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link\share\2.総務管理班\庶務共有(山根)\国スポ・中ブロ\国スポ\"/>
    </mc:Choice>
  </mc:AlternateContent>
  <xr:revisionPtr revIDLastSave="0" documentId="13_ncr:1_{507E11F7-EDE0-4544-AE73-40DE5838D637}" xr6:coauthVersionLast="47" xr6:coauthVersionMax="47" xr10:uidLastSave="{00000000-0000-0000-0000-000000000000}"/>
  <bookViews>
    <workbookView xWindow="-108" yWindow="-108" windowWidth="23256" windowHeight="12456" tabRatio="850" xr2:uid="{00000000-000D-0000-FFFF-FFFF00000000}"/>
  </bookViews>
  <sheets>
    <sheet name="かがみ" sheetId="32" r:id="rId1"/>
    <sheet name="請求書" sheetId="36" r:id="rId2"/>
    <sheet name="事業計画" sheetId="30" r:id="rId3"/>
    <sheet name="収支予算" sheetId="34" r:id="rId4"/>
    <sheet name="申請内訳" sheetId="28" r:id="rId5"/>
    <sheet name="事業実績" sheetId="39" r:id="rId6"/>
    <sheet name="収支決算" sheetId="38" r:id="rId7"/>
    <sheet name="決算内訳" sheetId="27" r:id="rId8"/>
    <sheet name="Sheet1" sheetId="37" r:id="rId9"/>
  </sheets>
  <definedNames>
    <definedName name="_xlnm._FilterDatabase" localSheetId="2" hidden="1">事業計画!$D$10:$D$39</definedName>
    <definedName name="_xlnm._FilterDatabase" localSheetId="5" hidden="1">事業実績!$D$10:$D$39</definedName>
    <definedName name="_xlnm._FilterDatabase" localSheetId="1" hidden="1">請求書!$B$19:$I$34</definedName>
    <definedName name="_xlnm.Print_Area" localSheetId="0">かがみ!$A$1:$P$21</definedName>
    <definedName name="_xlnm.Print_Area" localSheetId="7">決算内訳!$A$1:$CB$67</definedName>
    <definedName name="_xlnm.Print_Area" localSheetId="2">事業計画!$A$1:$BL$43</definedName>
    <definedName name="_xlnm.Print_Area" localSheetId="5">事業実績!$A$1:$BL$43</definedName>
    <definedName name="_xlnm.Print_Area" localSheetId="6">収支決算!$A$1:$R$27</definedName>
    <definedName name="_xlnm.Print_Area" localSheetId="3">収支予算!$A$1:$R$27</definedName>
    <definedName name="_xlnm.Print_Area" localSheetId="4">申請内訳!$A$1:$W$99</definedName>
    <definedName name="_xlnm.Print_Area" localSheetId="1">請求書!$A$2:$R$64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 i="27" l="1"/>
  <c r="Q34" i="27"/>
  <c r="Q31" i="27"/>
  <c r="Q30" i="27"/>
  <c r="Q29" i="27"/>
  <c r="Q27" i="27"/>
  <c r="Q25" i="27"/>
  <c r="BE29" i="27"/>
  <c r="Q15" i="27"/>
  <c r="BY35" i="27"/>
  <c r="BY34" i="27"/>
  <c r="BY31" i="27"/>
  <c r="BY30" i="27"/>
  <c r="BY29" i="27"/>
  <c r="BE35" i="27"/>
  <c r="BE34" i="27"/>
  <c r="BE31" i="27"/>
  <c r="BE30" i="27"/>
  <c r="BY21" i="27"/>
  <c r="BY20" i="27"/>
  <c r="BY17" i="27"/>
  <c r="BY16" i="27"/>
  <c r="BY15" i="27"/>
  <c r="BE21" i="27"/>
  <c r="BE20" i="27"/>
  <c r="BE17" i="27"/>
  <c r="BE16" i="27"/>
  <c r="BE15" i="27"/>
  <c r="AK35" i="27"/>
  <c r="AK34" i="27"/>
  <c r="AK31" i="27"/>
  <c r="AK30" i="27"/>
  <c r="AK29" i="27"/>
  <c r="AK21" i="27"/>
  <c r="AK20" i="27"/>
  <c r="AK17" i="27"/>
  <c r="AK16" i="27"/>
  <c r="AK15" i="27"/>
  <c r="Q21" i="27"/>
  <c r="Q20" i="27"/>
  <c r="Q17" i="27"/>
  <c r="Q16" i="27"/>
  <c r="S15" i="28"/>
  <c r="S39" i="28"/>
  <c r="S63" i="28"/>
  <c r="S87" i="28"/>
  <c r="S83" i="28"/>
  <c r="S59" i="28"/>
  <c r="S35" i="28"/>
  <c r="S11" i="28"/>
  <c r="M94" i="28"/>
  <c r="L11" i="36"/>
  <c r="K9" i="32"/>
  <c r="A5" i="27"/>
  <c r="AY3" i="39"/>
  <c r="AI3" i="39"/>
  <c r="S3" i="39"/>
  <c r="BL40" i="39"/>
  <c r="BL41" i="39" s="1"/>
  <c r="BK40" i="39"/>
  <c r="BK41" i="39" s="1"/>
  <c r="BJ40" i="39"/>
  <c r="BJ41" i="39" s="1"/>
  <c r="F34" i="39"/>
  <c r="A39" i="39"/>
  <c r="A37" i="39"/>
  <c r="A35" i="39"/>
  <c r="A33" i="39"/>
  <c r="A31" i="39"/>
  <c r="A29" i="39"/>
  <c r="A27" i="39"/>
  <c r="A25" i="39"/>
  <c r="A23" i="39"/>
  <c r="A21" i="39"/>
  <c r="A19" i="39"/>
  <c r="A17" i="39"/>
  <c r="A15" i="39"/>
  <c r="A13" i="39"/>
  <c r="A11" i="39"/>
  <c r="BL40" i="30"/>
  <c r="BL41" i="30" s="1"/>
  <c r="BK40" i="30"/>
  <c r="BK41" i="30" s="1"/>
  <c r="BJ40" i="30"/>
  <c r="BJ41" i="30" s="1"/>
  <c r="BI40" i="30"/>
  <c r="BI41" i="30" s="1"/>
  <c r="BH40" i="30"/>
  <c r="BH41" i="30" s="1"/>
  <c r="BG40" i="30"/>
  <c r="BG41" i="30" s="1"/>
  <c r="BF40" i="30"/>
  <c r="BF41" i="30" s="1"/>
  <c r="BE40" i="30"/>
  <c r="BE41" i="30" s="1"/>
  <c r="BD40" i="30"/>
  <c r="BD41" i="30" s="1"/>
  <c r="BC40" i="30"/>
  <c r="BC41" i="30" s="1"/>
  <c r="BB40" i="30"/>
  <c r="BB41" i="30" s="1"/>
  <c r="BA40" i="30"/>
  <c r="BA41" i="30" s="1"/>
  <c r="AV40" i="30"/>
  <c r="AV41" i="30" s="1"/>
  <c r="AU40" i="30"/>
  <c r="AU41" i="30" s="1"/>
  <c r="AT40" i="30"/>
  <c r="AT41" i="30" s="1"/>
  <c r="AS40" i="30"/>
  <c r="AS41" i="30" s="1"/>
  <c r="AR40" i="30"/>
  <c r="AR41" i="30" s="1"/>
  <c r="AQ40" i="30"/>
  <c r="AQ41" i="30" s="1"/>
  <c r="AP40" i="30"/>
  <c r="AP41" i="30" s="1"/>
  <c r="AO40" i="30"/>
  <c r="AO41" i="30" s="1"/>
  <c r="AN40" i="30"/>
  <c r="AN41" i="30" s="1"/>
  <c r="AM40" i="30"/>
  <c r="AM41" i="30" s="1"/>
  <c r="AL40" i="30"/>
  <c r="AL41" i="30" s="1"/>
  <c r="AK40" i="30"/>
  <c r="AK41" i="30" s="1"/>
  <c r="AF40" i="30"/>
  <c r="AF41" i="30" s="1"/>
  <c r="AE40" i="30"/>
  <c r="AE41" i="30" s="1"/>
  <c r="AD40" i="30"/>
  <c r="AD41" i="30" s="1"/>
  <c r="AC40" i="30"/>
  <c r="AC41" i="30" s="1"/>
  <c r="AB40" i="30"/>
  <c r="AB41" i="30" s="1"/>
  <c r="AA40" i="30"/>
  <c r="AA41" i="30" s="1"/>
  <c r="Z40" i="30"/>
  <c r="Z41" i="30" s="1"/>
  <c r="Y40" i="30"/>
  <c r="Y41" i="30" s="1"/>
  <c r="X40" i="30"/>
  <c r="X41" i="30" s="1"/>
  <c r="W40" i="30"/>
  <c r="W41" i="30" s="1"/>
  <c r="V40" i="30"/>
  <c r="V41" i="30" s="1"/>
  <c r="U40" i="30"/>
  <c r="U41" i="30" s="1"/>
  <c r="P40" i="30"/>
  <c r="P41" i="30" s="1"/>
  <c r="O40" i="30"/>
  <c r="O41" i="30" s="1"/>
  <c r="N40" i="30"/>
  <c r="N41" i="30" s="1"/>
  <c r="M40" i="30"/>
  <c r="M41" i="30" s="1"/>
  <c r="L40" i="30"/>
  <c r="L41" i="30" s="1"/>
  <c r="K40" i="30"/>
  <c r="K41" i="30" s="1"/>
  <c r="J40" i="30"/>
  <c r="J41" i="30" s="1"/>
  <c r="I40" i="30"/>
  <c r="I41" i="30" s="1"/>
  <c r="H40" i="30"/>
  <c r="H41" i="30" s="1"/>
  <c r="G40" i="30"/>
  <c r="G41" i="30" s="1"/>
  <c r="F40" i="30"/>
  <c r="F41" i="30" s="1"/>
  <c r="E40" i="30"/>
  <c r="E41" i="30" s="1"/>
  <c r="BU57" i="27"/>
  <c r="BY57" i="27" s="1"/>
  <c r="BA57" i="27"/>
  <c r="BE57" i="27" s="1"/>
  <c r="AG57" i="27"/>
  <c r="AK57" i="27" s="1"/>
  <c r="M57" i="27"/>
  <c r="Q57" i="27" s="1"/>
  <c r="O96" i="28"/>
  <c r="O72" i="28"/>
  <c r="O48" i="28"/>
  <c r="O24" i="28"/>
  <c r="O95" i="28"/>
  <c r="O94" i="28"/>
  <c r="O71" i="28"/>
  <c r="O70" i="28"/>
  <c r="O47" i="28"/>
  <c r="O46" i="28"/>
  <c r="O22" i="28"/>
  <c r="BU56" i="27"/>
  <c r="BU55" i="27"/>
  <c r="BA56" i="27"/>
  <c r="BE56" i="27" s="1"/>
  <c r="BA55" i="27"/>
  <c r="AG56" i="27"/>
  <c r="AK56" i="27" s="1"/>
  <c r="AG55" i="27"/>
  <c r="AK55" i="27" s="1"/>
  <c r="M56" i="27"/>
  <c r="M58" i="27"/>
  <c r="M55" i="27"/>
  <c r="Q55" i="27" s="1"/>
  <c r="O23" i="28"/>
  <c r="Q50" i="27"/>
  <c r="M53" i="27"/>
  <c r="Q52" i="27"/>
  <c r="Q51" i="27"/>
  <c r="Q47" i="27"/>
  <c r="Q46" i="27"/>
  <c r="Q45" i="27"/>
  <c r="Q44" i="27"/>
  <c r="Q41" i="27"/>
  <c r="Q40" i="27"/>
  <c r="Q39" i="27"/>
  <c r="Q38" i="27"/>
  <c r="Q13" i="27"/>
  <c r="Q11" i="27"/>
  <c r="AG53" i="27"/>
  <c r="AK52" i="27"/>
  <c r="AK51" i="27"/>
  <c r="AK50" i="27"/>
  <c r="W52" i="27" s="1"/>
  <c r="J20" i="38" s="1"/>
  <c r="AK47" i="27"/>
  <c r="AK46" i="27"/>
  <c r="AK45" i="27"/>
  <c r="AK44" i="27"/>
  <c r="AK41" i="27"/>
  <c r="AK40" i="27"/>
  <c r="AK39" i="27"/>
  <c r="AK38" i="27"/>
  <c r="AK27" i="27"/>
  <c r="AK25" i="27"/>
  <c r="AK13" i="27"/>
  <c r="AK11" i="27"/>
  <c r="BY56" i="27"/>
  <c r="BU53" i="27"/>
  <c r="BY52" i="27"/>
  <c r="BY51" i="27"/>
  <c r="BY50" i="27"/>
  <c r="BY47" i="27"/>
  <c r="BY46" i="27"/>
  <c r="BY45" i="27"/>
  <c r="BY44" i="27"/>
  <c r="BY41" i="27"/>
  <c r="BY40" i="27"/>
  <c r="BY39" i="27"/>
  <c r="BY38" i="27"/>
  <c r="BY27" i="27"/>
  <c r="BY25" i="27"/>
  <c r="BY13" i="27"/>
  <c r="BY11" i="27"/>
  <c r="Q96" i="28"/>
  <c r="M96" i="28"/>
  <c r="Q95" i="28"/>
  <c r="M95" i="28"/>
  <c r="Q94" i="28"/>
  <c r="S94" i="28" s="1"/>
  <c r="S90" i="28"/>
  <c r="S82" i="28"/>
  <c r="S80" i="28"/>
  <c r="S79" i="28"/>
  <c r="S77" i="28"/>
  <c r="S76" i="28"/>
  <c r="Q72" i="28"/>
  <c r="M72" i="28"/>
  <c r="Q71" i="28"/>
  <c r="M71" i="28"/>
  <c r="Q70" i="28"/>
  <c r="M70" i="28"/>
  <c r="S66" i="28"/>
  <c r="S58" i="28"/>
  <c r="S56" i="28"/>
  <c r="S55" i="28"/>
  <c r="S53" i="28"/>
  <c r="S52" i="28"/>
  <c r="Q48" i="28"/>
  <c r="M48" i="28"/>
  <c r="Q47" i="28"/>
  <c r="M47" i="28"/>
  <c r="Q46" i="28"/>
  <c r="M46" i="28"/>
  <c r="S42" i="28"/>
  <c r="S34" i="28"/>
  <c r="S32" i="28"/>
  <c r="S31" i="28"/>
  <c r="S29" i="28"/>
  <c r="S28" i="28"/>
  <c r="BA53" i="27"/>
  <c r="BE52" i="27"/>
  <c r="BE51" i="27"/>
  <c r="BE50" i="27"/>
  <c r="BE47" i="27"/>
  <c r="BE46" i="27"/>
  <c r="BE45" i="27"/>
  <c r="BE44" i="27"/>
  <c r="BE41" i="27"/>
  <c r="BE40" i="27"/>
  <c r="BE39" i="27"/>
  <c r="BE38" i="27"/>
  <c r="BE27" i="27"/>
  <c r="BE25" i="27"/>
  <c r="BE13" i="27"/>
  <c r="BE11" i="27"/>
  <c r="BL9" i="39"/>
  <c r="BK9" i="39"/>
  <c r="BJ9" i="39"/>
  <c r="BI9" i="39"/>
  <c r="BH9" i="39"/>
  <c r="BG9" i="39"/>
  <c r="BF9" i="39"/>
  <c r="BE9" i="39"/>
  <c r="BD9" i="39"/>
  <c r="BC9" i="39"/>
  <c r="BB9" i="39"/>
  <c r="BA9" i="39"/>
  <c r="AV9" i="39"/>
  <c r="AU9" i="39"/>
  <c r="AT9" i="39"/>
  <c r="AS9" i="39"/>
  <c r="AR9" i="39"/>
  <c r="AQ9" i="39"/>
  <c r="AP9" i="39"/>
  <c r="AO9" i="39"/>
  <c r="AN9" i="39"/>
  <c r="AM9" i="39"/>
  <c r="AL9" i="39"/>
  <c r="AK9" i="39"/>
  <c r="AF9" i="39"/>
  <c r="AE9" i="39"/>
  <c r="AD9" i="39"/>
  <c r="AC9" i="39"/>
  <c r="AB9" i="39"/>
  <c r="AA9" i="39"/>
  <c r="Z9" i="39"/>
  <c r="Y9" i="39"/>
  <c r="X9" i="39"/>
  <c r="W9" i="39"/>
  <c r="V9" i="39"/>
  <c r="U9" i="39"/>
  <c r="P9" i="39"/>
  <c r="G9" i="39"/>
  <c r="H9" i="39"/>
  <c r="I9" i="39"/>
  <c r="J9" i="39"/>
  <c r="K9" i="39"/>
  <c r="L9" i="39"/>
  <c r="M9" i="39"/>
  <c r="N9" i="39"/>
  <c r="O9" i="39"/>
  <c r="F9" i="39"/>
  <c r="E9" i="39"/>
  <c r="O12" i="38"/>
  <c r="L12" i="38"/>
  <c r="I12" i="38"/>
  <c r="F12" i="38"/>
  <c r="M16" i="39"/>
  <c r="AX39" i="39"/>
  <c r="AH39" i="39"/>
  <c r="BL38" i="39"/>
  <c r="BK38" i="39"/>
  <c r="BJ38" i="39"/>
  <c r="BI38" i="39"/>
  <c r="BH38" i="39"/>
  <c r="BG38" i="39"/>
  <c r="BF38" i="39"/>
  <c r="BE38" i="39"/>
  <c r="BD38" i="39"/>
  <c r="BC38" i="39"/>
  <c r="BB38" i="39"/>
  <c r="BA38" i="39"/>
  <c r="AZ38" i="39"/>
  <c r="AX38" i="39"/>
  <c r="AV38" i="39"/>
  <c r="AU38" i="39"/>
  <c r="AT38" i="39"/>
  <c r="AS38" i="39"/>
  <c r="AR38" i="39"/>
  <c r="AQ38" i="39"/>
  <c r="AP38" i="39"/>
  <c r="AO38" i="39"/>
  <c r="AN38" i="39"/>
  <c r="AM38" i="39"/>
  <c r="AL38" i="39"/>
  <c r="AK38" i="39"/>
  <c r="AJ38" i="39"/>
  <c r="AH38" i="39"/>
  <c r="AX37" i="39"/>
  <c r="AH37" i="39"/>
  <c r="BL36" i="39"/>
  <c r="BK36" i="39"/>
  <c r="BJ36" i="39"/>
  <c r="BI36" i="39"/>
  <c r="BH36" i="39"/>
  <c r="BG36" i="39"/>
  <c r="BF36" i="39"/>
  <c r="BE36" i="39"/>
  <c r="BD36" i="39"/>
  <c r="BC36" i="39"/>
  <c r="BB36" i="39"/>
  <c r="BA36" i="39"/>
  <c r="AZ36" i="39"/>
  <c r="AX36" i="39"/>
  <c r="AV36" i="39"/>
  <c r="AU36" i="39"/>
  <c r="AT36" i="39"/>
  <c r="AS36" i="39"/>
  <c r="AR36" i="39"/>
  <c r="AQ36" i="39"/>
  <c r="AP36" i="39"/>
  <c r="AO36" i="39"/>
  <c r="AN36" i="39"/>
  <c r="AM36" i="39"/>
  <c r="AL36" i="39"/>
  <c r="AK36" i="39"/>
  <c r="AJ36" i="39"/>
  <c r="AH36" i="39"/>
  <c r="AX35" i="39"/>
  <c r="AH35" i="39"/>
  <c r="BL34" i="39"/>
  <c r="BK34" i="39"/>
  <c r="BJ34" i="39"/>
  <c r="BI34" i="39"/>
  <c r="BH34" i="39"/>
  <c r="BG34" i="39"/>
  <c r="BF34" i="39"/>
  <c r="BE34" i="39"/>
  <c r="BD34" i="39"/>
  <c r="BC34" i="39"/>
  <c r="BB34" i="39"/>
  <c r="BA34" i="39"/>
  <c r="AZ34" i="39"/>
  <c r="AX34" i="39"/>
  <c r="AV34" i="39"/>
  <c r="AU34" i="39"/>
  <c r="AT34" i="39"/>
  <c r="AS34" i="39"/>
  <c r="AR34" i="39"/>
  <c r="AQ34" i="39"/>
  <c r="AP34" i="39"/>
  <c r="AO34" i="39"/>
  <c r="AN34" i="39"/>
  <c r="AM34" i="39"/>
  <c r="AL34" i="39"/>
  <c r="AK34" i="39"/>
  <c r="AJ34" i="39"/>
  <c r="AH34" i="39"/>
  <c r="AX33" i="39"/>
  <c r="AH33" i="39"/>
  <c r="BL32" i="39"/>
  <c r="BK32" i="39"/>
  <c r="BJ32" i="39"/>
  <c r="BI32" i="39"/>
  <c r="BH32" i="39"/>
  <c r="BG32" i="39"/>
  <c r="BF32" i="39"/>
  <c r="BE32" i="39"/>
  <c r="BD32" i="39"/>
  <c r="BC32" i="39"/>
  <c r="BB32" i="39"/>
  <c r="BA32" i="39"/>
  <c r="AZ32" i="39"/>
  <c r="AX32" i="39"/>
  <c r="AV32" i="39"/>
  <c r="AU32" i="39"/>
  <c r="AT32" i="39"/>
  <c r="AS32" i="39"/>
  <c r="AR32" i="39"/>
  <c r="AQ32" i="39"/>
  <c r="AP32" i="39"/>
  <c r="AO32" i="39"/>
  <c r="AN32" i="39"/>
  <c r="AM32" i="39"/>
  <c r="AL32" i="39"/>
  <c r="AK32" i="39"/>
  <c r="AJ32" i="39"/>
  <c r="AH32" i="39"/>
  <c r="AX31" i="39"/>
  <c r="AH31" i="39"/>
  <c r="BL30" i="39"/>
  <c r="BK30" i="39"/>
  <c r="BJ30" i="39"/>
  <c r="BI30" i="39"/>
  <c r="BH30" i="39"/>
  <c r="BG30" i="39"/>
  <c r="BF30" i="39"/>
  <c r="BE30" i="39"/>
  <c r="BD30" i="39"/>
  <c r="BC30" i="39"/>
  <c r="BB30" i="39"/>
  <c r="BA30" i="39"/>
  <c r="AZ30" i="39"/>
  <c r="AX30" i="39"/>
  <c r="AV30" i="39"/>
  <c r="AU30" i="39"/>
  <c r="AT30" i="39"/>
  <c r="AS30" i="39"/>
  <c r="AR30" i="39"/>
  <c r="AQ30" i="39"/>
  <c r="AP30" i="39"/>
  <c r="AO30" i="39"/>
  <c r="AN30" i="39"/>
  <c r="AM30" i="39"/>
  <c r="AL30" i="39"/>
  <c r="AK30" i="39"/>
  <c r="AJ30" i="39"/>
  <c r="AH30" i="39"/>
  <c r="AX29" i="39"/>
  <c r="AH29" i="39"/>
  <c r="BL28" i="39"/>
  <c r="BK28" i="39"/>
  <c r="BJ28" i="39"/>
  <c r="BI28" i="39"/>
  <c r="BH28" i="39"/>
  <c r="BG28" i="39"/>
  <c r="BF28" i="39"/>
  <c r="BE28" i="39"/>
  <c r="BD28" i="39"/>
  <c r="BC28" i="39"/>
  <c r="BB28" i="39"/>
  <c r="BA28" i="39"/>
  <c r="AZ28" i="39"/>
  <c r="AX28" i="39"/>
  <c r="AV28" i="39"/>
  <c r="AU28" i="39"/>
  <c r="AT28" i="39"/>
  <c r="AS28" i="39"/>
  <c r="AR28" i="39"/>
  <c r="AQ28" i="39"/>
  <c r="AP28" i="39"/>
  <c r="AO28" i="39"/>
  <c r="AN28" i="39"/>
  <c r="AM28" i="39"/>
  <c r="AL28" i="39"/>
  <c r="AK28" i="39"/>
  <c r="AJ28" i="39"/>
  <c r="AH28" i="39"/>
  <c r="AX27" i="39"/>
  <c r="AH27" i="39"/>
  <c r="BL26" i="39"/>
  <c r="BK26" i="39"/>
  <c r="BJ26" i="39"/>
  <c r="BI26" i="39"/>
  <c r="BH26" i="39"/>
  <c r="BG26" i="39"/>
  <c r="BF26" i="39"/>
  <c r="BE26" i="39"/>
  <c r="BD26" i="39"/>
  <c r="BC26" i="39"/>
  <c r="BB26" i="39"/>
  <c r="BA26" i="39"/>
  <c r="AZ26" i="39"/>
  <c r="AX26" i="39"/>
  <c r="AV26" i="39"/>
  <c r="AU26" i="39"/>
  <c r="AT26" i="39"/>
  <c r="AS26" i="39"/>
  <c r="AR26" i="39"/>
  <c r="AQ26" i="39"/>
  <c r="AP26" i="39"/>
  <c r="AO26" i="39"/>
  <c r="AN26" i="39"/>
  <c r="AM26" i="39"/>
  <c r="AL26" i="39"/>
  <c r="AK26" i="39"/>
  <c r="AJ26" i="39"/>
  <c r="AH26" i="39"/>
  <c r="AX25" i="39"/>
  <c r="AH25" i="39"/>
  <c r="BL24" i="39"/>
  <c r="BK24" i="39"/>
  <c r="BJ24" i="39"/>
  <c r="BI24" i="39"/>
  <c r="BH24" i="39"/>
  <c r="BG24" i="39"/>
  <c r="BF24" i="39"/>
  <c r="BE24" i="39"/>
  <c r="BD24" i="39"/>
  <c r="BC24" i="39"/>
  <c r="BB24" i="39"/>
  <c r="BA24" i="39"/>
  <c r="AZ24" i="39"/>
  <c r="AX24" i="39"/>
  <c r="AV24" i="39"/>
  <c r="AU24" i="39"/>
  <c r="AT24" i="39"/>
  <c r="AS24" i="39"/>
  <c r="AR24" i="39"/>
  <c r="AQ24" i="39"/>
  <c r="AP24" i="39"/>
  <c r="AO24" i="39"/>
  <c r="AN24" i="39"/>
  <c r="AM24" i="39"/>
  <c r="AL24" i="39"/>
  <c r="AK24" i="39"/>
  <c r="AJ24" i="39"/>
  <c r="AH24" i="39"/>
  <c r="AX23" i="39"/>
  <c r="AH23" i="39"/>
  <c r="BL22" i="39"/>
  <c r="BK22" i="39"/>
  <c r="BJ22" i="39"/>
  <c r="BI22" i="39"/>
  <c r="BH22" i="39"/>
  <c r="BG22" i="39"/>
  <c r="BF22" i="39"/>
  <c r="BE22" i="39"/>
  <c r="BD22" i="39"/>
  <c r="BC22" i="39"/>
  <c r="BB22" i="39"/>
  <c r="BA22" i="39"/>
  <c r="AZ22" i="39"/>
  <c r="AX22" i="39"/>
  <c r="AV22" i="39"/>
  <c r="AU22" i="39"/>
  <c r="AT22" i="39"/>
  <c r="AS22" i="39"/>
  <c r="AR22" i="39"/>
  <c r="AQ22" i="39"/>
  <c r="AP22" i="39"/>
  <c r="AO22" i="39"/>
  <c r="AN22" i="39"/>
  <c r="AM22" i="39"/>
  <c r="AL22" i="39"/>
  <c r="AK22" i="39"/>
  <c r="AJ22" i="39"/>
  <c r="AH22" i="39"/>
  <c r="AX21" i="39"/>
  <c r="AH21" i="39"/>
  <c r="BL20" i="39"/>
  <c r="BK20" i="39"/>
  <c r="BJ20" i="39"/>
  <c r="BI20" i="39"/>
  <c r="BH20" i="39"/>
  <c r="BG20" i="39"/>
  <c r="BF20" i="39"/>
  <c r="BE20" i="39"/>
  <c r="BD20" i="39"/>
  <c r="BC20" i="39"/>
  <c r="BB20" i="39"/>
  <c r="BA20" i="39"/>
  <c r="AZ20" i="39"/>
  <c r="AX20" i="39"/>
  <c r="AV20" i="39"/>
  <c r="AU20" i="39"/>
  <c r="AT20" i="39"/>
  <c r="AS20" i="39"/>
  <c r="AR20" i="39"/>
  <c r="AQ20" i="39"/>
  <c r="AP20" i="39"/>
  <c r="AO20" i="39"/>
  <c r="AN20" i="39"/>
  <c r="AM20" i="39"/>
  <c r="AL20" i="39"/>
  <c r="AK20" i="39"/>
  <c r="AJ20" i="39"/>
  <c r="AH20" i="39"/>
  <c r="AX19" i="39"/>
  <c r="AH19" i="39"/>
  <c r="BL18" i="39"/>
  <c r="BK18" i="39"/>
  <c r="BJ18" i="39"/>
  <c r="BI18" i="39"/>
  <c r="BH18" i="39"/>
  <c r="BG18" i="39"/>
  <c r="BF18" i="39"/>
  <c r="BE18" i="39"/>
  <c r="BD18" i="39"/>
  <c r="BC18" i="39"/>
  <c r="BB18" i="39"/>
  <c r="BA18" i="39"/>
  <c r="AZ18" i="39"/>
  <c r="AX18" i="39"/>
  <c r="AV18" i="39"/>
  <c r="AU18" i="39"/>
  <c r="AT18" i="39"/>
  <c r="AS18" i="39"/>
  <c r="AR18" i="39"/>
  <c r="AQ18" i="39"/>
  <c r="AP18" i="39"/>
  <c r="AO18" i="39"/>
  <c r="AN18" i="39"/>
  <c r="AM18" i="39"/>
  <c r="AL18" i="39"/>
  <c r="AK18" i="39"/>
  <c r="AJ18" i="39"/>
  <c r="AH18" i="39"/>
  <c r="AX17" i="39"/>
  <c r="AH17" i="39"/>
  <c r="BL16" i="39"/>
  <c r="BK16" i="39"/>
  <c r="BJ16" i="39"/>
  <c r="BI16" i="39"/>
  <c r="BH16" i="39"/>
  <c r="BG16" i="39"/>
  <c r="BF16" i="39"/>
  <c r="BE16" i="39"/>
  <c r="BD16" i="39"/>
  <c r="BC16" i="39"/>
  <c r="BB16" i="39"/>
  <c r="BA16" i="39"/>
  <c r="AZ16" i="39"/>
  <c r="AX16" i="39"/>
  <c r="AV16" i="39"/>
  <c r="AU16" i="39"/>
  <c r="AT16" i="39"/>
  <c r="AS16" i="39"/>
  <c r="AR16" i="39"/>
  <c r="AQ16" i="39"/>
  <c r="AP16" i="39"/>
  <c r="AO16" i="39"/>
  <c r="AN16" i="39"/>
  <c r="AM16" i="39"/>
  <c r="AL16" i="39"/>
  <c r="AK16" i="39"/>
  <c r="AJ16" i="39"/>
  <c r="AH16" i="39"/>
  <c r="AX15" i="39"/>
  <c r="AH15" i="39"/>
  <c r="BL14" i="39"/>
  <c r="BK14" i="39"/>
  <c r="BJ14" i="39"/>
  <c r="BI14" i="39"/>
  <c r="BH14" i="39"/>
  <c r="BG14" i="39"/>
  <c r="BF14" i="39"/>
  <c r="BE14" i="39"/>
  <c r="BD14" i="39"/>
  <c r="BC14" i="39"/>
  <c r="BB14" i="39"/>
  <c r="BA14" i="39"/>
  <c r="AZ14" i="39"/>
  <c r="AX14" i="39"/>
  <c r="AV14" i="39"/>
  <c r="AU14" i="39"/>
  <c r="AT14" i="39"/>
  <c r="AS14" i="39"/>
  <c r="AR14" i="39"/>
  <c r="AQ14" i="39"/>
  <c r="AP14" i="39"/>
  <c r="AO14" i="39"/>
  <c r="AN14" i="39"/>
  <c r="AM14" i="39"/>
  <c r="AL14" i="39"/>
  <c r="AK14" i="39"/>
  <c r="AJ14" i="39"/>
  <c r="AH14" i="39"/>
  <c r="AX13" i="39"/>
  <c r="AH13" i="39"/>
  <c r="BL12" i="39"/>
  <c r="BK12" i="39"/>
  <c r="BJ12" i="39"/>
  <c r="BI12" i="39"/>
  <c r="BH12" i="39"/>
  <c r="BG12" i="39"/>
  <c r="BF12" i="39"/>
  <c r="BE12" i="39"/>
  <c r="BD12" i="39"/>
  <c r="BC12" i="39"/>
  <c r="BB12" i="39"/>
  <c r="BA12" i="39"/>
  <c r="AZ12" i="39"/>
  <c r="AX12" i="39"/>
  <c r="AV12" i="39"/>
  <c r="AU12" i="39"/>
  <c r="AT12" i="39"/>
  <c r="AS12" i="39"/>
  <c r="AR12" i="39"/>
  <c r="AQ12" i="39"/>
  <c r="AP12" i="39"/>
  <c r="AO12" i="39"/>
  <c r="AN12" i="39"/>
  <c r="AM12" i="39"/>
  <c r="AL12" i="39"/>
  <c r="AK12" i="39"/>
  <c r="AJ12" i="39"/>
  <c r="AH12" i="39"/>
  <c r="AX11" i="39"/>
  <c r="AH11" i="39"/>
  <c r="BL10" i="39"/>
  <c r="BK10" i="39"/>
  <c r="BJ10" i="39"/>
  <c r="BI10" i="39"/>
  <c r="BH10" i="39"/>
  <c r="BG10" i="39"/>
  <c r="BG40" i="39" s="1"/>
  <c r="BG41" i="39" s="1"/>
  <c r="BF10" i="39"/>
  <c r="BE10" i="39"/>
  <c r="BD10" i="39"/>
  <c r="BC10" i="39"/>
  <c r="BC40" i="39" s="1"/>
  <c r="BC41" i="39" s="1"/>
  <c r="BB10" i="39"/>
  <c r="BB40" i="39" s="1"/>
  <c r="BB41" i="39" s="1"/>
  <c r="BA10" i="39"/>
  <c r="AZ10" i="39"/>
  <c r="AX10" i="39"/>
  <c r="AV10" i="39"/>
  <c r="AU10" i="39"/>
  <c r="AT10" i="39"/>
  <c r="AS10" i="39"/>
  <c r="AR10" i="39"/>
  <c r="AQ10" i="39"/>
  <c r="AP10" i="39"/>
  <c r="AO10" i="39"/>
  <c r="AN10" i="39"/>
  <c r="AM10" i="39"/>
  <c r="AL10" i="39"/>
  <c r="AK10" i="39"/>
  <c r="AJ10" i="39"/>
  <c r="AH10" i="39"/>
  <c r="BI5" i="27"/>
  <c r="H10" i="39"/>
  <c r="S8" i="28"/>
  <c r="S7" i="28"/>
  <c r="S18" i="28"/>
  <c r="D18" i="28" s="1"/>
  <c r="P38" i="39"/>
  <c r="O38" i="39"/>
  <c r="N38" i="39"/>
  <c r="M38" i="39"/>
  <c r="L38" i="39"/>
  <c r="K38" i="39"/>
  <c r="J38" i="39"/>
  <c r="I38" i="39"/>
  <c r="H38" i="39"/>
  <c r="G38" i="39"/>
  <c r="F38" i="39"/>
  <c r="E38" i="39"/>
  <c r="D38" i="39"/>
  <c r="P36" i="39"/>
  <c r="O36" i="39"/>
  <c r="N36" i="39"/>
  <c r="M36" i="39"/>
  <c r="L36" i="39"/>
  <c r="K36" i="39"/>
  <c r="J36" i="39"/>
  <c r="I36" i="39"/>
  <c r="H36" i="39"/>
  <c r="G36" i="39"/>
  <c r="F36" i="39"/>
  <c r="E36" i="39"/>
  <c r="D36" i="39"/>
  <c r="P34" i="39"/>
  <c r="O34" i="39"/>
  <c r="N34" i="39"/>
  <c r="M34" i="39"/>
  <c r="L34" i="39"/>
  <c r="K34" i="39"/>
  <c r="J34" i="39"/>
  <c r="I34" i="39"/>
  <c r="H34" i="39"/>
  <c r="G34" i="39"/>
  <c r="E34" i="39"/>
  <c r="D34" i="39"/>
  <c r="P32" i="39"/>
  <c r="O32" i="39"/>
  <c r="N32" i="39"/>
  <c r="M32" i="39"/>
  <c r="L32" i="39"/>
  <c r="K32" i="39"/>
  <c r="J32" i="39"/>
  <c r="I32" i="39"/>
  <c r="H32" i="39"/>
  <c r="G32" i="39"/>
  <c r="F32" i="39"/>
  <c r="E32" i="39"/>
  <c r="D32" i="39"/>
  <c r="P30" i="39"/>
  <c r="O30" i="39"/>
  <c r="N30" i="39"/>
  <c r="M30" i="39"/>
  <c r="L30" i="39"/>
  <c r="K30" i="39"/>
  <c r="J30" i="39"/>
  <c r="I30" i="39"/>
  <c r="H30" i="39"/>
  <c r="G30" i="39"/>
  <c r="F30" i="39"/>
  <c r="E30" i="39"/>
  <c r="D30" i="39"/>
  <c r="P28" i="39"/>
  <c r="O28" i="39"/>
  <c r="N28" i="39"/>
  <c r="M28" i="39"/>
  <c r="L28" i="39"/>
  <c r="K28" i="39"/>
  <c r="J28" i="39"/>
  <c r="I28" i="39"/>
  <c r="H28" i="39"/>
  <c r="G28" i="39"/>
  <c r="F28" i="39"/>
  <c r="E28" i="39"/>
  <c r="D28" i="39"/>
  <c r="P26" i="39"/>
  <c r="O26" i="39"/>
  <c r="N26" i="39"/>
  <c r="M26" i="39"/>
  <c r="L26" i="39"/>
  <c r="K26" i="39"/>
  <c r="J26" i="39"/>
  <c r="I26" i="39"/>
  <c r="H26" i="39"/>
  <c r="G26" i="39"/>
  <c r="F26" i="39"/>
  <c r="E26" i="39"/>
  <c r="D26" i="39"/>
  <c r="P24" i="39"/>
  <c r="O24" i="39"/>
  <c r="N24" i="39"/>
  <c r="M24" i="39"/>
  <c r="L24" i="39"/>
  <c r="K24" i="39"/>
  <c r="J24" i="39"/>
  <c r="I24" i="39"/>
  <c r="H24" i="39"/>
  <c r="G24" i="39"/>
  <c r="F24" i="39"/>
  <c r="E24" i="39"/>
  <c r="D24" i="39"/>
  <c r="P22" i="39"/>
  <c r="O22" i="39"/>
  <c r="N22" i="39"/>
  <c r="M22" i="39"/>
  <c r="L22" i="39"/>
  <c r="K22" i="39"/>
  <c r="J22" i="39"/>
  <c r="I22" i="39"/>
  <c r="H22" i="39"/>
  <c r="G22" i="39"/>
  <c r="F22" i="39"/>
  <c r="E22" i="39"/>
  <c r="D22" i="39"/>
  <c r="P20" i="39"/>
  <c r="O20" i="39"/>
  <c r="N20" i="39"/>
  <c r="M20" i="39"/>
  <c r="L20" i="39"/>
  <c r="K20" i="39"/>
  <c r="J20" i="39"/>
  <c r="I20" i="39"/>
  <c r="H20" i="39"/>
  <c r="G20" i="39"/>
  <c r="F20" i="39"/>
  <c r="E20" i="39"/>
  <c r="D20" i="39"/>
  <c r="P18" i="39"/>
  <c r="O18" i="39"/>
  <c r="N18" i="39"/>
  <c r="M18" i="39"/>
  <c r="L18" i="39"/>
  <c r="K18" i="39"/>
  <c r="J18" i="39"/>
  <c r="I18" i="39"/>
  <c r="H18" i="39"/>
  <c r="G18" i="39"/>
  <c r="F18" i="39"/>
  <c r="E18" i="39"/>
  <c r="D18" i="39"/>
  <c r="P16" i="39"/>
  <c r="O16" i="39"/>
  <c r="N16" i="39"/>
  <c r="L16" i="39"/>
  <c r="K16" i="39"/>
  <c r="J16" i="39"/>
  <c r="I16" i="39"/>
  <c r="H16" i="39"/>
  <c r="G16" i="39"/>
  <c r="F16" i="39"/>
  <c r="E16" i="39"/>
  <c r="D16" i="39"/>
  <c r="P14" i="39"/>
  <c r="O14" i="39"/>
  <c r="N14" i="39"/>
  <c r="M14" i="39"/>
  <c r="L14" i="39"/>
  <c r="K14" i="39"/>
  <c r="J14" i="39"/>
  <c r="I14" i="39"/>
  <c r="H14" i="39"/>
  <c r="G14" i="39"/>
  <c r="F14" i="39"/>
  <c r="E14" i="39"/>
  <c r="D14" i="39"/>
  <c r="P12" i="39"/>
  <c r="O12" i="39"/>
  <c r="N12" i="39"/>
  <c r="M12" i="39"/>
  <c r="L12" i="39"/>
  <c r="K12" i="39"/>
  <c r="J12" i="39"/>
  <c r="I12" i="39"/>
  <c r="H12" i="39"/>
  <c r="G12" i="39"/>
  <c r="F12" i="39"/>
  <c r="E12" i="39"/>
  <c r="D12" i="39"/>
  <c r="AF38" i="39"/>
  <c r="AE38" i="39"/>
  <c r="AD38" i="39"/>
  <c r="AC38" i="39"/>
  <c r="AB38" i="39"/>
  <c r="AA38" i="39"/>
  <c r="Z38" i="39"/>
  <c r="Y38" i="39"/>
  <c r="X38" i="39"/>
  <c r="W38" i="39"/>
  <c r="V38" i="39"/>
  <c r="U38" i="39"/>
  <c r="T38" i="39"/>
  <c r="AF36" i="39"/>
  <c r="AE36" i="39"/>
  <c r="AD36" i="39"/>
  <c r="AC36" i="39"/>
  <c r="AB36" i="39"/>
  <c r="AA36" i="39"/>
  <c r="Z36" i="39"/>
  <c r="Y36" i="39"/>
  <c r="X36" i="39"/>
  <c r="W36" i="39"/>
  <c r="V36" i="39"/>
  <c r="U36" i="39"/>
  <c r="T36" i="39"/>
  <c r="AF34" i="39"/>
  <c r="AE34" i="39"/>
  <c r="AD34" i="39"/>
  <c r="AC34" i="39"/>
  <c r="AB34" i="39"/>
  <c r="AA34" i="39"/>
  <c r="Z34" i="39"/>
  <c r="Y34" i="39"/>
  <c r="X34" i="39"/>
  <c r="W34" i="39"/>
  <c r="V34" i="39"/>
  <c r="U34" i="39"/>
  <c r="T34" i="39"/>
  <c r="AF32" i="39"/>
  <c r="AE32" i="39"/>
  <c r="AD32" i="39"/>
  <c r="AC32" i="39"/>
  <c r="AB32" i="39"/>
  <c r="AA32" i="39"/>
  <c r="Z32" i="39"/>
  <c r="Y32" i="39"/>
  <c r="X32" i="39"/>
  <c r="W32" i="39"/>
  <c r="V32" i="39"/>
  <c r="U32" i="39"/>
  <c r="T32" i="39"/>
  <c r="AF30" i="39"/>
  <c r="AE30" i="39"/>
  <c r="AD30" i="39"/>
  <c r="AC30" i="39"/>
  <c r="AB30" i="39"/>
  <c r="AA30" i="39"/>
  <c r="Z30" i="39"/>
  <c r="Y30" i="39"/>
  <c r="X30" i="39"/>
  <c r="W30" i="39"/>
  <c r="V30" i="39"/>
  <c r="U30" i="39"/>
  <c r="T30" i="39"/>
  <c r="AF28" i="39"/>
  <c r="AE28" i="39"/>
  <c r="AD28" i="39"/>
  <c r="AC28" i="39"/>
  <c r="AB28" i="39"/>
  <c r="AA28" i="39"/>
  <c r="Z28" i="39"/>
  <c r="Y28" i="39"/>
  <c r="X28" i="39"/>
  <c r="W28" i="39"/>
  <c r="V28" i="39"/>
  <c r="U28" i="39"/>
  <c r="T28" i="39"/>
  <c r="AF26" i="39"/>
  <c r="AE26" i="39"/>
  <c r="AD26" i="39"/>
  <c r="AC26" i="39"/>
  <c r="AB26" i="39"/>
  <c r="AA26" i="39"/>
  <c r="Z26" i="39"/>
  <c r="Y26" i="39"/>
  <c r="X26" i="39"/>
  <c r="W26" i="39"/>
  <c r="V26" i="39"/>
  <c r="U26" i="39"/>
  <c r="T26" i="39"/>
  <c r="AF24" i="39"/>
  <c r="AE24" i="39"/>
  <c r="AD24" i="39"/>
  <c r="AC24" i="39"/>
  <c r="AB24" i="39"/>
  <c r="AA24" i="39"/>
  <c r="Z24" i="39"/>
  <c r="Y24" i="39"/>
  <c r="X24" i="39"/>
  <c r="W24" i="39"/>
  <c r="V24" i="39"/>
  <c r="U24" i="39"/>
  <c r="T24" i="39"/>
  <c r="AF22" i="39"/>
  <c r="AE22" i="39"/>
  <c r="AD22" i="39"/>
  <c r="AC22" i="39"/>
  <c r="AB22" i="39"/>
  <c r="AA22" i="39"/>
  <c r="Z22" i="39"/>
  <c r="Y22" i="39"/>
  <c r="X22" i="39"/>
  <c r="W22" i="39"/>
  <c r="V22" i="39"/>
  <c r="U22" i="39"/>
  <c r="T22" i="39"/>
  <c r="AF20" i="39"/>
  <c r="AE20" i="39"/>
  <c r="AD20" i="39"/>
  <c r="AC20" i="39"/>
  <c r="AB20" i="39"/>
  <c r="AA20" i="39"/>
  <c r="Z20" i="39"/>
  <c r="Y20" i="39"/>
  <c r="X20" i="39"/>
  <c r="W20" i="39"/>
  <c r="V20" i="39"/>
  <c r="U20" i="39"/>
  <c r="T20" i="39"/>
  <c r="AF18" i="39"/>
  <c r="AE18" i="39"/>
  <c r="AD18" i="39"/>
  <c r="AC18" i="39"/>
  <c r="AB18" i="39"/>
  <c r="AA18" i="39"/>
  <c r="Z18" i="39"/>
  <c r="Y18" i="39"/>
  <c r="X18" i="39"/>
  <c r="W18" i="39"/>
  <c r="V18" i="39"/>
  <c r="U18" i="39"/>
  <c r="T18" i="39"/>
  <c r="AF16" i="39"/>
  <c r="AE16" i="39"/>
  <c r="AD16" i="39"/>
  <c r="AC16" i="39"/>
  <c r="AB16" i="39"/>
  <c r="AA16" i="39"/>
  <c r="Z16" i="39"/>
  <c r="Y16" i="39"/>
  <c r="X16" i="39"/>
  <c r="W16" i="39"/>
  <c r="V16" i="39"/>
  <c r="U16" i="39"/>
  <c r="T16" i="39"/>
  <c r="AF14" i="39"/>
  <c r="AE14" i="39"/>
  <c r="AD14" i="39"/>
  <c r="AC14" i="39"/>
  <c r="AB14" i="39"/>
  <c r="AA14" i="39"/>
  <c r="Z14" i="39"/>
  <c r="Y14" i="39"/>
  <c r="X14" i="39"/>
  <c r="W14" i="39"/>
  <c r="V14" i="39"/>
  <c r="U14" i="39"/>
  <c r="T14" i="39"/>
  <c r="AF12" i="39"/>
  <c r="AE12" i="39"/>
  <c r="AD12" i="39"/>
  <c r="AC12" i="39"/>
  <c r="AB12" i="39"/>
  <c r="AA12" i="39"/>
  <c r="Z12" i="39"/>
  <c r="Y12" i="39"/>
  <c r="X12" i="39"/>
  <c r="W12" i="39"/>
  <c r="V12" i="39"/>
  <c r="U12" i="39"/>
  <c r="T12" i="39"/>
  <c r="AF10" i="39"/>
  <c r="AE10" i="39"/>
  <c r="AD10" i="39"/>
  <c r="AC10" i="39"/>
  <c r="AB10" i="39"/>
  <c r="AA10" i="39"/>
  <c r="Z10" i="39"/>
  <c r="Y10" i="39"/>
  <c r="X10" i="39"/>
  <c r="W10" i="39"/>
  <c r="V10" i="39"/>
  <c r="U10" i="39"/>
  <c r="T10" i="39"/>
  <c r="G10" i="39"/>
  <c r="I10" i="39"/>
  <c r="J10" i="39"/>
  <c r="K10" i="39"/>
  <c r="L10" i="39"/>
  <c r="M10" i="39"/>
  <c r="N10" i="39"/>
  <c r="O10" i="39"/>
  <c r="P10" i="39"/>
  <c r="F10" i="39"/>
  <c r="E10" i="39"/>
  <c r="D10" i="39"/>
  <c r="R39" i="39"/>
  <c r="R38" i="39"/>
  <c r="R37" i="39"/>
  <c r="R36" i="39"/>
  <c r="R35" i="39"/>
  <c r="R34" i="39"/>
  <c r="R33" i="39"/>
  <c r="R32" i="39"/>
  <c r="R31" i="39"/>
  <c r="R30" i="39"/>
  <c r="R29" i="39"/>
  <c r="R28" i="39"/>
  <c r="R27" i="39"/>
  <c r="R26" i="39"/>
  <c r="R25" i="39"/>
  <c r="R24" i="39"/>
  <c r="R23" i="39"/>
  <c r="R22" i="39"/>
  <c r="R21" i="39"/>
  <c r="R20" i="39"/>
  <c r="R19" i="39"/>
  <c r="R18" i="39"/>
  <c r="R17" i="39"/>
  <c r="R16" i="39"/>
  <c r="R15" i="39"/>
  <c r="R14" i="39"/>
  <c r="R13" i="39"/>
  <c r="R12" i="39"/>
  <c r="R11" i="39"/>
  <c r="R10" i="39"/>
  <c r="B12" i="39"/>
  <c r="B13" i="39"/>
  <c r="B14" i="39"/>
  <c r="B15" i="39"/>
  <c r="B16" i="39"/>
  <c r="B17" i="39"/>
  <c r="B18" i="39"/>
  <c r="B19" i="39"/>
  <c r="B20" i="39"/>
  <c r="B21" i="39"/>
  <c r="B22" i="39"/>
  <c r="B23" i="39"/>
  <c r="B24" i="39"/>
  <c r="B25" i="39"/>
  <c r="B26" i="39"/>
  <c r="B27" i="39"/>
  <c r="B28" i="39"/>
  <c r="B29" i="39"/>
  <c r="B30" i="39"/>
  <c r="B31" i="39"/>
  <c r="B32" i="39"/>
  <c r="B33" i="39"/>
  <c r="B34" i="39"/>
  <c r="B35" i="39"/>
  <c r="B36" i="39"/>
  <c r="B37" i="39"/>
  <c r="B38" i="39"/>
  <c r="B39" i="39"/>
  <c r="B11" i="39"/>
  <c r="B10" i="39"/>
  <c r="L40" i="39" l="1"/>
  <c r="L41" i="39" s="1"/>
  <c r="AA40" i="39"/>
  <c r="AA41" i="39" s="1"/>
  <c r="BH40" i="39"/>
  <c r="BH41" i="39" s="1"/>
  <c r="BI40" i="39"/>
  <c r="BI41" i="39" s="1"/>
  <c r="AV40" i="39"/>
  <c r="AV41" i="39" s="1"/>
  <c r="AT40" i="39"/>
  <c r="AT41" i="39" s="1"/>
  <c r="AU40" i="39"/>
  <c r="AU41" i="39" s="1"/>
  <c r="AB40" i="39"/>
  <c r="AB41" i="39" s="1"/>
  <c r="J40" i="39"/>
  <c r="J41" i="39" s="1"/>
  <c r="AD40" i="39"/>
  <c r="AD41" i="39" s="1"/>
  <c r="AN40" i="39"/>
  <c r="AN41" i="39" s="1"/>
  <c r="AO40" i="39"/>
  <c r="AO41" i="39" s="1"/>
  <c r="AP40" i="39"/>
  <c r="AP41" i="39" s="1"/>
  <c r="O40" i="39"/>
  <c r="O41" i="39" s="1"/>
  <c r="X40" i="39"/>
  <c r="X41" i="39" s="1"/>
  <c r="V40" i="39"/>
  <c r="V41" i="39" s="1"/>
  <c r="U40" i="39"/>
  <c r="U41" i="39" s="1"/>
  <c r="AF40" i="39"/>
  <c r="AF41" i="39" s="1"/>
  <c r="E40" i="39"/>
  <c r="P40" i="39"/>
  <c r="P41" i="39" s="1"/>
  <c r="AQ40" i="39"/>
  <c r="AQ41" i="39" s="1"/>
  <c r="BE40" i="39"/>
  <c r="BE41" i="39" s="1"/>
  <c r="N40" i="39"/>
  <c r="N41" i="39" s="1"/>
  <c r="Y40" i="39"/>
  <c r="Y41" i="39" s="1"/>
  <c r="F40" i="39"/>
  <c r="F41" i="39" s="1"/>
  <c r="AR40" i="39"/>
  <c r="AR41" i="39" s="1"/>
  <c r="BF40" i="39"/>
  <c r="BF41" i="39" s="1"/>
  <c r="AL40" i="39"/>
  <c r="AL41" i="39" s="1"/>
  <c r="K40" i="39"/>
  <c r="K41" i="39" s="1"/>
  <c r="I40" i="39"/>
  <c r="I41" i="39" s="1"/>
  <c r="AC40" i="39"/>
  <c r="AC41" i="39" s="1"/>
  <c r="BD40" i="39"/>
  <c r="BD41" i="39" s="1"/>
  <c r="W40" i="39"/>
  <c r="W41" i="39" s="1"/>
  <c r="AE40" i="39"/>
  <c r="AE41" i="39" s="1"/>
  <c r="M40" i="39"/>
  <c r="M41" i="39" s="1"/>
  <c r="Z40" i="39"/>
  <c r="Z41" i="39" s="1"/>
  <c r="G40" i="39"/>
  <c r="G41" i="39" s="1"/>
  <c r="H40" i="39"/>
  <c r="H41" i="39" s="1"/>
  <c r="AS40" i="39"/>
  <c r="AS41" i="39" s="1"/>
  <c r="AM40" i="39"/>
  <c r="AM41" i="39" s="1"/>
  <c r="BA40" i="39"/>
  <c r="BA41" i="39" s="1"/>
  <c r="E41" i="39"/>
  <c r="AK40" i="39"/>
  <c r="AK41" i="39" s="1"/>
  <c r="BK47" i="27"/>
  <c r="P18" i="38" s="1"/>
  <c r="C47" i="27"/>
  <c r="G18" i="38" s="1"/>
  <c r="S48" i="28"/>
  <c r="S72" i="28"/>
  <c r="Q56" i="27"/>
  <c r="C57" i="27" s="1"/>
  <c r="C52" i="27"/>
  <c r="G20" i="38" s="1"/>
  <c r="S71" i="28"/>
  <c r="S95" i="28"/>
  <c r="BK15" i="27"/>
  <c r="P14" i="38" s="1"/>
  <c r="BA58" i="27"/>
  <c r="S47" i="28"/>
  <c r="BK52" i="27"/>
  <c r="P20" i="38" s="1"/>
  <c r="BU58" i="27"/>
  <c r="S96" i="28"/>
  <c r="S70" i="28"/>
  <c r="S46" i="28"/>
  <c r="AG58" i="27"/>
  <c r="BY55" i="27"/>
  <c r="BK57" i="27" s="1"/>
  <c r="AQ52" i="27"/>
  <c r="M20" i="38" s="1"/>
  <c r="BE55" i="27"/>
  <c r="AQ57" i="27" s="1"/>
  <c r="M21" i="38" s="1"/>
  <c r="D82" i="28"/>
  <c r="AQ47" i="27"/>
  <c r="M18" i="38" s="1"/>
  <c r="W57" i="27"/>
  <c r="J21" i="38" s="1"/>
  <c r="D34" i="28"/>
  <c r="D58" i="28"/>
  <c r="AQ39" i="27"/>
  <c r="M17" i="38" s="1"/>
  <c r="C28" i="27"/>
  <c r="AQ28" i="27"/>
  <c r="M15" i="38" s="1"/>
  <c r="BK39" i="27"/>
  <c r="AQ15" i="27"/>
  <c r="BK28" i="27"/>
  <c r="P15" i="38" s="1"/>
  <c r="O60" i="36"/>
  <c r="O58" i="36"/>
  <c r="O56" i="36"/>
  <c r="O48" i="36"/>
  <c r="O46" i="36"/>
  <c r="O44" i="36"/>
  <c r="L33" i="36"/>
  <c r="L32" i="36"/>
  <c r="O30" i="36"/>
  <c r="O28" i="36"/>
  <c r="L28" i="36"/>
  <c r="O24" i="36"/>
  <c r="O21" i="36"/>
  <c r="D96" i="28" l="1"/>
  <c r="D20" i="38"/>
  <c r="AQ65" i="27"/>
  <c r="M24" i="38" s="1"/>
  <c r="BK61" i="27"/>
  <c r="P23" i="38" s="1"/>
  <c r="P17" i="38"/>
  <c r="BK65" i="27"/>
  <c r="P24" i="38" s="1"/>
  <c r="P21" i="38"/>
  <c r="C15" i="27"/>
  <c r="AQ61" i="27"/>
  <c r="M23" i="38" s="1"/>
  <c r="M14" i="38"/>
  <c r="N7" i="32"/>
  <c r="N6" i="32"/>
  <c r="U5" i="27" l="1"/>
  <c r="G15" i="38" l="1"/>
  <c r="W39" i="27"/>
  <c r="J17" i="38" s="1"/>
  <c r="W28" i="27"/>
  <c r="J15" i="38" s="1"/>
  <c r="W47" i="27"/>
  <c r="J18" i="38" s="1"/>
  <c r="D18" i="38" s="1"/>
  <c r="W15" i="27"/>
  <c r="J14" i="38" s="1"/>
  <c r="D46" i="28"/>
  <c r="Q22" i="28"/>
  <c r="G17" i="34"/>
  <c r="S4" i="28"/>
  <c r="S10" i="28"/>
  <c r="S5" i="28"/>
  <c r="M22" i="28"/>
  <c r="M23" i="28"/>
  <c r="Q23" i="28"/>
  <c r="M24" i="28"/>
  <c r="Q24" i="28"/>
  <c r="S24" i="28" s="1"/>
  <c r="D10" i="28" l="1"/>
  <c r="D22" i="28"/>
  <c r="G20" i="34" s="1"/>
  <c r="C39" i="27"/>
  <c r="G17" i="38" s="1"/>
  <c r="D17" i="38" s="1"/>
  <c r="D15" i="38"/>
  <c r="D94" i="28"/>
  <c r="D70" i="28"/>
  <c r="M20" i="34" s="1"/>
  <c r="D90" i="28"/>
  <c r="D99" i="28" s="1"/>
  <c r="D66" i="28"/>
  <c r="M17" i="34" s="1"/>
  <c r="D42" i="28"/>
  <c r="M14" i="34"/>
  <c r="G14" i="38"/>
  <c r="D14" i="38" s="1"/>
  <c r="W61" i="27"/>
  <c r="J23" i="38" s="1"/>
  <c r="W65" i="27"/>
  <c r="J24" i="38" s="1"/>
  <c r="J20" i="34"/>
  <c r="P14" i="34"/>
  <c r="J14" i="34"/>
  <c r="S23" i="28"/>
  <c r="S22" i="28"/>
  <c r="P20" i="34" l="1"/>
  <c r="D20" i="34" s="1"/>
  <c r="D98" i="28"/>
  <c r="D23" i="38"/>
  <c r="C8" i="38" s="1"/>
  <c r="C61" i="27"/>
  <c r="G23" i="38" s="1"/>
  <c r="D24" i="28"/>
  <c r="G21" i="34" s="1"/>
  <c r="D26" i="28"/>
  <c r="M23" i="34"/>
  <c r="D72" i="28"/>
  <c r="D75" i="28" s="1"/>
  <c r="D48" i="28"/>
  <c r="J21" i="34" s="1"/>
  <c r="P17" i="34"/>
  <c r="D74" i="28"/>
  <c r="D50" i="28"/>
  <c r="J17" i="34"/>
  <c r="J23" i="34" s="1"/>
  <c r="G14" i="34"/>
  <c r="P23" i="34" l="1"/>
  <c r="D27" i="28"/>
  <c r="C65" i="27"/>
  <c r="G24" i="38" s="1"/>
  <c r="G21" i="38"/>
  <c r="D21" i="38" s="1"/>
  <c r="D24" i="38" s="1"/>
  <c r="C5" i="38" s="1"/>
  <c r="T6" i="36" s="1"/>
  <c r="P21" i="34"/>
  <c r="P24" i="34" s="1"/>
  <c r="M21" i="34"/>
  <c r="M24" i="34" s="1"/>
  <c r="J24" i="34"/>
  <c r="D14" i="34"/>
  <c r="G24" i="34"/>
  <c r="G23" i="34"/>
  <c r="D51" i="28"/>
  <c r="D17" i="34"/>
  <c r="D23" i="34" l="1"/>
  <c r="C8" i="34" s="1"/>
  <c r="C6" i="38"/>
  <c r="C7" i="38" s="1"/>
  <c r="D24" i="34"/>
  <c r="C5" i="34" s="1"/>
  <c r="D6" i="36" s="1"/>
  <c r="T4" i="36" s="1"/>
  <c r="M6" i="36" s="1"/>
  <c r="D21" i="34"/>
  <c r="C6" i="34" s="1"/>
  <c r="T8" i="36" l="1"/>
  <c r="C7"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2" authorId="0" shapeId="0" xr:uid="{67D2F71F-B966-4A28-A4AE-0DEFE34C6F23}">
      <text>
        <r>
          <rPr>
            <b/>
            <sz val="9"/>
            <color indexed="81"/>
            <rFont val="MS P ゴシック"/>
            <family val="3"/>
            <charset val="128"/>
          </rPr>
          <t>競技日より前の日付</t>
        </r>
      </text>
    </comment>
    <comment ref="N2" authorId="0" shapeId="0" xr:uid="{40BE1A96-F65C-4C73-8B37-74F74D727155}">
      <text>
        <r>
          <rPr>
            <b/>
            <sz val="9"/>
            <color indexed="81"/>
            <rFont val="MS P ゴシック"/>
            <family val="3"/>
            <charset val="128"/>
          </rPr>
          <t>競技終了後30日以内の日付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体協</author>
    <author>yasutani</author>
  </authors>
  <commentList>
    <comment ref="D6" authorId="0" shapeId="0" xr:uid="{00000000-0006-0000-0100-000001000000}">
      <text>
        <r>
          <rPr>
            <sz val="9"/>
            <color indexed="81"/>
            <rFont val="ＭＳ Ｐゴシック"/>
            <family val="3"/>
            <charset val="128"/>
          </rPr>
          <t xml:space="preserve">申請予算書の県体協補助金額×８割の金額
</t>
        </r>
        <r>
          <rPr>
            <b/>
            <sz val="11"/>
            <color indexed="81"/>
            <rFont val="ＭＳ Ｐゴシック"/>
            <family val="3"/>
            <charset val="128"/>
          </rPr>
          <t>※例</t>
        </r>
        <r>
          <rPr>
            <sz val="9"/>
            <color indexed="81"/>
            <rFont val="ＭＳ Ｐゴシック"/>
            <family val="3"/>
            <charset val="128"/>
          </rPr>
          <t xml:space="preserve">
申請額　２１６，０００円 ×０．８
</t>
        </r>
        <r>
          <rPr>
            <b/>
            <u/>
            <sz val="9"/>
            <color indexed="81"/>
            <rFont val="ＭＳ Ｐゴシック"/>
            <family val="3"/>
            <charset val="128"/>
          </rPr>
          <t>請求額　１７２，８００円</t>
        </r>
        <r>
          <rPr>
            <sz val="9"/>
            <color indexed="81"/>
            <rFont val="ＭＳ Ｐゴシック"/>
            <family val="3"/>
            <charset val="128"/>
          </rPr>
          <t xml:space="preserve"> 　
　　　　　　(100円単位は切り捨てない)
</t>
        </r>
      </text>
    </comment>
    <comment ref="M6" authorId="1" shapeId="0" xr:uid="{00000000-0006-0000-0100-000002000000}">
      <text>
        <r>
          <rPr>
            <sz val="9"/>
            <color indexed="81"/>
            <rFont val="MS P ゴシック"/>
            <family val="3"/>
            <charset val="128"/>
          </rPr>
          <t xml:space="preserve">
決算補助金額－概算払額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yasutani</author>
  </authors>
  <commentList>
    <comment ref="E9" authorId="0" shapeId="0" xr:uid="{33819810-1C21-4568-BF3E-80C34B1A92F5}">
      <text>
        <r>
          <rPr>
            <sz val="9"/>
            <color indexed="81"/>
            <rFont val="メイリオ"/>
            <family val="3"/>
            <charset val="128"/>
          </rPr>
          <t>日付を入力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5" authorId="0" shapeId="0" xr:uid="{58E448EB-2A83-4282-A931-0D05D671A7B5}">
      <text>
        <r>
          <rPr>
            <b/>
            <sz val="9"/>
            <color indexed="81"/>
            <rFont val="MS P ゴシック"/>
            <family val="3"/>
            <charset val="128"/>
          </rPr>
          <t>作成者名
連絡先を記入</t>
        </r>
      </text>
    </comment>
    <comment ref="AI5" authorId="0" shapeId="0" xr:uid="{352BBF83-0403-47D8-8D12-EB6BD872ADDA}">
      <text>
        <r>
          <rPr>
            <b/>
            <sz val="9"/>
            <color indexed="81"/>
            <rFont val="MS P ゴシック"/>
            <family val="3"/>
            <charset val="128"/>
          </rPr>
          <t>作成者名
連絡先を記入</t>
        </r>
      </text>
    </comment>
    <comment ref="BC5" authorId="0" shapeId="0" xr:uid="{AED72383-0D0E-465C-8A67-852D220C3815}">
      <text>
        <r>
          <rPr>
            <b/>
            <sz val="9"/>
            <color indexed="81"/>
            <rFont val="MS P ゴシック"/>
            <family val="3"/>
            <charset val="128"/>
          </rPr>
          <t>作成者名
連絡先を記入</t>
        </r>
      </text>
    </comment>
    <comment ref="BW5" authorId="0" shapeId="0" xr:uid="{8E915009-3EBE-4A0A-8246-29DA1F18171A}">
      <text>
        <r>
          <rPr>
            <b/>
            <sz val="9"/>
            <color indexed="81"/>
            <rFont val="MS P ゴシック"/>
            <family val="3"/>
            <charset val="128"/>
          </rPr>
          <t>作成者名
連絡先を記入</t>
        </r>
      </text>
    </comment>
  </commentList>
</comments>
</file>

<file path=xl/sharedStrings.xml><?xml version="1.0" encoding="utf-8"?>
<sst xmlns="http://schemas.openxmlformats.org/spreadsheetml/2006/main" count="1897" uniqueCount="222">
  <si>
    <t>＜第３号様式＞</t>
    <rPh sb="1" eb="2">
      <t>ダイ</t>
    </rPh>
    <rPh sb="3" eb="4">
      <t>ゴウ</t>
    </rPh>
    <rPh sb="4" eb="6">
      <t>ヨウシキ</t>
    </rPh>
    <phoneticPr fontId="4"/>
  </si>
  <si>
    <t>収　支　予　算　書</t>
    <rPh sb="0" eb="3">
      <t>シュウシ</t>
    </rPh>
    <rPh sb="4" eb="5">
      <t>ヨ</t>
    </rPh>
    <rPh sb="6" eb="7">
      <t>サン</t>
    </rPh>
    <rPh sb="8" eb="9">
      <t>ショ</t>
    </rPh>
    <phoneticPr fontId="4"/>
  </si>
  <si>
    <t>≪収入の部≫</t>
    <rPh sb="1" eb="3">
      <t>シュウニュウ</t>
    </rPh>
    <rPh sb="4" eb="5">
      <t>ブ</t>
    </rPh>
    <phoneticPr fontId="4"/>
  </si>
  <si>
    <t>科目</t>
    <rPh sb="0" eb="2">
      <t>カモク</t>
    </rPh>
    <phoneticPr fontId="4"/>
  </si>
  <si>
    <t>決算額</t>
    <rPh sb="0" eb="3">
      <t>ケッサンガク</t>
    </rPh>
    <phoneticPr fontId="4"/>
  </si>
  <si>
    <t>備　　　　　　考</t>
    <rPh sb="0" eb="8">
      <t>ビコウ</t>
    </rPh>
    <phoneticPr fontId="4"/>
  </si>
  <si>
    <t>自己負担</t>
    <rPh sb="0" eb="2">
      <t>ジコ</t>
    </rPh>
    <rPh sb="2" eb="4">
      <t>フタン</t>
    </rPh>
    <phoneticPr fontId="2"/>
  </si>
  <si>
    <t>計</t>
    <rPh sb="0" eb="1">
      <t>ケイ</t>
    </rPh>
    <phoneticPr fontId="4"/>
  </si>
  <si>
    <t>≪支出の部≫</t>
    <rPh sb="1" eb="3">
      <t>シシュツ</t>
    </rPh>
    <rPh sb="4" eb="5">
      <t>ブ</t>
    </rPh>
    <phoneticPr fontId="4"/>
  </si>
  <si>
    <t>予算額</t>
    <rPh sb="0" eb="2">
      <t>ヨサン</t>
    </rPh>
    <rPh sb="2" eb="3">
      <t>ガク</t>
    </rPh>
    <phoneticPr fontId="4"/>
  </si>
  <si>
    <t>種　別　内　訳</t>
    <rPh sb="0" eb="3">
      <t>シュベツ</t>
    </rPh>
    <rPh sb="4" eb="7">
      <t>ウチワケ</t>
    </rPh>
    <phoneticPr fontId="4"/>
  </si>
  <si>
    <t>交通費</t>
    <rPh sb="0" eb="3">
      <t>コウツウヒ</t>
    </rPh>
    <phoneticPr fontId="4"/>
  </si>
  <si>
    <t>宿泊費</t>
    <rPh sb="0" eb="3">
      <t>シュクハクヒ</t>
    </rPh>
    <phoneticPr fontId="4"/>
  </si>
  <si>
    <t>(</t>
    <phoneticPr fontId="4"/>
  </si>
  <si>
    <t>)</t>
    <phoneticPr fontId="4"/>
  </si>
  <si>
    <t>※　（　）内の数字は、補助対象経費で、内数であること</t>
    <rPh sb="5" eb="6">
      <t>ナイ</t>
    </rPh>
    <rPh sb="7" eb="9">
      <t>スウジ</t>
    </rPh>
    <rPh sb="11" eb="13">
      <t>ホジョ</t>
    </rPh>
    <rPh sb="13" eb="15">
      <t>タイショウ</t>
    </rPh>
    <rPh sb="15" eb="17">
      <t>ケイヒ</t>
    </rPh>
    <rPh sb="19" eb="21">
      <t>ウチスウ</t>
    </rPh>
    <phoneticPr fontId="4"/>
  </si>
  <si>
    <t>＜第６号様式＞</t>
    <rPh sb="1" eb="2">
      <t>ダイ</t>
    </rPh>
    <rPh sb="3" eb="4">
      <t>ゴウ</t>
    </rPh>
    <rPh sb="4" eb="6">
      <t>ヨウシキ</t>
    </rPh>
    <phoneticPr fontId="4"/>
  </si>
  <si>
    <t>収　支　決　算　書</t>
    <rPh sb="0" eb="3">
      <t>シュウシ</t>
    </rPh>
    <rPh sb="4" eb="9">
      <t>ケッサンショ</t>
    </rPh>
    <phoneticPr fontId="4"/>
  </si>
  <si>
    <t>種別予算書内訳</t>
    <rPh sb="0" eb="2">
      <t>シュベツ</t>
    </rPh>
    <rPh sb="2" eb="5">
      <t>ヨサンショ</t>
    </rPh>
    <rPh sb="5" eb="7">
      <t>ウチワケ</t>
    </rPh>
    <phoneticPr fontId="4"/>
  </si>
  <si>
    <t>種別</t>
    <rPh sb="0" eb="2">
      <t>シュベツ</t>
    </rPh>
    <phoneticPr fontId="2"/>
  </si>
  <si>
    <t>科目</t>
    <rPh sb="0" eb="2">
      <t>カモク</t>
    </rPh>
    <phoneticPr fontId="2"/>
  </si>
  <si>
    <t>金額</t>
    <rPh sb="0" eb="2">
      <t>キンガク</t>
    </rPh>
    <phoneticPr fontId="2"/>
  </si>
  <si>
    <t>内　　　　　　　　訳</t>
    <rPh sb="0" eb="10">
      <t>ウチワケ</t>
    </rPh>
    <phoneticPr fontId="4"/>
  </si>
  <si>
    <t>①鉄道賃</t>
    <rPh sb="1" eb="3">
      <t>テツドウ</t>
    </rPh>
    <rPh sb="3" eb="4">
      <t>チン</t>
    </rPh>
    <phoneticPr fontId="4"/>
  </si>
  <si>
    <t>＠</t>
    <phoneticPr fontId="4"/>
  </si>
  <si>
    <t>円×</t>
    <rPh sb="0" eb="1">
      <t>エン</t>
    </rPh>
    <phoneticPr fontId="4"/>
  </si>
  <si>
    <t>人＝</t>
    <rPh sb="0" eb="1">
      <t>ニン</t>
    </rPh>
    <phoneticPr fontId="4"/>
  </si>
  <si>
    <t>円</t>
    <rPh sb="0" eb="1">
      <t>エン</t>
    </rPh>
    <phoneticPr fontId="4"/>
  </si>
  <si>
    <t>交通費</t>
    <rPh sb="0" eb="3">
      <t>コウツウヒ</t>
    </rPh>
    <phoneticPr fontId="2"/>
  </si>
  <si>
    <t>）円</t>
    <rPh sb="1" eb="2">
      <t>エン</t>
    </rPh>
    <phoneticPr fontId="2"/>
  </si>
  <si>
    <t>台＝</t>
    <rPh sb="0" eb="1">
      <t>ダイ</t>
    </rPh>
    <phoneticPr fontId="4"/>
  </si>
  <si>
    <t>高速料金</t>
    <rPh sb="0" eb="2">
      <t>コウソク</t>
    </rPh>
    <rPh sb="2" eb="4">
      <t>リョウキン</t>
    </rPh>
    <phoneticPr fontId="2"/>
  </si>
  <si>
    <t>（</t>
    <phoneticPr fontId="2"/>
  </si>
  <si>
    <t>人×</t>
    <rPh sb="0" eb="1">
      <t>ニン</t>
    </rPh>
    <phoneticPr fontId="4"/>
  </si>
  <si>
    <t>日＝</t>
    <rPh sb="0" eb="1">
      <t>ニチ</t>
    </rPh>
    <phoneticPr fontId="4"/>
  </si>
  <si>
    <t>km×</t>
    <phoneticPr fontId="4"/>
  </si>
  <si>
    <t>（</t>
    <phoneticPr fontId="2"/>
  </si>
  <si>
    <t>×</t>
    <phoneticPr fontId="4"/>
  </si>
  <si>
    <t>＠</t>
    <phoneticPr fontId="4"/>
  </si>
  <si>
    <t>種　　目</t>
    <rPh sb="0" eb="4">
      <t>シュモク</t>
    </rPh>
    <phoneticPr fontId="4"/>
  </si>
  <si>
    <t>種別</t>
    <rPh sb="0" eb="2">
      <t>シュベツ</t>
    </rPh>
    <phoneticPr fontId="4"/>
  </si>
  <si>
    <t>参加人数</t>
    <rPh sb="0" eb="2">
      <t>サンカ</t>
    </rPh>
    <rPh sb="2" eb="4">
      <t>ニンズウ</t>
    </rPh>
    <phoneticPr fontId="2"/>
  </si>
  <si>
    <t>正規ｴﾝﾄﾘｰ数</t>
    <rPh sb="0" eb="2">
      <t>セイキ</t>
    </rPh>
    <rPh sb="7" eb="8">
      <t>スウ</t>
    </rPh>
    <phoneticPr fontId="4"/>
  </si>
  <si>
    <t>監督名</t>
    <rPh sb="0" eb="2">
      <t>カントク</t>
    </rPh>
    <rPh sb="2" eb="3">
      <t>メイ</t>
    </rPh>
    <phoneticPr fontId="4"/>
  </si>
  <si>
    <t>連絡先電話番号</t>
    <rPh sb="0" eb="3">
      <t>レンラクサキ</t>
    </rPh>
    <rPh sb="3" eb="5">
      <t>デンワ</t>
    </rPh>
    <rPh sb="5" eb="7">
      <t>バンゴウ</t>
    </rPh>
    <phoneticPr fontId="4"/>
  </si>
  <si>
    <t>区　　　分</t>
    <rPh sb="0" eb="5">
      <t>クブン</t>
    </rPh>
    <phoneticPr fontId="4"/>
  </si>
  <si>
    <t>区間：</t>
    <rPh sb="0" eb="2">
      <t>クカン</t>
    </rPh>
    <phoneticPr fontId="4"/>
  </si>
  <si>
    <t>駅～</t>
    <rPh sb="0" eb="1">
      <t>エキ</t>
    </rPh>
    <phoneticPr fontId="4"/>
  </si>
  <si>
    <t>駅</t>
    <rPh sb="0" eb="1">
      <t>エキ</t>
    </rPh>
    <phoneticPr fontId="4"/>
  </si>
  <si>
    <t>合計</t>
    <rPh sb="0" eb="1">
      <t>ゴウ</t>
    </rPh>
    <rPh sb="1" eb="2">
      <t>ケイ</t>
    </rPh>
    <phoneticPr fontId="2"/>
  </si>
  <si>
    <t>うち補助対象経費</t>
    <rPh sb="2" eb="4">
      <t>ホジョ</t>
    </rPh>
    <rPh sb="4" eb="6">
      <t>タイショウ</t>
    </rPh>
    <rPh sb="6" eb="8">
      <t>ケイヒ</t>
    </rPh>
    <phoneticPr fontId="4"/>
  </si>
  <si>
    <t>（ｴﾝﾄﾘｰ数及び限度額に留意）</t>
    <rPh sb="6" eb="7">
      <t>スウ</t>
    </rPh>
    <rPh sb="7" eb="8">
      <t>オヨ</t>
    </rPh>
    <rPh sb="9" eb="11">
      <t>ゲンド</t>
    </rPh>
    <rPh sb="11" eb="12">
      <t>ガク</t>
    </rPh>
    <rPh sb="13" eb="15">
      <t>リュウイ</t>
    </rPh>
    <phoneticPr fontId="4"/>
  </si>
  <si>
    <t>円)</t>
    <rPh sb="0" eb="1">
      <t>エン</t>
    </rPh>
    <phoneticPr fontId="4"/>
  </si>
  <si>
    <t>（</t>
    <phoneticPr fontId="2"/>
  </si>
  <si>
    <t>種別合計</t>
    <rPh sb="0" eb="2">
      <t>シュベツ</t>
    </rPh>
    <rPh sb="2" eb="3">
      <t>ゴウ</t>
    </rPh>
    <rPh sb="3" eb="4">
      <t>ケイ</t>
    </rPh>
    <phoneticPr fontId="2"/>
  </si>
  <si>
    <t>（</t>
    <phoneticPr fontId="2"/>
  </si>
  <si>
    <t>※　補助対象経費は､人数・単価等別に示した基準額が上限となりますので、限度額に留意｡</t>
    <rPh sb="2" eb="4">
      <t>ホジョ</t>
    </rPh>
    <rPh sb="4" eb="6">
      <t>タイショウ</t>
    </rPh>
    <rPh sb="6" eb="8">
      <t>ケイヒ</t>
    </rPh>
    <rPh sb="10" eb="12">
      <t>ニンズウ</t>
    </rPh>
    <rPh sb="13" eb="15">
      <t>タンカ</t>
    </rPh>
    <rPh sb="15" eb="16">
      <t>トウ</t>
    </rPh>
    <rPh sb="16" eb="17">
      <t>ベツ</t>
    </rPh>
    <rPh sb="18" eb="19">
      <t>シメ</t>
    </rPh>
    <rPh sb="21" eb="23">
      <t>キジュン</t>
    </rPh>
    <rPh sb="23" eb="24">
      <t>ガク</t>
    </rPh>
    <rPh sb="25" eb="27">
      <t>ジョウゲン</t>
    </rPh>
    <rPh sb="35" eb="37">
      <t>ゲンド</t>
    </rPh>
    <rPh sb="37" eb="38">
      <t>ガク</t>
    </rPh>
    <rPh sb="39" eb="41">
      <t>リュウイ</t>
    </rPh>
    <phoneticPr fontId="4"/>
  </si>
  <si>
    <t>(往復)</t>
    <rPh sb="1" eb="3">
      <t>オウフク</t>
    </rPh>
    <phoneticPr fontId="2"/>
  </si>
  <si>
    <t>高速道路</t>
    <rPh sb="0" eb="2">
      <t>コウソク</t>
    </rPh>
    <rPh sb="2" eb="4">
      <t>ドウロ</t>
    </rPh>
    <phoneticPr fontId="4"/>
  </si>
  <si>
    <t>～</t>
    <phoneticPr fontId="2"/>
  </si>
  <si>
    <t>ユニフォーム代</t>
    <rPh sb="6" eb="7">
      <t>ダイ</t>
    </rPh>
    <phoneticPr fontId="2"/>
  </si>
  <si>
    <t>(1/2)</t>
    <phoneticPr fontId="2"/>
  </si>
  <si>
    <t>ユニフォーム</t>
    <phoneticPr fontId="2"/>
  </si>
  <si>
    <t>＝</t>
    <phoneticPr fontId="4"/>
  </si>
  <si>
    <t>円</t>
    <rPh sb="0" eb="1">
      <t>エン</t>
    </rPh>
    <phoneticPr fontId="2"/>
  </si>
  <si>
    <t>)円</t>
    <rPh sb="1" eb="2">
      <t>エン</t>
    </rPh>
    <phoneticPr fontId="4"/>
  </si>
  <si>
    <t xml:space="preserve"> (1/2補助)</t>
    <rPh sb="5" eb="7">
      <t>ホジョ</t>
    </rPh>
    <phoneticPr fontId="2"/>
  </si>
  <si>
    <t>　円</t>
    <rPh sb="1" eb="2">
      <t>エン</t>
    </rPh>
    <phoneticPr fontId="2"/>
  </si>
  <si>
    <t>　種別科目計</t>
    <rPh sb="1" eb="3">
      <t>シュベツ</t>
    </rPh>
    <rPh sb="3" eb="5">
      <t>カモク</t>
    </rPh>
    <rPh sb="5" eb="6">
      <t>ケイ</t>
    </rPh>
    <phoneticPr fontId="2"/>
  </si>
  <si>
    <t>補助(1/2)</t>
    <rPh sb="0" eb="2">
      <t>ホジョ</t>
    </rPh>
    <phoneticPr fontId="2"/>
  </si>
  <si>
    <t xml:space="preserve"> 計画</t>
  </si>
  <si>
    <t xml:space="preserve"> 実績</t>
  </si>
  <si>
    <t>&lt;第１号様式&gt;</t>
    <rPh sb="1" eb="2">
      <t>ダイ</t>
    </rPh>
    <rPh sb="3" eb="4">
      <t>ゴウ</t>
    </rPh>
    <rPh sb="4" eb="6">
      <t>ヨウシキ</t>
    </rPh>
    <phoneticPr fontId="2"/>
  </si>
  <si>
    <t>&lt;第４号様式&gt;</t>
    <rPh sb="1" eb="2">
      <t>ダイ</t>
    </rPh>
    <rPh sb="3" eb="4">
      <t>ゴウ</t>
    </rPh>
    <rPh sb="4" eb="6">
      <t>ヨウシキ</t>
    </rPh>
    <phoneticPr fontId="2"/>
  </si>
  <si>
    <t>団体名</t>
    <rPh sb="0" eb="2">
      <t>ダンタイ</t>
    </rPh>
    <rPh sb="2" eb="3">
      <t>メイ</t>
    </rPh>
    <phoneticPr fontId="2"/>
  </si>
  <si>
    <t>会長名　　　　　　　　　　　　　　　印</t>
    <rPh sb="0" eb="2">
      <t>カイチョウ</t>
    </rPh>
    <rPh sb="2" eb="3">
      <t>メイ</t>
    </rPh>
    <rPh sb="18" eb="19">
      <t>イン</t>
    </rPh>
    <phoneticPr fontId="2"/>
  </si>
  <si>
    <t>記</t>
    <rPh sb="0" eb="1">
      <t>キ</t>
    </rPh>
    <phoneticPr fontId="2"/>
  </si>
  <si>
    <t>別記</t>
    <rPh sb="0" eb="2">
      <t>ベッキ</t>
    </rPh>
    <phoneticPr fontId="2"/>
  </si>
  <si>
    <t>-----------------</t>
    <phoneticPr fontId="2"/>
  </si>
  <si>
    <t>＊実績報告時には､実施計画に対する実績を追記すること｡</t>
    <rPh sb="1" eb="3">
      <t>ジッセキ</t>
    </rPh>
    <rPh sb="3" eb="5">
      <t>ホウコク</t>
    </rPh>
    <rPh sb="5" eb="6">
      <t>ジ</t>
    </rPh>
    <rPh sb="9" eb="11">
      <t>ジッシ</t>
    </rPh>
    <rPh sb="11" eb="13">
      <t>ケイカク</t>
    </rPh>
    <rPh sb="14" eb="15">
      <t>タイ</t>
    </rPh>
    <rPh sb="17" eb="19">
      <t>ジッセキ</t>
    </rPh>
    <rPh sb="20" eb="22">
      <t>ツイキ</t>
    </rPh>
    <phoneticPr fontId="2"/>
  </si>
  <si>
    <t>少年女子</t>
    <rPh sb="0" eb="2">
      <t>ショウネン</t>
    </rPh>
    <rPh sb="2" eb="4">
      <t>ジョシ</t>
    </rPh>
    <phoneticPr fontId="2"/>
  </si>
  <si>
    <t>予算額</t>
  </si>
  <si>
    <t>競技団体負担</t>
    <rPh sb="0" eb="2">
      <t>キョウギ</t>
    </rPh>
    <rPh sb="2" eb="4">
      <t>ダンタイ</t>
    </rPh>
    <rPh sb="4" eb="6">
      <t>フタン</t>
    </rPh>
    <phoneticPr fontId="2"/>
  </si>
  <si>
    <t>請　　　求　　　書</t>
  </si>
  <si>
    <t>委　　　　任　　　　状</t>
  </si>
  <si>
    <t>記載</t>
  </si>
  <si>
    <t>印</t>
    <rPh sb="0" eb="1">
      <t>イン</t>
    </rPh>
    <phoneticPr fontId="2"/>
  </si>
  <si>
    <t>会長名</t>
    <phoneticPr fontId="2"/>
  </si>
  <si>
    <t xml:space="preserve">(例) </t>
    <phoneticPr fontId="2"/>
  </si>
  <si>
    <t>申請・請求金額の留意点</t>
    <phoneticPr fontId="2"/>
  </si>
  <si>
    <t>（受任者）</t>
    <phoneticPr fontId="2"/>
  </si>
  <si>
    <t>関する権限を委任します。</t>
    <phoneticPr fontId="2"/>
  </si>
  <si>
    <t>　住　所</t>
    <phoneticPr fontId="2"/>
  </si>
  <si>
    <t>　氏　名</t>
    <phoneticPr fontId="2"/>
  </si>
  <si>
    <t>（委任者）</t>
    <rPh sb="1" eb="3">
      <t>イニン</t>
    </rPh>
    <phoneticPr fontId="2"/>
  </si>
  <si>
    <t>　会長名</t>
    <rPh sb="1" eb="3">
      <t>カイチョウ</t>
    </rPh>
    <rPh sb="3" eb="4">
      <t>メイ</t>
    </rPh>
    <phoneticPr fontId="2"/>
  </si>
  <si>
    <t>　団体名</t>
    <rPh sb="1" eb="3">
      <t>ダンタイ</t>
    </rPh>
    <rPh sb="3" eb="4">
      <t>メイ</t>
    </rPh>
    <phoneticPr fontId="2"/>
  </si>
  <si>
    <t>一金</t>
    <phoneticPr fontId="2"/>
  </si>
  <si>
    <r>
      <t>円也</t>
    </r>
    <r>
      <rPr>
        <sz val="14"/>
        <rFont val="ＭＳ 明朝"/>
        <family val="1"/>
        <charset val="128"/>
      </rPr>
      <t/>
    </r>
    <phoneticPr fontId="2"/>
  </si>
  <si>
    <t>＜第２号様式＞</t>
    <rPh sb="1" eb="2">
      <t>ダイ</t>
    </rPh>
    <rPh sb="3" eb="4">
      <t>ゴウ</t>
    </rPh>
    <rPh sb="4" eb="6">
      <t>ヨウシキ</t>
    </rPh>
    <phoneticPr fontId="4"/>
  </si>
  <si>
    <t>宿泊計画・宿泊実績</t>
    <rPh sb="0" eb="2">
      <t>シュクハク</t>
    </rPh>
    <rPh sb="2" eb="4">
      <t>ケイカク</t>
    </rPh>
    <rPh sb="5" eb="7">
      <t>シュクハク</t>
    </rPh>
    <rPh sb="7" eb="9">
      <t>ジッセキ</t>
    </rPh>
    <phoneticPr fontId="2"/>
  </si>
  <si>
    <t>監督</t>
    <rPh sb="0" eb="2">
      <t>カントク</t>
    </rPh>
    <phoneticPr fontId="2"/>
  </si>
  <si>
    <t>参加者数</t>
    <rPh sb="0" eb="3">
      <t>サンカシャ</t>
    </rPh>
    <rPh sb="3" eb="4">
      <t>スウ</t>
    </rPh>
    <phoneticPr fontId="2"/>
  </si>
  <si>
    <t>計画宿泊数計</t>
    <rPh sb="0" eb="2">
      <t>ケイカク</t>
    </rPh>
    <rPh sb="2" eb="4">
      <t>シュクハク</t>
    </rPh>
    <rPh sb="4" eb="5">
      <t>スウ</t>
    </rPh>
    <rPh sb="5" eb="6">
      <t>ケイ</t>
    </rPh>
    <phoneticPr fontId="2"/>
  </si>
  <si>
    <t>実績宿泊数計</t>
    <rPh sb="0" eb="2">
      <t>ジッセキ</t>
    </rPh>
    <rPh sb="2" eb="4">
      <t>シュクハク</t>
    </rPh>
    <rPh sb="4" eb="5">
      <t>スウ</t>
    </rPh>
    <phoneticPr fontId="2"/>
  </si>
  <si>
    <t>競　技　名</t>
    <rPh sb="0" eb="1">
      <t>セリ</t>
    </rPh>
    <rPh sb="2" eb="3">
      <t>ワザ</t>
    </rPh>
    <rPh sb="4" eb="5">
      <t>メイ</t>
    </rPh>
    <phoneticPr fontId="2"/>
  </si>
  <si>
    <t>種　　　別</t>
    <rPh sb="0" eb="1">
      <t>タネ</t>
    </rPh>
    <rPh sb="4" eb="5">
      <t>ベツ</t>
    </rPh>
    <phoneticPr fontId="2"/>
  </si>
  <si>
    <t>交通
手段</t>
    <rPh sb="0" eb="2">
      <t>コウツウ</t>
    </rPh>
    <rPh sb="3" eb="5">
      <t>シュダン</t>
    </rPh>
    <phoneticPr fontId="2"/>
  </si>
  <si>
    <t>＊交通手段は､①公共交通機関 ②個人車両 ③その他で記載すること。</t>
    <rPh sb="1" eb="3">
      <t>コウツウ</t>
    </rPh>
    <rPh sb="3" eb="5">
      <t>シュダン</t>
    </rPh>
    <rPh sb="8" eb="10">
      <t>コウキョウ</t>
    </rPh>
    <rPh sb="10" eb="12">
      <t>コウツウ</t>
    </rPh>
    <rPh sb="12" eb="14">
      <t>キカン</t>
    </rPh>
    <rPh sb="16" eb="18">
      <t>コジン</t>
    </rPh>
    <rPh sb="18" eb="20">
      <t>シャリョウ</t>
    </rPh>
    <rPh sb="24" eb="25">
      <t>タ</t>
    </rPh>
    <rPh sb="26" eb="28">
      <t>キサイ</t>
    </rPh>
    <phoneticPr fontId="2"/>
  </si>
  <si>
    <t>　　　会長　　村　岡　嗣　政　樣</t>
    <rPh sb="7" eb="8">
      <t>ムラ</t>
    </rPh>
    <rPh sb="9" eb="10">
      <t>オカ</t>
    </rPh>
    <rPh sb="11" eb="12">
      <t>ツグ</t>
    </rPh>
    <rPh sb="13" eb="14">
      <t>セイ</t>
    </rPh>
    <phoneticPr fontId="2"/>
  </si>
  <si>
    <t>　　会長　村　岡　嗣　政　様</t>
    <rPh sb="2" eb="4">
      <t>カイチョウ</t>
    </rPh>
    <rPh sb="5" eb="6">
      <t>ムラ</t>
    </rPh>
    <rPh sb="7" eb="8">
      <t>オカ</t>
    </rPh>
    <rPh sb="9" eb="10">
      <t>ツグ</t>
    </rPh>
    <rPh sb="11" eb="12">
      <t>セイ</t>
    </rPh>
    <rPh sb="13" eb="14">
      <t>サマ</t>
    </rPh>
    <phoneticPr fontId="2"/>
  </si>
  <si>
    <t>成年女子</t>
    <rPh sb="0" eb="2">
      <t>セイネン</t>
    </rPh>
    <rPh sb="2" eb="4">
      <t>ジョシ</t>
    </rPh>
    <phoneticPr fontId="2"/>
  </si>
  <si>
    <t>負担金</t>
    <rPh sb="0" eb="3">
      <t>フタンキン</t>
    </rPh>
    <phoneticPr fontId="2"/>
  </si>
  <si>
    <t>成年男子</t>
    <rPh sb="0" eb="2">
      <t>セイネン</t>
    </rPh>
    <rPh sb="2" eb="4">
      <t>ダンシ</t>
    </rPh>
    <phoneticPr fontId="2"/>
  </si>
  <si>
    <t>令和　　年　　月　　日</t>
    <rPh sb="0" eb="2">
      <t>レイワ</t>
    </rPh>
    <rPh sb="4" eb="5">
      <t>ネン</t>
    </rPh>
    <rPh sb="7" eb="8">
      <t>ツキ</t>
    </rPh>
    <rPh sb="10" eb="11">
      <t>ヒ</t>
    </rPh>
    <phoneticPr fontId="2"/>
  </si>
  <si>
    <t>下記銀行預金口座に振り替えてください</t>
  </si>
  <si>
    <t>金融機関名</t>
    <rPh sb="0" eb="2">
      <t>キンユウ</t>
    </rPh>
    <rPh sb="2" eb="5">
      <t>キカンメイ</t>
    </rPh>
    <phoneticPr fontId="2"/>
  </si>
  <si>
    <t>支店</t>
    <rPh sb="0" eb="2">
      <t>シテン</t>
    </rPh>
    <phoneticPr fontId="2"/>
  </si>
  <si>
    <t>口座種別</t>
    <rPh sb="0" eb="2">
      <t>コウザ</t>
    </rPh>
    <rPh sb="2" eb="4">
      <t>シュベツ</t>
    </rPh>
    <phoneticPr fontId="2"/>
  </si>
  <si>
    <t>普通</t>
    <rPh sb="0" eb="2">
      <t>フツウ</t>
    </rPh>
    <phoneticPr fontId="2"/>
  </si>
  <si>
    <t>口座番号</t>
    <rPh sb="0" eb="2">
      <t>コウザ</t>
    </rPh>
    <rPh sb="2" eb="4">
      <t>バンゴウ</t>
    </rPh>
    <phoneticPr fontId="2"/>
  </si>
  <si>
    <t>当座</t>
    <rPh sb="0" eb="2">
      <t>トウザ</t>
    </rPh>
    <phoneticPr fontId="2"/>
  </si>
  <si>
    <t>フリガナ</t>
    <phoneticPr fontId="2"/>
  </si>
  <si>
    <t>口座名義人</t>
    <rPh sb="0" eb="2">
      <t>コウザ</t>
    </rPh>
    <rPh sb="2" eb="5">
      <t>メイギニン</t>
    </rPh>
    <phoneticPr fontId="2"/>
  </si>
  <si>
    <t>＜第３号様式-２＞</t>
    <rPh sb="1" eb="2">
      <t>ダイ</t>
    </rPh>
    <rPh sb="3" eb="4">
      <t>ゴウ</t>
    </rPh>
    <rPh sb="4" eb="6">
      <t>ヨウシキ</t>
    </rPh>
    <phoneticPr fontId="4"/>
  </si>
  <si>
    <t>＜第６号様式-２＞</t>
    <rPh sb="1" eb="2">
      <t>ダイ</t>
    </rPh>
    <rPh sb="3" eb="4">
      <t>ゴウ</t>
    </rPh>
    <rPh sb="4" eb="6">
      <t>ヨウシキ</t>
    </rPh>
    <phoneticPr fontId="4"/>
  </si>
  <si>
    <t>宿　泊　費</t>
    <rPh sb="0" eb="1">
      <t>ヤド</t>
    </rPh>
    <rPh sb="2" eb="3">
      <t>ハク</t>
    </rPh>
    <rPh sb="4" eb="5">
      <t>ヒ</t>
    </rPh>
    <phoneticPr fontId="4"/>
  </si>
  <si>
    <t>交　通　費</t>
    <rPh sb="0" eb="1">
      <t>コウ</t>
    </rPh>
    <rPh sb="2" eb="3">
      <t>ツウ</t>
    </rPh>
    <rPh sb="4" eb="5">
      <t>ヒ</t>
    </rPh>
    <phoneticPr fontId="4"/>
  </si>
  <si>
    <t>合　計</t>
    <rPh sb="0" eb="1">
      <t>ゴウ</t>
    </rPh>
    <rPh sb="2" eb="3">
      <t>ケイ</t>
    </rPh>
    <phoneticPr fontId="4"/>
  </si>
  <si>
    <t>少年男子</t>
    <rPh sb="0" eb="4">
      <t>ショウネンダンシ</t>
    </rPh>
    <phoneticPr fontId="2"/>
  </si>
  <si>
    <t>選手</t>
    <rPh sb="0" eb="2">
      <t>センシュ</t>
    </rPh>
    <phoneticPr fontId="2"/>
  </si>
  <si>
    <t>空港～</t>
    <rPh sb="0" eb="2">
      <t>クウコウ</t>
    </rPh>
    <phoneticPr fontId="4"/>
  </si>
  <si>
    <t>空港</t>
    <rPh sb="0" eb="2">
      <t>クウコウ</t>
    </rPh>
    <phoneticPr fontId="4"/>
  </si>
  <si>
    <t>(借上費)</t>
    <phoneticPr fontId="2"/>
  </si>
  <si>
    <t>(燃料代)</t>
    <rPh sb="1" eb="4">
      <t>ネンリョウダイ</t>
    </rPh>
    <phoneticPr fontId="2"/>
  </si>
  <si>
    <t>成年男子</t>
    <rPh sb="0" eb="2">
      <t>セイネン</t>
    </rPh>
    <rPh sb="2" eb="4">
      <t>ダンシ</t>
    </rPh>
    <phoneticPr fontId="2"/>
  </si>
  <si>
    <t>成年女子</t>
    <rPh sb="0" eb="2">
      <t>セイネン</t>
    </rPh>
    <rPh sb="2" eb="4">
      <t>ジョシ</t>
    </rPh>
    <phoneticPr fontId="2"/>
  </si>
  <si>
    <t>少年男子</t>
    <rPh sb="0" eb="4">
      <t>ショウネンダンシ</t>
    </rPh>
    <phoneticPr fontId="2"/>
  </si>
  <si>
    <t>少年女子</t>
    <rPh sb="0" eb="2">
      <t>ショウネン</t>
    </rPh>
    <rPh sb="2" eb="4">
      <t>ジョシ</t>
    </rPh>
    <phoneticPr fontId="2"/>
  </si>
  <si>
    <t>令和　　年　　月　　日</t>
    <rPh sb="0" eb="2">
      <t>レイワ</t>
    </rPh>
    <rPh sb="4" eb="5">
      <t>ネン</t>
    </rPh>
    <rPh sb="7" eb="8">
      <t>ガツ</t>
    </rPh>
    <rPh sb="10" eb="11">
      <t>ニチ</t>
    </rPh>
    <phoneticPr fontId="2"/>
  </si>
  <si>
    <t>銀　行</t>
    <rPh sb="0" eb="1">
      <t>ギン</t>
    </rPh>
    <rPh sb="2" eb="3">
      <t>ギョウ</t>
    </rPh>
    <phoneticPr fontId="2"/>
  </si>
  <si>
    <t>金　庫</t>
    <rPh sb="0" eb="1">
      <t>カネ</t>
    </rPh>
    <rPh sb="2" eb="3">
      <t>コ</t>
    </rPh>
    <phoneticPr fontId="2"/>
  </si>
  <si>
    <t>組　合</t>
    <rPh sb="0" eb="1">
      <t>クミ</t>
    </rPh>
    <rPh sb="2" eb="3">
      <t>ゴウ</t>
    </rPh>
    <phoneticPr fontId="2"/>
  </si>
  <si>
    <t>農　協</t>
    <rPh sb="0" eb="1">
      <t>ノウ</t>
    </rPh>
    <rPh sb="2" eb="3">
      <t>キョウ</t>
    </rPh>
    <phoneticPr fontId="2"/>
  </si>
  <si>
    <t>団体名</t>
    <rPh sb="0" eb="2">
      <t>ダンタイ</t>
    </rPh>
    <phoneticPr fontId="2"/>
  </si>
  <si>
    <t>交通手段</t>
    <rPh sb="0" eb="2">
      <t>コウツウ</t>
    </rPh>
    <rPh sb="2" eb="4">
      <t>シュダン</t>
    </rPh>
    <phoneticPr fontId="2"/>
  </si>
  <si>
    <t>宿泊</t>
    <rPh sb="0" eb="2">
      <t>シュクハク</t>
    </rPh>
    <phoneticPr fontId="2"/>
  </si>
  <si>
    <t>①鉄道</t>
    <phoneticPr fontId="2"/>
  </si>
  <si>
    <t>②航空</t>
    <phoneticPr fontId="2"/>
  </si>
  <si>
    <t>○</t>
    <phoneticPr fontId="2"/>
  </si>
  <si>
    <t xml:space="preserve">③個人車両 </t>
    <phoneticPr fontId="2"/>
  </si>
  <si>
    <t>④レンタカー</t>
    <phoneticPr fontId="2"/>
  </si>
  <si>
    <t>●</t>
    <phoneticPr fontId="2"/>
  </si>
  <si>
    <t>女子</t>
    <rPh sb="0" eb="2">
      <t>ジョシ</t>
    </rPh>
    <phoneticPr fontId="2"/>
  </si>
  <si>
    <t>⑤その他</t>
    <rPh sb="3" eb="4">
      <t>タ</t>
    </rPh>
    <phoneticPr fontId="2"/>
  </si>
  <si>
    <t xml:space="preserve"> 事業計画書</t>
    <rPh sb="1" eb="3">
      <t>ジギョウ</t>
    </rPh>
    <rPh sb="5" eb="6">
      <t>ショ</t>
    </rPh>
    <phoneticPr fontId="2"/>
  </si>
  <si>
    <t xml:space="preserve"> 事業実績書</t>
    <rPh sb="1" eb="3">
      <t>ジギョウ</t>
    </rPh>
    <rPh sb="3" eb="5">
      <t>ジッセキ</t>
    </rPh>
    <rPh sb="5" eb="6">
      <t>ショ</t>
    </rPh>
    <phoneticPr fontId="2"/>
  </si>
  <si>
    <t>＜第５号様式＞</t>
    <rPh sb="1" eb="2">
      <t>ダイ</t>
    </rPh>
    <rPh sb="3" eb="4">
      <t>ゴウ</t>
    </rPh>
    <rPh sb="4" eb="6">
      <t>ヨウシキ</t>
    </rPh>
    <phoneticPr fontId="4"/>
  </si>
  <si>
    <t>②航空賃</t>
    <rPh sb="1" eb="3">
      <t>コウクウ</t>
    </rPh>
    <rPh sb="3" eb="4">
      <t>チン</t>
    </rPh>
    <phoneticPr fontId="4"/>
  </si>
  <si>
    <t>③個人車両</t>
    <rPh sb="1" eb="3">
      <t>コジン</t>
    </rPh>
    <rPh sb="3" eb="5">
      <t>シャリョウ</t>
    </rPh>
    <phoneticPr fontId="4"/>
  </si>
  <si>
    <t>備　　　　　　　　考</t>
    <rPh sb="0" eb="1">
      <t>ビ</t>
    </rPh>
    <rPh sb="9" eb="10">
      <t>コウ</t>
    </rPh>
    <phoneticPr fontId="2"/>
  </si>
  <si>
    <t>④レンタカー</t>
    <phoneticPr fontId="4"/>
  </si>
  <si>
    <t>備　　　考</t>
    <rPh sb="0" eb="1">
      <t>ビ</t>
    </rPh>
    <rPh sb="4" eb="5">
      <t>コウ</t>
    </rPh>
    <phoneticPr fontId="2"/>
  </si>
  <si>
    <t>)</t>
  </si>
  <si>
    <t>(</t>
  </si>
  <si>
    <t>(借上費)</t>
  </si>
  <si>
    <t>(燃料費)</t>
    <phoneticPr fontId="2"/>
  </si>
  <si>
    <t>　１　事業計画書(第2号様式)</t>
    <rPh sb="3" eb="5">
      <t>ジギョウ</t>
    </rPh>
    <rPh sb="5" eb="8">
      <t>ケイカクショ</t>
    </rPh>
    <rPh sb="9" eb="10">
      <t>ダイ</t>
    </rPh>
    <rPh sb="11" eb="12">
      <t>ゴウ</t>
    </rPh>
    <rPh sb="12" eb="14">
      <t>ヨウシキ</t>
    </rPh>
    <phoneticPr fontId="2"/>
  </si>
  <si>
    <t>　２　収支予算書(第3号様式)</t>
    <rPh sb="3" eb="5">
      <t>シュウシ</t>
    </rPh>
    <rPh sb="5" eb="8">
      <t>ヨサンショ</t>
    </rPh>
    <rPh sb="9" eb="10">
      <t>ダイ</t>
    </rPh>
    <rPh sb="11" eb="12">
      <t>ゴウ</t>
    </rPh>
    <rPh sb="12" eb="14">
      <t>ヨウシキ</t>
    </rPh>
    <phoneticPr fontId="2"/>
  </si>
  <si>
    <t>　３　種別予算書内訳(第3号様式-2)</t>
    <rPh sb="3" eb="5">
      <t>シュベツ</t>
    </rPh>
    <rPh sb="5" eb="8">
      <t>ヨサンショ</t>
    </rPh>
    <rPh sb="8" eb="10">
      <t>ウチワケ</t>
    </rPh>
    <phoneticPr fontId="2"/>
  </si>
  <si>
    <t>　１　事業実績書(第5号様式)</t>
    <rPh sb="3" eb="5">
      <t>ジギョウ</t>
    </rPh>
    <rPh sb="5" eb="7">
      <t>ジッセキ</t>
    </rPh>
    <rPh sb="7" eb="8">
      <t>ショ</t>
    </rPh>
    <rPh sb="9" eb="10">
      <t>ダイ</t>
    </rPh>
    <rPh sb="11" eb="12">
      <t>ゴウ</t>
    </rPh>
    <rPh sb="12" eb="14">
      <t>ヨウシキ</t>
    </rPh>
    <phoneticPr fontId="2"/>
  </si>
  <si>
    <t>　２　収支決算書(第6号様式)</t>
    <rPh sb="3" eb="5">
      <t>シュウシ</t>
    </rPh>
    <rPh sb="5" eb="7">
      <t>ケッサン</t>
    </rPh>
    <rPh sb="7" eb="8">
      <t>ショ</t>
    </rPh>
    <rPh sb="9" eb="10">
      <t>ダイ</t>
    </rPh>
    <rPh sb="11" eb="12">
      <t>ゴウ</t>
    </rPh>
    <rPh sb="12" eb="14">
      <t>ヨウシキ</t>
    </rPh>
    <phoneticPr fontId="2"/>
  </si>
  <si>
    <t>　３　種別決算書内訳(第6号様式-2)</t>
    <rPh sb="3" eb="5">
      <t>シュベツ</t>
    </rPh>
    <rPh sb="5" eb="7">
      <t>ケッサン</t>
    </rPh>
    <rPh sb="7" eb="8">
      <t>ショ</t>
    </rPh>
    <rPh sb="8" eb="10">
      <t>ウチワケ</t>
    </rPh>
    <rPh sb="11" eb="12">
      <t>ダイ</t>
    </rPh>
    <rPh sb="13" eb="14">
      <t>ゴウ</t>
    </rPh>
    <rPh sb="14" eb="16">
      <t>ヨウシキ</t>
    </rPh>
    <phoneticPr fontId="2"/>
  </si>
  <si>
    <t>　公益財団法人山口県スポーツ協会</t>
    <rPh sb="1" eb="3">
      <t>コウエキ</t>
    </rPh>
    <rPh sb="3" eb="5">
      <t>ザイダン</t>
    </rPh>
    <rPh sb="5" eb="7">
      <t>ホウジン</t>
    </rPh>
    <rPh sb="7" eb="10">
      <t>ヤマグチケン</t>
    </rPh>
    <rPh sb="14" eb="16">
      <t>キョウカイ</t>
    </rPh>
    <phoneticPr fontId="2"/>
  </si>
  <si>
    <t>　このことについて、公益財団法人山口県スポーツ協会スポーツ振興事業等補助金交付要綱第６条の規定に基づき関係書類を添えて報告します｡</t>
    <rPh sb="10" eb="12">
      <t>コウエキ</t>
    </rPh>
    <rPh sb="12" eb="14">
      <t>ザイダン</t>
    </rPh>
    <rPh sb="14" eb="16">
      <t>ホウジン</t>
    </rPh>
    <rPh sb="16" eb="19">
      <t>ヤマグチケン</t>
    </rPh>
    <rPh sb="23" eb="24">
      <t>キョウ</t>
    </rPh>
    <rPh sb="24" eb="25">
      <t>カイ</t>
    </rPh>
    <rPh sb="29" eb="31">
      <t>シンコウ</t>
    </rPh>
    <rPh sb="31" eb="33">
      <t>ジギョウ</t>
    </rPh>
    <rPh sb="33" eb="34">
      <t>トウ</t>
    </rPh>
    <rPh sb="34" eb="37">
      <t>ホジョキン</t>
    </rPh>
    <rPh sb="37" eb="39">
      <t>コウフ</t>
    </rPh>
    <rPh sb="39" eb="41">
      <t>ヨウコウ</t>
    </rPh>
    <rPh sb="41" eb="42">
      <t>ダイ</t>
    </rPh>
    <rPh sb="43" eb="44">
      <t>ジョウ</t>
    </rPh>
    <rPh sb="45" eb="47">
      <t>キテイ</t>
    </rPh>
    <rPh sb="48" eb="49">
      <t>モト</t>
    </rPh>
    <rPh sb="51" eb="53">
      <t>カンケイ</t>
    </rPh>
    <rPh sb="53" eb="55">
      <t>ショルイ</t>
    </rPh>
    <rPh sb="56" eb="57">
      <t>ソ</t>
    </rPh>
    <rPh sb="59" eb="61">
      <t>ホウコク</t>
    </rPh>
    <phoneticPr fontId="2"/>
  </si>
  <si>
    <t>　このことについて、公益財団法人山口県スポーツ協会スポーツ振興事業等補助金交付要綱第３条の規定に基づき、別紙により補助金の交付を申請します｡</t>
    <rPh sb="10" eb="12">
      <t>コウエキ</t>
    </rPh>
    <rPh sb="12" eb="14">
      <t>ザイダン</t>
    </rPh>
    <rPh sb="14" eb="16">
      <t>ホウジン</t>
    </rPh>
    <rPh sb="16" eb="19">
      <t>ヤマグチケン</t>
    </rPh>
    <rPh sb="23" eb="24">
      <t>キョウ</t>
    </rPh>
    <rPh sb="24" eb="25">
      <t>カイ</t>
    </rPh>
    <rPh sb="29" eb="31">
      <t>シンコウ</t>
    </rPh>
    <rPh sb="31" eb="33">
      <t>ジギョウ</t>
    </rPh>
    <rPh sb="33" eb="34">
      <t>トウ</t>
    </rPh>
    <rPh sb="34" eb="37">
      <t>ホジョキン</t>
    </rPh>
    <rPh sb="37" eb="39">
      <t>コウフ</t>
    </rPh>
    <rPh sb="39" eb="41">
      <t>ヨウコウ</t>
    </rPh>
    <rPh sb="41" eb="42">
      <t>ダイ</t>
    </rPh>
    <rPh sb="43" eb="44">
      <t>ジョウ</t>
    </rPh>
    <rPh sb="45" eb="47">
      <t>キテイ</t>
    </rPh>
    <rPh sb="48" eb="49">
      <t>モト</t>
    </rPh>
    <rPh sb="52" eb="54">
      <t>ベッシ</t>
    </rPh>
    <rPh sb="57" eb="60">
      <t>ホジョキン</t>
    </rPh>
    <rPh sb="61" eb="63">
      <t>コウフ</t>
    </rPh>
    <rPh sb="64" eb="66">
      <t>シンセイ</t>
    </rPh>
    <phoneticPr fontId="2"/>
  </si>
  <si>
    <t>　　公益財団法人山口県スポーツ協会</t>
    <rPh sb="2" eb="4">
      <t>コウエキ</t>
    </rPh>
    <phoneticPr fontId="2"/>
  </si>
  <si>
    <t>県スポーツ協会補助金</t>
    <rPh sb="0" eb="1">
      <t>ケン</t>
    </rPh>
    <rPh sb="5" eb="7">
      <t>キョウカイ</t>
    </rPh>
    <rPh sb="7" eb="10">
      <t>ホジョキン</t>
    </rPh>
    <phoneticPr fontId="4"/>
  </si>
  <si>
    <t>第</t>
    <rPh sb="0" eb="1">
      <t>ダイ</t>
    </rPh>
    <phoneticPr fontId="2"/>
  </si>
  <si>
    <t>回国民スポーツ大会派遣費補助金交付申請書</t>
    <rPh sb="0" eb="1">
      <t>カイ</t>
    </rPh>
    <rPh sb="1" eb="3">
      <t>コクミン</t>
    </rPh>
    <phoneticPr fontId="2"/>
  </si>
  <si>
    <t>回国民スポーツ大会派遣費補助金実績書</t>
    <phoneticPr fontId="2"/>
  </si>
  <si>
    <t>第</t>
    <rPh sb="0" eb="1">
      <t>ダイ</t>
    </rPh>
    <phoneticPr fontId="2"/>
  </si>
  <si>
    <t>上記のとおり請求いたします。</t>
    <phoneticPr fontId="2"/>
  </si>
  <si>
    <t>　上記の者を代理人と定め、国民スポーツ大会派遣費補助金受領に</t>
    <phoneticPr fontId="2"/>
  </si>
  <si>
    <t>ふるさと</t>
    <phoneticPr fontId="2"/>
  </si>
  <si>
    <t>※</t>
    <phoneticPr fontId="2"/>
  </si>
  <si>
    <r>
      <t xml:space="preserve"> 参加者名(正規ｴﾝﾄﾘ-)
「</t>
    </r>
    <r>
      <rPr>
        <sz val="9"/>
        <rFont val="Meiryo UI"/>
        <family val="3"/>
        <charset val="128"/>
      </rPr>
      <t>ふるさと選手は※印と居住地記載」</t>
    </r>
    <rPh sb="3" eb="4">
      <t>シャ</t>
    </rPh>
    <rPh sb="4" eb="5">
      <t>メイ</t>
    </rPh>
    <rPh sb="20" eb="22">
      <t>センシュ</t>
    </rPh>
    <rPh sb="24" eb="25">
      <t>シルシ</t>
    </rPh>
    <rPh sb="26" eb="29">
      <t>キョジュウチ</t>
    </rPh>
    <rPh sb="29" eb="31">
      <t>キサイ</t>
    </rPh>
    <phoneticPr fontId="2"/>
  </si>
  <si>
    <t>全種別</t>
    <rPh sb="0" eb="3">
      <t>ゼンシュベツ</t>
    </rPh>
    <phoneticPr fontId="2"/>
  </si>
  <si>
    <t>(うち監督含む正規ｴﾝﾄﾘｰ　　　　名）</t>
    <phoneticPr fontId="2"/>
  </si>
  <si>
    <r>
      <t>　</t>
    </r>
    <r>
      <rPr>
        <u/>
        <sz val="11"/>
        <rFont val="Meiryo UI"/>
        <family val="3"/>
        <charset val="128"/>
      </rPr>
      <t xml:space="preserve">　　　　　　　名
</t>
    </r>
    <r>
      <rPr>
        <sz val="11"/>
        <rFont val="Meiryo UI"/>
        <family val="3"/>
        <charset val="128"/>
      </rPr>
      <t>　　</t>
    </r>
    <rPh sb="8" eb="9">
      <t>メイ</t>
    </rPh>
    <phoneticPr fontId="2"/>
  </si>
  <si>
    <t>＊  口座名義人が会長と異なる場合は、委任状を請求書に添付して提出願います。</t>
  </si>
  <si>
    <t>・   申請額　本国体---------全種別補助対象経費総額(千円未満切捨て)</t>
    <rPh sb="8" eb="9">
      <t>ホン</t>
    </rPh>
    <rPh sb="9" eb="11">
      <t>コクタイ</t>
    </rPh>
    <phoneticPr fontId="2"/>
  </si>
  <si>
    <r>
      <t>・   概算払請求額---</t>
    </r>
    <r>
      <rPr>
        <u/>
        <sz val="12"/>
        <rFont val="Meiryo UI"/>
        <family val="3"/>
        <charset val="128"/>
      </rPr>
      <t>補助金申請額の</t>
    </r>
    <r>
      <rPr>
        <b/>
        <u/>
        <sz val="12"/>
        <rFont val="Meiryo UI"/>
        <family val="3"/>
        <charset val="128"/>
      </rPr>
      <t>８０％</t>
    </r>
  </si>
  <si>
    <r>
      <t>申請額　</t>
    </r>
    <r>
      <rPr>
        <b/>
        <sz val="12"/>
        <rFont val="Meiryo UI"/>
        <family val="3"/>
        <charset val="128"/>
      </rPr>
      <t>２１６，０００円</t>
    </r>
    <r>
      <rPr>
        <sz val="12"/>
        <rFont val="Meiryo UI"/>
        <family val="3"/>
        <charset val="128"/>
      </rPr>
      <t xml:space="preserve"> --- ①</t>
    </r>
    <phoneticPr fontId="2"/>
  </si>
  <si>
    <r>
      <t>請求額　</t>
    </r>
    <r>
      <rPr>
        <b/>
        <sz val="12"/>
        <rFont val="Meiryo UI"/>
        <family val="3"/>
        <charset val="128"/>
      </rPr>
      <t>１７２，８００円</t>
    </r>
    <r>
      <rPr>
        <sz val="12"/>
        <rFont val="Meiryo UI"/>
        <family val="3"/>
        <charset val="128"/>
      </rPr>
      <t xml:space="preserve"> --- </t>
    </r>
    <r>
      <rPr>
        <u/>
        <sz val="12"/>
        <rFont val="Meiryo UI"/>
        <family val="3"/>
        <charset val="128"/>
      </rPr>
      <t>①×0.8</t>
    </r>
    <r>
      <rPr>
        <sz val="12"/>
        <rFont val="Meiryo UI"/>
        <family val="3"/>
        <charset val="128"/>
      </rPr>
      <t>　(100円単位になります)</t>
    </r>
    <phoneticPr fontId="2"/>
  </si>
  <si>
    <r>
      <t>・  ＜第1号様式＞の補助金申請額は①の</t>
    </r>
    <r>
      <rPr>
        <b/>
        <sz val="12"/>
        <rFont val="Meiryo UI"/>
        <family val="3"/>
        <charset val="128"/>
      </rPr>
      <t>216,000</t>
    </r>
    <r>
      <rPr>
        <sz val="12"/>
        <rFont val="Meiryo UI"/>
        <family val="3"/>
        <charset val="128"/>
      </rPr>
      <t>円</t>
    </r>
  </si>
  <si>
    <r>
      <t>・  請求書の額は、</t>
    </r>
    <r>
      <rPr>
        <b/>
        <sz val="12"/>
        <rFont val="Meiryo UI"/>
        <family val="3"/>
        <charset val="128"/>
      </rPr>
      <t>172,800</t>
    </r>
    <r>
      <rPr>
        <sz val="12"/>
        <rFont val="Meiryo UI"/>
        <family val="3"/>
        <charset val="128"/>
      </rPr>
      <t>円</t>
    </r>
  </si>
  <si>
    <r>
      <t>※　各支出科目に係る総額分の領収書（写し）を添付すること。（</t>
    </r>
    <r>
      <rPr>
        <sz val="9"/>
        <rFont val="Meiryo UI"/>
        <family val="3"/>
        <charset val="128"/>
      </rPr>
      <t>明細記載</t>
    </r>
    <r>
      <rPr>
        <sz val="11"/>
        <rFont val="Meiryo UI"/>
        <family val="3"/>
        <charset val="128"/>
      </rPr>
      <t>）</t>
    </r>
    <rPh sb="2" eb="3">
      <t>カク</t>
    </rPh>
    <rPh sb="3" eb="5">
      <t>シシュツ</t>
    </rPh>
    <rPh sb="5" eb="7">
      <t>カモク</t>
    </rPh>
    <rPh sb="8" eb="9">
      <t>カカ</t>
    </rPh>
    <rPh sb="10" eb="12">
      <t>ソウガク</t>
    </rPh>
    <rPh sb="12" eb="13">
      <t>ブン</t>
    </rPh>
    <rPh sb="14" eb="17">
      <t>リョウシュウショ</t>
    </rPh>
    <rPh sb="18" eb="19">
      <t>ウツ</t>
    </rPh>
    <rPh sb="22" eb="24">
      <t>テンプ</t>
    </rPh>
    <rPh sb="30" eb="32">
      <t>メイサイ</t>
    </rPh>
    <rPh sb="32" eb="34">
      <t>キサイ</t>
    </rPh>
    <phoneticPr fontId="4"/>
  </si>
  <si>
    <t>回国民スポーツ大会派遣費補助金として、</t>
    <rPh sb="0" eb="1">
      <t>カイ</t>
    </rPh>
    <phoneticPr fontId="2"/>
  </si>
  <si>
    <t>国民スポーツ大会派遣費補助金内訳書</t>
    <rPh sb="0" eb="2">
      <t>コクミン</t>
    </rPh>
    <rPh sb="6" eb="8">
      <t>タイカイ</t>
    </rPh>
    <rPh sb="8" eb="11">
      <t>ハケンヒ</t>
    </rPh>
    <rPh sb="11" eb="14">
      <t>ホジョキン</t>
    </rPh>
    <rPh sb="14" eb="17">
      <t>ウチワケショ</t>
    </rPh>
    <phoneticPr fontId="4"/>
  </si>
  <si>
    <t>概算払額</t>
    <rPh sb="0" eb="3">
      <t>ガイサンバライ</t>
    </rPh>
    <rPh sb="3" eb="4">
      <t>ガク</t>
    </rPh>
    <phoneticPr fontId="2"/>
  </si>
  <si>
    <t>額の確定額</t>
    <rPh sb="0" eb="1">
      <t>ガク</t>
    </rPh>
    <rPh sb="2" eb="5">
      <t>カクテイガク</t>
    </rPh>
    <phoneticPr fontId="2"/>
  </si>
  <si>
    <t>精算払額</t>
    <rPh sb="0" eb="3">
      <t>セイサンバライ</t>
    </rPh>
    <rPh sb="3" eb="4">
      <t>ガク</t>
    </rPh>
    <phoneticPr fontId="2"/>
  </si>
  <si>
    <t>①</t>
    <phoneticPr fontId="2"/>
  </si>
  <si>
    <t>　</t>
    <phoneticPr fontId="2"/>
  </si>
  <si>
    <t>②</t>
    <phoneticPr fontId="2"/>
  </si>
  <si>
    <t>①概算払用</t>
    <rPh sb="1" eb="4">
      <t>ガイサンバライ</t>
    </rPh>
    <rPh sb="4" eb="5">
      <t>ヨウ</t>
    </rPh>
    <phoneticPr fontId="2"/>
  </si>
  <si>
    <t>②精算払用</t>
    <rPh sb="1" eb="4">
      <t>セイサンバライ</t>
    </rPh>
    <rPh sb="4" eb="5">
      <t>ヨウ</t>
    </rPh>
    <phoneticPr fontId="2"/>
  </si>
  <si>
    <t>普通</t>
    <rPh sb="0" eb="2">
      <t>フツウ</t>
    </rPh>
    <phoneticPr fontId="2"/>
  </si>
  <si>
    <t>当座</t>
    <rPh sb="0" eb="2">
      <t>トウザ</t>
    </rPh>
    <phoneticPr fontId="2"/>
  </si>
  <si>
    <t>競技日前日</t>
    <rPh sb="0" eb="3">
      <t>キョウギビ</t>
    </rPh>
    <rPh sb="3" eb="5">
      <t>ゼンジツ</t>
    </rPh>
    <phoneticPr fontId="2"/>
  </si>
  <si>
    <t>競技日</t>
    <rPh sb="0" eb="3">
      <t>キョウギビ</t>
    </rPh>
    <phoneticPr fontId="2"/>
  </si>
  <si>
    <t>会場地</t>
    <rPh sb="0" eb="2">
      <t>カイジョウ</t>
    </rPh>
    <rPh sb="2" eb="3">
      <t>チ</t>
    </rPh>
    <phoneticPr fontId="2"/>
  </si>
  <si>
    <t>会場</t>
    <rPh sb="0" eb="2">
      <t>カイジョウ</t>
    </rPh>
    <phoneticPr fontId="2"/>
  </si>
  <si>
    <t>宿泊費</t>
    <rPh sb="0" eb="3">
      <t>シュクハクヒ</t>
    </rPh>
    <phoneticPr fontId="2"/>
  </si>
  <si>
    <t>素泊り</t>
    <rPh sb="0" eb="2">
      <t>スド</t>
    </rPh>
    <phoneticPr fontId="2"/>
  </si>
  <si>
    <t>1泊朝食</t>
    <rPh sb="1" eb="2">
      <t>パク</t>
    </rPh>
    <rPh sb="2" eb="4">
      <t>チョウショク</t>
    </rPh>
    <phoneticPr fontId="2"/>
  </si>
  <si>
    <t>1泊夕食付</t>
    <rPh sb="1" eb="2">
      <t>ハク</t>
    </rPh>
    <rPh sb="2" eb="5">
      <t>ユウショクツキ</t>
    </rPh>
    <phoneticPr fontId="2"/>
  </si>
  <si>
    <t>1泊2食</t>
    <rPh sb="1" eb="2">
      <t>ハク</t>
    </rPh>
    <rPh sb="3" eb="4">
      <t>ショク</t>
    </rPh>
    <phoneticPr fontId="2"/>
  </si>
  <si>
    <t>（名　前）</t>
    <rPh sb="1" eb="2">
      <t>ナ</t>
    </rPh>
    <rPh sb="3" eb="4">
      <t>マエ</t>
    </rPh>
    <phoneticPr fontId="4"/>
  </si>
  <si>
    <t>（連絡先）</t>
    <rPh sb="1" eb="4">
      <t>レンラクサキ</t>
    </rPh>
    <phoneticPr fontId="4"/>
  </si>
  <si>
    <r>
      <t>実績書を大会終了後3</t>
    </r>
    <r>
      <rPr>
        <b/>
        <u/>
        <sz val="20"/>
        <color rgb="FFFF0000"/>
        <rFont val="ＭＳ 明朝"/>
        <family val="1"/>
        <charset val="128"/>
      </rPr>
      <t>0日以内</t>
    </r>
    <r>
      <rPr>
        <b/>
        <sz val="20"/>
        <color rgb="FFFF0000"/>
        <rFont val="ＭＳ 明朝"/>
        <family val="1"/>
        <charset val="128"/>
      </rPr>
      <t>に</t>
    </r>
    <r>
      <rPr>
        <b/>
        <u/>
        <sz val="20"/>
        <color rgb="FFFF0000"/>
        <rFont val="ＭＳ 明朝"/>
        <family val="1"/>
        <charset val="128"/>
      </rPr>
      <t>必ず</t>
    </r>
    <r>
      <rPr>
        <b/>
        <sz val="20"/>
        <color rgb="FFFF0000"/>
        <rFont val="ＭＳ 明朝"/>
        <family val="1"/>
        <charset val="128"/>
      </rPr>
      <t>提出してください</t>
    </r>
    <rPh sb="0" eb="3">
      <t>ジッセキショ</t>
    </rPh>
    <rPh sb="4" eb="9">
      <t>タイカイシュウリョウゴ</t>
    </rPh>
    <rPh sb="11" eb="12">
      <t>ニチ</t>
    </rPh>
    <rPh sb="12" eb="14">
      <t>イナイ</t>
    </rPh>
    <rPh sb="15" eb="16">
      <t>カナラ</t>
    </rPh>
    <rPh sb="17" eb="19">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</si>
</sst>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quot;¥&quot;\!\(#,##0&quot;¥&quot;\!\)"/>
    <numFmt numFmtId="178" formatCode="[$-411]ggge&quot;年&quot;m&quot;月&quot;d&quot;日&quot;;@"/>
    <numFmt numFmtId="179" formatCode="&quot;@&quot;#,##0_ "/>
    <numFmt numFmtId="180" formatCode="#;\-#;&quot;&quot;;@"/>
  </numFmts>
  <fonts count="40">
    <font>
      <sz val="9.6"/>
      <name val="ＭＳ 明朝"/>
      <family val="1"/>
      <charset val="128"/>
    </font>
    <font>
      <b/>
      <sz val="9.6"/>
      <name val="ＭＳ 明朝"/>
      <family val="1"/>
      <charset val="128"/>
    </font>
    <font>
      <sz val="6"/>
      <name val="ＭＳ 明朝"/>
      <family val="1"/>
      <charset val="128"/>
    </font>
    <font>
      <sz val="11"/>
      <name val="ＭＳ 明朝"/>
      <family val="1"/>
      <charset val="128"/>
    </font>
    <font>
      <sz val="6"/>
      <name val="ＭＳ ゴシック"/>
      <family val="3"/>
      <charset val="128"/>
    </font>
    <font>
      <b/>
      <sz val="8.8000000000000007"/>
      <name val="ＭＳ 明朝"/>
      <family val="1"/>
      <charset val="128"/>
    </font>
    <font>
      <sz val="12"/>
      <name val="ＭＳ 明朝"/>
      <family val="1"/>
      <charset val="128"/>
    </font>
    <font>
      <sz val="14"/>
      <name val="ＭＳ 明朝"/>
      <family val="1"/>
      <charset val="128"/>
    </font>
    <font>
      <sz val="9"/>
      <color indexed="81"/>
      <name val="ＭＳ Ｐゴシック"/>
      <family val="3"/>
      <charset val="128"/>
    </font>
    <font>
      <b/>
      <sz val="11"/>
      <color indexed="81"/>
      <name val="ＭＳ Ｐゴシック"/>
      <family val="3"/>
      <charset val="128"/>
    </font>
    <font>
      <b/>
      <u/>
      <sz val="9"/>
      <color indexed="81"/>
      <name val="ＭＳ Ｐゴシック"/>
      <family val="3"/>
      <charset val="128"/>
    </font>
    <font>
      <sz val="9"/>
      <color indexed="81"/>
      <name val="MS P ゴシック"/>
      <family val="3"/>
      <charset val="128"/>
    </font>
    <font>
      <sz val="8.8000000000000007"/>
      <name val="ＭＳ 明朝"/>
      <family val="1"/>
      <charset val="128"/>
    </font>
    <font>
      <sz val="11"/>
      <name val="Meiryo UI"/>
      <family val="3"/>
      <charset val="128"/>
    </font>
    <font>
      <sz val="9.6"/>
      <name val="Meiryo UI"/>
      <family val="3"/>
      <charset val="128"/>
    </font>
    <font>
      <sz val="18"/>
      <name val="Meiryo UI"/>
      <family val="3"/>
      <charset val="128"/>
    </font>
    <font>
      <u/>
      <sz val="11"/>
      <name val="Meiryo UI"/>
      <family val="3"/>
      <charset val="128"/>
    </font>
    <font>
      <sz val="9"/>
      <name val="Meiryo UI"/>
      <family val="3"/>
      <charset val="128"/>
    </font>
    <font>
      <sz val="10"/>
      <name val="Meiryo UI"/>
      <family val="3"/>
      <charset val="128"/>
    </font>
    <font>
      <b/>
      <sz val="11"/>
      <name val="Meiryo UI"/>
      <family val="3"/>
      <charset val="128"/>
    </font>
    <font>
      <b/>
      <sz val="8.8000000000000007"/>
      <name val="Meiryo UI"/>
      <family val="3"/>
      <charset val="128"/>
    </font>
    <font>
      <b/>
      <sz val="20"/>
      <name val="Meiryo UI"/>
      <family val="3"/>
      <charset val="128"/>
    </font>
    <font>
      <sz val="12"/>
      <name val="Meiryo UI"/>
      <family val="3"/>
      <charset val="128"/>
    </font>
    <font>
      <b/>
      <sz val="30"/>
      <name val="Meiryo UI"/>
      <family val="3"/>
      <charset val="128"/>
    </font>
    <font>
      <b/>
      <sz val="18"/>
      <name val="Meiryo UI"/>
      <family val="3"/>
      <charset val="128"/>
    </font>
    <font>
      <sz val="14"/>
      <name val="Meiryo UI"/>
      <family val="3"/>
      <charset val="128"/>
    </font>
    <font>
      <b/>
      <sz val="14"/>
      <name val="Meiryo UI"/>
      <family val="3"/>
      <charset val="128"/>
    </font>
    <font>
      <b/>
      <sz val="12"/>
      <name val="Meiryo UI"/>
      <family val="3"/>
      <charset val="128"/>
    </font>
    <font>
      <u/>
      <sz val="12"/>
      <name val="Meiryo UI"/>
      <family val="3"/>
      <charset val="128"/>
    </font>
    <font>
      <b/>
      <u/>
      <sz val="12"/>
      <name val="Meiryo UI"/>
      <family val="3"/>
      <charset val="128"/>
    </font>
    <font>
      <b/>
      <sz val="16"/>
      <name val="Meiryo UI"/>
      <family val="3"/>
      <charset val="128"/>
    </font>
    <font>
      <sz val="16"/>
      <name val="Meiryo UI"/>
      <family val="3"/>
      <charset val="128"/>
    </font>
    <font>
      <sz val="8"/>
      <name val="Meiryo UI"/>
      <family val="3"/>
      <charset val="128"/>
    </font>
    <font>
      <u/>
      <sz val="8"/>
      <name val="Meiryo UI"/>
      <family val="3"/>
      <charset val="128"/>
    </font>
    <font>
      <sz val="20"/>
      <name val="Meiryo UI"/>
      <family val="3"/>
      <charset val="128"/>
    </font>
    <font>
      <sz val="9"/>
      <color indexed="81"/>
      <name val="メイリオ"/>
      <family val="3"/>
      <charset val="128"/>
    </font>
    <font>
      <sz val="6"/>
      <name val="Meiryo UI"/>
      <family val="1"/>
      <charset val="128"/>
    </font>
    <font>
      <b/>
      <sz val="9"/>
      <color indexed="81"/>
      <name val="MS P ゴシック"/>
      <family val="3"/>
      <charset val="128"/>
    </font>
    <font>
      <b/>
      <sz val="20"/>
      <color rgb="FFFF0000"/>
      <name val="ＭＳ 明朝"/>
      <family val="1"/>
      <charset val="128"/>
    </font>
    <font>
      <b/>
      <u/>
      <sz val="20"/>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83">
    <border>
      <left/>
      <right/>
      <top/>
      <bottom/>
      <diagonal/>
    </border>
    <border>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right style="thin">
        <color indexed="64"/>
      </right>
      <top style="thin">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hair">
        <color indexed="64"/>
      </top>
      <bottom style="dashDotDot">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DotDot">
        <color indexed="64"/>
      </top>
      <bottom/>
      <diagonal/>
    </border>
    <border>
      <left style="thin">
        <color indexed="64"/>
      </left>
      <right style="thin">
        <color indexed="64"/>
      </right>
      <top/>
      <bottom style="dashDotDot">
        <color indexed="64"/>
      </bottom>
      <diagonal/>
    </border>
    <border>
      <left style="hair">
        <color indexed="64"/>
      </left>
      <right style="thin">
        <color indexed="64"/>
      </right>
      <top/>
      <bottom style="dashed">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12" fillId="0" borderId="0"/>
  </cellStyleXfs>
  <cellXfs count="604">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xf numFmtId="0" fontId="3" fillId="0" borderId="0" xfId="0" applyFont="1" applyAlignment="1">
      <alignment vertical="center"/>
    </xf>
    <xf numFmtId="0" fontId="3" fillId="0" borderId="0" xfId="0" applyFont="1"/>
    <xf numFmtId="0" fontId="5" fillId="0" borderId="0" xfId="0" applyFont="1" applyAlignment="1">
      <alignment vertical="center"/>
    </xf>
    <xf numFmtId="0" fontId="6" fillId="0" borderId="0" xfId="0" applyFont="1"/>
    <xf numFmtId="0" fontId="6" fillId="0" borderId="0" xfId="0" applyFont="1" applyAlignment="1">
      <alignment vertical="center"/>
    </xf>
    <xf numFmtId="0" fontId="12" fillId="0" borderId="0" xfId="2"/>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3" fillId="0" borderId="51" xfId="0" applyFont="1" applyBorder="1" applyAlignment="1">
      <alignment horizontal="center" vertical="center"/>
    </xf>
    <xf numFmtId="0" fontId="13" fillId="0" borderId="31" xfId="0" applyFont="1" applyBorder="1" applyAlignment="1">
      <alignment horizontal="center" vertical="center"/>
    </xf>
    <xf numFmtId="0" fontId="17" fillId="0" borderId="44" xfId="0" applyFont="1" applyBorder="1" applyAlignment="1">
      <alignment vertical="center"/>
    </xf>
    <xf numFmtId="0" fontId="17" fillId="0" borderId="75"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79" xfId="0" applyFont="1" applyBorder="1" applyAlignment="1">
      <alignment horizontal="center" vertical="center" shrinkToFit="1"/>
    </xf>
    <xf numFmtId="0" fontId="13" fillId="0" borderId="43" xfId="0" applyFont="1" applyBorder="1" applyAlignment="1">
      <alignment horizontal="center" vertical="center"/>
    </xf>
    <xf numFmtId="0" fontId="14" fillId="0" borderId="25" xfId="0" applyFont="1" applyBorder="1" applyAlignment="1">
      <alignment vertical="center"/>
    </xf>
    <xf numFmtId="0" fontId="17" fillId="0" borderId="43" xfId="0" applyFont="1" applyBorder="1" applyAlignment="1">
      <alignment vertical="center"/>
    </xf>
    <xf numFmtId="0" fontId="17" fillId="0" borderId="38" xfId="0" applyFont="1" applyBorder="1" applyAlignment="1">
      <alignment horizontal="center" vertical="center" shrinkToFit="1"/>
    </xf>
    <xf numFmtId="0" fontId="14" fillId="0" borderId="41" xfId="0" applyFont="1" applyBorder="1" applyAlignment="1">
      <alignment horizontal="center" vertical="center" shrinkToFit="1"/>
    </xf>
    <xf numFmtId="0" fontId="14" fillId="0" borderId="42" xfId="0" applyFont="1" applyBorder="1" applyAlignment="1">
      <alignment horizontal="center" vertical="center" shrinkToFit="1"/>
    </xf>
    <xf numFmtId="0" fontId="17" fillId="0" borderId="45" xfId="0" applyFont="1" applyBorder="1" applyAlignment="1">
      <alignment vertical="center"/>
    </xf>
    <xf numFmtId="0" fontId="13" fillId="0" borderId="25" xfId="0" applyFont="1" applyBorder="1" applyAlignment="1">
      <alignment horizontal="right" vertical="center"/>
    </xf>
    <xf numFmtId="0" fontId="14" fillId="0" borderId="8" xfId="0" applyFont="1" applyBorder="1" applyAlignment="1">
      <alignment vertical="center"/>
    </xf>
    <xf numFmtId="0" fontId="14" fillId="0" borderId="41" xfId="0" applyFont="1" applyBorder="1" applyAlignment="1">
      <alignment vertical="center"/>
    </xf>
    <xf numFmtId="0" fontId="14" fillId="0" borderId="42" xfId="0" applyFont="1" applyBorder="1" applyAlignment="1">
      <alignment vertical="center"/>
    </xf>
    <xf numFmtId="0" fontId="13" fillId="0" borderId="43" xfId="0" applyFont="1" applyBorder="1" applyAlignment="1">
      <alignment horizontal="right" vertical="center"/>
    </xf>
    <xf numFmtId="0" fontId="19"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horizontal="left" vertical="center"/>
    </xf>
    <xf numFmtId="0" fontId="13" fillId="0" borderId="0" xfId="0" applyFont="1" applyAlignment="1">
      <alignment horizontal="center" vertical="center"/>
    </xf>
    <xf numFmtId="0" fontId="17" fillId="0" borderId="0" xfId="0" applyFont="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13" fillId="0" borderId="47" xfId="0" applyFont="1" applyBorder="1" applyAlignment="1">
      <alignment horizontal="center" vertical="center"/>
    </xf>
    <xf numFmtId="0" fontId="13" fillId="0" borderId="25" xfId="0" applyFont="1" applyBorder="1" applyAlignment="1">
      <alignment horizontal="center" vertical="center"/>
    </xf>
    <xf numFmtId="0" fontId="13" fillId="0" borderId="2" xfId="0" applyFont="1" applyBorder="1" applyAlignment="1">
      <alignment horizontal="center" vertical="center"/>
    </xf>
    <xf numFmtId="0" fontId="13" fillId="0" borderId="12"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shrinkToFit="1"/>
    </xf>
    <xf numFmtId="0" fontId="13" fillId="0" borderId="10" xfId="0" applyFont="1" applyBorder="1" applyAlignment="1" applyProtection="1">
      <alignment horizontal="center" vertical="center" shrinkToFit="1"/>
      <protection locked="0"/>
    </xf>
    <xf numFmtId="0" fontId="13" fillId="0" borderId="7"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3" xfId="0" applyFont="1" applyBorder="1" applyAlignment="1">
      <alignment horizontal="center" vertical="center" shrinkToFit="1"/>
    </xf>
    <xf numFmtId="176" fontId="13" fillId="0" borderId="0" xfId="0" applyNumberFormat="1" applyFont="1" applyAlignment="1">
      <alignment vertical="center" shrinkToFit="1"/>
    </xf>
    <xf numFmtId="0" fontId="13" fillId="0" borderId="14" xfId="0" applyFont="1" applyBorder="1" applyAlignment="1">
      <alignment horizontal="center" vertical="center" shrinkToFit="1"/>
    </xf>
    <xf numFmtId="0" fontId="13" fillId="0" borderId="0" xfId="0" applyFont="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6" fontId="13" fillId="0" borderId="17" xfId="0" applyNumberFormat="1" applyFont="1" applyBorder="1" applyAlignment="1">
      <alignment vertical="center" shrinkToFit="1"/>
    </xf>
    <xf numFmtId="0" fontId="13" fillId="0" borderId="18"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176" fontId="13" fillId="0" borderId="23" xfId="0" applyNumberFormat="1" applyFont="1" applyBorder="1" applyAlignment="1">
      <alignment vertical="center" shrinkToFit="1"/>
    </xf>
    <xf numFmtId="0" fontId="13" fillId="0" borderId="24" xfId="0" applyFont="1" applyBorder="1" applyAlignment="1">
      <alignment horizontal="center" vertical="center" shrinkToFit="1"/>
    </xf>
    <xf numFmtId="0" fontId="13" fillId="0" borderId="8" xfId="0" applyFont="1" applyBorder="1" applyAlignment="1">
      <alignment horizontal="right" vertical="center" shrinkToFit="1"/>
    </xf>
    <xf numFmtId="176" fontId="13" fillId="0" borderId="25"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4" xfId="0" applyNumberFormat="1" applyFont="1" applyBorder="1" applyAlignment="1">
      <alignment vertical="center" shrinkToFit="1"/>
    </xf>
    <xf numFmtId="176" fontId="13" fillId="0" borderId="15" xfId="0" applyNumberFormat="1" applyFont="1" applyBorder="1" applyAlignment="1">
      <alignment vertical="center" shrinkToFit="1"/>
    </xf>
    <xf numFmtId="0" fontId="13" fillId="0" borderId="0" xfId="0" applyFont="1" applyAlignment="1">
      <alignment horizontal="left"/>
    </xf>
    <xf numFmtId="0" fontId="13" fillId="0" borderId="0" xfId="0" applyFont="1"/>
    <xf numFmtId="0" fontId="13" fillId="0" borderId="0" xfId="0" applyFont="1" applyAlignment="1">
      <alignment horizontal="center"/>
    </xf>
    <xf numFmtId="0" fontId="13" fillId="0" borderId="0" xfId="0" applyFont="1" applyAlignment="1">
      <alignment horizontal="right"/>
    </xf>
    <xf numFmtId="180" fontId="13" fillId="0" borderId="0" xfId="0" applyNumberFormat="1" applyFont="1" applyAlignment="1">
      <alignment horizontal="right"/>
    </xf>
    <xf numFmtId="0" fontId="13" fillId="0" borderId="0" xfId="0" quotePrefix="1" applyFont="1"/>
    <xf numFmtId="0" fontId="14" fillId="0" borderId="0" xfId="0" applyFont="1"/>
    <xf numFmtId="0" fontId="22" fillId="0" borderId="0" xfId="0" applyFont="1" applyAlignment="1">
      <alignment vertical="center"/>
    </xf>
    <xf numFmtId="0" fontId="22"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right" vertical="center"/>
    </xf>
    <xf numFmtId="178" fontId="22" fillId="0" borderId="0" xfId="0" applyNumberFormat="1" applyFont="1" applyAlignment="1">
      <alignment horizontal="right" vertical="center"/>
    </xf>
    <xf numFmtId="180" fontId="22" fillId="0" borderId="0" xfId="0" applyNumberFormat="1" applyFont="1" applyAlignment="1">
      <alignment horizontal="left" vertical="center" shrinkToFit="1"/>
    </xf>
    <xf numFmtId="180" fontId="22" fillId="0" borderId="0" xfId="0" applyNumberFormat="1" applyFont="1" applyAlignment="1">
      <alignment horizontal="center" vertical="center"/>
    </xf>
    <xf numFmtId="0" fontId="22" fillId="0" borderId="72"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0" xfId="0" applyFont="1"/>
    <xf numFmtId="0" fontId="22" fillId="0" borderId="43"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29" xfId="0" applyFont="1" applyBorder="1" applyAlignment="1">
      <alignment horizontal="center" vertical="center"/>
    </xf>
    <xf numFmtId="0" fontId="22" fillId="0" borderId="76"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0" xfId="0" applyFont="1" applyAlignment="1">
      <alignment vertical="center" wrapText="1"/>
    </xf>
    <xf numFmtId="0" fontId="26" fillId="0" borderId="0" xfId="0" applyFont="1" applyAlignment="1">
      <alignment horizontal="center" vertical="center"/>
    </xf>
    <xf numFmtId="0" fontId="22" fillId="0" borderId="0" xfId="0" applyFont="1" applyAlignment="1">
      <alignment horizontal="justify" vertical="center"/>
    </xf>
    <xf numFmtId="0" fontId="13" fillId="0" borderId="29" xfId="0" applyFont="1" applyBorder="1" applyAlignment="1">
      <alignment horizontal="center" vertical="center"/>
    </xf>
    <xf numFmtId="0" fontId="13" fillId="0" borderId="1" xfId="0" applyFont="1" applyBorder="1"/>
    <xf numFmtId="0" fontId="13" fillId="0" borderId="47" xfId="0" applyFont="1" applyBorder="1" applyAlignment="1">
      <alignment vertical="center"/>
    </xf>
    <xf numFmtId="0" fontId="13" fillId="0" borderId="1" xfId="0" applyFont="1" applyBorder="1" applyAlignment="1">
      <alignment horizontal="right" vertical="center"/>
    </xf>
    <xf numFmtId="177" fontId="13" fillId="0" borderId="1" xfId="0" applyNumberFormat="1" applyFont="1" applyBorder="1" applyAlignment="1">
      <alignment vertical="center"/>
    </xf>
    <xf numFmtId="177" fontId="13" fillId="0" borderId="57" xfId="0" applyNumberFormat="1" applyFont="1" applyBorder="1" applyAlignment="1">
      <alignment vertical="center"/>
    </xf>
    <xf numFmtId="0" fontId="13" fillId="0" borderId="31" xfId="0" applyFont="1" applyBorder="1" applyAlignment="1">
      <alignment vertical="center"/>
    </xf>
    <xf numFmtId="0" fontId="13" fillId="0" borderId="0" xfId="0" applyFont="1" applyAlignment="1">
      <alignment horizontal="right" vertical="center"/>
    </xf>
    <xf numFmtId="177" fontId="13" fillId="0" borderId="0" xfId="0" applyNumberFormat="1" applyFont="1" applyAlignment="1">
      <alignment vertical="center"/>
    </xf>
    <xf numFmtId="177" fontId="13" fillId="0" borderId="17" xfId="0" applyNumberFormat="1" applyFont="1" applyBorder="1" applyAlignment="1">
      <alignment vertical="center"/>
    </xf>
    <xf numFmtId="177" fontId="13" fillId="0" borderId="0" xfId="0" applyNumberFormat="1" applyFont="1" applyAlignment="1" applyProtection="1">
      <alignment horizontal="center" vertical="center"/>
      <protection locked="0"/>
    </xf>
    <xf numFmtId="177" fontId="13" fillId="0" borderId="0" xfId="0" applyNumberFormat="1" applyFont="1" applyAlignment="1">
      <alignment horizontal="right" vertical="center"/>
    </xf>
    <xf numFmtId="0" fontId="13" fillId="0" borderId="31" xfId="0" applyFont="1" applyBorder="1" applyAlignment="1">
      <alignment vertical="center" shrinkToFit="1"/>
    </xf>
    <xf numFmtId="177" fontId="13" fillId="0" borderId="17" xfId="0" applyNumberFormat="1" applyFont="1" applyBorder="1" applyAlignment="1" applyProtection="1">
      <alignment horizontal="center" vertical="center"/>
      <protection locked="0"/>
    </xf>
    <xf numFmtId="176" fontId="13" fillId="0" borderId="0" xfId="0" applyNumberFormat="1" applyFont="1" applyAlignment="1">
      <alignment vertical="center"/>
    </xf>
    <xf numFmtId="176" fontId="13" fillId="0" borderId="0" xfId="0" applyNumberFormat="1" applyFont="1" applyAlignment="1" applyProtection="1">
      <alignment vertical="center"/>
      <protection locked="0"/>
    </xf>
    <xf numFmtId="176" fontId="13" fillId="3" borderId="17" xfId="0" applyNumberFormat="1" applyFont="1" applyFill="1" applyBorder="1" applyAlignment="1" applyProtection="1">
      <alignment horizontal="center" vertical="center"/>
      <protection locked="0"/>
    </xf>
    <xf numFmtId="176" fontId="13" fillId="0" borderId="0" xfId="0" applyNumberFormat="1" applyFont="1" applyAlignment="1" applyProtection="1">
      <alignment horizontal="center" vertical="center"/>
      <protection locked="0"/>
    </xf>
    <xf numFmtId="176" fontId="13" fillId="0" borderId="17" xfId="0" applyNumberFormat="1" applyFont="1" applyBorder="1" applyAlignment="1">
      <alignment vertical="center"/>
    </xf>
    <xf numFmtId="38" fontId="13" fillId="0" borderId="31" xfId="1" applyFont="1" applyBorder="1" applyAlignment="1">
      <alignment horizontal="right" vertical="center"/>
    </xf>
    <xf numFmtId="176" fontId="13" fillId="0" borderId="46" xfId="0" applyNumberFormat="1" applyFont="1" applyBorder="1" applyAlignment="1" applyProtection="1">
      <alignment vertical="center"/>
      <protection locked="0"/>
    </xf>
    <xf numFmtId="38" fontId="13" fillId="0" borderId="31" xfId="1" applyFont="1" applyBorder="1" applyAlignment="1">
      <alignment vertical="center"/>
    </xf>
    <xf numFmtId="38" fontId="13" fillId="0" borderId="0" xfId="1" applyFont="1" applyBorder="1" applyAlignment="1">
      <alignment vertical="center"/>
    </xf>
    <xf numFmtId="38" fontId="13" fillId="0" borderId="31" xfId="1" applyFont="1" applyBorder="1" applyAlignment="1">
      <alignment horizontal="left" vertical="center"/>
    </xf>
    <xf numFmtId="38" fontId="13" fillId="0" borderId="0" xfId="1" applyFont="1" applyBorder="1" applyAlignment="1">
      <alignment horizontal="left" vertical="center"/>
    </xf>
    <xf numFmtId="176" fontId="13" fillId="3" borderId="17" xfId="0" applyNumberFormat="1" applyFont="1" applyFill="1" applyBorder="1" applyAlignment="1" applyProtection="1">
      <alignment vertical="center"/>
      <protection locked="0"/>
    </xf>
    <xf numFmtId="38" fontId="13" fillId="0" borderId="43" xfId="1" applyFont="1" applyBorder="1" applyAlignment="1">
      <alignment horizontal="right" vertical="center"/>
    </xf>
    <xf numFmtId="38" fontId="13" fillId="0" borderId="25" xfId="1" applyFont="1" applyBorder="1" applyAlignment="1">
      <alignment horizontal="right" vertical="center"/>
    </xf>
    <xf numFmtId="38" fontId="13" fillId="0" borderId="25" xfId="1" applyFont="1" applyBorder="1" applyAlignment="1" applyProtection="1">
      <alignment horizontal="center" vertical="center"/>
      <protection locked="0"/>
    </xf>
    <xf numFmtId="176" fontId="13" fillId="0" borderId="25" xfId="0" applyNumberFormat="1" applyFont="1" applyBorder="1" applyAlignment="1" applyProtection="1">
      <alignment vertical="center"/>
      <protection locked="0"/>
    </xf>
    <xf numFmtId="0" fontId="13" fillId="0" borderId="25" xfId="0" applyFont="1" applyBorder="1" applyAlignment="1">
      <alignment vertical="center"/>
    </xf>
    <xf numFmtId="176" fontId="13" fillId="0" borderId="1" xfId="0" applyNumberFormat="1" applyFont="1" applyBorder="1" applyAlignment="1">
      <alignment vertical="center"/>
    </xf>
    <xf numFmtId="38" fontId="13" fillId="0" borderId="47" xfId="1" applyFont="1" applyBorder="1" applyAlignment="1">
      <alignment vertical="center"/>
    </xf>
    <xf numFmtId="38" fontId="13" fillId="0" borderId="1" xfId="1" applyFont="1" applyBorder="1" applyAlignment="1">
      <alignment vertical="center"/>
    </xf>
    <xf numFmtId="38" fontId="13" fillId="0" borderId="0" xfId="1" applyFont="1" applyBorder="1" applyAlignment="1">
      <alignment horizontal="right" vertical="center"/>
    </xf>
    <xf numFmtId="177" fontId="13" fillId="3" borderId="17" xfId="0" applyNumberFormat="1" applyFont="1" applyFill="1" applyBorder="1" applyAlignment="1" applyProtection="1">
      <alignment vertical="center"/>
      <protection locked="0"/>
    </xf>
    <xf numFmtId="177" fontId="13" fillId="3" borderId="17" xfId="0" applyNumberFormat="1" applyFont="1" applyFill="1" applyBorder="1" applyAlignment="1">
      <alignment horizontal="center" vertical="center"/>
    </xf>
    <xf numFmtId="38" fontId="13" fillId="0" borderId="0" xfId="1" applyFont="1" applyBorder="1" applyAlignment="1" applyProtection="1">
      <alignment horizontal="center" vertical="center"/>
      <protection locked="0"/>
    </xf>
    <xf numFmtId="177" fontId="13" fillId="0" borderId="0" xfId="0" applyNumberFormat="1" applyFont="1" applyAlignment="1" applyProtection="1">
      <alignment vertical="center"/>
      <protection locked="0"/>
    </xf>
    <xf numFmtId="177" fontId="13" fillId="0" borderId="23" xfId="0" applyNumberFormat="1" applyFont="1" applyBorder="1" applyAlignment="1">
      <alignment vertical="center"/>
    </xf>
    <xf numFmtId="38" fontId="13" fillId="0" borderId="43" xfId="1" applyFont="1" applyBorder="1" applyAlignment="1">
      <alignment vertical="center"/>
    </xf>
    <xf numFmtId="177" fontId="13" fillId="0" borderId="25" xfId="0" applyNumberFormat="1" applyFont="1" applyBorder="1" applyAlignment="1" applyProtection="1">
      <alignment vertical="center"/>
      <protection locked="0"/>
    </xf>
    <xf numFmtId="177" fontId="13" fillId="0" borderId="25" xfId="0" applyNumberFormat="1" applyFont="1" applyBorder="1" applyAlignment="1">
      <alignment vertical="center"/>
    </xf>
    <xf numFmtId="177" fontId="13" fillId="0" borderId="17" xfId="0" applyNumberFormat="1" applyFont="1" applyBorder="1" applyAlignment="1" applyProtection="1">
      <alignment vertical="center"/>
      <protection locked="0"/>
    </xf>
    <xf numFmtId="0" fontId="19" fillId="0" borderId="1" xfId="0" applyFont="1" applyBorder="1" applyAlignment="1">
      <alignment horizontal="center" vertical="center"/>
    </xf>
    <xf numFmtId="176" fontId="19" fillId="0" borderId="1" xfId="0" applyNumberFormat="1" applyFont="1" applyBorder="1" applyAlignment="1">
      <alignment horizontal="right" vertical="center"/>
    </xf>
    <xf numFmtId="0" fontId="19" fillId="0" borderId="12" xfId="0" applyFont="1" applyBorder="1" applyAlignment="1">
      <alignment horizontal="center" vertical="center"/>
    </xf>
    <xf numFmtId="0" fontId="19" fillId="0" borderId="43" xfId="0" applyFont="1" applyBorder="1" applyAlignment="1">
      <alignment horizontal="center" vertical="center"/>
    </xf>
    <xf numFmtId="176" fontId="19" fillId="0" borderId="25" xfId="0" applyNumberFormat="1" applyFont="1" applyBorder="1" applyAlignment="1">
      <alignment horizontal="right" vertical="center"/>
    </xf>
    <xf numFmtId="0" fontId="19" fillId="0" borderId="2" xfId="0" applyFont="1" applyBorder="1" applyAlignment="1">
      <alignment horizontal="center" vertical="center"/>
    </xf>
    <xf numFmtId="38" fontId="13" fillId="0" borderId="25" xfId="1" applyFont="1" applyBorder="1" applyAlignment="1">
      <alignment horizontal="left" vertical="center"/>
    </xf>
    <xf numFmtId="0" fontId="13" fillId="0" borderId="2" xfId="0" applyFont="1" applyBorder="1" applyAlignment="1">
      <alignment vertical="center"/>
    </xf>
    <xf numFmtId="180" fontId="14" fillId="0" borderId="12" xfId="0" applyNumberFormat="1" applyFont="1" applyBorder="1" applyAlignment="1">
      <alignment vertical="center" shrinkToFit="1"/>
    </xf>
    <xf numFmtId="180" fontId="17" fillId="0" borderId="75" xfId="0" applyNumberFormat="1" applyFont="1" applyBorder="1" applyAlignment="1">
      <alignment horizontal="center" vertical="center" shrinkToFit="1"/>
    </xf>
    <xf numFmtId="180" fontId="14" fillId="0" borderId="39" xfId="0" applyNumberFormat="1" applyFont="1" applyBorder="1" applyAlignment="1">
      <alignment horizontal="center" vertical="center" shrinkToFit="1"/>
    </xf>
    <xf numFmtId="180" fontId="14" fillId="0" borderId="40" xfId="0" applyNumberFormat="1" applyFont="1" applyBorder="1" applyAlignment="1">
      <alignment horizontal="center" vertical="center" shrinkToFit="1"/>
    </xf>
    <xf numFmtId="180" fontId="17" fillId="0" borderId="44" xfId="0" applyNumberFormat="1" applyFont="1" applyBorder="1" applyAlignment="1">
      <alignment vertical="center"/>
    </xf>
    <xf numFmtId="180" fontId="14" fillId="0" borderId="2" xfId="0" applyNumberFormat="1" applyFont="1" applyBorder="1" applyAlignment="1">
      <alignment vertical="center" shrinkToFit="1"/>
    </xf>
    <xf numFmtId="180" fontId="17" fillId="0" borderId="43" xfId="0" applyNumberFormat="1" applyFont="1" applyBorder="1" applyAlignment="1">
      <alignment vertical="center"/>
    </xf>
    <xf numFmtId="180" fontId="17" fillId="0" borderId="38" xfId="0" applyNumberFormat="1" applyFont="1" applyBorder="1" applyAlignment="1">
      <alignment horizontal="center" vertical="center" shrinkToFit="1"/>
    </xf>
    <xf numFmtId="180" fontId="14" fillId="0" borderId="41" xfId="0" applyNumberFormat="1" applyFont="1" applyBorder="1" applyAlignment="1">
      <alignment horizontal="center" vertical="center" shrinkToFit="1"/>
    </xf>
    <xf numFmtId="180" fontId="17" fillId="0" borderId="45" xfId="0" applyNumberFormat="1" applyFont="1" applyBorder="1" applyAlignment="1">
      <alignment vertical="center"/>
    </xf>
    <xf numFmtId="180" fontId="13" fillId="0" borderId="43" xfId="0" applyNumberFormat="1" applyFont="1" applyBorder="1" applyAlignment="1">
      <alignment horizontal="center" vertical="center"/>
    </xf>
    <xf numFmtId="180" fontId="14" fillId="0" borderId="79" xfId="0" applyNumberFormat="1" applyFont="1" applyBorder="1" applyAlignment="1">
      <alignment horizontal="center" vertical="center" shrinkToFit="1"/>
    </xf>
    <xf numFmtId="180" fontId="14" fillId="0" borderId="42" xfId="0" applyNumberFormat="1" applyFont="1" applyBorder="1" applyAlignment="1">
      <alignment horizontal="center" vertical="center" shrinkToFit="1"/>
    </xf>
    <xf numFmtId="0" fontId="13" fillId="0" borderId="80" xfId="0" applyFont="1" applyBorder="1" applyAlignment="1">
      <alignment horizontal="center" vertical="center" shrinkToFit="1"/>
    </xf>
    <xf numFmtId="0" fontId="13" fillId="0" borderId="81" xfId="0" applyFont="1" applyBorder="1" applyAlignment="1" applyProtection="1">
      <alignment horizontal="center" vertical="center"/>
      <protection locked="0"/>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176" fontId="13" fillId="0" borderId="25" xfId="0" applyNumberFormat="1" applyFont="1" applyBorder="1" applyAlignment="1">
      <alignment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176" fontId="13" fillId="0" borderId="23" xfId="0" applyNumberFormat="1" applyFont="1" applyBorder="1" applyAlignment="1">
      <alignment vertical="center"/>
    </xf>
    <xf numFmtId="176" fontId="13" fillId="0" borderId="54" xfId="0" applyNumberFormat="1" applyFont="1" applyBorder="1" applyAlignment="1">
      <alignment vertical="center"/>
    </xf>
    <xf numFmtId="0" fontId="30" fillId="0" borderId="0" xfId="0" applyFont="1" applyAlignment="1">
      <alignment horizontal="center" vertical="center"/>
    </xf>
    <xf numFmtId="0" fontId="27" fillId="0" borderId="0" xfId="0" applyFont="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vertical="center"/>
    </xf>
    <xf numFmtId="0" fontId="20" fillId="0" borderId="28" xfId="0" applyFont="1" applyBorder="1" applyAlignment="1">
      <alignment horizontal="center" vertical="center"/>
    </xf>
    <xf numFmtId="0" fontId="20" fillId="0" borderId="52" xfId="0" applyFont="1" applyBorder="1" applyAlignment="1">
      <alignment horizontal="center" vertical="center"/>
    </xf>
    <xf numFmtId="0" fontId="14" fillId="0" borderId="1" xfId="0" applyFont="1" applyBorder="1" applyAlignment="1">
      <alignment vertical="center"/>
    </xf>
    <xf numFmtId="0" fontId="14" fillId="0" borderId="12" xfId="0" applyFont="1" applyBorder="1" applyAlignment="1">
      <alignment vertical="center"/>
    </xf>
    <xf numFmtId="0" fontId="14" fillId="0" borderId="15" xfId="0" applyFont="1" applyBorder="1" applyAlignment="1">
      <alignment vertical="center"/>
    </xf>
    <xf numFmtId="0" fontId="14" fillId="0" borderId="51" xfId="0" applyFont="1" applyBorder="1" applyAlignment="1">
      <alignment vertical="center"/>
    </xf>
    <xf numFmtId="0" fontId="13" fillId="0" borderId="52" xfId="0" applyFont="1" applyBorder="1" applyAlignment="1">
      <alignment vertical="center" shrinkToFit="1"/>
    </xf>
    <xf numFmtId="0" fontId="14" fillId="0" borderId="0" xfId="0" applyFont="1" applyAlignment="1">
      <alignment horizontal="right" vertical="center" shrinkToFit="1"/>
    </xf>
    <xf numFmtId="0" fontId="14" fillId="0" borderId="0" xfId="0" applyFont="1" applyAlignment="1">
      <alignment horizontal="center" vertical="center" shrinkToFit="1"/>
    </xf>
    <xf numFmtId="0" fontId="14" fillId="2" borderId="0" xfId="0" applyFont="1" applyFill="1" applyAlignment="1" applyProtection="1">
      <alignment horizontal="center" vertical="center" shrinkToFit="1"/>
      <protection locked="0"/>
    </xf>
    <xf numFmtId="0" fontId="14" fillId="0" borderId="0" xfId="0" applyFont="1" applyAlignment="1">
      <alignment horizontal="left" vertical="center" shrinkToFit="1"/>
    </xf>
    <xf numFmtId="0" fontId="14" fillId="0" borderId="0" xfId="0" applyFont="1" applyAlignment="1">
      <alignment vertical="center" shrinkToFit="1"/>
    </xf>
    <xf numFmtId="0" fontId="14" fillId="0" borderId="0" xfId="0" applyFont="1" applyAlignment="1">
      <alignment shrinkToFit="1"/>
    </xf>
    <xf numFmtId="177" fontId="14" fillId="0" borderId="0" xfId="0" applyNumberFormat="1" applyFont="1" applyAlignment="1">
      <alignment vertical="center" shrinkToFit="1"/>
    </xf>
    <xf numFmtId="0" fontId="14" fillId="2" borderId="23" xfId="0" applyFont="1" applyFill="1" applyBorder="1" applyAlignment="1" applyProtection="1">
      <alignment horizontal="center" vertical="center" shrinkToFit="1"/>
      <protection locked="0"/>
    </xf>
    <xf numFmtId="0" fontId="14" fillId="0" borderId="23" xfId="0" applyFont="1" applyBorder="1" applyAlignment="1">
      <alignment vertical="center" shrinkToFit="1"/>
    </xf>
    <xf numFmtId="0" fontId="13" fillId="0" borderId="0" xfId="0" applyFont="1" applyAlignment="1">
      <alignment vertical="center" shrinkToFit="1"/>
    </xf>
    <xf numFmtId="177" fontId="14" fillId="0" borderId="17" xfId="0" applyNumberFormat="1" applyFont="1" applyBorder="1" applyAlignment="1">
      <alignment vertical="center" shrinkToFit="1"/>
    </xf>
    <xf numFmtId="0" fontId="27" fillId="0" borderId="31" xfId="0" applyFont="1" applyBorder="1" applyAlignment="1">
      <alignment horizontal="center" vertical="center"/>
    </xf>
    <xf numFmtId="0" fontId="14" fillId="0" borderId="25" xfId="0" applyFont="1" applyBorder="1" applyAlignment="1">
      <alignment horizontal="right" vertical="center"/>
    </xf>
    <xf numFmtId="176" fontId="32" fillId="0" borderId="0" xfId="0" applyNumberFormat="1" applyFont="1" applyAlignment="1" applyProtection="1">
      <alignment horizontal="right" vertical="center" shrinkToFit="1"/>
      <protection locked="0"/>
    </xf>
    <xf numFmtId="176" fontId="14" fillId="0" borderId="0" xfId="0" applyNumberFormat="1" applyFont="1" applyAlignment="1">
      <alignment vertical="center" shrinkToFit="1"/>
    </xf>
    <xf numFmtId="176" fontId="14" fillId="3" borderId="17" xfId="0" applyNumberFormat="1" applyFont="1" applyFill="1" applyBorder="1" applyAlignment="1" applyProtection="1">
      <alignment horizontal="center" vertical="center" shrinkToFit="1"/>
      <protection locked="0"/>
    </xf>
    <xf numFmtId="176" fontId="14" fillId="0" borderId="17" xfId="0" applyNumberFormat="1" applyFont="1" applyBorder="1" applyAlignment="1">
      <alignment vertical="center" shrinkToFit="1"/>
    </xf>
    <xf numFmtId="0" fontId="14" fillId="2" borderId="46" xfId="0" applyFont="1" applyFill="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2" borderId="17" xfId="0" applyFont="1" applyFill="1" applyBorder="1" applyAlignment="1">
      <alignment vertical="center" shrinkToFit="1"/>
    </xf>
    <xf numFmtId="179" fontId="14" fillId="3" borderId="17" xfId="0" applyNumberFormat="1" applyFont="1" applyFill="1" applyBorder="1" applyAlignment="1">
      <alignment vertical="center" shrinkToFit="1"/>
    </xf>
    <xf numFmtId="0" fontId="14" fillId="3" borderId="17" xfId="0" applyFont="1" applyFill="1" applyBorder="1" applyAlignment="1">
      <alignment horizontal="center" vertical="center" shrinkToFit="1"/>
    </xf>
    <xf numFmtId="176" fontId="14" fillId="0" borderId="46" xfId="0" applyNumberFormat="1" applyFont="1" applyBorder="1" applyAlignment="1" applyProtection="1">
      <alignment vertical="center" shrinkToFit="1"/>
      <protection locked="0"/>
    </xf>
    <xf numFmtId="0" fontId="14" fillId="0" borderId="0" xfId="0" applyFont="1" applyAlignment="1" applyProtection="1">
      <alignment horizontal="center" vertical="center" shrinkToFit="1"/>
      <protection locked="0"/>
    </xf>
    <xf numFmtId="0" fontId="14" fillId="2" borderId="46" xfId="0" applyFont="1" applyFill="1" applyBorder="1" applyAlignment="1">
      <alignment vertical="center" shrinkToFit="1"/>
    </xf>
    <xf numFmtId="0" fontId="14" fillId="3" borderId="0" xfId="0" applyFont="1" applyFill="1" applyAlignment="1">
      <alignment horizontal="center" vertical="center" shrinkToFit="1"/>
    </xf>
    <xf numFmtId="176" fontId="14" fillId="0" borderId="0" xfId="0" applyNumberFormat="1" applyFont="1" applyAlignment="1" applyProtection="1">
      <alignment vertical="center" shrinkToFit="1"/>
      <protection locked="0"/>
    </xf>
    <xf numFmtId="176" fontId="13" fillId="0" borderId="0" xfId="0" applyNumberFormat="1" applyFont="1" applyAlignment="1" applyProtection="1">
      <alignment horizontal="left" vertical="center"/>
      <protection locked="0"/>
    </xf>
    <xf numFmtId="176" fontId="14" fillId="0" borderId="0" xfId="0" applyNumberFormat="1" applyFont="1" applyAlignment="1" applyProtection="1">
      <alignment vertical="center"/>
      <protection locked="0"/>
    </xf>
    <xf numFmtId="0" fontId="14" fillId="0" borderId="23" xfId="0" applyFont="1" applyBorder="1" applyAlignment="1">
      <alignment vertical="center"/>
    </xf>
    <xf numFmtId="176" fontId="14" fillId="0" borderId="23" xfId="0" applyNumberFormat="1" applyFont="1" applyBorder="1" applyAlignment="1">
      <alignment vertical="center"/>
    </xf>
    <xf numFmtId="176" fontId="14" fillId="0" borderId="23" xfId="0" applyNumberFormat="1" applyFont="1" applyBorder="1" applyAlignment="1" applyProtection="1">
      <alignment horizontal="center" vertical="center" shrinkToFit="1"/>
      <protection locked="0"/>
    </xf>
    <xf numFmtId="176" fontId="14" fillId="3" borderId="23" xfId="0" applyNumberFormat="1" applyFont="1" applyFill="1" applyBorder="1" applyAlignment="1">
      <alignment horizontal="right" vertical="center" shrinkToFit="1"/>
    </xf>
    <xf numFmtId="176" fontId="14" fillId="0" borderId="0" xfId="0" applyNumberFormat="1" applyFont="1" applyAlignment="1">
      <alignment vertical="center"/>
    </xf>
    <xf numFmtId="176" fontId="14" fillId="0" borderId="0" xfId="0" applyNumberFormat="1" applyFont="1" applyAlignment="1" applyProtection="1">
      <alignment horizontal="center" vertical="center" shrinkToFit="1"/>
      <protection locked="0"/>
    </xf>
    <xf numFmtId="0" fontId="14" fillId="0" borderId="0" xfId="0" applyFont="1" applyAlignment="1">
      <alignment horizontal="right" vertical="center"/>
    </xf>
    <xf numFmtId="0" fontId="27" fillId="0" borderId="32" xfId="0" applyFont="1" applyBorder="1" applyAlignment="1">
      <alignment horizontal="center" vertical="center"/>
    </xf>
    <xf numFmtId="0" fontId="14" fillId="0" borderId="33" xfId="0" applyFont="1" applyBorder="1" applyAlignment="1">
      <alignment vertical="center"/>
    </xf>
    <xf numFmtId="0" fontId="14" fillId="0" borderId="34" xfId="0" applyFont="1" applyBorder="1" applyAlignment="1">
      <alignment vertical="center"/>
    </xf>
    <xf numFmtId="0" fontId="14" fillId="0" borderId="33" xfId="0" applyFont="1" applyBorder="1" applyAlignment="1">
      <alignment vertical="center" shrinkToFit="1"/>
    </xf>
    <xf numFmtId="0" fontId="14" fillId="0" borderId="71" xfId="0" applyFont="1" applyBorder="1" applyAlignment="1">
      <alignment vertical="center" shrinkToFit="1"/>
    </xf>
    <xf numFmtId="0" fontId="14" fillId="0" borderId="33" xfId="0" applyFont="1" applyBorder="1" applyAlignment="1">
      <alignment horizontal="left" vertical="center" shrinkToFit="1"/>
    </xf>
    <xf numFmtId="0" fontId="14" fillId="0" borderId="0" xfId="0" applyFont="1" applyAlignment="1" applyProtection="1">
      <alignment horizontal="left" vertical="center" shrinkToFit="1"/>
      <protection locked="0"/>
    </xf>
    <xf numFmtId="0" fontId="17" fillId="0" borderId="15" xfId="0" applyFont="1" applyBorder="1" applyAlignment="1">
      <alignment vertical="center"/>
    </xf>
    <xf numFmtId="0" fontId="17" fillId="0" borderId="77" xfId="0" applyFont="1" applyBorder="1" applyAlignment="1">
      <alignment vertical="center"/>
    </xf>
    <xf numFmtId="0" fontId="32" fillId="0" borderId="31" xfId="0" applyFont="1" applyBorder="1" applyAlignment="1">
      <alignment horizontal="center" vertical="center"/>
    </xf>
    <xf numFmtId="0" fontId="32" fillId="0" borderId="0" xfId="0" applyFont="1" applyAlignment="1">
      <alignment horizontal="center" vertical="center"/>
    </xf>
    <xf numFmtId="0" fontId="32" fillId="0" borderId="15" xfId="0" applyFont="1" applyBorder="1" applyAlignment="1">
      <alignment horizontal="center" vertical="center"/>
    </xf>
    <xf numFmtId="38" fontId="14" fillId="0" borderId="54" xfId="1" applyFont="1" applyBorder="1" applyAlignment="1" applyProtection="1">
      <alignment horizontal="center" vertical="center" shrinkToFit="1"/>
      <protection locked="0"/>
    </xf>
    <xf numFmtId="0" fontId="14" fillId="0" borderId="54" xfId="0" applyFont="1" applyBorder="1" applyAlignment="1">
      <alignment horizontal="center" vertical="center" shrinkToFit="1"/>
    </xf>
    <xf numFmtId="0" fontId="27" fillId="0" borderId="47" xfId="0" applyFont="1" applyBorder="1" applyAlignment="1">
      <alignment horizontal="center" vertical="center"/>
    </xf>
    <xf numFmtId="0" fontId="14" fillId="0" borderId="1" xfId="0" applyFont="1" applyBorder="1" applyAlignment="1">
      <alignment horizontal="right" vertical="center"/>
    </xf>
    <xf numFmtId="0" fontId="13" fillId="0" borderId="1" xfId="0" applyFont="1" applyBorder="1" applyAlignment="1">
      <alignment vertical="center" shrinkToFit="1"/>
    </xf>
    <xf numFmtId="0" fontId="14" fillId="0" borderId="1" xfId="0" applyFont="1" applyBorder="1" applyAlignment="1">
      <alignment horizontal="right" vertical="center" shrinkToFit="1"/>
    </xf>
    <xf numFmtId="0" fontId="14"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shrinkToFit="1"/>
      <protection locked="0"/>
    </xf>
    <xf numFmtId="0" fontId="14" fillId="0" borderId="1" xfId="0" applyFont="1" applyBorder="1" applyAlignment="1">
      <alignment horizontal="center" vertical="center" shrinkToFit="1"/>
    </xf>
    <xf numFmtId="0" fontId="14" fillId="0" borderId="1" xfId="0" applyFont="1" applyBorder="1" applyAlignment="1">
      <alignment horizontal="left" vertical="center" shrinkToFit="1"/>
    </xf>
    <xf numFmtId="176" fontId="14" fillId="0" borderId="1" xfId="0" applyNumberFormat="1" applyFont="1" applyBorder="1" applyAlignment="1" applyProtection="1">
      <alignment vertical="center" shrinkToFit="1"/>
      <protection locked="0"/>
    </xf>
    <xf numFmtId="177" fontId="14" fillId="3" borderId="0" xfId="0" applyNumberFormat="1" applyFont="1" applyFill="1" applyAlignment="1" applyProtection="1">
      <alignment vertical="center" shrinkToFit="1"/>
      <protection locked="0"/>
    </xf>
    <xf numFmtId="177" fontId="14" fillId="3" borderId="0" xfId="0" applyNumberFormat="1" applyFont="1" applyFill="1" applyAlignment="1">
      <alignment vertical="center" shrinkToFit="1"/>
    </xf>
    <xf numFmtId="177" fontId="14" fillId="3" borderId="46" xfId="0" applyNumberFormat="1" applyFont="1" applyFill="1" applyBorder="1" applyAlignment="1" applyProtection="1">
      <alignment vertical="center" shrinkToFit="1"/>
      <protection locked="0"/>
    </xf>
    <xf numFmtId="177" fontId="14" fillId="3" borderId="23" xfId="0" applyNumberFormat="1" applyFont="1" applyFill="1" applyBorder="1" applyAlignment="1">
      <alignment vertical="center" shrinkToFit="1"/>
    </xf>
    <xf numFmtId="177" fontId="14" fillId="0" borderId="46" xfId="0" applyNumberFormat="1" applyFont="1" applyBorder="1" applyAlignment="1">
      <alignment vertical="center" shrinkToFit="1"/>
    </xf>
    <xf numFmtId="176" fontId="14" fillId="0" borderId="0" xfId="0" applyNumberFormat="1" applyFont="1" applyAlignment="1">
      <alignment horizontal="center" vertical="center"/>
    </xf>
    <xf numFmtId="177" fontId="14" fillId="3" borderId="46" xfId="0" applyNumberFormat="1" applyFont="1" applyFill="1" applyBorder="1" applyAlignment="1">
      <alignment vertical="center" shrinkToFit="1"/>
    </xf>
    <xf numFmtId="177" fontId="14" fillId="3" borderId="23" xfId="0" applyNumberFormat="1" applyFont="1" applyFill="1" applyBorder="1" applyAlignment="1" applyProtection="1">
      <alignment vertical="center" shrinkToFit="1"/>
      <protection locked="0"/>
    </xf>
    <xf numFmtId="177" fontId="14" fillId="0" borderId="0" xfId="0" applyNumberFormat="1" applyFont="1" applyAlignment="1" applyProtection="1">
      <alignment horizontal="center" vertical="center" shrinkToFit="1"/>
      <protection locked="0"/>
    </xf>
    <xf numFmtId="177" fontId="14" fillId="0" borderId="71" xfId="0" applyNumberFormat="1" applyFont="1" applyBorder="1" applyAlignment="1" applyProtection="1">
      <alignment vertical="center" shrinkToFit="1"/>
      <protection locked="0"/>
    </xf>
    <xf numFmtId="177" fontId="14" fillId="0" borderId="71" xfId="0" applyNumberFormat="1" applyFont="1" applyBorder="1" applyAlignment="1">
      <alignment vertical="center" shrinkToFit="1"/>
    </xf>
    <xf numFmtId="0" fontId="14" fillId="0" borderId="78" xfId="0" applyFont="1" applyBorder="1" applyAlignment="1">
      <alignment vertical="center"/>
    </xf>
    <xf numFmtId="0" fontId="27" fillId="0" borderId="35" xfId="0" applyFont="1" applyBorder="1" applyAlignment="1">
      <alignment horizontal="center" vertical="center"/>
    </xf>
    <xf numFmtId="0" fontId="14" fillId="0" borderId="36" xfId="0" applyFont="1" applyBorder="1" applyAlignment="1">
      <alignment vertical="center"/>
    </xf>
    <xf numFmtId="0" fontId="14" fillId="0" borderId="36" xfId="0" applyFont="1" applyBorder="1" applyAlignment="1">
      <alignment horizontal="right" vertical="center"/>
    </xf>
    <xf numFmtId="0" fontId="14" fillId="0" borderId="37" xfId="0" applyFont="1" applyBorder="1" applyAlignment="1">
      <alignment vertical="center"/>
    </xf>
    <xf numFmtId="0" fontId="14" fillId="0" borderId="36" xfId="0" applyFont="1" applyBorder="1" applyAlignment="1">
      <alignment vertical="center" shrinkToFit="1"/>
    </xf>
    <xf numFmtId="0" fontId="14" fillId="0" borderId="36" xfId="0" applyFont="1" applyBorder="1" applyAlignment="1">
      <alignment horizontal="right" vertical="center" shrinkToFit="1"/>
    </xf>
    <xf numFmtId="0" fontId="14" fillId="0" borderId="36" xfId="0" applyFont="1" applyBorder="1" applyAlignment="1">
      <alignment horizontal="center" vertical="center" shrinkToFit="1"/>
    </xf>
    <xf numFmtId="177" fontId="14" fillId="0" borderId="36" xfId="0" applyNumberFormat="1" applyFont="1" applyBorder="1" applyAlignment="1" applyProtection="1">
      <alignment vertical="center" shrinkToFit="1"/>
      <protection locked="0"/>
    </xf>
    <xf numFmtId="177" fontId="14" fillId="0" borderId="36" xfId="0" applyNumberFormat="1" applyFont="1" applyBorder="1" applyAlignment="1">
      <alignment vertical="center" shrinkToFit="1"/>
    </xf>
    <xf numFmtId="0" fontId="14" fillId="0" borderId="36" xfId="0" applyFont="1" applyBorder="1" applyAlignment="1">
      <alignment horizontal="left" vertical="center" shrinkToFit="1"/>
    </xf>
    <xf numFmtId="0" fontId="17" fillId="0" borderId="37" xfId="0" applyFont="1" applyBorder="1" applyAlignment="1">
      <alignment vertical="center"/>
    </xf>
    <xf numFmtId="0" fontId="14" fillId="0" borderId="15" xfId="0" applyFont="1" applyBorder="1" applyAlignment="1" applyProtection="1">
      <alignment vertical="center"/>
      <protection locked="0"/>
    </xf>
    <xf numFmtId="0" fontId="18" fillId="0" borderId="31" xfId="0" applyFont="1" applyBorder="1" applyAlignment="1">
      <alignment horizontal="center" vertical="center"/>
    </xf>
    <xf numFmtId="0" fontId="27" fillId="0" borderId="43" xfId="0" applyFont="1" applyBorder="1" applyAlignment="1">
      <alignment horizontal="center" vertical="center"/>
    </xf>
    <xf numFmtId="0" fontId="14" fillId="0" borderId="2" xfId="0" applyFont="1" applyBorder="1" applyAlignment="1">
      <alignment vertical="center"/>
    </xf>
    <xf numFmtId="0" fontId="14" fillId="0" borderId="25" xfId="0" applyFont="1" applyBorder="1" applyAlignment="1">
      <alignment vertical="center" shrinkToFit="1"/>
    </xf>
    <xf numFmtId="0" fontId="14" fillId="0" borderId="25" xfId="0" applyFont="1" applyBorder="1" applyAlignment="1">
      <alignment horizontal="right" vertical="center" shrinkToFit="1"/>
    </xf>
    <xf numFmtId="0" fontId="14" fillId="0" borderId="25" xfId="0" applyFont="1" applyBorder="1" applyAlignment="1">
      <alignment horizontal="center" vertical="center" shrinkToFit="1"/>
    </xf>
    <xf numFmtId="177" fontId="14" fillId="0" borderId="54" xfId="0" applyNumberFormat="1" applyFont="1" applyBorder="1" applyAlignment="1" applyProtection="1">
      <alignment vertical="center" shrinkToFit="1"/>
      <protection locked="0"/>
    </xf>
    <xf numFmtId="177" fontId="14" fillId="0" borderId="25" xfId="0" applyNumberFormat="1" applyFont="1" applyBorder="1" applyAlignment="1">
      <alignment vertical="center" shrinkToFit="1"/>
    </xf>
    <xf numFmtId="0" fontId="14" fillId="0" borderId="25" xfId="0" applyFont="1" applyBorder="1" applyAlignment="1">
      <alignment horizontal="left" vertical="center" shrinkToFit="1"/>
    </xf>
    <xf numFmtId="177" fontId="14" fillId="0" borderId="54" xfId="0" applyNumberFormat="1" applyFont="1" applyBorder="1" applyAlignment="1">
      <alignment vertical="center" shrinkToFit="1"/>
    </xf>
    <xf numFmtId="0" fontId="17" fillId="0" borderId="2" xfId="0" applyFont="1" applyBorder="1" applyAlignment="1">
      <alignment vertical="center"/>
    </xf>
    <xf numFmtId="0" fontId="18" fillId="0" borderId="0" xfId="0" applyFont="1" applyAlignment="1">
      <alignment horizontal="center" vertical="center"/>
    </xf>
    <xf numFmtId="0" fontId="14" fillId="0" borderId="0" xfId="0" applyFont="1" applyAlignment="1" applyProtection="1">
      <alignment vertical="center" shrinkToFit="1"/>
      <protection locked="0"/>
    </xf>
    <xf numFmtId="38" fontId="18" fillId="0" borderId="0" xfId="1" applyFont="1" applyBorder="1" applyAlignment="1">
      <alignment horizontal="right" vertical="center" shrinkToFit="1"/>
    </xf>
    <xf numFmtId="38" fontId="18" fillId="0" borderId="0" xfId="1" applyFont="1" applyBorder="1" applyAlignment="1" applyProtection="1">
      <alignment horizontal="center" vertical="center" shrinkToFit="1"/>
      <protection locked="0"/>
    </xf>
    <xf numFmtId="0" fontId="18" fillId="0" borderId="0" xfId="0" applyFont="1" applyAlignment="1">
      <alignment horizontal="center" vertical="center" shrinkToFit="1"/>
    </xf>
    <xf numFmtId="177" fontId="18" fillId="3" borderId="17" xfId="0" applyNumberFormat="1" applyFont="1" applyFill="1" applyBorder="1" applyAlignment="1" applyProtection="1">
      <alignment vertical="center" shrinkToFit="1"/>
      <protection locked="0"/>
    </xf>
    <xf numFmtId="0" fontId="18" fillId="0" borderId="0" xfId="0" applyFont="1" applyAlignment="1">
      <alignment horizontal="left" vertical="center" shrinkToFit="1"/>
    </xf>
    <xf numFmtId="177" fontId="18" fillId="0" borderId="17" xfId="0" applyNumberFormat="1" applyFont="1" applyBorder="1" applyAlignment="1" applyProtection="1">
      <alignment vertical="center" shrinkToFit="1"/>
      <protection locked="0"/>
    </xf>
    <xf numFmtId="176" fontId="14" fillId="0" borderId="33" xfId="0" applyNumberFormat="1" applyFont="1" applyBorder="1" applyAlignment="1">
      <alignment horizontal="center" vertical="center"/>
    </xf>
    <xf numFmtId="0" fontId="14" fillId="0" borderId="33" xfId="0" applyFont="1" applyBorder="1" applyAlignment="1">
      <alignment horizontal="right" vertical="center"/>
    </xf>
    <xf numFmtId="0" fontId="14" fillId="0" borderId="33" xfId="0" applyFont="1" applyBorder="1"/>
    <xf numFmtId="0" fontId="14" fillId="0" borderId="33" xfId="0" applyFont="1" applyBorder="1" applyAlignment="1">
      <alignment horizontal="right" vertical="center" shrinkToFit="1"/>
    </xf>
    <xf numFmtId="38" fontId="32" fillId="0" borderId="33" xfId="0" applyNumberFormat="1" applyFont="1" applyBorder="1" applyAlignment="1">
      <alignment horizontal="center" vertical="center" shrinkToFit="1"/>
    </xf>
    <xf numFmtId="0" fontId="14" fillId="0" borderId="33" xfId="0" applyFont="1" applyBorder="1" applyAlignment="1" applyProtection="1">
      <alignment horizontal="center" vertical="center" shrinkToFit="1"/>
      <protection locked="0"/>
    </xf>
    <xf numFmtId="0" fontId="14" fillId="0" borderId="33" xfId="0" applyFont="1" applyBorder="1" applyAlignment="1" applyProtection="1">
      <alignment horizontal="left" vertical="center" shrinkToFit="1"/>
      <protection locked="0"/>
    </xf>
    <xf numFmtId="0" fontId="14" fillId="0" borderId="33" xfId="0" applyFont="1" applyBorder="1" applyAlignment="1">
      <alignment horizontal="center" vertical="center" shrinkToFit="1"/>
    </xf>
    <xf numFmtId="0" fontId="14" fillId="0" borderId="33" xfId="0" applyFont="1" applyBorder="1" applyAlignment="1" applyProtection="1">
      <alignment horizontal="right" vertical="center" shrinkToFit="1"/>
      <protection locked="0"/>
    </xf>
    <xf numFmtId="0" fontId="14" fillId="0" borderId="36" xfId="0" applyFont="1" applyBorder="1"/>
    <xf numFmtId="0" fontId="14" fillId="0" borderId="0" xfId="0" applyFont="1" applyAlignment="1" applyProtection="1">
      <alignment horizontal="right" vertical="center" shrinkToFit="1"/>
      <protection locked="0"/>
    </xf>
    <xf numFmtId="0" fontId="14" fillId="0" borderId="77" xfId="0" applyFont="1" applyBorder="1" applyAlignment="1">
      <alignment vertical="center"/>
    </xf>
    <xf numFmtId="38" fontId="14" fillId="0" borderId="0" xfId="1" applyFont="1" applyAlignment="1">
      <alignment horizontal="center" vertical="center" shrinkToFit="1"/>
    </xf>
    <xf numFmtId="0" fontId="18" fillId="0" borderId="15" xfId="0" applyFont="1" applyBorder="1" applyAlignment="1">
      <alignment horizontal="center" vertical="center"/>
    </xf>
    <xf numFmtId="0" fontId="18" fillId="0" borderId="25" xfId="0" applyFont="1" applyBorder="1" applyAlignment="1">
      <alignment horizontal="center" vertical="center"/>
    </xf>
    <xf numFmtId="176" fontId="14" fillId="0" borderId="25" xfId="0" applyNumberFormat="1" applyFont="1" applyBorder="1" applyAlignment="1">
      <alignment vertical="center"/>
    </xf>
    <xf numFmtId="0" fontId="14" fillId="0" borderId="25" xfId="0" applyFont="1" applyBorder="1" applyAlignment="1" applyProtection="1">
      <alignment vertical="center" shrinkToFit="1"/>
      <protection locked="0"/>
    </xf>
    <xf numFmtId="38" fontId="32" fillId="0" borderId="25" xfId="0" applyNumberFormat="1" applyFont="1" applyBorder="1" applyAlignment="1" applyProtection="1">
      <alignment horizontal="center" vertical="center" shrinkToFit="1"/>
      <protection locked="0"/>
    </xf>
    <xf numFmtId="0" fontId="14" fillId="0" borderId="25" xfId="0" applyFont="1" applyBorder="1" applyAlignment="1" applyProtection="1">
      <alignment horizontal="left" vertical="center" shrinkToFit="1"/>
      <protection locked="0"/>
    </xf>
    <xf numFmtId="38" fontId="33" fillId="0" borderId="1" xfId="0" applyNumberFormat="1" applyFont="1" applyBorder="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left" vertical="center"/>
      <protection locked="0"/>
    </xf>
    <xf numFmtId="0" fontId="14" fillId="0" borderId="15" xfId="0" applyFont="1" applyBorder="1"/>
    <xf numFmtId="0" fontId="14" fillId="0" borderId="0" xfId="0" applyFont="1" applyAlignment="1">
      <alignment horizontal="left"/>
    </xf>
    <xf numFmtId="0" fontId="27" fillId="0" borderId="32" xfId="0" applyFont="1" applyBorder="1" applyAlignment="1">
      <alignment horizontal="center"/>
    </xf>
    <xf numFmtId="0" fontId="14" fillId="0" borderId="34" xfId="0" applyFont="1" applyBorder="1"/>
    <xf numFmtId="0" fontId="27" fillId="0" borderId="0" xfId="0" applyFont="1" applyAlignment="1">
      <alignment horizontal="center"/>
    </xf>
    <xf numFmtId="0" fontId="14" fillId="0" borderId="35" xfId="0" applyFont="1" applyBorder="1"/>
    <xf numFmtId="0" fontId="14" fillId="0" borderId="25" xfId="0" applyFont="1" applyBorder="1"/>
    <xf numFmtId="0" fontId="14" fillId="0" borderId="25" xfId="0" applyFont="1" applyBorder="1" applyAlignment="1">
      <alignment horizontal="left"/>
    </xf>
    <xf numFmtId="0" fontId="14" fillId="0" borderId="2" xfId="0" applyFont="1" applyBorder="1"/>
    <xf numFmtId="49" fontId="18" fillId="3" borderId="48" xfId="0" applyNumberFormat="1" applyFont="1" applyFill="1" applyBorder="1" applyAlignment="1">
      <alignment horizontal="right" vertical="center" shrinkToFit="1"/>
    </xf>
    <xf numFmtId="49" fontId="18" fillId="3" borderId="49" xfId="0" applyNumberFormat="1" applyFont="1" applyFill="1" applyBorder="1" applyAlignment="1">
      <alignment horizontal="right" vertical="center" shrinkToFit="1"/>
    </xf>
    <xf numFmtId="180" fontId="18" fillId="3" borderId="48" xfId="0" applyNumberFormat="1" applyFont="1" applyFill="1" applyBorder="1" applyAlignment="1">
      <alignment horizontal="right" vertical="center" shrinkToFit="1"/>
    </xf>
    <xf numFmtId="180" fontId="18" fillId="3" borderId="49" xfId="0" applyNumberFormat="1" applyFont="1" applyFill="1" applyBorder="1" applyAlignment="1">
      <alignment horizontal="right" vertical="center" shrinkToFit="1"/>
    </xf>
    <xf numFmtId="0" fontId="14" fillId="0" borderId="0" xfId="0" applyFont="1" applyAlignment="1">
      <alignment horizontal="center"/>
    </xf>
    <xf numFmtId="177" fontId="13" fillId="0" borderId="23" xfId="0" applyNumberFormat="1" applyFont="1" applyBorder="1" applyAlignment="1" applyProtection="1">
      <alignment horizontal="center" vertical="center"/>
      <protection locked="0"/>
    </xf>
    <xf numFmtId="58" fontId="13" fillId="0" borderId="0" xfId="0" applyNumberFormat="1" applyFont="1" applyAlignment="1">
      <alignment horizontal="center"/>
    </xf>
    <xf numFmtId="0" fontId="13" fillId="0" borderId="0" xfId="0" applyFont="1" applyAlignment="1">
      <alignment horizontal="center"/>
    </xf>
    <xf numFmtId="0" fontId="13" fillId="0" borderId="0" xfId="0" applyFont="1" applyAlignment="1">
      <alignment horizontal="left" wrapText="1"/>
    </xf>
    <xf numFmtId="180" fontId="13" fillId="0" borderId="0" xfId="0" applyNumberFormat="1" applyFont="1" applyAlignment="1">
      <alignment horizontal="left" shrinkToFit="1"/>
    </xf>
    <xf numFmtId="0" fontId="13" fillId="0" borderId="0" xfId="0" applyFont="1" applyAlignment="1">
      <alignment horizontal="left"/>
    </xf>
    <xf numFmtId="0" fontId="13" fillId="0" borderId="0" xfId="0" applyFont="1" applyAlignment="1">
      <alignment horizontal="left" shrinkToFit="1"/>
    </xf>
    <xf numFmtId="0" fontId="13" fillId="0" borderId="0" xfId="0" quotePrefix="1" applyFont="1" applyAlignment="1">
      <alignment horizontal="center"/>
    </xf>
    <xf numFmtId="0" fontId="13" fillId="0" borderId="0" xfId="0" applyFont="1"/>
    <xf numFmtId="0" fontId="23" fillId="0" borderId="0" xfId="0" applyFont="1" applyAlignment="1">
      <alignment horizontal="center" vertical="center"/>
    </xf>
    <xf numFmtId="0" fontId="22" fillId="0" borderId="0" xfId="0" applyFont="1" applyAlignment="1">
      <alignment horizontal="right" vertical="center"/>
    </xf>
    <xf numFmtId="0" fontId="22" fillId="0" borderId="25" xfId="0" applyFont="1" applyBorder="1" applyAlignment="1">
      <alignment horizontal="right" vertical="center"/>
    </xf>
    <xf numFmtId="0" fontId="22" fillId="0" borderId="0" xfId="0" applyFont="1" applyAlignment="1">
      <alignment horizontal="left" vertical="center"/>
    </xf>
    <xf numFmtId="178" fontId="22" fillId="0" borderId="0" xfId="0" applyNumberFormat="1" applyFont="1" applyAlignment="1">
      <alignment horizontal="right" vertical="center"/>
    </xf>
    <xf numFmtId="0" fontId="22" fillId="0" borderId="0" xfId="0" applyFont="1" applyAlignment="1">
      <alignment horizontal="center" vertical="center"/>
    </xf>
    <xf numFmtId="0" fontId="24" fillId="0" borderId="0" xfId="0" applyFont="1" applyAlignment="1">
      <alignment horizontal="center" vertical="center"/>
    </xf>
    <xf numFmtId="180" fontId="22" fillId="0" borderId="0" xfId="0" applyNumberFormat="1" applyFont="1" applyAlignment="1">
      <alignment horizontal="left" vertical="center" shrinkToFit="1"/>
    </xf>
    <xf numFmtId="180" fontId="22" fillId="0" borderId="25" xfId="0" applyNumberFormat="1" applyFont="1" applyBorder="1" applyAlignment="1">
      <alignment horizontal="left" vertical="center" shrinkToFit="1"/>
    </xf>
    <xf numFmtId="38" fontId="26" fillId="0" borderId="0" xfId="1" applyFont="1" applyAlignment="1">
      <alignment horizontal="center" vertical="center"/>
    </xf>
    <xf numFmtId="180" fontId="22" fillId="0" borderId="0" xfId="0" applyNumberFormat="1" applyFont="1" applyAlignment="1">
      <alignment horizontal="center" vertical="center"/>
    </xf>
    <xf numFmtId="0" fontId="22" fillId="0" borderId="0" xfId="0" applyFont="1" applyAlignment="1">
      <alignment vertical="center"/>
    </xf>
    <xf numFmtId="0" fontId="22" fillId="0" borderId="0" xfId="0" applyFont="1" applyAlignment="1">
      <alignment horizontal="left" vertical="center" wrapText="1"/>
    </xf>
    <xf numFmtId="178" fontId="22" fillId="0" borderId="0" xfId="0" applyNumberFormat="1" applyFont="1" applyAlignment="1">
      <alignment horizontal="center" vertical="center"/>
    </xf>
    <xf numFmtId="0" fontId="26" fillId="0" borderId="0" xfId="0" applyFont="1" applyAlignment="1">
      <alignment horizontal="center" vertical="center"/>
    </xf>
    <xf numFmtId="180" fontId="27" fillId="0" borderId="29" xfId="0" applyNumberFormat="1" applyFont="1" applyBorder="1" applyAlignment="1">
      <alignment horizontal="center" vertical="center" shrinkToFit="1"/>
    </xf>
    <xf numFmtId="180" fontId="27" fillId="0" borderId="38" xfId="0" applyNumberFormat="1" applyFont="1" applyBorder="1" applyAlignment="1">
      <alignment horizontal="center" vertical="center" shrinkToFit="1"/>
    </xf>
    <xf numFmtId="0" fontId="22" fillId="0" borderId="0" xfId="0" applyFont="1" applyAlignment="1">
      <alignment horizontal="left" vertical="center" shrinkToFit="1"/>
    </xf>
    <xf numFmtId="0" fontId="22" fillId="0" borderId="25" xfId="0" applyFont="1" applyBorder="1" applyAlignment="1">
      <alignment horizontal="left" vertical="center" shrinkToFit="1"/>
    </xf>
    <xf numFmtId="0" fontId="22" fillId="0" borderId="50" xfId="0" applyFont="1" applyBorder="1" applyAlignment="1">
      <alignment horizontal="center" vertical="center"/>
    </xf>
    <xf numFmtId="0" fontId="22" fillId="0" borderId="50" xfId="0" applyFont="1" applyBorder="1" applyAlignment="1">
      <alignment horizontal="center" vertical="center" wrapText="1"/>
    </xf>
    <xf numFmtId="0" fontId="27" fillId="0" borderId="50" xfId="0" applyFont="1" applyBorder="1" applyAlignment="1">
      <alignment horizontal="center" vertical="center" wrapText="1"/>
    </xf>
    <xf numFmtId="180" fontId="27" fillId="0" borderId="50" xfId="0" applyNumberFormat="1" applyFont="1" applyBorder="1" applyAlignment="1">
      <alignment horizontal="center" vertical="center" shrinkToFit="1"/>
    </xf>
    <xf numFmtId="180" fontId="27" fillId="0" borderId="1" xfId="0" applyNumberFormat="1" applyFont="1" applyBorder="1" applyAlignment="1">
      <alignment horizontal="center" vertical="center" shrinkToFit="1"/>
    </xf>
    <xf numFmtId="180" fontId="27" fillId="0" borderId="12" xfId="0" applyNumberFormat="1" applyFont="1" applyBorder="1" applyAlignment="1">
      <alignment horizontal="center" vertical="center" shrinkToFit="1"/>
    </xf>
    <xf numFmtId="180" fontId="27" fillId="0" borderId="25" xfId="0" applyNumberFormat="1" applyFont="1" applyBorder="1" applyAlignment="1">
      <alignment horizontal="center" vertical="center" shrinkToFit="1"/>
    </xf>
    <xf numFmtId="180" fontId="27" fillId="0" borderId="2" xfId="0" applyNumberFormat="1" applyFont="1" applyBorder="1" applyAlignment="1">
      <alignment horizontal="center" vertical="center" shrinkToFit="1"/>
    </xf>
    <xf numFmtId="180" fontId="22" fillId="0" borderId="69" xfId="0" applyNumberFormat="1" applyFont="1" applyBorder="1" applyAlignment="1">
      <alignment horizontal="left" vertical="center" shrinkToFit="1"/>
    </xf>
    <xf numFmtId="180" fontId="22" fillId="0" borderId="70" xfId="0" applyNumberFormat="1" applyFont="1" applyBorder="1" applyAlignment="1">
      <alignment horizontal="left" vertical="center" shrinkToFit="1"/>
    </xf>
    <xf numFmtId="0" fontId="22" fillId="0" borderId="30" xfId="0" applyFont="1" applyBorder="1" applyAlignment="1">
      <alignment horizontal="center" vertical="center" wrapText="1"/>
    </xf>
    <xf numFmtId="0" fontId="22" fillId="0" borderId="38" xfId="0" applyFont="1" applyBorder="1" applyAlignment="1">
      <alignment horizontal="center" vertical="center" wrapText="1"/>
    </xf>
    <xf numFmtId="180" fontId="22" fillId="0" borderId="15" xfId="0" applyNumberFormat="1" applyFont="1" applyBorder="1" applyAlignment="1">
      <alignment horizontal="left" vertical="center" shrinkToFit="1"/>
    </xf>
    <xf numFmtId="180" fontId="22" fillId="0" borderId="2" xfId="0" applyNumberFormat="1" applyFont="1" applyBorder="1" applyAlignment="1">
      <alignment horizontal="left" vertical="center" shrinkToFit="1"/>
    </xf>
    <xf numFmtId="0" fontId="22" fillId="0" borderId="4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2" xfId="0" applyFont="1" applyBorder="1" applyAlignment="1">
      <alignment horizontal="center" vertical="center" wrapText="1"/>
    </xf>
    <xf numFmtId="0" fontId="27" fillId="0" borderId="1" xfId="0" applyFont="1" applyBorder="1" applyAlignment="1">
      <alignment horizontal="center" vertical="center"/>
    </xf>
    <xf numFmtId="0" fontId="27" fillId="0" borderId="12" xfId="0" applyFont="1" applyBorder="1" applyAlignment="1">
      <alignment horizontal="center" vertical="center"/>
    </xf>
    <xf numFmtId="0" fontId="27" fillId="0" borderId="25" xfId="0" applyFont="1" applyBorder="1" applyAlignment="1">
      <alignment horizontal="center" vertical="center"/>
    </xf>
    <xf numFmtId="0" fontId="27" fillId="0" borderId="2" xfId="0" applyFont="1" applyBorder="1" applyAlignment="1">
      <alignment horizontal="center" vertical="center"/>
    </xf>
    <xf numFmtId="0" fontId="22" fillId="0" borderId="69" xfId="0" applyFont="1" applyBorder="1" applyAlignment="1">
      <alignment horizontal="left" vertical="center" shrinkToFit="1"/>
    </xf>
    <xf numFmtId="0" fontId="22" fillId="0" borderId="70"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2" xfId="0" applyFont="1" applyBorder="1" applyAlignment="1">
      <alignment horizontal="left" vertical="center" shrinkToFit="1"/>
    </xf>
    <xf numFmtId="0" fontId="13" fillId="0" borderId="0" xfId="0" applyFont="1" applyAlignment="1">
      <alignment horizontal="center" vertical="center"/>
    </xf>
    <xf numFmtId="0" fontId="27" fillId="0" borderId="29" xfId="0" applyFont="1" applyBorder="1" applyAlignment="1">
      <alignment horizontal="center" vertical="center" shrinkToFit="1"/>
    </xf>
    <xf numFmtId="0" fontId="27" fillId="0" borderId="38" xfId="0" applyFont="1" applyBorder="1" applyAlignment="1">
      <alignment horizontal="center" vertical="center" shrinkToFit="1"/>
    </xf>
    <xf numFmtId="0" fontId="34" fillId="0" borderId="31" xfId="0" applyFont="1" applyBorder="1" applyAlignment="1">
      <alignment horizontal="center" vertical="center"/>
    </xf>
    <xf numFmtId="0" fontId="34" fillId="0" borderId="50" xfId="0" applyFont="1" applyBorder="1" applyAlignment="1">
      <alignment horizontal="center" vertical="center"/>
    </xf>
    <xf numFmtId="38" fontId="34" fillId="0" borderId="50" xfId="1" applyFont="1" applyBorder="1" applyAlignment="1">
      <alignment horizontal="center" vertical="center"/>
    </xf>
    <xf numFmtId="38" fontId="34" fillId="0" borderId="50" xfId="0" applyNumberFormat="1" applyFont="1" applyBorder="1" applyAlignment="1">
      <alignment horizontal="center" vertical="center"/>
    </xf>
    <xf numFmtId="0" fontId="17" fillId="0" borderId="0" xfId="0" applyFont="1" applyAlignment="1">
      <alignment horizontal="left" vertical="center"/>
    </xf>
    <xf numFmtId="0" fontId="13" fillId="0" borderId="51" xfId="0" applyFont="1" applyBorder="1" applyAlignment="1">
      <alignment horizontal="right" vertical="center"/>
    </xf>
    <xf numFmtId="0" fontId="13" fillId="0" borderId="28" xfId="0" applyFont="1" applyBorder="1" applyAlignment="1">
      <alignment horizontal="right" vertical="center"/>
    </xf>
    <xf numFmtId="0" fontId="13" fillId="0" borderId="52" xfId="0" applyFont="1" applyBorder="1" applyAlignment="1">
      <alignment horizontal="right" vertical="center"/>
    </xf>
    <xf numFmtId="0" fontId="17" fillId="0" borderId="1" xfId="0" applyFont="1" applyBorder="1" applyAlignment="1">
      <alignment horizontal="left" vertical="center"/>
    </xf>
    <xf numFmtId="0" fontId="13" fillId="0" borderId="51" xfId="0" applyFont="1" applyBorder="1" applyAlignment="1">
      <alignment horizontal="center" vertical="center"/>
    </xf>
    <xf numFmtId="0" fontId="13" fillId="0" borderId="28" xfId="0" applyFont="1" applyBorder="1" applyAlignment="1">
      <alignment horizontal="center" vertical="center"/>
    </xf>
    <xf numFmtId="0" fontId="13" fillId="0" borderId="52" xfId="0" applyFont="1" applyBorder="1" applyAlignment="1">
      <alignment horizontal="center" vertical="center"/>
    </xf>
    <xf numFmtId="0" fontId="13" fillId="0" borderId="50" xfId="0" applyFont="1" applyBorder="1" applyAlignment="1">
      <alignment horizontal="center" vertical="center"/>
    </xf>
    <xf numFmtId="0" fontId="13" fillId="0" borderId="47" xfId="0" applyFont="1" applyBorder="1" applyAlignment="1">
      <alignment horizontal="right" vertical="center" shrinkToFit="1"/>
    </xf>
    <xf numFmtId="0" fontId="13" fillId="0" borderId="1" xfId="0" applyFont="1" applyBorder="1" applyAlignment="1">
      <alignment horizontal="right" vertical="center" shrinkToFit="1"/>
    </xf>
    <xf numFmtId="0" fontId="13" fillId="0" borderId="12" xfId="0" applyFont="1" applyBorder="1" applyAlignment="1">
      <alignment horizontal="right" vertical="center" shrinkToFit="1"/>
    </xf>
    <xf numFmtId="0" fontId="17" fillId="0" borderId="29" xfId="0" applyFont="1" applyBorder="1" applyAlignment="1">
      <alignment horizontal="center" vertical="center" wrapText="1"/>
    </xf>
    <xf numFmtId="0" fontId="17" fillId="0" borderId="38" xfId="0" applyFont="1" applyBorder="1" applyAlignment="1">
      <alignment horizontal="center" vertical="center"/>
    </xf>
    <xf numFmtId="0" fontId="13" fillId="0" borderId="47" xfId="0" applyFont="1" applyBorder="1" applyAlignment="1">
      <alignment horizontal="left" vertical="center" wrapText="1"/>
    </xf>
    <xf numFmtId="0" fontId="13" fillId="0" borderId="12" xfId="0" applyFont="1" applyBorder="1" applyAlignment="1">
      <alignment horizontal="left" vertical="center"/>
    </xf>
    <xf numFmtId="0" fontId="13" fillId="0" borderId="43" xfId="0" applyFont="1" applyBorder="1" applyAlignment="1">
      <alignment horizontal="left" vertical="center"/>
    </xf>
    <xf numFmtId="0" fontId="13" fillId="0" borderId="2" xfId="0" applyFont="1" applyBorder="1" applyAlignment="1">
      <alignment horizontal="left" vertical="center"/>
    </xf>
    <xf numFmtId="0" fontId="17" fillId="0" borderId="29" xfId="0" applyFont="1" applyBorder="1" applyAlignment="1">
      <alignment horizontal="center" vertical="center"/>
    </xf>
    <xf numFmtId="0" fontId="13" fillId="0" borderId="0" xfId="0" applyFont="1" applyAlignment="1">
      <alignment vertical="center"/>
    </xf>
    <xf numFmtId="0" fontId="15" fillId="0" borderId="0" xfId="0" applyFont="1" applyAlignment="1">
      <alignment vertical="center"/>
    </xf>
    <xf numFmtId="0" fontId="13" fillId="0" borderId="47" xfId="0" applyFont="1" applyBorder="1" applyAlignment="1">
      <alignment horizontal="center"/>
    </xf>
    <xf numFmtId="0" fontId="13" fillId="0" borderId="1" xfId="0" applyFont="1" applyBorder="1" applyAlignment="1">
      <alignment horizontal="center"/>
    </xf>
    <xf numFmtId="0" fontId="13" fillId="0" borderId="12" xfId="0" applyFont="1" applyBorder="1" applyAlignment="1">
      <alignment horizontal="center"/>
    </xf>
    <xf numFmtId="0" fontId="13" fillId="0" borderId="47" xfId="0" applyFont="1" applyBorder="1" applyAlignment="1">
      <alignment horizontal="center" vertical="center"/>
    </xf>
    <xf numFmtId="0" fontId="13" fillId="0" borderId="12" xfId="0" applyFont="1" applyBorder="1" applyAlignment="1">
      <alignment horizontal="center" vertical="center"/>
    </xf>
    <xf numFmtId="0" fontId="13" fillId="0" borderId="43" xfId="0" applyFont="1" applyBorder="1" applyAlignment="1">
      <alignment horizontal="center" vertical="center"/>
    </xf>
    <xf numFmtId="0" fontId="13" fillId="0" borderId="2" xfId="0" applyFont="1" applyBorder="1" applyAlignment="1">
      <alignment horizontal="center" vertical="center"/>
    </xf>
    <xf numFmtId="0" fontId="13" fillId="0" borderId="4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43"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17" fillId="0" borderId="38" xfId="0" applyFont="1" applyBorder="1" applyAlignment="1">
      <alignment horizontal="center" vertical="center" wrapText="1"/>
    </xf>
    <xf numFmtId="0" fontId="13" fillId="0" borderId="2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6"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27" xfId="0" applyFont="1" applyBorder="1" applyAlignment="1">
      <alignment horizontal="center" vertical="center" shrinkToFit="1"/>
    </xf>
    <xf numFmtId="176" fontId="13" fillId="0" borderId="58" xfId="0" applyNumberFormat="1" applyFont="1" applyBorder="1" applyAlignment="1">
      <alignment vertical="center"/>
    </xf>
    <xf numFmtId="176" fontId="13" fillId="0" borderId="28" xfId="0" applyNumberFormat="1" applyFont="1" applyBorder="1" applyAlignment="1">
      <alignment vertical="center"/>
    </xf>
    <xf numFmtId="176" fontId="13" fillId="0" borderId="59" xfId="0" applyNumberFormat="1" applyFont="1" applyBorder="1" applyAlignment="1">
      <alignment vertical="center"/>
    </xf>
    <xf numFmtId="0" fontId="13" fillId="0" borderId="58"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53"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60" xfId="0" applyFont="1" applyBorder="1" applyAlignment="1">
      <alignment horizontal="center" vertical="center" shrinkToFit="1"/>
    </xf>
    <xf numFmtId="0" fontId="21" fillId="0" borderId="0" xfId="0" applyFont="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53"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176" fontId="13" fillId="0" borderId="53" xfId="0" applyNumberFormat="1" applyFont="1" applyBorder="1" applyAlignment="1" applyProtection="1">
      <alignment horizontal="right" vertical="center"/>
      <protection locked="0"/>
    </xf>
    <xf numFmtId="176" fontId="13" fillId="0" borderId="54" xfId="0" applyNumberFormat="1" applyFont="1" applyBorder="1" applyAlignment="1" applyProtection="1">
      <alignment horizontal="right" vertical="center"/>
      <protection locked="0"/>
    </xf>
    <xf numFmtId="176" fontId="13" fillId="0" borderId="55" xfId="0" applyNumberFormat="1" applyFont="1" applyBorder="1" applyAlignment="1" applyProtection="1">
      <alignment horizontal="right" vertical="center"/>
      <protection locked="0"/>
    </xf>
    <xf numFmtId="0" fontId="13" fillId="0" borderId="61"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176" fontId="13" fillId="0" borderId="61" xfId="0" applyNumberFormat="1" applyFont="1" applyBorder="1" applyAlignment="1" applyProtection="1">
      <alignment horizontal="right" vertical="center"/>
      <protection locked="0"/>
    </xf>
    <xf numFmtId="176" fontId="13" fillId="0" borderId="46" xfId="0" applyNumberFormat="1" applyFont="1" applyBorder="1" applyAlignment="1" applyProtection="1">
      <alignment horizontal="right" vertical="center"/>
      <protection locked="0"/>
    </xf>
    <xf numFmtId="176" fontId="13" fillId="0" borderId="62" xfId="0" applyNumberFormat="1" applyFont="1" applyBorder="1" applyAlignment="1" applyProtection="1">
      <alignment horizontal="right" vertical="center"/>
      <protection locked="0"/>
    </xf>
    <xf numFmtId="176" fontId="13" fillId="0" borderId="56" xfId="0" applyNumberFormat="1" applyFont="1" applyBorder="1" applyAlignment="1" applyProtection="1">
      <alignment horizontal="right" vertical="center"/>
      <protection locked="0"/>
    </xf>
    <xf numFmtId="176" fontId="13" fillId="0" borderId="57" xfId="0" applyNumberFormat="1" applyFont="1" applyBorder="1" applyAlignment="1" applyProtection="1">
      <alignment horizontal="right" vertical="center"/>
      <protection locked="0"/>
    </xf>
    <xf numFmtId="176" fontId="13" fillId="0" borderId="64" xfId="0" applyNumberFormat="1" applyFont="1" applyBorder="1" applyAlignment="1" applyProtection="1">
      <alignment horizontal="right" vertical="center"/>
      <protection locked="0"/>
    </xf>
    <xf numFmtId="0" fontId="13" fillId="0" borderId="56"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43" xfId="0" applyFont="1" applyBorder="1" applyAlignment="1">
      <alignment horizontal="center"/>
    </xf>
    <xf numFmtId="0" fontId="13" fillId="0" borderId="25" xfId="0" applyFont="1" applyBorder="1" applyAlignment="1">
      <alignment horizontal="center"/>
    </xf>
    <xf numFmtId="0" fontId="13" fillId="0" borderId="2" xfId="0" applyFont="1" applyBorder="1" applyAlignment="1">
      <alignment horizontal="center"/>
    </xf>
    <xf numFmtId="0" fontId="30" fillId="0" borderId="25" xfId="0" applyFont="1" applyBorder="1" applyAlignment="1">
      <alignment horizontal="center" vertical="center"/>
    </xf>
    <xf numFmtId="0" fontId="13" fillId="0" borderId="31" xfId="0" applyFont="1" applyBorder="1" applyAlignment="1">
      <alignment horizontal="center"/>
    </xf>
    <xf numFmtId="0" fontId="13" fillId="0" borderId="15" xfId="0" applyFont="1" applyBorder="1" applyAlignment="1">
      <alignment horizontal="center"/>
    </xf>
    <xf numFmtId="0" fontId="19" fillId="0" borderId="29" xfId="0" applyFont="1" applyBorder="1" applyAlignment="1">
      <alignment horizontal="center" vertical="center"/>
    </xf>
    <xf numFmtId="0" fontId="19" fillId="0" borderId="38" xfId="0" applyFont="1" applyBorder="1" applyAlignment="1">
      <alignment horizontal="center" vertical="center"/>
    </xf>
    <xf numFmtId="177" fontId="13" fillId="3" borderId="17" xfId="0" applyNumberFormat="1" applyFont="1" applyFill="1" applyBorder="1" applyAlignment="1" applyProtection="1">
      <alignment horizontal="center" vertical="center"/>
      <protection locked="0"/>
    </xf>
    <xf numFmtId="177" fontId="13" fillId="3" borderId="0" xfId="0" applyNumberFormat="1" applyFont="1" applyFill="1" applyAlignment="1" applyProtection="1">
      <alignment horizontal="center" vertical="center"/>
      <protection locked="0"/>
    </xf>
    <xf numFmtId="177" fontId="13" fillId="3" borderId="46" xfId="0" applyNumberFormat="1" applyFont="1" applyFill="1" applyBorder="1" applyAlignment="1" applyProtection="1">
      <alignment horizontal="center" vertical="center"/>
      <protection locked="0"/>
    </xf>
    <xf numFmtId="38" fontId="13" fillId="0" borderId="43" xfId="1" applyFont="1" applyBorder="1" applyAlignment="1">
      <alignment horizontal="left" vertical="center"/>
    </xf>
    <xf numFmtId="38" fontId="13" fillId="0" borderId="25" xfId="1" applyFont="1" applyBorder="1" applyAlignment="1">
      <alignment horizontal="left" vertical="center"/>
    </xf>
    <xf numFmtId="38" fontId="13" fillId="0" borderId="0" xfId="1" applyFont="1" applyBorder="1" applyAlignment="1" applyProtection="1">
      <alignment horizontal="center" vertical="center"/>
      <protection locked="0"/>
    </xf>
    <xf numFmtId="38" fontId="13" fillId="3" borderId="17" xfId="1" applyFont="1" applyFill="1" applyBorder="1" applyAlignment="1" applyProtection="1">
      <alignment horizontal="center" vertical="center"/>
      <protection locked="0"/>
    </xf>
    <xf numFmtId="38" fontId="13" fillId="3" borderId="46" xfId="1" applyFont="1" applyFill="1" applyBorder="1" applyAlignment="1" applyProtection="1">
      <alignment horizontal="center" vertical="center"/>
      <protection locked="0"/>
    </xf>
    <xf numFmtId="38" fontId="13" fillId="0" borderId="25" xfId="1" applyFont="1" applyBorder="1" applyAlignment="1" applyProtection="1">
      <alignment horizontal="center" vertical="center"/>
      <protection locked="0"/>
    </xf>
    <xf numFmtId="38" fontId="13" fillId="0" borderId="47" xfId="1" applyFont="1" applyBorder="1" applyAlignment="1">
      <alignment horizontal="left" vertical="center"/>
    </xf>
    <xf numFmtId="38" fontId="13" fillId="0" borderId="1" xfId="1" applyFont="1" applyBorder="1" applyAlignment="1">
      <alignment horizontal="lef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3" fillId="0" borderId="29" xfId="0" applyFont="1" applyBorder="1" applyAlignment="1">
      <alignment horizontal="center" vertical="center" textRotation="255"/>
    </xf>
    <xf numFmtId="0" fontId="13" fillId="0" borderId="30" xfId="0" applyFont="1" applyBorder="1" applyAlignment="1">
      <alignment horizontal="center" vertical="center" textRotation="255"/>
    </xf>
    <xf numFmtId="0" fontId="13" fillId="0" borderId="38" xfId="0" applyFont="1" applyBorder="1" applyAlignment="1">
      <alignment horizontal="center" vertical="center" textRotation="255"/>
    </xf>
    <xf numFmtId="176" fontId="13" fillId="3" borderId="17"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1" xfId="0" applyFont="1" applyBorder="1" applyAlignment="1">
      <alignment horizontal="left"/>
    </xf>
    <xf numFmtId="177" fontId="13" fillId="3" borderId="57" xfId="0" applyNumberFormat="1" applyFont="1" applyFill="1" applyBorder="1" applyAlignment="1" applyProtection="1">
      <alignment horizontal="center" vertical="center"/>
      <protection locked="0"/>
    </xf>
    <xf numFmtId="177" fontId="13" fillId="3" borderId="1" xfId="0" applyNumberFormat="1" applyFont="1" applyFill="1" applyBorder="1" applyAlignment="1" applyProtection="1">
      <alignment horizontal="center" vertical="center"/>
      <protection locked="0"/>
    </xf>
    <xf numFmtId="0" fontId="13" fillId="0" borderId="0" xfId="0" applyFont="1" applyAlignment="1">
      <alignment horizontal="left" vertical="center"/>
    </xf>
    <xf numFmtId="176" fontId="13" fillId="3" borderId="46" xfId="0" applyNumberFormat="1" applyFont="1" applyFill="1" applyBorder="1" applyAlignment="1" applyProtection="1">
      <alignment horizontal="center" vertical="center"/>
      <protection locked="0"/>
    </xf>
    <xf numFmtId="0" fontId="13" fillId="0" borderId="31" xfId="0" applyFont="1" applyBorder="1" applyAlignment="1">
      <alignment horizontal="left" vertical="center"/>
    </xf>
    <xf numFmtId="0" fontId="13" fillId="0" borderId="15" xfId="0" applyFont="1" applyBorder="1" applyAlignment="1">
      <alignment horizontal="left" vertical="center"/>
    </xf>
    <xf numFmtId="180" fontId="13" fillId="0" borderId="47" xfId="0" applyNumberFormat="1" applyFont="1" applyBorder="1" applyAlignment="1">
      <alignment horizontal="center" vertical="center" shrinkToFit="1"/>
    </xf>
    <xf numFmtId="180" fontId="13" fillId="0" borderId="1" xfId="0" applyNumberFormat="1" applyFont="1" applyBorder="1" applyAlignment="1">
      <alignment horizontal="center" vertical="center" shrinkToFit="1"/>
    </xf>
    <xf numFmtId="180" fontId="13" fillId="0" borderId="12" xfId="0" applyNumberFormat="1" applyFont="1" applyBorder="1" applyAlignment="1">
      <alignment horizontal="center" vertical="center" shrinkToFit="1"/>
    </xf>
    <xf numFmtId="180" fontId="13" fillId="0" borderId="43" xfId="0" applyNumberFormat="1" applyFont="1" applyBorder="1" applyAlignment="1">
      <alignment horizontal="center" vertical="center" shrinkToFit="1"/>
    </xf>
    <xf numFmtId="180" fontId="13" fillId="0" borderId="25" xfId="0" applyNumberFormat="1" applyFont="1" applyBorder="1" applyAlignment="1">
      <alignment horizontal="center" vertical="center" shrinkToFit="1"/>
    </xf>
    <xf numFmtId="180" fontId="13" fillId="0" borderId="2" xfId="0" applyNumberFormat="1" applyFont="1" applyBorder="1" applyAlignment="1">
      <alignment horizontal="center" vertical="center" shrinkToFit="1"/>
    </xf>
    <xf numFmtId="0" fontId="13" fillId="0" borderId="31" xfId="0" applyFont="1" applyBorder="1" applyAlignment="1">
      <alignment horizontal="center" vertical="center"/>
    </xf>
    <xf numFmtId="0" fontId="13" fillId="0" borderId="15" xfId="0" applyFont="1" applyBorder="1" applyAlignment="1">
      <alignment horizontal="center" vertical="center"/>
    </xf>
    <xf numFmtId="176" fontId="13" fillId="0" borderId="82" xfId="0" applyNumberFormat="1" applyFont="1" applyBorder="1" applyAlignment="1" applyProtection="1">
      <alignment horizontal="right" vertical="center"/>
      <protection locked="0"/>
    </xf>
    <xf numFmtId="176" fontId="13" fillId="0" borderId="60" xfId="0" applyNumberFormat="1" applyFont="1" applyBorder="1" applyAlignment="1" applyProtection="1">
      <alignment horizontal="right" vertical="center"/>
      <protection locked="0"/>
    </xf>
    <xf numFmtId="176" fontId="13" fillId="0" borderId="81" xfId="0" applyNumberFormat="1" applyFont="1" applyBorder="1" applyAlignment="1" applyProtection="1">
      <alignment horizontal="right" vertical="center"/>
      <protection locked="0"/>
    </xf>
    <xf numFmtId="176" fontId="13" fillId="0" borderId="63" xfId="0" applyNumberFormat="1" applyFont="1" applyBorder="1" applyAlignment="1" applyProtection="1">
      <alignment horizontal="right" vertical="center"/>
      <protection locked="0"/>
    </xf>
    <xf numFmtId="176" fontId="13" fillId="0" borderId="67" xfId="0" applyNumberFormat="1" applyFont="1" applyBorder="1" applyAlignment="1" applyProtection="1">
      <alignment horizontal="right" vertical="center"/>
      <protection locked="0"/>
    </xf>
    <xf numFmtId="176" fontId="13" fillId="0" borderId="27" xfId="0" applyNumberFormat="1" applyFont="1" applyBorder="1" applyAlignment="1" applyProtection="1">
      <alignment horizontal="right" vertical="center"/>
      <protection locked="0"/>
    </xf>
    <xf numFmtId="176" fontId="13" fillId="0" borderId="51" xfId="0" applyNumberFormat="1" applyFont="1" applyBorder="1" applyAlignment="1">
      <alignment vertical="center"/>
    </xf>
    <xf numFmtId="176" fontId="13" fillId="0" borderId="52" xfId="0" applyNumberFormat="1" applyFont="1" applyBorder="1" applyAlignment="1">
      <alignment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vertical="center"/>
    </xf>
    <xf numFmtId="0" fontId="13" fillId="0" borderId="24" xfId="0" applyFont="1" applyBorder="1" applyAlignment="1">
      <alignment horizontal="center" vertical="center"/>
    </xf>
    <xf numFmtId="0" fontId="13" fillId="0" borderId="57" xfId="0" applyFont="1" applyBorder="1" applyAlignment="1">
      <alignment horizontal="center" vertical="center"/>
    </xf>
    <xf numFmtId="0" fontId="13" fillId="0" borderId="27" xfId="0" applyFont="1" applyBorder="1" applyAlignment="1">
      <alignment horizontal="center" vertical="center"/>
    </xf>
    <xf numFmtId="0" fontId="27" fillId="0" borderId="29" xfId="0" applyFont="1" applyBorder="1" applyAlignment="1">
      <alignment horizontal="center" vertical="center" textRotation="255"/>
    </xf>
    <xf numFmtId="0" fontId="27" fillId="0" borderId="30" xfId="0" applyFont="1" applyBorder="1" applyAlignment="1">
      <alignment horizontal="center" vertical="center" textRotation="255"/>
    </xf>
    <xf numFmtId="0" fontId="27" fillId="0" borderId="38" xfId="0" applyFont="1" applyBorder="1" applyAlignment="1">
      <alignment horizontal="center" vertical="center" textRotation="255"/>
    </xf>
    <xf numFmtId="0" fontId="19" fillId="0" borderId="0" xfId="0" applyFont="1" applyAlignment="1">
      <alignment horizontal="left" vertical="center"/>
    </xf>
    <xf numFmtId="176" fontId="14" fillId="0" borderId="25" xfId="0" applyNumberFormat="1" applyFont="1" applyBorder="1" applyAlignment="1">
      <alignment horizontal="center"/>
    </xf>
    <xf numFmtId="0" fontId="14" fillId="0" borderId="25" xfId="0" applyFont="1" applyBorder="1" applyAlignment="1">
      <alignment horizontal="center"/>
    </xf>
    <xf numFmtId="0" fontId="19" fillId="0" borderId="31" xfId="0" applyFont="1" applyBorder="1" applyAlignment="1">
      <alignment horizontal="center" vertical="center"/>
    </xf>
    <xf numFmtId="0" fontId="19" fillId="0" borderId="0" xfId="0" applyFont="1" applyAlignment="1">
      <alignment horizontal="center" vertical="center"/>
    </xf>
    <xf numFmtId="177" fontId="14" fillId="0" borderId="25" xfId="0" applyNumberFormat="1" applyFont="1" applyBorder="1" applyAlignment="1">
      <alignment horizontal="center" vertical="center"/>
    </xf>
    <xf numFmtId="0" fontId="14" fillId="0" borderId="25" xfId="0" applyFont="1" applyBorder="1" applyAlignment="1">
      <alignment horizontal="center" vertical="center"/>
    </xf>
    <xf numFmtId="0" fontId="32" fillId="0" borderId="31" xfId="0" applyFont="1" applyBorder="1" applyAlignment="1">
      <alignment horizontal="center" vertical="center"/>
    </xf>
    <xf numFmtId="0" fontId="32" fillId="0" borderId="0" xfId="0" applyFont="1" applyAlignment="1">
      <alignment horizontal="center" vertical="center"/>
    </xf>
    <xf numFmtId="0" fontId="32" fillId="0" borderId="15" xfId="0" applyFont="1" applyBorder="1" applyAlignment="1">
      <alignment horizontal="center" vertical="center"/>
    </xf>
    <xf numFmtId="177" fontId="14" fillId="0" borderId="0" xfId="0" applyNumberFormat="1" applyFont="1" applyAlignment="1">
      <alignment horizontal="center" vertical="center"/>
    </xf>
    <xf numFmtId="0" fontId="18" fillId="0" borderId="0" xfId="1" applyNumberFormat="1" applyFont="1" applyBorder="1" applyAlignment="1">
      <alignment horizontal="right" vertical="center" shrinkToFit="1"/>
    </xf>
    <xf numFmtId="176" fontId="14" fillId="0" borderId="25" xfId="0" applyNumberFormat="1" applyFont="1" applyBorder="1" applyAlignment="1">
      <alignment horizontal="center" vertical="center"/>
    </xf>
    <xf numFmtId="179" fontId="14" fillId="3" borderId="46" xfId="0" applyNumberFormat="1" applyFont="1" applyFill="1" applyBorder="1" applyAlignment="1" applyProtection="1">
      <alignment horizontal="center" vertical="center" shrinkToFit="1"/>
      <protection locked="0"/>
    </xf>
    <xf numFmtId="0" fontId="14" fillId="0" borderId="0" xfId="0" applyFont="1" applyAlignment="1">
      <alignment horizontal="center" vertical="center"/>
    </xf>
    <xf numFmtId="177" fontId="14" fillId="0" borderId="25" xfId="0" applyNumberFormat="1" applyFont="1" applyBorder="1" applyAlignment="1" applyProtection="1">
      <alignment horizontal="center" vertical="center" shrinkToFit="1"/>
      <protection locked="0"/>
    </xf>
    <xf numFmtId="0" fontId="27" fillId="0" borderId="29" xfId="0" applyFont="1" applyBorder="1" applyAlignment="1">
      <alignment horizontal="center" vertical="center" textRotation="255" wrapText="1"/>
    </xf>
    <xf numFmtId="0" fontId="27" fillId="0" borderId="30" xfId="0" applyFont="1" applyBorder="1" applyAlignment="1">
      <alignment horizontal="center" vertical="center" textRotation="255" wrapText="1"/>
    </xf>
    <xf numFmtId="0" fontId="27" fillId="0" borderId="38" xfId="0" applyFont="1" applyBorder="1" applyAlignment="1">
      <alignment horizontal="center" vertical="center" textRotation="255" wrapText="1"/>
    </xf>
    <xf numFmtId="176" fontId="14" fillId="3" borderId="0" xfId="0" applyNumberFormat="1" applyFont="1" applyFill="1" applyAlignment="1" applyProtection="1">
      <alignment horizontal="center" vertical="center" shrinkToFit="1"/>
      <protection locked="0"/>
    </xf>
    <xf numFmtId="179" fontId="14" fillId="3" borderId="0" xfId="0" applyNumberFormat="1" applyFont="1" applyFill="1" applyAlignment="1" applyProtection="1">
      <alignment horizontal="center" vertical="center" shrinkToFit="1"/>
      <protection locked="0"/>
    </xf>
    <xf numFmtId="179" fontId="14" fillId="3" borderId="23" xfId="0" applyNumberFormat="1" applyFont="1" applyFill="1" applyBorder="1" applyAlignment="1" applyProtection="1">
      <alignment horizontal="center" vertical="center" shrinkToFit="1"/>
      <protection locked="0"/>
    </xf>
    <xf numFmtId="177" fontId="14" fillId="0" borderId="36" xfId="0" applyNumberFormat="1" applyFont="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177" fontId="14" fillId="3" borderId="46" xfId="0" applyNumberFormat="1" applyFont="1" applyFill="1" applyBorder="1" applyAlignment="1" applyProtection="1">
      <alignment horizontal="center" vertical="center" shrinkToFit="1"/>
      <protection locked="0"/>
    </xf>
    <xf numFmtId="0" fontId="14" fillId="2" borderId="0" xfId="0" applyFont="1" applyFill="1" applyAlignment="1" applyProtection="1">
      <alignment horizontal="center" vertical="center" shrinkToFit="1"/>
      <protection locked="0"/>
    </xf>
    <xf numFmtId="177" fontId="14" fillId="3" borderId="23" xfId="0" applyNumberFormat="1" applyFont="1" applyFill="1" applyBorder="1" applyAlignment="1" applyProtection="1">
      <alignment horizontal="center" vertical="center" shrinkToFit="1"/>
      <protection locked="0"/>
    </xf>
    <xf numFmtId="0" fontId="20" fillId="0" borderId="28" xfId="0" applyFont="1" applyBorder="1" applyAlignment="1">
      <alignment horizontal="center" vertical="center"/>
    </xf>
    <xf numFmtId="0" fontId="20" fillId="0" borderId="52" xfId="0" applyFont="1" applyBorder="1" applyAlignment="1">
      <alignment horizontal="center" vertical="center"/>
    </xf>
    <xf numFmtId="0" fontId="20" fillId="0" borderId="51" xfId="0" applyFont="1" applyBorder="1" applyAlignment="1">
      <alignment horizontal="center" vertical="center"/>
    </xf>
    <xf numFmtId="0" fontId="31" fillId="0" borderId="65" xfId="0" applyFont="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0" fontId="31" fillId="0" borderId="43" xfId="0"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13" fillId="0" borderId="65"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66" xfId="0" applyFont="1" applyBorder="1" applyAlignment="1" applyProtection="1">
      <alignment horizontal="center" vertical="center" shrinkToFit="1"/>
      <protection locked="0"/>
    </xf>
    <xf numFmtId="0" fontId="13" fillId="0" borderId="38" xfId="0" applyFont="1" applyBorder="1" applyAlignment="1" applyProtection="1">
      <alignment horizontal="center" vertical="center" shrinkToFit="1"/>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180" fontId="31" fillId="0" borderId="65" xfId="0" applyNumberFormat="1" applyFont="1" applyBorder="1" applyAlignment="1" applyProtection="1">
      <alignment horizontal="center" vertical="center" shrinkToFit="1"/>
      <protection locked="0"/>
    </xf>
    <xf numFmtId="180" fontId="31" fillId="0" borderId="23" xfId="0" applyNumberFormat="1" applyFont="1" applyBorder="1" applyAlignment="1" applyProtection="1">
      <alignment horizontal="center" vertical="center" shrinkToFit="1"/>
      <protection locked="0"/>
    </xf>
    <xf numFmtId="180" fontId="31" fillId="0" borderId="24" xfId="0" applyNumberFormat="1" applyFont="1" applyBorder="1" applyAlignment="1" applyProtection="1">
      <alignment horizontal="center" vertical="center" shrinkToFit="1"/>
      <protection locked="0"/>
    </xf>
    <xf numFmtId="180" fontId="31" fillId="0" borderId="43" xfId="0" applyNumberFormat="1" applyFont="1" applyBorder="1" applyAlignment="1" applyProtection="1">
      <alignment horizontal="center" vertical="center" shrinkToFit="1"/>
      <protection locked="0"/>
    </xf>
    <xf numFmtId="180" fontId="31" fillId="0" borderId="25" xfId="0" applyNumberFormat="1" applyFont="1" applyBorder="1" applyAlignment="1" applyProtection="1">
      <alignment horizontal="center" vertical="center" shrinkToFit="1"/>
      <protection locked="0"/>
    </xf>
    <xf numFmtId="180" fontId="31" fillId="0" borderId="2" xfId="0" applyNumberFormat="1" applyFont="1" applyBorder="1" applyAlignment="1" applyProtection="1">
      <alignment horizontal="center" vertical="center" shrinkToFit="1"/>
      <protection locked="0"/>
    </xf>
    <xf numFmtId="0" fontId="22" fillId="0" borderId="0" xfId="0" applyFont="1" applyAlignment="1">
      <alignment horizontal="center" vertical="center" shrinkToFit="1"/>
    </xf>
    <xf numFmtId="0" fontId="30" fillId="0" borderId="0" xfId="0" applyFont="1" applyAlignment="1">
      <alignment horizontal="center" vertical="center"/>
    </xf>
    <xf numFmtId="0" fontId="13" fillId="0" borderId="67" xfId="0" applyFont="1" applyBorder="1" applyAlignment="1">
      <alignment horizontal="center" vertical="center"/>
    </xf>
    <xf numFmtId="0" fontId="14" fillId="0" borderId="67" xfId="0" applyFont="1" applyBorder="1" applyAlignment="1">
      <alignment horizontal="center" vertical="center"/>
    </xf>
    <xf numFmtId="0" fontId="14" fillId="0" borderId="57" xfId="0" applyFont="1" applyBorder="1" applyAlignment="1">
      <alignment horizontal="center" vertical="center"/>
    </xf>
    <xf numFmtId="0" fontId="14" fillId="0" borderId="27" xfId="0" applyFont="1" applyBorder="1" applyAlignment="1">
      <alignment horizontal="center" vertical="center"/>
    </xf>
    <xf numFmtId="0" fontId="13" fillId="0" borderId="31" xfId="0" applyFont="1" applyBorder="1" applyAlignment="1">
      <alignment horizontal="left" vertical="center" wrapText="1"/>
    </xf>
    <xf numFmtId="0" fontId="17" fillId="0" borderId="30" xfId="0" applyFont="1" applyBorder="1" applyAlignment="1">
      <alignment horizontal="center" vertical="center"/>
    </xf>
    <xf numFmtId="0" fontId="17" fillId="0" borderId="30" xfId="0" applyFont="1" applyBorder="1" applyAlignment="1">
      <alignment horizontal="center" vertical="center" wrapText="1"/>
    </xf>
    <xf numFmtId="0" fontId="13" fillId="0" borderId="51"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28" xfId="0" applyFont="1" applyBorder="1" applyAlignment="1">
      <alignment horizontal="center" vertical="center" shrinkToFit="1"/>
    </xf>
    <xf numFmtId="38" fontId="13" fillId="3" borderId="31" xfId="1" applyFont="1" applyFill="1" applyBorder="1" applyAlignment="1">
      <alignment vertical="center"/>
    </xf>
    <xf numFmtId="38" fontId="13" fillId="0" borderId="65" xfId="1" applyFont="1" applyBorder="1" applyAlignment="1">
      <alignment vertical="center"/>
    </xf>
    <xf numFmtId="38" fontId="13" fillId="3" borderId="80" xfId="1" applyFont="1" applyFill="1" applyBorder="1" applyAlignment="1">
      <alignment vertical="center"/>
    </xf>
    <xf numFmtId="0" fontId="13" fillId="3" borderId="17" xfId="0" applyFont="1" applyFill="1" applyBorder="1" applyAlignment="1">
      <alignment vertical="center" shrinkToFit="1"/>
    </xf>
    <xf numFmtId="0" fontId="14" fillId="3" borderId="46" xfId="0" applyFont="1" applyFill="1" applyBorder="1" applyAlignment="1">
      <alignment horizontal="center" vertical="center" shrinkToFit="1"/>
    </xf>
    <xf numFmtId="0" fontId="38" fillId="0" borderId="0" xfId="0" applyFont="1" applyAlignment="1">
      <alignment vertical="top" textRotation="255" shrinkToFit="1"/>
    </xf>
    <xf numFmtId="0" fontId="38" fillId="0" borderId="0" xfId="0" applyFont="1" applyAlignment="1">
      <alignment horizontal="center" vertical="center" wrapText="1" shrinkToFit="1"/>
    </xf>
  </cellXfs>
  <cellStyles count="3">
    <cellStyle name="桁区切り" xfId="1" builtinId="6"/>
    <cellStyle name="標準" xfId="0" builtinId="0"/>
    <cellStyle name="標準 2" xfId="2" xr:uid="{00000000-0005-0000-0000-000002000000}"/>
  </cellStyles>
  <dxfs count="1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A1:V26"/>
  <sheetViews>
    <sheetView showZeros="0" tabSelected="1" view="pageBreakPreview" zoomScaleNormal="100" zoomScaleSheetLayoutView="100" workbookViewId="0">
      <selection activeCell="L14" sqref="L14:M14"/>
    </sheetView>
  </sheetViews>
  <sheetFormatPr defaultRowHeight="13.2"/>
  <cols>
    <col min="1" max="7" width="11.125" style="84" customWidth="1"/>
    <col min="8" max="15" width="11.25" style="84" customWidth="1"/>
    <col min="16" max="16" width="10.625" style="84" customWidth="1"/>
  </cols>
  <sheetData>
    <row r="1" spans="1:22" ht="19.5" customHeight="1">
      <c r="A1" s="336" t="s">
        <v>72</v>
      </c>
      <c r="B1" s="336"/>
      <c r="C1" s="336"/>
      <c r="D1" s="79"/>
      <c r="E1" s="79"/>
      <c r="F1" s="79"/>
      <c r="G1" s="79"/>
      <c r="H1" s="79"/>
      <c r="I1" s="336" t="s">
        <v>73</v>
      </c>
      <c r="J1" s="336"/>
      <c r="K1" s="336"/>
      <c r="L1" s="79"/>
      <c r="M1" s="79"/>
      <c r="N1" s="79"/>
      <c r="O1" s="79"/>
      <c r="P1" s="79"/>
      <c r="Q1" s="603" t="s">
        <v>221</v>
      </c>
      <c r="R1" s="603"/>
      <c r="S1" s="603"/>
      <c r="T1" s="603"/>
      <c r="U1" s="603"/>
      <c r="V1" s="603"/>
    </row>
    <row r="2" spans="1:22" ht="34.5" customHeight="1">
      <c r="A2" s="79"/>
      <c r="B2" s="79"/>
      <c r="C2" s="79"/>
      <c r="D2" s="79"/>
      <c r="E2" s="79"/>
      <c r="F2" s="332" t="s">
        <v>114</v>
      </c>
      <c r="G2" s="333"/>
      <c r="H2" s="333"/>
      <c r="I2" s="79"/>
      <c r="J2" s="79"/>
      <c r="K2" s="79"/>
      <c r="L2" s="79"/>
      <c r="M2" s="79"/>
      <c r="N2" s="332" t="s">
        <v>114</v>
      </c>
      <c r="O2" s="333"/>
      <c r="P2" s="333"/>
      <c r="Q2" s="603"/>
      <c r="R2" s="603"/>
      <c r="S2" s="603"/>
      <c r="T2" s="603"/>
      <c r="U2" s="603"/>
      <c r="V2" s="603"/>
    </row>
    <row r="3" spans="1:22" ht="19.5" customHeight="1">
      <c r="A3" s="79"/>
      <c r="B3" s="79"/>
      <c r="C3" s="79"/>
      <c r="D3" s="79"/>
      <c r="E3" s="79"/>
      <c r="F3" s="79"/>
      <c r="G3" s="79"/>
      <c r="H3" s="79"/>
      <c r="I3" s="79"/>
      <c r="J3" s="79"/>
      <c r="K3" s="79"/>
      <c r="L3" s="79"/>
      <c r="M3" s="79"/>
      <c r="N3" s="79"/>
      <c r="O3" s="79"/>
      <c r="P3" s="79"/>
      <c r="Q3" s="603"/>
      <c r="R3" s="603"/>
      <c r="S3" s="603"/>
      <c r="T3" s="603"/>
      <c r="U3" s="603"/>
      <c r="V3" s="603"/>
    </row>
    <row r="4" spans="1:22" ht="21" customHeight="1">
      <c r="A4" s="339" t="s">
        <v>173</v>
      </c>
      <c r="B4" s="339"/>
      <c r="C4" s="339"/>
      <c r="D4" s="339"/>
      <c r="E4" s="79"/>
      <c r="F4" s="79"/>
      <c r="G4" s="79"/>
      <c r="H4" s="79"/>
      <c r="I4" s="339" t="s">
        <v>173</v>
      </c>
      <c r="J4" s="339"/>
      <c r="K4" s="339"/>
      <c r="L4" s="339"/>
      <c r="M4" s="79"/>
      <c r="N4" s="79"/>
      <c r="O4" s="79"/>
      <c r="P4" s="79"/>
      <c r="Q4" s="603"/>
      <c r="R4" s="603"/>
      <c r="S4" s="603"/>
      <c r="T4" s="603"/>
      <c r="U4" s="603"/>
      <c r="V4" s="603"/>
    </row>
    <row r="5" spans="1:22" ht="21" customHeight="1">
      <c r="A5" s="336" t="s">
        <v>110</v>
      </c>
      <c r="B5" s="336"/>
      <c r="C5" s="336"/>
      <c r="D5" s="79"/>
      <c r="E5" s="79"/>
      <c r="F5" s="79"/>
      <c r="G5" s="79"/>
      <c r="H5" s="79"/>
      <c r="I5" s="336" t="s">
        <v>110</v>
      </c>
      <c r="J5" s="336"/>
      <c r="K5" s="336"/>
      <c r="L5" s="79"/>
      <c r="M5" s="79"/>
      <c r="N5" s="79"/>
      <c r="O5" s="79"/>
      <c r="P5" s="79"/>
      <c r="Q5" s="603"/>
      <c r="R5" s="603"/>
      <c r="S5" s="603"/>
      <c r="T5" s="603"/>
      <c r="U5" s="603"/>
      <c r="V5" s="603"/>
    </row>
    <row r="6" spans="1:22" ht="21" customHeight="1">
      <c r="A6" s="79"/>
      <c r="B6" s="79"/>
      <c r="C6" s="79"/>
      <c r="D6" s="79"/>
      <c r="E6" s="79" t="s">
        <v>74</v>
      </c>
      <c r="F6" s="337"/>
      <c r="G6" s="337"/>
      <c r="H6" s="337"/>
      <c r="I6" s="79"/>
      <c r="J6" s="79"/>
      <c r="K6" s="79"/>
      <c r="L6" s="79"/>
      <c r="M6" s="79" t="s">
        <v>74</v>
      </c>
      <c r="N6" s="335">
        <f>F6</f>
        <v>0</v>
      </c>
      <c r="O6" s="335"/>
      <c r="P6" s="335"/>
      <c r="Q6" s="603"/>
      <c r="R6" s="603"/>
      <c r="S6" s="603"/>
      <c r="T6" s="603"/>
      <c r="U6" s="603"/>
      <c r="V6" s="603"/>
    </row>
    <row r="7" spans="1:22" ht="21" customHeight="1">
      <c r="A7" s="79"/>
      <c r="B7" s="79"/>
      <c r="C7" s="79"/>
      <c r="D7" s="79"/>
      <c r="E7" s="79" t="s">
        <v>75</v>
      </c>
      <c r="F7" s="337"/>
      <c r="G7" s="337"/>
      <c r="H7" s="81"/>
      <c r="I7" s="79"/>
      <c r="J7" s="79"/>
      <c r="K7" s="79"/>
      <c r="L7" s="79"/>
      <c r="M7" s="79" t="s">
        <v>75</v>
      </c>
      <c r="N7" s="335">
        <f>F7</f>
        <v>0</v>
      </c>
      <c r="O7" s="335"/>
      <c r="P7" s="82"/>
      <c r="Q7" s="603"/>
      <c r="R7" s="603"/>
      <c r="S7" s="603"/>
      <c r="T7" s="603"/>
      <c r="U7" s="603"/>
      <c r="V7" s="603"/>
    </row>
    <row r="8" spans="1:22" ht="21" customHeight="1">
      <c r="A8" s="79"/>
      <c r="B8" s="79"/>
      <c r="C8" s="79"/>
      <c r="D8" s="79"/>
      <c r="E8" s="79"/>
      <c r="F8" s="79"/>
      <c r="G8" s="79"/>
      <c r="H8" s="79"/>
      <c r="I8" s="79"/>
      <c r="J8" s="79"/>
      <c r="K8" s="79"/>
      <c r="L8" s="79"/>
      <c r="M8" s="79"/>
      <c r="N8" s="79"/>
      <c r="O8" s="79"/>
      <c r="P8" s="79"/>
      <c r="Q8" s="603"/>
      <c r="R8" s="603"/>
      <c r="S8" s="603"/>
      <c r="T8" s="603"/>
      <c r="U8" s="603"/>
      <c r="V8" s="603"/>
    </row>
    <row r="9" spans="1:22" ht="21" customHeight="1">
      <c r="B9" s="81" t="s">
        <v>178</v>
      </c>
      <c r="C9" s="330"/>
      <c r="D9" s="79" t="s">
        <v>179</v>
      </c>
      <c r="E9" s="79"/>
      <c r="F9" s="79"/>
      <c r="G9" s="79"/>
      <c r="H9" s="79"/>
      <c r="J9" s="81" t="s">
        <v>178</v>
      </c>
      <c r="K9" s="330">
        <f>C9</f>
        <v>0</v>
      </c>
      <c r="L9" s="79" t="s">
        <v>180</v>
      </c>
      <c r="M9" s="79"/>
      <c r="N9" s="79"/>
      <c r="O9" s="79"/>
      <c r="P9" s="79"/>
      <c r="Q9" s="603"/>
      <c r="R9" s="603"/>
      <c r="S9" s="603"/>
      <c r="T9" s="603"/>
      <c r="U9" s="603"/>
      <c r="V9" s="603"/>
    </row>
    <row r="10" spans="1:22" ht="21" customHeight="1">
      <c r="A10" s="79"/>
      <c r="B10" s="79"/>
      <c r="C10" s="79"/>
      <c r="D10" s="79"/>
      <c r="E10" s="79"/>
      <c r="F10" s="79"/>
      <c r="G10" s="79"/>
      <c r="H10" s="79"/>
      <c r="I10" s="79"/>
      <c r="J10" s="79"/>
      <c r="K10" s="79"/>
      <c r="L10" s="79"/>
      <c r="M10" s="79"/>
      <c r="N10" s="79"/>
      <c r="O10" s="79"/>
      <c r="P10" s="79"/>
      <c r="Q10" s="603"/>
      <c r="R10" s="603"/>
      <c r="S10" s="603"/>
      <c r="T10" s="603"/>
      <c r="U10" s="603"/>
      <c r="V10" s="603"/>
    </row>
    <row r="11" spans="1:22" ht="21" customHeight="1">
      <c r="A11" s="334" t="s">
        <v>175</v>
      </c>
      <c r="B11" s="334"/>
      <c r="C11" s="334"/>
      <c r="D11" s="334"/>
      <c r="E11" s="334"/>
      <c r="F11" s="334"/>
      <c r="G11" s="334"/>
      <c r="H11" s="334"/>
      <c r="I11" s="334" t="s">
        <v>174</v>
      </c>
      <c r="J11" s="334"/>
      <c r="K11" s="334"/>
      <c r="L11" s="334"/>
      <c r="M11" s="334"/>
      <c r="N11" s="334"/>
      <c r="O11" s="334"/>
      <c r="P11" s="334"/>
      <c r="Q11" s="603"/>
      <c r="R11" s="603"/>
      <c r="S11" s="603"/>
      <c r="T11" s="603"/>
      <c r="U11" s="603"/>
      <c r="V11" s="603"/>
    </row>
    <row r="12" spans="1:22" ht="27" customHeight="1">
      <c r="A12" s="334"/>
      <c r="B12" s="334"/>
      <c r="C12" s="334"/>
      <c r="D12" s="334"/>
      <c r="E12" s="334"/>
      <c r="F12" s="334"/>
      <c r="G12" s="334"/>
      <c r="H12" s="334"/>
      <c r="I12" s="334"/>
      <c r="J12" s="334"/>
      <c r="K12" s="334"/>
      <c r="L12" s="334"/>
      <c r="M12" s="334"/>
      <c r="N12" s="334"/>
      <c r="O12" s="334"/>
      <c r="P12" s="334"/>
      <c r="Q12" s="603"/>
      <c r="R12" s="603"/>
      <c r="S12" s="603"/>
      <c r="T12" s="603"/>
      <c r="U12" s="603"/>
      <c r="V12" s="603"/>
    </row>
    <row r="13" spans="1:22" ht="21" customHeight="1">
      <c r="A13" s="79"/>
      <c r="B13" s="79"/>
      <c r="C13" s="79"/>
      <c r="D13" s="79"/>
      <c r="E13" s="79"/>
      <c r="F13" s="79"/>
      <c r="G13" s="79"/>
      <c r="H13" s="79"/>
      <c r="I13" s="79"/>
      <c r="J13" s="79"/>
      <c r="K13" s="79"/>
      <c r="L13" s="79"/>
      <c r="M13" s="79"/>
      <c r="N13" s="79"/>
      <c r="O13" s="79"/>
      <c r="P13" s="79"/>
      <c r="Q13" s="603"/>
      <c r="R13" s="603"/>
      <c r="S13" s="603"/>
      <c r="T13" s="603"/>
      <c r="U13" s="603"/>
      <c r="V13" s="603"/>
    </row>
    <row r="14" spans="1:22" ht="21" customHeight="1">
      <c r="A14" s="79"/>
      <c r="B14" s="79"/>
      <c r="C14" s="79"/>
      <c r="D14" s="333" t="s">
        <v>76</v>
      </c>
      <c r="E14" s="333"/>
      <c r="F14" s="79"/>
      <c r="G14" s="79"/>
      <c r="H14" s="79"/>
      <c r="I14" s="79"/>
      <c r="J14" s="79"/>
      <c r="K14" s="79"/>
      <c r="L14" s="333" t="s">
        <v>76</v>
      </c>
      <c r="M14" s="333"/>
      <c r="N14" s="79"/>
      <c r="O14" s="79"/>
      <c r="P14" s="79"/>
      <c r="Q14" s="603"/>
      <c r="R14" s="603"/>
      <c r="S14" s="603"/>
      <c r="T14" s="603"/>
      <c r="U14" s="603"/>
      <c r="V14" s="603"/>
    </row>
    <row r="15" spans="1:22" ht="21" customHeight="1">
      <c r="A15" s="79"/>
      <c r="B15" s="79"/>
      <c r="C15" s="79"/>
      <c r="D15" s="80"/>
      <c r="E15" s="80"/>
      <c r="F15" s="79"/>
      <c r="G15" s="79"/>
      <c r="H15" s="79"/>
      <c r="I15" s="79"/>
      <c r="J15" s="79"/>
      <c r="K15" s="79"/>
      <c r="L15" s="80"/>
      <c r="M15" s="80"/>
      <c r="N15" s="79"/>
      <c r="O15" s="79"/>
      <c r="P15" s="79"/>
      <c r="Q15" s="603"/>
      <c r="R15" s="603"/>
      <c r="S15" s="603"/>
      <c r="T15" s="603"/>
      <c r="U15" s="603"/>
      <c r="V15" s="603"/>
    </row>
    <row r="16" spans="1:22" ht="21" customHeight="1">
      <c r="A16" s="79"/>
      <c r="B16" s="79"/>
      <c r="C16" s="83"/>
      <c r="D16" s="79"/>
      <c r="E16" s="78"/>
      <c r="F16" s="79"/>
      <c r="G16" s="79"/>
      <c r="H16" s="79"/>
      <c r="N16" s="79"/>
      <c r="O16" s="79"/>
      <c r="P16" s="79"/>
      <c r="Q16" s="603"/>
      <c r="R16" s="603"/>
      <c r="S16" s="603"/>
      <c r="T16" s="603"/>
      <c r="U16" s="603"/>
      <c r="V16" s="603"/>
    </row>
    <row r="17" spans="1:22" ht="21" customHeight="1">
      <c r="A17" s="339" t="s">
        <v>167</v>
      </c>
      <c r="B17" s="339"/>
      <c r="C17" s="339"/>
      <c r="D17" s="339"/>
      <c r="E17" s="338" t="s">
        <v>78</v>
      </c>
      <c r="F17" s="333"/>
      <c r="G17" s="78" t="s">
        <v>77</v>
      </c>
      <c r="H17" s="79"/>
      <c r="I17" s="336" t="s">
        <v>170</v>
      </c>
      <c r="J17" s="336"/>
      <c r="K17" s="336"/>
      <c r="L17" s="336"/>
      <c r="M17" s="338" t="s">
        <v>78</v>
      </c>
      <c r="N17" s="333"/>
      <c r="O17" s="78" t="s">
        <v>77</v>
      </c>
      <c r="P17" s="79"/>
      <c r="Q17" s="603"/>
      <c r="R17" s="603"/>
      <c r="S17" s="603"/>
      <c r="T17" s="603"/>
      <c r="U17" s="603"/>
      <c r="V17" s="603"/>
    </row>
    <row r="18" spans="1:22" ht="21" customHeight="1">
      <c r="A18" s="339" t="s">
        <v>168</v>
      </c>
      <c r="B18" s="339"/>
      <c r="C18" s="339"/>
      <c r="D18" s="339"/>
      <c r="E18" s="338" t="s">
        <v>78</v>
      </c>
      <c r="F18" s="333"/>
      <c r="G18" s="78" t="s">
        <v>77</v>
      </c>
      <c r="H18" s="79"/>
      <c r="I18" s="336" t="s">
        <v>171</v>
      </c>
      <c r="J18" s="336"/>
      <c r="K18" s="336"/>
      <c r="L18" s="336"/>
      <c r="M18" s="338" t="s">
        <v>78</v>
      </c>
      <c r="N18" s="333"/>
      <c r="O18" s="78" t="s">
        <v>77</v>
      </c>
      <c r="P18" s="79"/>
      <c r="Q18" s="603"/>
      <c r="R18" s="603"/>
      <c r="S18" s="603"/>
      <c r="T18" s="603"/>
      <c r="U18" s="603"/>
      <c r="V18" s="603"/>
    </row>
    <row r="19" spans="1:22" ht="21" customHeight="1">
      <c r="A19" s="339" t="s">
        <v>169</v>
      </c>
      <c r="B19" s="339"/>
      <c r="C19" s="339"/>
      <c r="D19" s="339"/>
      <c r="E19" s="338" t="s">
        <v>78</v>
      </c>
      <c r="F19" s="333"/>
      <c r="G19" s="78" t="s">
        <v>77</v>
      </c>
      <c r="H19" s="79"/>
      <c r="I19" s="336" t="s">
        <v>172</v>
      </c>
      <c r="J19" s="336"/>
      <c r="K19" s="336"/>
      <c r="L19" s="336"/>
      <c r="M19" s="338" t="s">
        <v>78</v>
      </c>
      <c r="N19" s="333"/>
      <c r="O19" s="78" t="s">
        <v>77</v>
      </c>
      <c r="P19" s="79"/>
      <c r="Q19" s="602"/>
      <c r="R19" s="602"/>
      <c r="S19" s="602"/>
    </row>
    <row r="20" spans="1:22" ht="21.75" customHeight="1">
      <c r="A20" s="79"/>
      <c r="B20" s="79"/>
      <c r="C20" s="79"/>
      <c r="D20" s="79"/>
      <c r="E20" s="79"/>
      <c r="F20" s="79"/>
      <c r="G20" s="79"/>
      <c r="H20" s="79"/>
      <c r="I20" s="79"/>
      <c r="J20" s="79"/>
      <c r="K20" s="79"/>
      <c r="L20" s="79"/>
      <c r="M20" s="79"/>
      <c r="N20" s="79"/>
      <c r="O20" s="79"/>
      <c r="P20" s="79"/>
      <c r="Q20" s="602"/>
      <c r="R20" s="602"/>
      <c r="S20" s="602"/>
    </row>
    <row r="21" spans="1:22" ht="21.75" customHeight="1">
      <c r="A21" s="79"/>
      <c r="B21" s="79"/>
      <c r="C21" s="79"/>
      <c r="D21" s="79"/>
      <c r="E21" s="79"/>
      <c r="F21" s="79"/>
      <c r="G21" s="79"/>
      <c r="H21" s="79"/>
      <c r="I21" s="79"/>
      <c r="J21" s="79"/>
      <c r="K21" s="79"/>
      <c r="L21" s="79"/>
      <c r="M21" s="79"/>
      <c r="N21" s="79"/>
      <c r="O21" s="79"/>
      <c r="P21" s="79"/>
      <c r="Q21" s="602"/>
      <c r="R21" s="602"/>
      <c r="S21" s="602"/>
    </row>
    <row r="22" spans="1:22" ht="15">
      <c r="A22" s="79"/>
      <c r="B22" s="79"/>
      <c r="C22" s="79"/>
      <c r="D22" s="79"/>
      <c r="E22" s="79"/>
      <c r="F22" s="79"/>
      <c r="G22" s="79"/>
      <c r="H22" s="79"/>
      <c r="I22" s="79"/>
      <c r="J22" s="79"/>
      <c r="K22" s="79"/>
      <c r="L22" s="79"/>
      <c r="M22" s="79"/>
      <c r="N22" s="79"/>
      <c r="O22" s="79"/>
      <c r="P22" s="79"/>
    </row>
    <row r="23" spans="1:22" ht="15">
      <c r="A23" s="79"/>
      <c r="B23" s="79"/>
      <c r="C23" s="79"/>
      <c r="D23" s="79"/>
      <c r="E23" s="79"/>
      <c r="F23" s="79"/>
      <c r="G23" s="79"/>
      <c r="H23" s="79"/>
      <c r="I23" s="79"/>
      <c r="J23" s="79"/>
      <c r="K23" s="79"/>
      <c r="L23" s="79"/>
      <c r="M23" s="79"/>
      <c r="N23" s="79"/>
      <c r="O23" s="79"/>
      <c r="P23" s="79"/>
    </row>
    <row r="24" spans="1:22" ht="15">
      <c r="A24" s="79"/>
      <c r="B24" s="79"/>
      <c r="C24" s="79"/>
      <c r="D24" s="79"/>
      <c r="E24" s="79"/>
      <c r="F24" s="79"/>
      <c r="G24" s="79"/>
      <c r="H24" s="79"/>
      <c r="I24" s="79"/>
      <c r="J24" s="79"/>
      <c r="K24" s="79"/>
      <c r="L24" s="79"/>
      <c r="M24" s="79"/>
      <c r="N24" s="79"/>
      <c r="O24" s="79"/>
      <c r="P24" s="79"/>
    </row>
    <row r="25" spans="1:22" ht="15">
      <c r="A25" s="79"/>
      <c r="B25" s="79"/>
      <c r="C25" s="79"/>
      <c r="D25" s="79"/>
      <c r="E25" s="79"/>
      <c r="F25" s="79"/>
      <c r="G25" s="79"/>
      <c r="H25" s="79"/>
      <c r="I25" s="79"/>
      <c r="J25" s="79"/>
      <c r="K25" s="79"/>
      <c r="L25" s="79"/>
      <c r="M25" s="79"/>
      <c r="N25" s="79"/>
      <c r="O25" s="79"/>
      <c r="P25" s="79"/>
    </row>
    <row r="26" spans="1:22" ht="15">
      <c r="A26" s="79"/>
      <c r="B26" s="79"/>
      <c r="C26" s="79"/>
      <c r="D26" s="79"/>
      <c r="E26" s="79"/>
      <c r="F26" s="79"/>
      <c r="G26" s="79"/>
      <c r="H26" s="79"/>
      <c r="I26" s="79"/>
      <c r="J26" s="79"/>
      <c r="K26" s="79"/>
      <c r="L26" s="79"/>
      <c r="M26" s="79"/>
      <c r="N26" s="79"/>
      <c r="O26" s="79"/>
      <c r="P26" s="79"/>
    </row>
  </sheetData>
  <mergeCells count="29">
    <mergeCell ref="Q1:V18"/>
    <mergeCell ref="A1:C1"/>
    <mergeCell ref="I1:K1"/>
    <mergeCell ref="F2:H2"/>
    <mergeCell ref="D14:E14"/>
    <mergeCell ref="L14:M14"/>
    <mergeCell ref="A4:D4"/>
    <mergeCell ref="I4:L4"/>
    <mergeCell ref="M17:N17"/>
    <mergeCell ref="M18:N18"/>
    <mergeCell ref="M19:N19"/>
    <mergeCell ref="A18:D18"/>
    <mergeCell ref="E18:F18"/>
    <mergeCell ref="A19:D19"/>
    <mergeCell ref="E19:F19"/>
    <mergeCell ref="I17:L17"/>
    <mergeCell ref="I18:L18"/>
    <mergeCell ref="I19:L19"/>
    <mergeCell ref="A17:D17"/>
    <mergeCell ref="E17:F17"/>
    <mergeCell ref="N2:P2"/>
    <mergeCell ref="I11:P12"/>
    <mergeCell ref="N6:P6"/>
    <mergeCell ref="A5:C5"/>
    <mergeCell ref="I5:K5"/>
    <mergeCell ref="F6:H6"/>
    <mergeCell ref="F7:G7"/>
    <mergeCell ref="N7:O7"/>
    <mergeCell ref="A11:H12"/>
  </mergeCells>
  <phoneticPr fontId="2"/>
  <pageMargins left="1.05" right="0.75" top="1" bottom="1" header="0.51200000000000001" footer="0.5120000000000000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V77"/>
  <sheetViews>
    <sheetView showZeros="0" view="pageBreakPreview" zoomScale="70" zoomScaleNormal="100" zoomScaleSheetLayoutView="70" workbookViewId="0">
      <selection activeCell="K51" sqref="K51:R51"/>
    </sheetView>
  </sheetViews>
  <sheetFormatPr defaultColWidth="9.125" defaultRowHeight="16.2"/>
  <cols>
    <col min="1" max="1" width="2.25" style="85" customWidth="1"/>
    <col min="2" max="2" width="13.625" style="85" bestFit="1" customWidth="1"/>
    <col min="3" max="3" width="23.75" style="85" customWidth="1"/>
    <col min="4" max="5" width="10.75" style="85" customWidth="1"/>
    <col min="6" max="7" width="12.75" style="85" customWidth="1"/>
    <col min="8" max="8" width="6.25" style="85" bestFit="1" customWidth="1"/>
    <col min="9" max="9" width="4" style="85" bestFit="1" customWidth="1"/>
    <col min="10" max="10" width="2.25" style="85" customWidth="1"/>
    <col min="11" max="11" width="13.625" style="85" bestFit="1" customWidth="1"/>
    <col min="12" max="12" width="23.75" style="85" customWidth="1"/>
    <col min="13" max="14" width="10.75" style="85" customWidth="1"/>
    <col min="15" max="16" width="12.75" style="85" customWidth="1"/>
    <col min="17" max="17" width="6.25" style="85" bestFit="1" customWidth="1"/>
    <col min="18" max="18" width="4" style="85" bestFit="1" customWidth="1"/>
    <col min="19" max="19" width="4" style="85" customWidth="1"/>
    <col min="20" max="20" width="20.125" style="85" bestFit="1" customWidth="1"/>
    <col min="21" max="21" width="25.25" style="85" bestFit="1" customWidth="1"/>
    <col min="22" max="16384" width="9.125" style="8"/>
  </cols>
  <sheetData>
    <row r="1" spans="2:22" ht="84.75" customHeight="1">
      <c r="B1" s="340" t="s">
        <v>206</v>
      </c>
      <c r="C1" s="340"/>
      <c r="D1" s="340"/>
      <c r="E1" s="340"/>
      <c r="F1" s="340"/>
      <c r="G1" s="340"/>
      <c r="H1" s="340"/>
      <c r="I1" s="340"/>
      <c r="J1" s="340" t="s">
        <v>207</v>
      </c>
      <c r="K1" s="340"/>
      <c r="L1" s="340"/>
      <c r="M1" s="340"/>
      <c r="N1" s="340"/>
      <c r="O1" s="340"/>
      <c r="P1" s="340"/>
      <c r="Q1" s="340"/>
    </row>
    <row r="2" spans="2:22">
      <c r="B2" s="86"/>
      <c r="K2" s="86"/>
    </row>
    <row r="3" spans="2:22" ht="24.6">
      <c r="B3" s="346" t="s">
        <v>83</v>
      </c>
      <c r="C3" s="346"/>
      <c r="D3" s="346"/>
      <c r="E3" s="346"/>
      <c r="F3" s="346"/>
      <c r="G3" s="346"/>
      <c r="H3" s="346"/>
      <c r="I3" s="346"/>
      <c r="K3" s="346" t="s">
        <v>83</v>
      </c>
      <c r="L3" s="346"/>
      <c r="M3" s="346"/>
      <c r="N3" s="346"/>
      <c r="O3" s="346"/>
      <c r="P3" s="346"/>
      <c r="Q3" s="346"/>
      <c r="R3" s="346"/>
      <c r="S3" s="87"/>
    </row>
    <row r="4" spans="2:22">
      <c r="B4" s="86"/>
      <c r="K4" s="86"/>
      <c r="T4" s="390">
        <f>D6</f>
        <v>0</v>
      </c>
      <c r="U4" s="389" t="s">
        <v>200</v>
      </c>
      <c r="V4" s="388" t="s">
        <v>203</v>
      </c>
    </row>
    <row r="5" spans="2:22">
      <c r="B5" s="86"/>
      <c r="K5" s="86"/>
      <c r="T5" s="390"/>
      <c r="U5" s="389"/>
      <c r="V5" s="388"/>
    </row>
    <row r="6" spans="2:22" ht="18.600000000000001">
      <c r="C6" s="88" t="s">
        <v>97</v>
      </c>
      <c r="D6" s="349">
        <f>SUM(収支予算!C5)*0.8</f>
        <v>0</v>
      </c>
      <c r="E6" s="349"/>
      <c r="F6" s="88" t="s">
        <v>98</v>
      </c>
      <c r="G6" s="88"/>
      <c r="H6" s="88"/>
      <c r="I6" s="88"/>
      <c r="L6" s="88" t="s">
        <v>97</v>
      </c>
      <c r="M6" s="349">
        <f>T6-T4</f>
        <v>0</v>
      </c>
      <c r="N6" s="349"/>
      <c r="O6" s="88" t="s">
        <v>98</v>
      </c>
      <c r="P6" s="88"/>
      <c r="Q6" s="88"/>
      <c r="R6" s="88"/>
      <c r="S6" s="88"/>
      <c r="T6" s="390">
        <f>収支決算!C5</f>
        <v>0</v>
      </c>
      <c r="U6" s="389" t="s">
        <v>201</v>
      </c>
      <c r="V6" s="388" t="s">
        <v>204</v>
      </c>
    </row>
    <row r="7" spans="2:22">
      <c r="B7" s="86"/>
      <c r="K7" s="86"/>
      <c r="T7" s="390"/>
      <c r="U7" s="389"/>
      <c r="V7" s="388"/>
    </row>
    <row r="8" spans="2:22">
      <c r="B8" s="86"/>
      <c r="K8" s="86"/>
      <c r="T8" s="391">
        <f>SUM(T6-T4)</f>
        <v>0</v>
      </c>
      <c r="U8" s="389" t="s">
        <v>202</v>
      </c>
      <c r="V8" s="388" t="s">
        <v>205</v>
      </c>
    </row>
    <row r="9" spans="2:22">
      <c r="B9" s="86"/>
      <c r="K9" s="86"/>
      <c r="T9" s="389"/>
      <c r="U9" s="389"/>
      <c r="V9" s="388"/>
    </row>
    <row r="10" spans="2:22">
      <c r="B10" s="345"/>
      <c r="C10" s="345"/>
      <c r="D10" s="345"/>
      <c r="E10" s="345"/>
      <c r="F10" s="345"/>
      <c r="G10" s="345"/>
      <c r="H10" s="345"/>
      <c r="I10" s="345"/>
      <c r="K10" s="345"/>
      <c r="L10" s="345"/>
      <c r="M10" s="345"/>
      <c r="N10" s="345"/>
      <c r="O10" s="345"/>
      <c r="P10" s="345"/>
      <c r="Q10" s="345"/>
      <c r="R10" s="345"/>
      <c r="S10" s="89"/>
    </row>
    <row r="11" spans="2:22">
      <c r="B11" s="90" t="s">
        <v>181</v>
      </c>
      <c r="C11" s="89"/>
      <c r="D11" s="85" t="s">
        <v>198</v>
      </c>
      <c r="K11" s="90" t="s">
        <v>181</v>
      </c>
      <c r="L11" s="89">
        <f>C11</f>
        <v>0</v>
      </c>
      <c r="M11" s="85" t="s">
        <v>198</v>
      </c>
    </row>
    <row r="12" spans="2:22">
      <c r="B12" s="341" t="s">
        <v>182</v>
      </c>
      <c r="C12" s="341"/>
      <c r="D12" s="341"/>
      <c r="E12" s="341"/>
      <c r="F12" s="341"/>
      <c r="G12" s="341"/>
      <c r="H12" s="341"/>
      <c r="I12" s="341"/>
      <c r="K12" s="341" t="s">
        <v>182</v>
      </c>
      <c r="L12" s="341"/>
      <c r="M12" s="341"/>
      <c r="N12" s="341"/>
      <c r="O12" s="341"/>
      <c r="P12" s="341"/>
      <c r="Q12" s="341"/>
      <c r="R12" s="341"/>
      <c r="S12" s="90"/>
    </row>
    <row r="13" spans="2:22">
      <c r="B13" s="86"/>
    </row>
    <row r="14" spans="2:22">
      <c r="B14" s="343"/>
      <c r="C14" s="343"/>
      <c r="D14" s="343"/>
      <c r="E14" s="343"/>
      <c r="F14" s="343"/>
      <c r="G14" s="343"/>
      <c r="H14" s="343"/>
      <c r="I14" s="343"/>
      <c r="K14" s="343"/>
      <c r="L14" s="343"/>
      <c r="M14" s="343"/>
      <c r="N14" s="343"/>
      <c r="O14" s="343"/>
      <c r="P14" s="343"/>
      <c r="Q14" s="343"/>
      <c r="R14" s="343"/>
      <c r="S14" s="86"/>
    </row>
    <row r="15" spans="2:22">
      <c r="B15" s="86"/>
      <c r="K15" s="86"/>
    </row>
    <row r="16" spans="2:22">
      <c r="B16" s="344" t="s">
        <v>139</v>
      </c>
      <c r="C16" s="344"/>
      <c r="D16" s="344"/>
      <c r="E16" s="344"/>
      <c r="F16" s="344"/>
      <c r="G16" s="344"/>
      <c r="H16" s="344"/>
      <c r="I16" s="344"/>
      <c r="K16" s="344" t="s">
        <v>139</v>
      </c>
      <c r="L16" s="344"/>
      <c r="M16" s="344"/>
      <c r="N16" s="344"/>
      <c r="O16" s="344"/>
      <c r="P16" s="344"/>
      <c r="Q16" s="344"/>
      <c r="R16" s="344"/>
      <c r="S16" s="91"/>
    </row>
    <row r="17" spans="1:21">
      <c r="B17" s="86"/>
      <c r="K17" s="86"/>
    </row>
    <row r="18" spans="1:21">
      <c r="B18" s="86"/>
      <c r="K18" s="86"/>
    </row>
    <row r="19" spans="1:21">
      <c r="B19" s="343" t="s">
        <v>176</v>
      </c>
      <c r="C19" s="343"/>
      <c r="D19" s="343"/>
      <c r="K19" s="343" t="s">
        <v>176</v>
      </c>
      <c r="L19" s="343"/>
      <c r="M19" s="343"/>
    </row>
    <row r="20" spans="1:21">
      <c r="B20" s="345" t="s">
        <v>109</v>
      </c>
      <c r="C20" s="345"/>
      <c r="D20" s="345"/>
      <c r="E20" s="89"/>
      <c r="K20" s="345" t="s">
        <v>109</v>
      </c>
      <c r="L20" s="345"/>
      <c r="M20" s="345"/>
      <c r="N20" s="89"/>
    </row>
    <row r="21" spans="1:21">
      <c r="B21" s="86"/>
      <c r="E21" s="341" t="s">
        <v>144</v>
      </c>
      <c r="F21" s="357"/>
      <c r="G21" s="357"/>
      <c r="H21" s="357"/>
      <c r="I21" s="357"/>
      <c r="K21" s="86"/>
      <c r="N21" s="341" t="s">
        <v>144</v>
      </c>
      <c r="O21" s="347">
        <f>F21</f>
        <v>0</v>
      </c>
      <c r="P21" s="347"/>
      <c r="Q21" s="347"/>
      <c r="R21" s="347"/>
      <c r="S21" s="92"/>
    </row>
    <row r="22" spans="1:21">
      <c r="B22" s="86"/>
      <c r="E22" s="341"/>
      <c r="F22" s="357"/>
      <c r="G22" s="357"/>
      <c r="H22" s="357"/>
      <c r="I22" s="357"/>
      <c r="K22" s="86"/>
      <c r="N22" s="341"/>
      <c r="O22" s="347"/>
      <c r="P22" s="347"/>
      <c r="Q22" s="347"/>
      <c r="R22" s="347"/>
      <c r="S22" s="92"/>
    </row>
    <row r="23" spans="1:21">
      <c r="E23" s="341"/>
      <c r="F23" s="357"/>
      <c r="G23" s="357"/>
      <c r="H23" s="357"/>
      <c r="I23" s="357"/>
      <c r="N23" s="341"/>
      <c r="O23" s="347"/>
      <c r="P23" s="347"/>
      <c r="Q23" s="347"/>
      <c r="R23" s="347"/>
      <c r="S23" s="92"/>
    </row>
    <row r="24" spans="1:21">
      <c r="E24" s="341" t="s">
        <v>87</v>
      </c>
      <c r="F24" s="357"/>
      <c r="G24" s="357"/>
      <c r="H24" s="357"/>
      <c r="I24" s="343" t="s">
        <v>86</v>
      </c>
      <c r="N24" s="341" t="s">
        <v>87</v>
      </c>
      <c r="O24" s="347">
        <f>F24</f>
        <v>0</v>
      </c>
      <c r="P24" s="347"/>
      <c r="Q24" s="347"/>
      <c r="R24" s="350" t="s">
        <v>86</v>
      </c>
      <c r="S24" s="93"/>
    </row>
    <row r="25" spans="1:21">
      <c r="E25" s="341"/>
      <c r="F25" s="357"/>
      <c r="G25" s="357"/>
      <c r="H25" s="357"/>
      <c r="I25" s="343"/>
      <c r="N25" s="341"/>
      <c r="O25" s="347"/>
      <c r="P25" s="347"/>
      <c r="Q25" s="347"/>
      <c r="R25" s="350"/>
      <c r="S25" s="93"/>
    </row>
    <row r="26" spans="1:21">
      <c r="B26" s="86"/>
      <c r="E26" s="342"/>
      <c r="F26" s="358"/>
      <c r="G26" s="358"/>
      <c r="H26" s="358"/>
      <c r="I26" s="343"/>
      <c r="K26" s="86"/>
      <c r="N26" s="342"/>
      <c r="O26" s="348"/>
      <c r="P26" s="348"/>
      <c r="Q26" s="348"/>
      <c r="R26" s="350"/>
      <c r="S26" s="93"/>
    </row>
    <row r="27" spans="1:21" s="4" customFormat="1" ht="25.5" customHeight="1">
      <c r="A27" s="10"/>
      <c r="B27" s="359" t="s">
        <v>115</v>
      </c>
      <c r="C27" s="359"/>
      <c r="D27" s="359"/>
      <c r="E27" s="359"/>
      <c r="F27" s="359"/>
      <c r="G27" s="359"/>
      <c r="H27" s="359"/>
      <c r="I27" s="10"/>
      <c r="J27" s="10"/>
      <c r="K27" s="359" t="s">
        <v>115</v>
      </c>
      <c r="L27" s="359"/>
      <c r="M27" s="359"/>
      <c r="N27" s="359"/>
      <c r="O27" s="359"/>
      <c r="P27" s="359"/>
      <c r="Q27" s="359"/>
      <c r="R27" s="10"/>
      <c r="S27" s="10"/>
      <c r="T27" s="10"/>
      <c r="U27" s="10"/>
    </row>
    <row r="28" spans="1:21" ht="29.25" customHeight="1">
      <c r="B28" s="360" t="s">
        <v>116</v>
      </c>
      <c r="C28" s="386"/>
      <c r="D28" s="94" t="s">
        <v>140</v>
      </c>
      <c r="E28" s="95" t="s">
        <v>142</v>
      </c>
      <c r="F28" s="361"/>
      <c r="G28" s="361"/>
      <c r="H28" s="360" t="s">
        <v>117</v>
      </c>
      <c r="K28" s="360" t="s">
        <v>116</v>
      </c>
      <c r="L28" s="355">
        <f>C28</f>
        <v>0</v>
      </c>
      <c r="M28" s="94" t="s">
        <v>140</v>
      </c>
      <c r="N28" s="95" t="s">
        <v>142</v>
      </c>
      <c r="O28" s="362">
        <f>F28</f>
        <v>0</v>
      </c>
      <c r="P28" s="362"/>
      <c r="Q28" s="360" t="s">
        <v>117</v>
      </c>
    </row>
    <row r="29" spans="1:21" s="7" customFormat="1" ht="29.25" customHeight="1">
      <c r="A29" s="96"/>
      <c r="B29" s="360"/>
      <c r="C29" s="387"/>
      <c r="D29" s="97" t="s">
        <v>141</v>
      </c>
      <c r="E29" s="98" t="s">
        <v>143</v>
      </c>
      <c r="F29" s="361"/>
      <c r="G29" s="361"/>
      <c r="H29" s="360"/>
      <c r="I29" s="96"/>
      <c r="J29" s="96"/>
      <c r="K29" s="360"/>
      <c r="L29" s="356"/>
      <c r="M29" s="97" t="s">
        <v>141</v>
      </c>
      <c r="N29" s="98" t="s">
        <v>143</v>
      </c>
      <c r="O29" s="362"/>
      <c r="P29" s="362"/>
      <c r="Q29" s="360"/>
      <c r="R29" s="96"/>
      <c r="S29" s="96"/>
      <c r="T29" s="96"/>
      <c r="U29" s="96"/>
    </row>
    <row r="30" spans="1:21" s="7" customFormat="1" ht="30.75" customHeight="1">
      <c r="A30" s="96"/>
      <c r="B30" s="360" t="s">
        <v>118</v>
      </c>
      <c r="C30" s="99" t="s">
        <v>119</v>
      </c>
      <c r="D30" s="373" t="s">
        <v>120</v>
      </c>
      <c r="E30" s="374"/>
      <c r="F30" s="377"/>
      <c r="G30" s="377"/>
      <c r="H30" s="378"/>
      <c r="I30" s="96"/>
      <c r="J30" s="96"/>
      <c r="K30" s="360" t="s">
        <v>118</v>
      </c>
      <c r="L30" s="99" t="s">
        <v>119</v>
      </c>
      <c r="M30" s="373" t="s">
        <v>120</v>
      </c>
      <c r="N30" s="374"/>
      <c r="O30" s="363">
        <f>F30</f>
        <v>0</v>
      </c>
      <c r="P30" s="363"/>
      <c r="Q30" s="364"/>
      <c r="R30" s="96"/>
      <c r="S30" s="96"/>
      <c r="T30" s="96"/>
      <c r="U30" s="96"/>
    </row>
    <row r="31" spans="1:21" s="7" customFormat="1" ht="30.75" customHeight="1">
      <c r="A31" s="96"/>
      <c r="B31" s="360"/>
      <c r="C31" s="100" t="s">
        <v>121</v>
      </c>
      <c r="D31" s="375"/>
      <c r="E31" s="376"/>
      <c r="F31" s="379"/>
      <c r="G31" s="379"/>
      <c r="H31" s="380"/>
      <c r="I31" s="96"/>
      <c r="J31" s="96"/>
      <c r="K31" s="360"/>
      <c r="L31" s="100" t="s">
        <v>121</v>
      </c>
      <c r="M31" s="375"/>
      <c r="N31" s="376"/>
      <c r="O31" s="365"/>
      <c r="P31" s="365"/>
      <c r="Q31" s="366"/>
      <c r="R31" s="96"/>
      <c r="S31" s="96"/>
      <c r="T31" s="96"/>
      <c r="U31" s="96"/>
    </row>
    <row r="32" spans="1:21" s="7" customFormat="1">
      <c r="A32" s="96"/>
      <c r="B32" s="101" t="s">
        <v>122</v>
      </c>
      <c r="C32" s="381"/>
      <c r="D32" s="381"/>
      <c r="E32" s="381"/>
      <c r="F32" s="381"/>
      <c r="G32" s="381"/>
      <c r="H32" s="382"/>
      <c r="I32" s="96"/>
      <c r="J32" s="96"/>
      <c r="K32" s="101" t="s">
        <v>122</v>
      </c>
      <c r="L32" s="367">
        <f>C32</f>
        <v>0</v>
      </c>
      <c r="M32" s="367"/>
      <c r="N32" s="367"/>
      <c r="O32" s="367"/>
      <c r="P32" s="367"/>
      <c r="Q32" s="368"/>
      <c r="R32" s="96"/>
      <c r="S32" s="96"/>
      <c r="T32" s="96"/>
      <c r="U32" s="96"/>
    </row>
    <row r="33" spans="2:19" ht="31.5" customHeight="1">
      <c r="B33" s="369" t="s">
        <v>123</v>
      </c>
      <c r="C33" s="357"/>
      <c r="D33" s="357"/>
      <c r="E33" s="357"/>
      <c r="F33" s="357"/>
      <c r="G33" s="357"/>
      <c r="H33" s="383"/>
      <c r="K33" s="369" t="s">
        <v>123</v>
      </c>
      <c r="L33" s="347">
        <f>C33</f>
        <v>0</v>
      </c>
      <c r="M33" s="347"/>
      <c r="N33" s="347"/>
      <c r="O33" s="347"/>
      <c r="P33" s="347"/>
      <c r="Q33" s="371"/>
    </row>
    <row r="34" spans="2:19" ht="27.75" customHeight="1">
      <c r="B34" s="370"/>
      <c r="C34" s="358"/>
      <c r="D34" s="358"/>
      <c r="E34" s="358"/>
      <c r="F34" s="358"/>
      <c r="G34" s="358"/>
      <c r="H34" s="384"/>
      <c r="K34" s="370"/>
      <c r="L34" s="348"/>
      <c r="M34" s="348"/>
      <c r="N34" s="348"/>
      <c r="O34" s="348"/>
      <c r="P34" s="348"/>
      <c r="Q34" s="372"/>
    </row>
    <row r="35" spans="2:19">
      <c r="B35" s="102"/>
      <c r="C35" s="102"/>
      <c r="D35" s="102"/>
      <c r="E35" s="102"/>
      <c r="K35" s="102"/>
      <c r="L35" s="102"/>
      <c r="M35" s="102"/>
      <c r="N35" s="102"/>
    </row>
    <row r="36" spans="2:19">
      <c r="B36" s="86"/>
      <c r="K36" s="86"/>
    </row>
    <row r="37" spans="2:19">
      <c r="B37" s="385" t="s">
        <v>190</v>
      </c>
      <c r="C37" s="385"/>
      <c r="D37" s="385"/>
      <c r="E37" s="385"/>
      <c r="F37" s="385"/>
      <c r="G37" s="385"/>
      <c r="H37" s="385"/>
      <c r="I37" s="385"/>
      <c r="K37" s="385" t="s">
        <v>190</v>
      </c>
      <c r="L37" s="385"/>
      <c r="M37" s="385"/>
      <c r="N37" s="385"/>
      <c r="O37" s="385"/>
      <c r="P37" s="385"/>
      <c r="Q37" s="385"/>
      <c r="R37" s="385"/>
      <c r="S37" s="35"/>
    </row>
    <row r="38" spans="2:19">
      <c r="B38" s="89"/>
      <c r="K38" s="89"/>
    </row>
    <row r="39" spans="2:19">
      <c r="B39" s="89"/>
      <c r="K39" s="89"/>
    </row>
    <row r="40" spans="2:19">
      <c r="B40" s="89"/>
      <c r="K40" s="89"/>
    </row>
    <row r="41" spans="2:19">
      <c r="B41" s="89"/>
      <c r="K41" s="89"/>
    </row>
    <row r="42" spans="2:19" ht="41.25" customHeight="1">
      <c r="B42" s="346" t="s">
        <v>84</v>
      </c>
      <c r="C42" s="346"/>
      <c r="D42" s="346"/>
      <c r="E42" s="346"/>
      <c r="F42" s="346"/>
      <c r="G42" s="346"/>
      <c r="H42" s="346"/>
      <c r="I42" s="346"/>
      <c r="K42" s="346" t="s">
        <v>84</v>
      </c>
      <c r="L42" s="346"/>
      <c r="M42" s="346"/>
      <c r="N42" s="346"/>
      <c r="O42" s="346"/>
      <c r="P42" s="346"/>
      <c r="Q42" s="346"/>
      <c r="R42" s="346"/>
      <c r="S42" s="87"/>
    </row>
    <row r="43" spans="2:19" ht="41.25" customHeight="1">
      <c r="B43" s="86"/>
      <c r="K43" s="86"/>
    </row>
    <row r="44" spans="2:19" ht="41.25" customHeight="1">
      <c r="D44" s="345" t="s">
        <v>90</v>
      </c>
      <c r="E44" s="345"/>
      <c r="F44" s="343"/>
      <c r="G44" s="343"/>
      <c r="H44" s="343"/>
      <c r="I44" s="343"/>
      <c r="M44" s="345" t="s">
        <v>90</v>
      </c>
      <c r="N44" s="345"/>
      <c r="O44" s="347">
        <f>F44</f>
        <v>0</v>
      </c>
      <c r="P44" s="347"/>
      <c r="Q44" s="347"/>
      <c r="R44" s="347"/>
      <c r="S44" s="92"/>
    </row>
    <row r="45" spans="2:19" ht="11.25" customHeight="1">
      <c r="B45" s="86"/>
      <c r="F45" s="86"/>
      <c r="G45" s="86"/>
      <c r="H45" s="86"/>
      <c r="I45" s="86"/>
      <c r="K45" s="86"/>
    </row>
    <row r="46" spans="2:19" ht="20.25" customHeight="1">
      <c r="D46" s="345" t="s">
        <v>92</v>
      </c>
      <c r="E46" s="345"/>
      <c r="F46" s="343"/>
      <c r="G46" s="343"/>
      <c r="H46" s="343"/>
      <c r="I46" s="343"/>
      <c r="M46" s="345" t="s">
        <v>92</v>
      </c>
      <c r="N46" s="345"/>
      <c r="O46" s="347">
        <f>F46</f>
        <v>0</v>
      </c>
      <c r="P46" s="347"/>
      <c r="Q46" s="347"/>
      <c r="R46" s="347"/>
      <c r="S46" s="92"/>
    </row>
    <row r="47" spans="2:19" ht="20.25" customHeight="1">
      <c r="D47" s="345"/>
      <c r="E47" s="345"/>
      <c r="F47" s="343"/>
      <c r="G47" s="343"/>
      <c r="H47" s="343"/>
      <c r="I47" s="343"/>
      <c r="M47" s="345"/>
      <c r="N47" s="345"/>
      <c r="O47" s="347"/>
      <c r="P47" s="347"/>
      <c r="Q47" s="347"/>
      <c r="R47" s="347"/>
      <c r="S47" s="92"/>
    </row>
    <row r="48" spans="2:19" ht="41.25" customHeight="1">
      <c r="B48" s="86"/>
      <c r="D48" s="345" t="s">
        <v>93</v>
      </c>
      <c r="E48" s="345"/>
      <c r="F48" s="343"/>
      <c r="G48" s="343"/>
      <c r="H48" s="343"/>
      <c r="I48" s="343"/>
      <c r="K48" s="86"/>
      <c r="M48" s="345" t="s">
        <v>93</v>
      </c>
      <c r="N48" s="345"/>
      <c r="O48" s="347">
        <f>F48</f>
        <v>0</v>
      </c>
      <c r="P48" s="347"/>
      <c r="Q48" s="347"/>
      <c r="R48" s="347"/>
      <c r="S48" s="92"/>
    </row>
    <row r="49" spans="2:19" ht="41.25" customHeight="1">
      <c r="B49" s="86"/>
      <c r="K49" s="86"/>
    </row>
    <row r="50" spans="2:19" ht="22.5" customHeight="1">
      <c r="B50" s="343" t="s">
        <v>183</v>
      </c>
      <c r="C50" s="343"/>
      <c r="D50" s="343"/>
      <c r="E50" s="343"/>
      <c r="F50" s="343"/>
      <c r="G50" s="343"/>
      <c r="H50" s="343"/>
      <c r="I50" s="343"/>
      <c r="K50" s="343" t="s">
        <v>183</v>
      </c>
      <c r="L50" s="343"/>
      <c r="M50" s="343"/>
      <c r="N50" s="343"/>
      <c r="O50" s="343"/>
      <c r="P50" s="343"/>
      <c r="Q50" s="343"/>
      <c r="R50" s="343"/>
      <c r="S50" s="86"/>
    </row>
    <row r="51" spans="2:19" ht="22.5" customHeight="1">
      <c r="B51" s="343" t="s">
        <v>91</v>
      </c>
      <c r="C51" s="343"/>
      <c r="D51" s="343"/>
      <c r="E51" s="343"/>
      <c r="F51" s="343"/>
      <c r="G51" s="343"/>
      <c r="H51" s="343"/>
      <c r="I51" s="343"/>
      <c r="K51" s="343" t="s">
        <v>91</v>
      </c>
      <c r="L51" s="343"/>
      <c r="M51" s="343"/>
      <c r="N51" s="343"/>
      <c r="O51" s="343"/>
      <c r="P51" s="343"/>
      <c r="Q51" s="343"/>
      <c r="R51" s="343"/>
      <c r="S51" s="86"/>
    </row>
    <row r="52" spans="2:19" ht="41.25" customHeight="1">
      <c r="B52" s="86"/>
      <c r="K52" s="86"/>
    </row>
    <row r="53" spans="2:19" ht="41.25" customHeight="1">
      <c r="B53" s="86"/>
      <c r="K53" s="86"/>
    </row>
    <row r="54" spans="2:19" ht="41.25" customHeight="1">
      <c r="B54" s="353" t="s">
        <v>139</v>
      </c>
      <c r="C54" s="353"/>
      <c r="D54" s="353"/>
      <c r="E54" s="89"/>
      <c r="K54" s="353" t="s">
        <v>139</v>
      </c>
      <c r="L54" s="353"/>
      <c r="M54" s="353"/>
      <c r="N54" s="89"/>
    </row>
    <row r="55" spans="2:19" ht="41.25" customHeight="1">
      <c r="B55" s="86"/>
      <c r="K55" s="86"/>
    </row>
    <row r="56" spans="2:19" ht="41.25" customHeight="1">
      <c r="D56" s="345" t="s">
        <v>94</v>
      </c>
      <c r="E56" s="345"/>
      <c r="F56" s="343"/>
      <c r="G56" s="343"/>
      <c r="H56" s="343"/>
      <c r="I56" s="343"/>
      <c r="M56" s="345" t="s">
        <v>94</v>
      </c>
      <c r="N56" s="345"/>
      <c r="O56" s="347">
        <f>F56</f>
        <v>0</v>
      </c>
      <c r="P56" s="347"/>
      <c r="Q56" s="347"/>
      <c r="R56" s="347"/>
      <c r="S56" s="92"/>
    </row>
    <row r="57" spans="2:19" ht="11.25" customHeight="1">
      <c r="B57" s="86"/>
      <c r="F57" s="86"/>
      <c r="G57" s="86"/>
      <c r="H57" s="86"/>
      <c r="I57" s="86"/>
      <c r="K57" s="86"/>
    </row>
    <row r="58" spans="2:19" ht="20.25" customHeight="1">
      <c r="D58" s="345" t="s">
        <v>96</v>
      </c>
      <c r="E58" s="345"/>
      <c r="F58" s="343"/>
      <c r="G58" s="343"/>
      <c r="H58" s="343"/>
      <c r="I58" s="343"/>
      <c r="M58" s="345" t="s">
        <v>96</v>
      </c>
      <c r="N58" s="345"/>
      <c r="O58" s="347">
        <f>F58</f>
        <v>0</v>
      </c>
      <c r="P58" s="347"/>
      <c r="Q58" s="347"/>
      <c r="R58" s="347"/>
      <c r="S58" s="92"/>
    </row>
    <row r="59" spans="2:19" ht="26.25" customHeight="1">
      <c r="D59" s="345"/>
      <c r="E59" s="345"/>
      <c r="F59" s="343"/>
      <c r="G59" s="343"/>
      <c r="H59" s="343"/>
      <c r="I59" s="343"/>
      <c r="M59" s="345"/>
      <c r="N59" s="345"/>
      <c r="O59" s="347"/>
      <c r="P59" s="347"/>
      <c r="Q59" s="347"/>
      <c r="R59" s="347"/>
      <c r="S59" s="92"/>
    </row>
    <row r="60" spans="2:19" ht="41.25" customHeight="1">
      <c r="D60" s="345" t="s">
        <v>95</v>
      </c>
      <c r="E60" s="345"/>
      <c r="F60" s="343"/>
      <c r="G60" s="343"/>
      <c r="H60" s="343"/>
      <c r="I60" s="86" t="s">
        <v>86</v>
      </c>
      <c r="M60" s="345" t="s">
        <v>95</v>
      </c>
      <c r="N60" s="345"/>
      <c r="O60" s="347">
        <f>F60</f>
        <v>0</v>
      </c>
      <c r="P60" s="347"/>
      <c r="Q60" s="347"/>
      <c r="R60" s="89" t="s">
        <v>86</v>
      </c>
      <c r="S60" s="89"/>
    </row>
    <row r="61" spans="2:19">
      <c r="B61" s="89"/>
      <c r="K61" s="89"/>
    </row>
    <row r="62" spans="2:19">
      <c r="B62" s="89"/>
      <c r="K62" s="89"/>
    </row>
    <row r="63" spans="2:19">
      <c r="B63" s="89"/>
      <c r="K63" s="89"/>
    </row>
    <row r="64" spans="2:19">
      <c r="B64" s="89"/>
      <c r="K64" s="89"/>
    </row>
    <row r="65" spans="2:19">
      <c r="B65" s="89"/>
      <c r="K65" s="89"/>
    </row>
    <row r="66" spans="2:19">
      <c r="B66" s="89"/>
      <c r="K66" s="89"/>
    </row>
    <row r="67" spans="2:19" ht="17.25" customHeight="1">
      <c r="B67" s="354" t="s">
        <v>89</v>
      </c>
      <c r="C67" s="354"/>
      <c r="D67" s="354"/>
      <c r="E67" s="354"/>
      <c r="F67" s="354"/>
      <c r="G67" s="354"/>
      <c r="H67" s="354"/>
      <c r="I67" s="354"/>
      <c r="K67" s="354"/>
      <c r="L67" s="354"/>
      <c r="M67" s="354"/>
      <c r="N67" s="354"/>
      <c r="O67" s="354"/>
      <c r="P67" s="354"/>
      <c r="Q67" s="354"/>
      <c r="R67" s="354"/>
      <c r="S67" s="103"/>
    </row>
    <row r="68" spans="2:19" ht="17.25" customHeight="1">
      <c r="B68" s="103"/>
      <c r="C68" s="103"/>
      <c r="D68" s="103"/>
      <c r="E68" s="103"/>
      <c r="F68" s="103"/>
      <c r="G68" s="103"/>
      <c r="H68" s="103"/>
      <c r="I68" s="103"/>
      <c r="K68" s="103"/>
      <c r="L68" s="103"/>
      <c r="M68" s="103"/>
      <c r="N68" s="103"/>
      <c r="O68" s="103"/>
      <c r="P68" s="103"/>
      <c r="Q68" s="103"/>
      <c r="R68" s="103"/>
      <c r="S68" s="103"/>
    </row>
    <row r="69" spans="2:19" ht="17.25" customHeight="1">
      <c r="B69" s="352" t="s">
        <v>191</v>
      </c>
      <c r="C69" s="343"/>
      <c r="D69" s="343"/>
      <c r="E69" s="343"/>
      <c r="F69" s="343"/>
      <c r="G69" s="343"/>
      <c r="H69" s="343"/>
      <c r="I69" s="343"/>
      <c r="K69" s="352"/>
      <c r="L69" s="343"/>
      <c r="M69" s="343"/>
      <c r="N69" s="343"/>
      <c r="O69" s="343"/>
      <c r="P69" s="343"/>
      <c r="Q69" s="343"/>
      <c r="R69" s="343"/>
      <c r="S69" s="86"/>
    </row>
    <row r="70" spans="2:19" ht="17.25" customHeight="1">
      <c r="B70" s="343" t="s">
        <v>192</v>
      </c>
      <c r="C70" s="343"/>
      <c r="D70" s="343"/>
      <c r="E70" s="343"/>
      <c r="F70" s="343"/>
      <c r="G70" s="343"/>
      <c r="H70" s="343"/>
      <c r="I70" s="343"/>
      <c r="K70" s="343"/>
      <c r="L70" s="343"/>
      <c r="M70" s="343"/>
      <c r="N70" s="343"/>
      <c r="O70" s="343"/>
      <c r="P70" s="343"/>
      <c r="Q70" s="343"/>
      <c r="R70" s="343"/>
      <c r="S70" s="86"/>
    </row>
    <row r="71" spans="2:19" ht="17.25" customHeight="1">
      <c r="B71" s="104" t="s">
        <v>88</v>
      </c>
      <c r="K71" s="104"/>
    </row>
    <row r="72" spans="2:19" ht="17.25" customHeight="1">
      <c r="B72" s="351" t="s">
        <v>193</v>
      </c>
      <c r="C72" s="351"/>
      <c r="D72" s="351"/>
      <c r="E72" s="351"/>
      <c r="F72" s="351"/>
      <c r="G72" s="351"/>
      <c r="H72" s="351"/>
      <c r="I72" s="351"/>
      <c r="K72" s="351"/>
      <c r="L72" s="351"/>
      <c r="M72" s="351"/>
      <c r="N72" s="351"/>
      <c r="O72" s="351"/>
      <c r="P72" s="351"/>
      <c r="Q72" s="351"/>
      <c r="R72" s="351"/>
    </row>
    <row r="73" spans="2:19" ht="17.25" customHeight="1">
      <c r="B73" s="351" t="s">
        <v>194</v>
      </c>
      <c r="C73" s="351"/>
      <c r="D73" s="351"/>
      <c r="E73" s="351"/>
      <c r="F73" s="351"/>
      <c r="G73" s="351"/>
      <c r="H73" s="351"/>
      <c r="I73" s="351"/>
      <c r="K73" s="351"/>
      <c r="L73" s="351"/>
      <c r="M73" s="351"/>
      <c r="N73" s="351"/>
      <c r="O73" s="351"/>
      <c r="P73" s="351"/>
      <c r="Q73" s="351"/>
      <c r="R73" s="351"/>
    </row>
    <row r="74" spans="2:19" ht="17.25" customHeight="1"/>
    <row r="75" spans="2:19" ht="17.25" customHeight="1">
      <c r="B75" s="85" t="s">
        <v>85</v>
      </c>
    </row>
    <row r="76" spans="2:19" ht="17.25" customHeight="1">
      <c r="B76" s="351" t="s">
        <v>195</v>
      </c>
      <c r="C76" s="351"/>
      <c r="D76" s="351"/>
      <c r="E76" s="351"/>
      <c r="F76" s="351"/>
      <c r="G76" s="351"/>
      <c r="H76" s="351"/>
      <c r="I76" s="351"/>
      <c r="K76" s="351"/>
      <c r="L76" s="351"/>
      <c r="M76" s="351"/>
      <c r="N76" s="351"/>
      <c r="O76" s="351"/>
      <c r="P76" s="351"/>
      <c r="Q76" s="351"/>
      <c r="R76" s="351"/>
    </row>
    <row r="77" spans="2:19" ht="17.25" customHeight="1">
      <c r="B77" s="351" t="s">
        <v>196</v>
      </c>
      <c r="C77" s="351"/>
      <c r="D77" s="351"/>
      <c r="E77" s="351"/>
      <c r="F77" s="351"/>
      <c r="G77" s="351"/>
      <c r="H77" s="351"/>
      <c r="I77" s="351"/>
      <c r="K77" s="351"/>
      <c r="L77" s="351"/>
      <c r="M77" s="351"/>
      <c r="N77" s="351"/>
      <c r="O77" s="351"/>
      <c r="P77" s="351"/>
      <c r="Q77" s="351"/>
      <c r="R77" s="351"/>
    </row>
  </sheetData>
  <mergeCells count="107">
    <mergeCell ref="V8:V9"/>
    <mergeCell ref="V6:V7"/>
    <mergeCell ref="V4:V5"/>
    <mergeCell ref="U4:U5"/>
    <mergeCell ref="T4:T5"/>
    <mergeCell ref="U6:U7"/>
    <mergeCell ref="T6:T7"/>
    <mergeCell ref="U8:U9"/>
    <mergeCell ref="T8:T9"/>
    <mergeCell ref="D46:E47"/>
    <mergeCell ref="F60:H60"/>
    <mergeCell ref="H28:H29"/>
    <mergeCell ref="K27:Q27"/>
    <mergeCell ref="K28:K29"/>
    <mergeCell ref="D60:E60"/>
    <mergeCell ref="M56:N56"/>
    <mergeCell ref="M58:N59"/>
    <mergeCell ref="M60:N60"/>
    <mergeCell ref="M44:N44"/>
    <mergeCell ref="M46:N47"/>
    <mergeCell ref="M48:N48"/>
    <mergeCell ref="D56:E56"/>
    <mergeCell ref="D58:E59"/>
    <mergeCell ref="B50:I50"/>
    <mergeCell ref="B51:I51"/>
    <mergeCell ref="K42:R42"/>
    <mergeCell ref="F56:I56"/>
    <mergeCell ref="F58:I59"/>
    <mergeCell ref="K30:K31"/>
    <mergeCell ref="B37:I37"/>
    <mergeCell ref="B42:I42"/>
    <mergeCell ref="M30:N31"/>
    <mergeCell ref="C28:C29"/>
    <mergeCell ref="B76:I76"/>
    <mergeCell ref="B77:I77"/>
    <mergeCell ref="B67:I67"/>
    <mergeCell ref="B69:I69"/>
    <mergeCell ref="B70:I70"/>
    <mergeCell ref="B72:I72"/>
    <mergeCell ref="B73:I73"/>
    <mergeCell ref="B54:D54"/>
    <mergeCell ref="O30:Q31"/>
    <mergeCell ref="L32:Q32"/>
    <mergeCell ref="K33:K34"/>
    <mergeCell ref="L33:Q34"/>
    <mergeCell ref="D48:E48"/>
    <mergeCell ref="F44:I44"/>
    <mergeCell ref="F46:I47"/>
    <mergeCell ref="F48:I48"/>
    <mergeCell ref="B30:B31"/>
    <mergeCell ref="D30:E31"/>
    <mergeCell ref="F30:H31"/>
    <mergeCell ref="C32:H32"/>
    <mergeCell ref="B33:B34"/>
    <mergeCell ref="C33:H34"/>
    <mergeCell ref="D44:E44"/>
    <mergeCell ref="K37:R37"/>
    <mergeCell ref="L28:L29"/>
    <mergeCell ref="N21:N23"/>
    <mergeCell ref="O21:R23"/>
    <mergeCell ref="B14:I14"/>
    <mergeCell ref="B19:D19"/>
    <mergeCell ref="I24:I26"/>
    <mergeCell ref="F21:I23"/>
    <mergeCell ref="F24:H26"/>
    <mergeCell ref="B27:H27"/>
    <mergeCell ref="B28:B29"/>
    <mergeCell ref="F28:G29"/>
    <mergeCell ref="O28:P29"/>
    <mergeCell ref="Q28:Q29"/>
    <mergeCell ref="K76:R76"/>
    <mergeCell ref="K77:R77"/>
    <mergeCell ref="O46:R47"/>
    <mergeCell ref="O48:R48"/>
    <mergeCell ref="O44:R44"/>
    <mergeCell ref="K69:R69"/>
    <mergeCell ref="K54:M54"/>
    <mergeCell ref="K70:R70"/>
    <mergeCell ref="K72:R72"/>
    <mergeCell ref="K73:R73"/>
    <mergeCell ref="K67:R67"/>
    <mergeCell ref="O60:Q60"/>
    <mergeCell ref="K50:R50"/>
    <mergeCell ref="K51:R51"/>
    <mergeCell ref="O56:R56"/>
    <mergeCell ref="O58:R59"/>
    <mergeCell ref="B1:I1"/>
    <mergeCell ref="J1:Q1"/>
    <mergeCell ref="E21:E23"/>
    <mergeCell ref="E24:E26"/>
    <mergeCell ref="K14:R14"/>
    <mergeCell ref="K16:R16"/>
    <mergeCell ref="K19:M19"/>
    <mergeCell ref="K20:M20"/>
    <mergeCell ref="B20:D20"/>
    <mergeCell ref="B3:I3"/>
    <mergeCell ref="B16:I16"/>
    <mergeCell ref="N24:N26"/>
    <mergeCell ref="O24:Q26"/>
    <mergeCell ref="K12:R12"/>
    <mergeCell ref="B10:I10"/>
    <mergeCell ref="D6:E6"/>
    <mergeCell ref="K3:R3"/>
    <mergeCell ref="M6:N6"/>
    <mergeCell ref="K10:R10"/>
    <mergeCell ref="B12:I12"/>
    <mergeCell ref="R24:R26"/>
  </mergeCells>
  <phoneticPr fontId="36"/>
  <dataValidations count="1">
    <dataValidation imeMode="fullKatakana" allowBlank="1" showInputMessage="1" showErrorMessage="1" sqref="C32:H32" xr:uid="{40980F69-4668-4840-B061-083A397EF8A0}"/>
  </dataValidations>
  <pageMargins left="0.89" right="0.67" top="0.85" bottom="0.66" header="0.51200000000000001" footer="0.51200000000000001"/>
  <pageSetup paperSize="9" orientation="portrait" r:id="rId1"/>
  <headerFooter alignWithMargins="0"/>
  <rowBreaks count="2" manualBreakCount="2">
    <brk id="39" max="17" man="1"/>
    <brk id="64" max="9" man="1"/>
  </rowBreaks>
  <colBreaks count="1" manualBreakCount="1">
    <brk id="9" min="1" max="6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BL43"/>
  <sheetViews>
    <sheetView view="pageBreakPreview" zoomScale="70" zoomScaleNormal="100" zoomScaleSheetLayoutView="70" workbookViewId="0">
      <selection activeCell="E49" sqref="E49"/>
    </sheetView>
  </sheetViews>
  <sheetFormatPr defaultColWidth="7" defaultRowHeight="15"/>
  <cols>
    <col min="1" max="1" width="4.875" style="35" bestFit="1" customWidth="1"/>
    <col min="2" max="2" width="29.625" style="11" customWidth="1"/>
    <col min="3" max="3" width="6.125" style="36" bestFit="1" customWidth="1"/>
    <col min="4" max="4" width="6.375" style="36" customWidth="1"/>
    <col min="5" max="15" width="5.75" style="11" customWidth="1"/>
    <col min="16" max="16" width="6" style="11" customWidth="1"/>
    <col min="17" max="17" width="4.875" style="35" bestFit="1" customWidth="1"/>
    <col min="18" max="18" width="29.625" style="11" customWidth="1"/>
    <col min="19" max="19" width="6" style="36" bestFit="1" customWidth="1"/>
    <col min="20" max="20" width="6.375" style="36" customWidth="1"/>
    <col min="21" max="31" width="5.75" style="11" customWidth="1"/>
    <col min="32" max="32" width="6" style="11" customWidth="1"/>
    <col min="33" max="33" width="4.875" style="35" bestFit="1" customWidth="1"/>
    <col min="34" max="34" width="29.625" style="11" customWidth="1"/>
    <col min="35" max="35" width="6" style="36" bestFit="1" customWidth="1"/>
    <col min="36" max="36" width="6.375" style="36" customWidth="1"/>
    <col min="37" max="47" width="5.75" style="11" customWidth="1"/>
    <col min="48" max="48" width="6" style="11" customWidth="1"/>
    <col min="49" max="49" width="4.875" style="35" bestFit="1" customWidth="1"/>
    <col min="50" max="50" width="29.625" style="11" customWidth="1"/>
    <col min="51" max="51" width="6" style="36" bestFit="1" customWidth="1"/>
    <col min="52" max="52" width="6.375" style="36" customWidth="1"/>
    <col min="53" max="63" width="5.75" style="11" customWidth="1"/>
    <col min="64" max="64" width="6" style="11" customWidth="1"/>
    <col min="65" max="242" width="7" style="1" customWidth="1"/>
    <col min="243" max="16384" width="7" style="1"/>
  </cols>
  <sheetData>
    <row r="1" spans="1:64">
      <c r="A1" s="411" t="s">
        <v>99</v>
      </c>
      <c r="B1" s="411"/>
      <c r="C1" s="411"/>
      <c r="D1" s="10"/>
      <c r="Q1" s="411" t="s">
        <v>99</v>
      </c>
      <c r="R1" s="411"/>
      <c r="S1" s="411"/>
      <c r="T1" s="10"/>
      <c r="AG1" s="411" t="s">
        <v>99</v>
      </c>
      <c r="AH1" s="411"/>
      <c r="AI1" s="411"/>
      <c r="AJ1" s="10"/>
      <c r="AW1" s="411" t="s">
        <v>99</v>
      </c>
      <c r="AX1" s="411"/>
      <c r="AY1" s="411"/>
      <c r="AZ1" s="10"/>
    </row>
    <row r="2" spans="1:64" ht="24.6">
      <c r="A2" s="412" t="s">
        <v>155</v>
      </c>
      <c r="B2" s="412"/>
      <c r="C2" s="412"/>
      <c r="D2" s="412"/>
      <c r="E2" s="412"/>
      <c r="F2" s="412"/>
      <c r="G2" s="412"/>
      <c r="H2" s="412"/>
      <c r="I2" s="412"/>
      <c r="J2" s="412"/>
      <c r="K2" s="412"/>
      <c r="L2" s="12"/>
      <c r="Q2" s="412" t="s">
        <v>155</v>
      </c>
      <c r="R2" s="412"/>
      <c r="S2" s="412"/>
      <c r="T2" s="412"/>
      <c r="U2" s="412"/>
      <c r="V2" s="412"/>
      <c r="W2" s="412"/>
      <c r="X2" s="412"/>
      <c r="Y2" s="412"/>
      <c r="Z2" s="412"/>
      <c r="AA2" s="412"/>
      <c r="AB2" s="12"/>
      <c r="AG2" s="412" t="s">
        <v>155</v>
      </c>
      <c r="AH2" s="412"/>
      <c r="AI2" s="412"/>
      <c r="AJ2" s="412"/>
      <c r="AK2" s="412"/>
      <c r="AL2" s="412"/>
      <c r="AM2" s="412"/>
      <c r="AN2" s="412"/>
      <c r="AO2" s="412"/>
      <c r="AP2" s="412"/>
      <c r="AQ2" s="412"/>
      <c r="AR2" s="12"/>
      <c r="AW2" s="412" t="s">
        <v>155</v>
      </c>
      <c r="AX2" s="412"/>
      <c r="AY2" s="412"/>
      <c r="AZ2" s="412"/>
      <c r="BA2" s="412"/>
      <c r="BB2" s="412"/>
      <c r="BC2" s="412"/>
      <c r="BD2" s="412"/>
      <c r="BE2" s="412"/>
      <c r="BF2" s="412"/>
      <c r="BG2" s="412"/>
      <c r="BH2" s="12"/>
    </row>
    <row r="3" spans="1:64" s="4" customFormat="1" ht="24.9" customHeight="1">
      <c r="A3" s="416" t="s">
        <v>105</v>
      </c>
      <c r="B3" s="417"/>
      <c r="C3" s="420"/>
      <c r="D3" s="421"/>
      <c r="E3" s="421"/>
      <c r="F3" s="422"/>
      <c r="G3" s="416" t="s">
        <v>102</v>
      </c>
      <c r="H3" s="426"/>
      <c r="I3" s="426"/>
      <c r="J3" s="426"/>
      <c r="K3" s="413" t="s">
        <v>189</v>
      </c>
      <c r="L3" s="414"/>
      <c r="M3" s="414"/>
      <c r="N3" s="414"/>
      <c r="O3" s="414"/>
      <c r="P3" s="415"/>
      <c r="Q3" s="416" t="s">
        <v>105</v>
      </c>
      <c r="R3" s="417"/>
      <c r="S3" s="420"/>
      <c r="T3" s="421"/>
      <c r="U3" s="421"/>
      <c r="V3" s="422"/>
      <c r="W3" s="416" t="s">
        <v>102</v>
      </c>
      <c r="X3" s="426"/>
      <c r="Y3" s="426"/>
      <c r="Z3" s="417"/>
      <c r="AA3" s="413" t="s">
        <v>189</v>
      </c>
      <c r="AB3" s="414"/>
      <c r="AC3" s="414"/>
      <c r="AD3" s="414"/>
      <c r="AE3" s="414"/>
      <c r="AF3" s="415"/>
      <c r="AG3" s="416" t="s">
        <v>105</v>
      </c>
      <c r="AH3" s="417"/>
      <c r="AI3" s="420"/>
      <c r="AJ3" s="421"/>
      <c r="AK3" s="421"/>
      <c r="AL3" s="422"/>
      <c r="AM3" s="416" t="s">
        <v>102</v>
      </c>
      <c r="AN3" s="426"/>
      <c r="AO3" s="426"/>
      <c r="AP3" s="417"/>
      <c r="AQ3" s="413" t="s">
        <v>189</v>
      </c>
      <c r="AR3" s="414"/>
      <c r="AS3" s="414"/>
      <c r="AT3" s="414"/>
      <c r="AU3" s="414"/>
      <c r="AV3" s="415"/>
      <c r="AW3" s="416" t="s">
        <v>105</v>
      </c>
      <c r="AX3" s="417"/>
      <c r="AY3" s="420"/>
      <c r="AZ3" s="421"/>
      <c r="BA3" s="421"/>
      <c r="BB3" s="422"/>
      <c r="BC3" s="416" t="s">
        <v>102</v>
      </c>
      <c r="BD3" s="426"/>
      <c r="BE3" s="426"/>
      <c r="BF3" s="417"/>
      <c r="BG3" s="413" t="s">
        <v>189</v>
      </c>
      <c r="BH3" s="414"/>
      <c r="BI3" s="414"/>
      <c r="BJ3" s="414"/>
      <c r="BK3" s="414"/>
      <c r="BL3" s="415"/>
    </row>
    <row r="4" spans="1:64" s="4" customFormat="1" ht="24.9" customHeight="1">
      <c r="A4" s="418"/>
      <c r="B4" s="419"/>
      <c r="C4" s="423"/>
      <c r="D4" s="424"/>
      <c r="E4" s="424"/>
      <c r="F4" s="425"/>
      <c r="G4" s="418"/>
      <c r="H4" s="427"/>
      <c r="I4" s="427"/>
      <c r="J4" s="427"/>
      <c r="K4" s="423" t="s">
        <v>188</v>
      </c>
      <c r="L4" s="424"/>
      <c r="M4" s="424"/>
      <c r="N4" s="424"/>
      <c r="O4" s="424"/>
      <c r="P4" s="425"/>
      <c r="Q4" s="418"/>
      <c r="R4" s="419"/>
      <c r="S4" s="423"/>
      <c r="T4" s="424"/>
      <c r="U4" s="424"/>
      <c r="V4" s="425"/>
      <c r="W4" s="418"/>
      <c r="X4" s="427"/>
      <c r="Y4" s="427"/>
      <c r="Z4" s="419"/>
      <c r="AA4" s="423" t="s">
        <v>188</v>
      </c>
      <c r="AB4" s="424"/>
      <c r="AC4" s="424"/>
      <c r="AD4" s="424"/>
      <c r="AE4" s="424"/>
      <c r="AF4" s="425"/>
      <c r="AG4" s="418"/>
      <c r="AH4" s="419"/>
      <c r="AI4" s="423"/>
      <c r="AJ4" s="424"/>
      <c r="AK4" s="424"/>
      <c r="AL4" s="425"/>
      <c r="AM4" s="418"/>
      <c r="AN4" s="427"/>
      <c r="AO4" s="427"/>
      <c r="AP4" s="419"/>
      <c r="AQ4" s="423" t="s">
        <v>188</v>
      </c>
      <c r="AR4" s="424"/>
      <c r="AS4" s="424"/>
      <c r="AT4" s="424"/>
      <c r="AU4" s="424"/>
      <c r="AV4" s="425"/>
      <c r="AW4" s="418"/>
      <c r="AX4" s="419"/>
      <c r="AY4" s="423"/>
      <c r="AZ4" s="424"/>
      <c r="BA4" s="424"/>
      <c r="BB4" s="425"/>
      <c r="BC4" s="418"/>
      <c r="BD4" s="427"/>
      <c r="BE4" s="427"/>
      <c r="BF4" s="419"/>
      <c r="BG4" s="423" t="s">
        <v>188</v>
      </c>
      <c r="BH4" s="424"/>
      <c r="BI4" s="424"/>
      <c r="BJ4" s="424"/>
      <c r="BK4" s="424"/>
      <c r="BL4" s="425"/>
    </row>
    <row r="5" spans="1:64" s="4" customFormat="1">
      <c r="A5" s="416" t="s">
        <v>106</v>
      </c>
      <c r="B5" s="417"/>
      <c r="C5" s="420"/>
      <c r="D5" s="421"/>
      <c r="E5" s="421"/>
      <c r="F5" s="422"/>
      <c r="G5" s="400" t="s">
        <v>212</v>
      </c>
      <c r="H5" s="400"/>
      <c r="I5" s="400"/>
      <c r="J5" s="400"/>
      <c r="K5" s="401"/>
      <c r="L5" s="402"/>
      <c r="M5" s="402"/>
      <c r="N5" s="402"/>
      <c r="O5" s="402"/>
      <c r="P5" s="403"/>
      <c r="Q5" s="416" t="s">
        <v>106</v>
      </c>
      <c r="R5" s="417"/>
      <c r="S5" s="420"/>
      <c r="T5" s="421"/>
      <c r="U5" s="421"/>
      <c r="V5" s="422"/>
      <c r="W5" s="400" t="s">
        <v>212</v>
      </c>
      <c r="X5" s="400"/>
      <c r="Y5" s="400"/>
      <c r="Z5" s="400"/>
      <c r="AA5" s="401"/>
      <c r="AB5" s="402"/>
      <c r="AC5" s="402"/>
      <c r="AD5" s="402"/>
      <c r="AE5" s="402"/>
      <c r="AF5" s="403"/>
      <c r="AG5" s="416" t="s">
        <v>106</v>
      </c>
      <c r="AH5" s="417"/>
      <c r="AI5" s="420"/>
      <c r="AJ5" s="421"/>
      <c r="AK5" s="421"/>
      <c r="AL5" s="422"/>
      <c r="AM5" s="400" t="s">
        <v>212</v>
      </c>
      <c r="AN5" s="400"/>
      <c r="AO5" s="400"/>
      <c r="AP5" s="400"/>
      <c r="AQ5" s="401"/>
      <c r="AR5" s="402"/>
      <c r="AS5" s="402"/>
      <c r="AT5" s="402"/>
      <c r="AU5" s="402"/>
      <c r="AV5" s="403"/>
      <c r="AW5" s="416" t="s">
        <v>106</v>
      </c>
      <c r="AX5" s="417"/>
      <c r="AY5" s="420"/>
      <c r="AZ5" s="421"/>
      <c r="BA5" s="421"/>
      <c r="BB5" s="422"/>
      <c r="BC5" s="400" t="s">
        <v>212</v>
      </c>
      <c r="BD5" s="400"/>
      <c r="BE5" s="400"/>
      <c r="BF5" s="400"/>
      <c r="BG5" s="401"/>
      <c r="BH5" s="402"/>
      <c r="BI5" s="402"/>
      <c r="BJ5" s="402"/>
      <c r="BK5" s="402"/>
      <c r="BL5" s="403"/>
    </row>
    <row r="6" spans="1:64" s="4" customFormat="1">
      <c r="A6" s="418"/>
      <c r="B6" s="419"/>
      <c r="C6" s="423"/>
      <c r="D6" s="424"/>
      <c r="E6" s="424"/>
      <c r="F6" s="425"/>
      <c r="G6" s="400" t="s">
        <v>213</v>
      </c>
      <c r="H6" s="400"/>
      <c r="I6" s="400"/>
      <c r="J6" s="400"/>
      <c r="K6" s="401"/>
      <c r="L6" s="402"/>
      <c r="M6" s="402"/>
      <c r="N6" s="402"/>
      <c r="O6" s="402"/>
      <c r="P6" s="403"/>
      <c r="Q6" s="418"/>
      <c r="R6" s="419"/>
      <c r="S6" s="423"/>
      <c r="T6" s="424"/>
      <c r="U6" s="424"/>
      <c r="V6" s="425"/>
      <c r="W6" s="400" t="s">
        <v>213</v>
      </c>
      <c r="X6" s="400"/>
      <c r="Y6" s="400"/>
      <c r="Z6" s="400"/>
      <c r="AA6" s="401"/>
      <c r="AB6" s="402"/>
      <c r="AC6" s="402"/>
      <c r="AD6" s="402"/>
      <c r="AE6" s="402"/>
      <c r="AF6" s="403"/>
      <c r="AG6" s="418"/>
      <c r="AH6" s="419"/>
      <c r="AI6" s="423"/>
      <c r="AJ6" s="424"/>
      <c r="AK6" s="424"/>
      <c r="AL6" s="425"/>
      <c r="AM6" s="400" t="s">
        <v>213</v>
      </c>
      <c r="AN6" s="400"/>
      <c r="AO6" s="400"/>
      <c r="AP6" s="400"/>
      <c r="AQ6" s="401"/>
      <c r="AR6" s="402"/>
      <c r="AS6" s="402"/>
      <c r="AT6" s="402"/>
      <c r="AU6" s="402"/>
      <c r="AV6" s="403"/>
      <c r="AW6" s="418"/>
      <c r="AX6" s="419"/>
      <c r="AY6" s="423"/>
      <c r="AZ6" s="424"/>
      <c r="BA6" s="424"/>
      <c r="BB6" s="425"/>
      <c r="BC6" s="400" t="s">
        <v>213</v>
      </c>
      <c r="BD6" s="400"/>
      <c r="BE6" s="400"/>
      <c r="BF6" s="400"/>
      <c r="BG6" s="401"/>
      <c r="BH6" s="402"/>
      <c r="BI6" s="402"/>
      <c r="BJ6" s="402"/>
      <c r="BK6" s="402"/>
      <c r="BL6" s="403"/>
    </row>
    <row r="7" spans="1:64" s="4" customFormat="1">
      <c r="A7" s="406" t="s">
        <v>186</v>
      </c>
      <c r="B7" s="407"/>
      <c r="C7" s="410"/>
      <c r="D7" s="404" t="s">
        <v>107</v>
      </c>
      <c r="E7" s="397" t="s">
        <v>100</v>
      </c>
      <c r="F7" s="398"/>
      <c r="G7" s="398"/>
      <c r="H7" s="398"/>
      <c r="I7" s="398"/>
      <c r="J7" s="398"/>
      <c r="K7" s="398"/>
      <c r="L7" s="398"/>
      <c r="M7" s="398"/>
      <c r="N7" s="398"/>
      <c r="O7" s="398"/>
      <c r="P7" s="399"/>
      <c r="Q7" s="406" t="s">
        <v>186</v>
      </c>
      <c r="R7" s="407"/>
      <c r="S7" s="410"/>
      <c r="T7" s="404" t="s">
        <v>107</v>
      </c>
      <c r="U7" s="397" t="s">
        <v>100</v>
      </c>
      <c r="V7" s="398"/>
      <c r="W7" s="398"/>
      <c r="X7" s="398"/>
      <c r="Y7" s="398"/>
      <c r="Z7" s="398"/>
      <c r="AA7" s="398"/>
      <c r="AB7" s="398"/>
      <c r="AC7" s="398"/>
      <c r="AD7" s="398"/>
      <c r="AE7" s="398"/>
      <c r="AF7" s="399"/>
      <c r="AG7" s="406" t="s">
        <v>186</v>
      </c>
      <c r="AH7" s="407"/>
      <c r="AI7" s="410"/>
      <c r="AJ7" s="404" t="s">
        <v>107</v>
      </c>
      <c r="AK7" s="397" t="s">
        <v>100</v>
      </c>
      <c r="AL7" s="398"/>
      <c r="AM7" s="398"/>
      <c r="AN7" s="398"/>
      <c r="AO7" s="398"/>
      <c r="AP7" s="398"/>
      <c r="AQ7" s="398"/>
      <c r="AR7" s="398"/>
      <c r="AS7" s="398"/>
      <c r="AT7" s="398"/>
      <c r="AU7" s="398"/>
      <c r="AV7" s="399"/>
      <c r="AW7" s="406" t="s">
        <v>186</v>
      </c>
      <c r="AX7" s="407"/>
      <c r="AY7" s="410"/>
      <c r="AZ7" s="404" t="s">
        <v>107</v>
      </c>
      <c r="BA7" s="397" t="s">
        <v>100</v>
      </c>
      <c r="BB7" s="398"/>
      <c r="BC7" s="398"/>
      <c r="BD7" s="398"/>
      <c r="BE7" s="398"/>
      <c r="BF7" s="398"/>
      <c r="BG7" s="398"/>
      <c r="BH7" s="398"/>
      <c r="BI7" s="398"/>
      <c r="BJ7" s="398"/>
      <c r="BK7" s="398"/>
      <c r="BL7" s="399"/>
    </row>
    <row r="8" spans="1:64" s="4" customFormat="1">
      <c r="A8" s="589"/>
      <c r="B8" s="504"/>
      <c r="C8" s="590"/>
      <c r="D8" s="591"/>
      <c r="E8" s="592" t="s">
        <v>210</v>
      </c>
      <c r="F8" s="593" t="s">
        <v>211</v>
      </c>
      <c r="G8" s="595" t="s">
        <v>211</v>
      </c>
      <c r="H8" s="596" t="s">
        <v>211</v>
      </c>
      <c r="I8" s="593" t="s">
        <v>211</v>
      </c>
      <c r="J8" s="593" t="s">
        <v>211</v>
      </c>
      <c r="K8" s="595" t="s">
        <v>211</v>
      </c>
      <c r="L8" s="596" t="s">
        <v>211</v>
      </c>
      <c r="M8" s="593" t="s">
        <v>211</v>
      </c>
      <c r="N8" s="595" t="s">
        <v>211</v>
      </c>
      <c r="O8" s="595" t="s">
        <v>211</v>
      </c>
      <c r="P8" s="594" t="s">
        <v>211</v>
      </c>
      <c r="Q8" s="589"/>
      <c r="R8" s="504"/>
      <c r="S8" s="590"/>
      <c r="T8" s="591"/>
      <c r="U8" s="592" t="s">
        <v>210</v>
      </c>
      <c r="V8" s="593" t="s">
        <v>211</v>
      </c>
      <c r="W8" s="595" t="s">
        <v>211</v>
      </c>
      <c r="X8" s="596" t="s">
        <v>211</v>
      </c>
      <c r="Y8" s="593" t="s">
        <v>211</v>
      </c>
      <c r="Z8" s="593" t="s">
        <v>211</v>
      </c>
      <c r="AA8" s="595" t="s">
        <v>211</v>
      </c>
      <c r="AB8" s="596" t="s">
        <v>211</v>
      </c>
      <c r="AC8" s="593" t="s">
        <v>211</v>
      </c>
      <c r="AD8" s="595" t="s">
        <v>211</v>
      </c>
      <c r="AE8" s="595" t="s">
        <v>211</v>
      </c>
      <c r="AF8" s="594" t="s">
        <v>211</v>
      </c>
      <c r="AG8" s="589"/>
      <c r="AH8" s="504"/>
      <c r="AI8" s="590"/>
      <c r="AJ8" s="591"/>
      <c r="AK8" s="592" t="s">
        <v>210</v>
      </c>
      <c r="AL8" s="593" t="s">
        <v>211</v>
      </c>
      <c r="AM8" s="595" t="s">
        <v>211</v>
      </c>
      <c r="AN8" s="596" t="s">
        <v>211</v>
      </c>
      <c r="AO8" s="593" t="s">
        <v>211</v>
      </c>
      <c r="AP8" s="593" t="s">
        <v>211</v>
      </c>
      <c r="AQ8" s="595" t="s">
        <v>211</v>
      </c>
      <c r="AR8" s="596" t="s">
        <v>211</v>
      </c>
      <c r="AS8" s="593" t="s">
        <v>211</v>
      </c>
      <c r="AT8" s="595" t="s">
        <v>211</v>
      </c>
      <c r="AU8" s="595" t="s">
        <v>211</v>
      </c>
      <c r="AV8" s="594" t="s">
        <v>211</v>
      </c>
      <c r="AW8" s="589"/>
      <c r="AX8" s="504"/>
      <c r="AY8" s="590"/>
      <c r="AZ8" s="591"/>
      <c r="BA8" s="592" t="s">
        <v>210</v>
      </c>
      <c r="BB8" s="593" t="s">
        <v>211</v>
      </c>
      <c r="BC8" s="595" t="s">
        <v>211</v>
      </c>
      <c r="BD8" s="596" t="s">
        <v>211</v>
      </c>
      <c r="BE8" s="593" t="s">
        <v>211</v>
      </c>
      <c r="BF8" s="593" t="s">
        <v>211</v>
      </c>
      <c r="BG8" s="595" t="s">
        <v>211</v>
      </c>
      <c r="BH8" s="596" t="s">
        <v>211</v>
      </c>
      <c r="BI8" s="593" t="s">
        <v>211</v>
      </c>
      <c r="BJ8" s="595" t="s">
        <v>211</v>
      </c>
      <c r="BK8" s="595" t="s">
        <v>211</v>
      </c>
      <c r="BL8" s="594" t="s">
        <v>211</v>
      </c>
    </row>
    <row r="9" spans="1:64" ht="27.75" customHeight="1">
      <c r="A9" s="408"/>
      <c r="B9" s="409"/>
      <c r="C9" s="405"/>
      <c r="D9" s="428"/>
      <c r="E9" s="326"/>
      <c r="F9" s="326"/>
      <c r="G9" s="326"/>
      <c r="H9" s="326"/>
      <c r="I9" s="326"/>
      <c r="J9" s="326"/>
      <c r="K9" s="326"/>
      <c r="L9" s="326"/>
      <c r="M9" s="326"/>
      <c r="N9" s="326"/>
      <c r="O9" s="326"/>
      <c r="P9" s="327"/>
      <c r="Q9" s="408"/>
      <c r="R9" s="409"/>
      <c r="S9" s="405"/>
      <c r="T9" s="405"/>
      <c r="U9" s="326"/>
      <c r="V9" s="326"/>
      <c r="W9" s="326"/>
      <c r="X9" s="326"/>
      <c r="Y9" s="326"/>
      <c r="Z9" s="326"/>
      <c r="AA9" s="326"/>
      <c r="AB9" s="326"/>
      <c r="AC9" s="326"/>
      <c r="AD9" s="326"/>
      <c r="AE9" s="326"/>
      <c r="AF9" s="327"/>
      <c r="AG9" s="408"/>
      <c r="AH9" s="409"/>
      <c r="AI9" s="405"/>
      <c r="AJ9" s="405"/>
      <c r="AK9" s="326"/>
      <c r="AL9" s="326"/>
      <c r="AM9" s="326"/>
      <c r="AN9" s="326"/>
      <c r="AO9" s="326"/>
      <c r="AP9" s="326"/>
      <c r="AQ9" s="326"/>
      <c r="AR9" s="326"/>
      <c r="AS9" s="326"/>
      <c r="AT9" s="326"/>
      <c r="AU9" s="326"/>
      <c r="AV9" s="327"/>
      <c r="AW9" s="408"/>
      <c r="AX9" s="409"/>
      <c r="AY9" s="405"/>
      <c r="AZ9" s="405"/>
      <c r="BA9" s="326"/>
      <c r="BB9" s="326"/>
      <c r="BC9" s="326"/>
      <c r="BD9" s="326"/>
      <c r="BE9" s="326"/>
      <c r="BF9" s="326"/>
      <c r="BG9" s="326"/>
      <c r="BH9" s="326"/>
      <c r="BI9" s="326"/>
      <c r="BJ9" s="326"/>
      <c r="BK9" s="326"/>
      <c r="BL9" s="327"/>
    </row>
    <row r="10" spans="1:64" ht="21" customHeight="1">
      <c r="A10" s="14">
        <v>1</v>
      </c>
      <c r="B10" s="11" t="s">
        <v>101</v>
      </c>
      <c r="C10" s="15" t="s">
        <v>70</v>
      </c>
      <c r="D10" s="16"/>
      <c r="E10" s="17"/>
      <c r="F10" s="18"/>
      <c r="G10" s="18"/>
      <c r="H10" s="18"/>
      <c r="I10" s="18"/>
      <c r="J10" s="18"/>
      <c r="K10" s="18"/>
      <c r="L10" s="18"/>
      <c r="M10" s="18"/>
      <c r="N10" s="18"/>
      <c r="O10" s="18"/>
      <c r="P10" s="19"/>
      <c r="Q10" s="14">
        <v>1</v>
      </c>
      <c r="R10" s="11" t="s">
        <v>101</v>
      </c>
      <c r="S10" s="15" t="s">
        <v>70</v>
      </c>
      <c r="T10" s="16"/>
      <c r="U10" s="17"/>
      <c r="V10" s="18"/>
      <c r="W10" s="18"/>
      <c r="X10" s="18"/>
      <c r="Y10" s="18"/>
      <c r="Z10" s="18"/>
      <c r="AA10" s="18"/>
      <c r="AB10" s="18"/>
      <c r="AC10" s="18"/>
      <c r="AD10" s="18"/>
      <c r="AE10" s="18"/>
      <c r="AF10" s="19"/>
      <c r="AG10" s="14">
        <v>1</v>
      </c>
      <c r="AH10" s="11" t="s">
        <v>101</v>
      </c>
      <c r="AI10" s="15" t="s">
        <v>70</v>
      </c>
      <c r="AJ10" s="16"/>
      <c r="AK10" s="17"/>
      <c r="AL10" s="18"/>
      <c r="AM10" s="18"/>
      <c r="AN10" s="18"/>
      <c r="AO10" s="18"/>
      <c r="AP10" s="18"/>
      <c r="AQ10" s="18"/>
      <c r="AR10" s="18"/>
      <c r="AS10" s="18"/>
      <c r="AT10" s="18"/>
      <c r="AU10" s="18"/>
      <c r="AV10" s="19"/>
      <c r="AW10" s="14">
        <v>1</v>
      </c>
      <c r="AX10" s="11" t="s">
        <v>101</v>
      </c>
      <c r="AY10" s="15" t="s">
        <v>70</v>
      </c>
      <c r="AZ10" s="16"/>
      <c r="BA10" s="17"/>
      <c r="BB10" s="18"/>
      <c r="BC10" s="18"/>
      <c r="BD10" s="18"/>
      <c r="BE10" s="18"/>
      <c r="BF10" s="18"/>
      <c r="BG10" s="18"/>
      <c r="BH10" s="18"/>
      <c r="BI10" s="18"/>
      <c r="BJ10" s="18"/>
      <c r="BK10" s="18"/>
      <c r="BL10" s="19"/>
    </row>
    <row r="11" spans="1:64" ht="21" customHeight="1">
      <c r="A11" s="20"/>
      <c r="B11" s="21"/>
      <c r="C11" s="22" t="s">
        <v>71</v>
      </c>
      <c r="D11" s="23"/>
      <c r="E11" s="24"/>
      <c r="F11" s="24"/>
      <c r="G11" s="24"/>
      <c r="H11" s="24"/>
      <c r="I11" s="24"/>
      <c r="J11" s="24"/>
      <c r="K11" s="24"/>
      <c r="L11" s="24"/>
      <c r="M11" s="24"/>
      <c r="N11" s="24"/>
      <c r="O11" s="24"/>
      <c r="P11" s="25"/>
      <c r="Q11" s="20"/>
      <c r="R11" s="21"/>
      <c r="S11" s="22" t="s">
        <v>71</v>
      </c>
      <c r="T11" s="23"/>
      <c r="U11" s="24"/>
      <c r="V11" s="24"/>
      <c r="W11" s="24"/>
      <c r="X11" s="24"/>
      <c r="Y11" s="24"/>
      <c r="Z11" s="24"/>
      <c r="AA11" s="24"/>
      <c r="AB11" s="24"/>
      <c r="AC11" s="24"/>
      <c r="AD11" s="24"/>
      <c r="AE11" s="24"/>
      <c r="AF11" s="25"/>
      <c r="AG11" s="20"/>
      <c r="AH11" s="21"/>
      <c r="AI11" s="22" t="s">
        <v>71</v>
      </c>
      <c r="AJ11" s="23"/>
      <c r="AK11" s="24"/>
      <c r="AL11" s="24"/>
      <c r="AM11" s="24"/>
      <c r="AN11" s="24"/>
      <c r="AO11" s="24"/>
      <c r="AP11" s="24"/>
      <c r="AQ11" s="24"/>
      <c r="AR11" s="24"/>
      <c r="AS11" s="24"/>
      <c r="AT11" s="24"/>
      <c r="AU11" s="24"/>
      <c r="AV11" s="25"/>
      <c r="AW11" s="20"/>
      <c r="AX11" s="21"/>
      <c r="AY11" s="22" t="s">
        <v>71</v>
      </c>
      <c r="AZ11" s="23"/>
      <c r="BA11" s="24"/>
      <c r="BB11" s="24"/>
      <c r="BC11" s="24"/>
      <c r="BD11" s="24"/>
      <c r="BE11" s="24"/>
      <c r="BF11" s="24"/>
      <c r="BG11" s="24"/>
      <c r="BH11" s="24"/>
      <c r="BI11" s="24"/>
      <c r="BJ11" s="24"/>
      <c r="BK11" s="24"/>
      <c r="BL11" s="25"/>
    </row>
    <row r="12" spans="1:64" ht="21" customHeight="1">
      <c r="A12" s="14">
        <v>2</v>
      </c>
      <c r="B12" s="11" t="s">
        <v>130</v>
      </c>
      <c r="C12" s="26" t="s">
        <v>70</v>
      </c>
      <c r="D12" s="16"/>
      <c r="E12" s="17"/>
      <c r="F12" s="18"/>
      <c r="G12" s="18"/>
      <c r="H12" s="18"/>
      <c r="I12" s="18"/>
      <c r="J12" s="18"/>
      <c r="K12" s="18"/>
      <c r="L12" s="18"/>
      <c r="M12" s="18"/>
      <c r="N12" s="18"/>
      <c r="O12" s="18"/>
      <c r="P12" s="19"/>
      <c r="Q12" s="14">
        <v>2</v>
      </c>
      <c r="R12" s="11" t="s">
        <v>130</v>
      </c>
      <c r="S12" s="26" t="s">
        <v>70</v>
      </c>
      <c r="T12" s="16"/>
      <c r="U12" s="17"/>
      <c r="V12" s="18"/>
      <c r="W12" s="18"/>
      <c r="X12" s="18"/>
      <c r="Y12" s="18"/>
      <c r="Z12" s="18"/>
      <c r="AA12" s="18"/>
      <c r="AB12" s="18"/>
      <c r="AC12" s="18"/>
      <c r="AD12" s="18"/>
      <c r="AE12" s="18"/>
      <c r="AF12" s="19"/>
      <c r="AG12" s="14">
        <v>2</v>
      </c>
      <c r="AH12" s="11" t="s">
        <v>130</v>
      </c>
      <c r="AI12" s="26" t="s">
        <v>70</v>
      </c>
      <c r="AJ12" s="16"/>
      <c r="AK12" s="17"/>
      <c r="AL12" s="18"/>
      <c r="AM12" s="18"/>
      <c r="AN12" s="18"/>
      <c r="AO12" s="18"/>
      <c r="AP12" s="18"/>
      <c r="AQ12" s="18"/>
      <c r="AR12" s="18"/>
      <c r="AS12" s="18"/>
      <c r="AT12" s="18"/>
      <c r="AU12" s="18"/>
      <c r="AV12" s="19"/>
      <c r="AW12" s="14">
        <v>2</v>
      </c>
      <c r="AX12" s="11" t="s">
        <v>130</v>
      </c>
      <c r="AY12" s="26" t="s">
        <v>70</v>
      </c>
      <c r="AZ12" s="16"/>
      <c r="BA12" s="17"/>
      <c r="BB12" s="18"/>
      <c r="BC12" s="18"/>
      <c r="BD12" s="18"/>
      <c r="BE12" s="18"/>
      <c r="BF12" s="18"/>
      <c r="BG12" s="18"/>
      <c r="BH12" s="18"/>
      <c r="BI12" s="18"/>
      <c r="BJ12" s="18"/>
      <c r="BK12" s="18"/>
      <c r="BL12" s="19"/>
    </row>
    <row r="13" spans="1:64" ht="21" customHeight="1">
      <c r="A13" s="20"/>
      <c r="B13" s="21"/>
      <c r="C13" s="22" t="s">
        <v>71</v>
      </c>
      <c r="D13" s="23"/>
      <c r="E13" s="24"/>
      <c r="F13" s="24"/>
      <c r="G13" s="24"/>
      <c r="H13" s="24"/>
      <c r="I13" s="24"/>
      <c r="J13" s="24"/>
      <c r="K13" s="24"/>
      <c r="L13" s="24"/>
      <c r="M13" s="24"/>
      <c r="N13" s="24"/>
      <c r="O13" s="24"/>
      <c r="P13" s="25"/>
      <c r="Q13" s="20"/>
      <c r="R13" s="21"/>
      <c r="S13" s="22" t="s">
        <v>71</v>
      </c>
      <c r="T13" s="23"/>
      <c r="U13" s="24"/>
      <c r="V13" s="24"/>
      <c r="W13" s="24"/>
      <c r="X13" s="24"/>
      <c r="Y13" s="24"/>
      <c r="Z13" s="24"/>
      <c r="AA13" s="24"/>
      <c r="AB13" s="24"/>
      <c r="AC13" s="24"/>
      <c r="AD13" s="24"/>
      <c r="AE13" s="24"/>
      <c r="AF13" s="25"/>
      <c r="AG13" s="20"/>
      <c r="AH13" s="21"/>
      <c r="AI13" s="22" t="s">
        <v>71</v>
      </c>
      <c r="AJ13" s="23"/>
      <c r="AK13" s="24"/>
      <c r="AL13" s="24"/>
      <c r="AM13" s="24"/>
      <c r="AN13" s="24"/>
      <c r="AO13" s="24"/>
      <c r="AP13" s="24"/>
      <c r="AQ13" s="24"/>
      <c r="AR13" s="24"/>
      <c r="AS13" s="24"/>
      <c r="AT13" s="24"/>
      <c r="AU13" s="24"/>
      <c r="AV13" s="25"/>
      <c r="AW13" s="20"/>
      <c r="AX13" s="21"/>
      <c r="AY13" s="22" t="s">
        <v>71</v>
      </c>
      <c r="AZ13" s="23"/>
      <c r="BA13" s="24"/>
      <c r="BB13" s="24"/>
      <c r="BC13" s="24"/>
      <c r="BD13" s="24"/>
      <c r="BE13" s="24"/>
      <c r="BF13" s="24"/>
      <c r="BG13" s="24"/>
      <c r="BH13" s="24"/>
      <c r="BI13" s="24"/>
      <c r="BJ13" s="24"/>
      <c r="BK13" s="24"/>
      <c r="BL13" s="25"/>
    </row>
    <row r="14" spans="1:64" ht="21" customHeight="1">
      <c r="A14" s="14">
        <v>3</v>
      </c>
      <c r="B14" s="11" t="s">
        <v>130</v>
      </c>
      <c r="C14" s="26" t="s">
        <v>70</v>
      </c>
      <c r="D14" s="16"/>
      <c r="E14" s="17"/>
      <c r="F14" s="18"/>
      <c r="G14" s="18"/>
      <c r="H14" s="18"/>
      <c r="I14" s="18"/>
      <c r="J14" s="18"/>
      <c r="K14" s="18"/>
      <c r="L14" s="18"/>
      <c r="M14" s="18"/>
      <c r="N14" s="18"/>
      <c r="O14" s="18"/>
      <c r="P14" s="19"/>
      <c r="Q14" s="14">
        <v>3</v>
      </c>
      <c r="R14" s="11" t="s">
        <v>130</v>
      </c>
      <c r="S14" s="26" t="s">
        <v>70</v>
      </c>
      <c r="T14" s="16"/>
      <c r="U14" s="17"/>
      <c r="V14" s="18"/>
      <c r="W14" s="18"/>
      <c r="X14" s="18"/>
      <c r="Y14" s="18"/>
      <c r="Z14" s="18"/>
      <c r="AA14" s="18"/>
      <c r="AB14" s="18"/>
      <c r="AC14" s="18"/>
      <c r="AD14" s="18"/>
      <c r="AE14" s="18"/>
      <c r="AF14" s="19"/>
      <c r="AG14" s="14">
        <v>3</v>
      </c>
      <c r="AH14" s="11" t="s">
        <v>130</v>
      </c>
      <c r="AI14" s="26" t="s">
        <v>70</v>
      </c>
      <c r="AJ14" s="16"/>
      <c r="AK14" s="17"/>
      <c r="AL14" s="18"/>
      <c r="AM14" s="18"/>
      <c r="AN14" s="18"/>
      <c r="AO14" s="18"/>
      <c r="AP14" s="18"/>
      <c r="AQ14" s="18"/>
      <c r="AR14" s="18"/>
      <c r="AS14" s="18"/>
      <c r="AT14" s="18"/>
      <c r="AU14" s="18"/>
      <c r="AV14" s="19"/>
      <c r="AW14" s="14">
        <v>3</v>
      </c>
      <c r="AX14" s="11" t="s">
        <v>130</v>
      </c>
      <c r="AY14" s="26" t="s">
        <v>70</v>
      </c>
      <c r="AZ14" s="16"/>
      <c r="BA14" s="17"/>
      <c r="BB14" s="18"/>
      <c r="BC14" s="18"/>
      <c r="BD14" s="18"/>
      <c r="BE14" s="18"/>
      <c r="BF14" s="18"/>
      <c r="BG14" s="18"/>
      <c r="BH14" s="18"/>
      <c r="BI14" s="18"/>
      <c r="BJ14" s="18"/>
      <c r="BK14" s="18"/>
      <c r="BL14" s="19"/>
    </row>
    <row r="15" spans="1:64" ht="21" customHeight="1">
      <c r="A15" s="20"/>
      <c r="B15" s="21"/>
      <c r="C15" s="22" t="s">
        <v>71</v>
      </c>
      <c r="D15" s="23"/>
      <c r="E15" s="24"/>
      <c r="F15" s="24"/>
      <c r="G15" s="24"/>
      <c r="H15" s="24"/>
      <c r="I15" s="24"/>
      <c r="J15" s="24"/>
      <c r="K15" s="24"/>
      <c r="L15" s="24"/>
      <c r="M15" s="24"/>
      <c r="N15" s="24"/>
      <c r="O15" s="24"/>
      <c r="P15" s="25"/>
      <c r="Q15" s="20"/>
      <c r="R15" s="21"/>
      <c r="S15" s="22" t="s">
        <v>71</v>
      </c>
      <c r="T15" s="23"/>
      <c r="U15" s="24"/>
      <c r="V15" s="24"/>
      <c r="W15" s="24"/>
      <c r="X15" s="24"/>
      <c r="Y15" s="24"/>
      <c r="Z15" s="24"/>
      <c r="AA15" s="24"/>
      <c r="AB15" s="24"/>
      <c r="AC15" s="24"/>
      <c r="AD15" s="24"/>
      <c r="AE15" s="24"/>
      <c r="AF15" s="25"/>
      <c r="AG15" s="20"/>
      <c r="AH15" s="21"/>
      <c r="AI15" s="22" t="s">
        <v>71</v>
      </c>
      <c r="AJ15" s="23"/>
      <c r="AK15" s="24"/>
      <c r="AL15" s="24"/>
      <c r="AM15" s="24"/>
      <c r="AN15" s="24"/>
      <c r="AO15" s="24"/>
      <c r="AP15" s="24"/>
      <c r="AQ15" s="24"/>
      <c r="AR15" s="24"/>
      <c r="AS15" s="24"/>
      <c r="AT15" s="24"/>
      <c r="AU15" s="24"/>
      <c r="AV15" s="25"/>
      <c r="AW15" s="20"/>
      <c r="AX15" s="21"/>
      <c r="AY15" s="22" t="s">
        <v>71</v>
      </c>
      <c r="AZ15" s="23"/>
      <c r="BA15" s="24"/>
      <c r="BB15" s="24"/>
      <c r="BC15" s="24"/>
      <c r="BD15" s="24"/>
      <c r="BE15" s="24"/>
      <c r="BF15" s="24"/>
      <c r="BG15" s="24"/>
      <c r="BH15" s="24"/>
      <c r="BI15" s="24"/>
      <c r="BJ15" s="24"/>
      <c r="BK15" s="24"/>
      <c r="BL15" s="25"/>
    </row>
    <row r="16" spans="1:64" ht="21" customHeight="1">
      <c r="A16" s="14">
        <v>4</v>
      </c>
      <c r="B16" s="11" t="s">
        <v>130</v>
      </c>
      <c r="C16" s="26" t="s">
        <v>70</v>
      </c>
      <c r="D16" s="16"/>
      <c r="E16" s="17"/>
      <c r="F16" s="18"/>
      <c r="G16" s="18"/>
      <c r="H16" s="18"/>
      <c r="I16" s="18"/>
      <c r="J16" s="18"/>
      <c r="K16" s="18"/>
      <c r="L16" s="18"/>
      <c r="M16" s="18"/>
      <c r="N16" s="18"/>
      <c r="O16" s="18"/>
      <c r="P16" s="19"/>
      <c r="Q16" s="14">
        <v>4</v>
      </c>
      <c r="R16" s="11" t="s">
        <v>130</v>
      </c>
      <c r="S16" s="26" t="s">
        <v>70</v>
      </c>
      <c r="T16" s="16"/>
      <c r="U16" s="17"/>
      <c r="V16" s="18"/>
      <c r="W16" s="18"/>
      <c r="X16" s="18"/>
      <c r="Y16" s="18"/>
      <c r="Z16" s="18"/>
      <c r="AA16" s="18"/>
      <c r="AB16" s="18"/>
      <c r="AC16" s="18"/>
      <c r="AD16" s="18"/>
      <c r="AE16" s="18"/>
      <c r="AF16" s="19"/>
      <c r="AG16" s="14">
        <v>4</v>
      </c>
      <c r="AH16" s="11" t="s">
        <v>130</v>
      </c>
      <c r="AI16" s="26" t="s">
        <v>70</v>
      </c>
      <c r="AJ16" s="16"/>
      <c r="AK16" s="17"/>
      <c r="AL16" s="18"/>
      <c r="AM16" s="18"/>
      <c r="AN16" s="18"/>
      <c r="AO16" s="18"/>
      <c r="AP16" s="18"/>
      <c r="AQ16" s="18"/>
      <c r="AR16" s="18"/>
      <c r="AS16" s="18"/>
      <c r="AT16" s="18"/>
      <c r="AU16" s="18"/>
      <c r="AV16" s="19"/>
      <c r="AW16" s="14">
        <v>4</v>
      </c>
      <c r="AX16" s="11" t="s">
        <v>130</v>
      </c>
      <c r="AY16" s="26" t="s">
        <v>70</v>
      </c>
      <c r="AZ16" s="16"/>
      <c r="BA16" s="17"/>
      <c r="BB16" s="18"/>
      <c r="BC16" s="18"/>
      <c r="BD16" s="18"/>
      <c r="BE16" s="18"/>
      <c r="BF16" s="18"/>
      <c r="BG16" s="18"/>
      <c r="BH16" s="18"/>
      <c r="BI16" s="18"/>
      <c r="BJ16" s="18"/>
      <c r="BK16" s="18"/>
      <c r="BL16" s="19"/>
    </row>
    <row r="17" spans="1:64" ht="21" customHeight="1">
      <c r="A17" s="20"/>
      <c r="B17" s="21"/>
      <c r="C17" s="22" t="s">
        <v>71</v>
      </c>
      <c r="D17" s="23"/>
      <c r="E17" s="24"/>
      <c r="F17" s="24"/>
      <c r="G17" s="24"/>
      <c r="H17" s="24"/>
      <c r="I17" s="24"/>
      <c r="J17" s="24"/>
      <c r="K17" s="24"/>
      <c r="L17" s="24"/>
      <c r="M17" s="24"/>
      <c r="N17" s="24"/>
      <c r="O17" s="24"/>
      <c r="P17" s="25"/>
      <c r="Q17" s="20"/>
      <c r="R17" s="21"/>
      <c r="S17" s="22" t="s">
        <v>71</v>
      </c>
      <c r="T17" s="23"/>
      <c r="U17" s="24"/>
      <c r="V17" s="24"/>
      <c r="W17" s="24"/>
      <c r="X17" s="24"/>
      <c r="Y17" s="24"/>
      <c r="Z17" s="24"/>
      <c r="AA17" s="24"/>
      <c r="AB17" s="24"/>
      <c r="AC17" s="24"/>
      <c r="AD17" s="24"/>
      <c r="AE17" s="24"/>
      <c r="AF17" s="25"/>
      <c r="AG17" s="20"/>
      <c r="AH17" s="21"/>
      <c r="AI17" s="22" t="s">
        <v>71</v>
      </c>
      <c r="AJ17" s="23"/>
      <c r="AK17" s="24"/>
      <c r="AL17" s="24"/>
      <c r="AM17" s="24"/>
      <c r="AN17" s="24"/>
      <c r="AO17" s="24"/>
      <c r="AP17" s="24"/>
      <c r="AQ17" s="24"/>
      <c r="AR17" s="24"/>
      <c r="AS17" s="24"/>
      <c r="AT17" s="24"/>
      <c r="AU17" s="24"/>
      <c r="AV17" s="25"/>
      <c r="AW17" s="20"/>
      <c r="AX17" s="21"/>
      <c r="AY17" s="22" t="s">
        <v>71</v>
      </c>
      <c r="AZ17" s="23"/>
      <c r="BA17" s="24"/>
      <c r="BB17" s="24"/>
      <c r="BC17" s="24"/>
      <c r="BD17" s="24"/>
      <c r="BE17" s="24"/>
      <c r="BF17" s="24"/>
      <c r="BG17" s="24"/>
      <c r="BH17" s="24"/>
      <c r="BI17" s="24"/>
      <c r="BJ17" s="24"/>
      <c r="BK17" s="24"/>
      <c r="BL17" s="25"/>
    </row>
    <row r="18" spans="1:64" ht="21" customHeight="1">
      <c r="A18" s="14">
        <v>5</v>
      </c>
      <c r="B18" s="11" t="s">
        <v>130</v>
      </c>
      <c r="C18" s="26" t="s">
        <v>70</v>
      </c>
      <c r="D18" s="16"/>
      <c r="E18" s="17"/>
      <c r="F18" s="18"/>
      <c r="G18" s="18"/>
      <c r="H18" s="18"/>
      <c r="I18" s="18"/>
      <c r="J18" s="18"/>
      <c r="K18" s="18"/>
      <c r="L18" s="18"/>
      <c r="M18" s="18"/>
      <c r="N18" s="18"/>
      <c r="O18" s="18"/>
      <c r="P18" s="19"/>
      <c r="Q18" s="14">
        <v>5</v>
      </c>
      <c r="R18" s="11" t="s">
        <v>130</v>
      </c>
      <c r="S18" s="26" t="s">
        <v>70</v>
      </c>
      <c r="T18" s="16"/>
      <c r="U18" s="17"/>
      <c r="V18" s="18"/>
      <c r="W18" s="18"/>
      <c r="X18" s="18"/>
      <c r="Y18" s="18"/>
      <c r="Z18" s="18"/>
      <c r="AA18" s="18"/>
      <c r="AB18" s="18"/>
      <c r="AC18" s="18"/>
      <c r="AD18" s="18"/>
      <c r="AE18" s="18"/>
      <c r="AF18" s="19"/>
      <c r="AG18" s="14">
        <v>5</v>
      </c>
      <c r="AH18" s="11" t="s">
        <v>130</v>
      </c>
      <c r="AI18" s="26" t="s">
        <v>70</v>
      </c>
      <c r="AJ18" s="16"/>
      <c r="AK18" s="17"/>
      <c r="AL18" s="18"/>
      <c r="AM18" s="18"/>
      <c r="AN18" s="18"/>
      <c r="AO18" s="18"/>
      <c r="AP18" s="18"/>
      <c r="AQ18" s="18"/>
      <c r="AR18" s="18"/>
      <c r="AS18" s="18"/>
      <c r="AT18" s="18"/>
      <c r="AU18" s="18"/>
      <c r="AV18" s="19"/>
      <c r="AW18" s="14">
        <v>5</v>
      </c>
      <c r="AX18" s="11" t="s">
        <v>130</v>
      </c>
      <c r="AY18" s="26" t="s">
        <v>70</v>
      </c>
      <c r="AZ18" s="16"/>
      <c r="BA18" s="17"/>
      <c r="BB18" s="18"/>
      <c r="BC18" s="18"/>
      <c r="BD18" s="18"/>
      <c r="BE18" s="18"/>
      <c r="BF18" s="18"/>
      <c r="BG18" s="18"/>
      <c r="BH18" s="18"/>
      <c r="BI18" s="18"/>
      <c r="BJ18" s="18"/>
      <c r="BK18" s="18"/>
      <c r="BL18" s="19"/>
    </row>
    <row r="19" spans="1:64" ht="21" customHeight="1">
      <c r="A19" s="20"/>
      <c r="B19" s="21"/>
      <c r="C19" s="22" t="s">
        <v>71</v>
      </c>
      <c r="D19" s="23"/>
      <c r="E19" s="24"/>
      <c r="F19" s="24"/>
      <c r="G19" s="24"/>
      <c r="H19" s="24"/>
      <c r="I19" s="24"/>
      <c r="J19" s="24"/>
      <c r="K19" s="24"/>
      <c r="L19" s="24"/>
      <c r="M19" s="24"/>
      <c r="N19" s="24"/>
      <c r="O19" s="24"/>
      <c r="P19" s="25"/>
      <c r="Q19" s="20"/>
      <c r="R19" s="21"/>
      <c r="S19" s="22" t="s">
        <v>71</v>
      </c>
      <c r="T19" s="23"/>
      <c r="U19" s="24"/>
      <c r="V19" s="24"/>
      <c r="W19" s="24"/>
      <c r="X19" s="24"/>
      <c r="Y19" s="24"/>
      <c r="Z19" s="24"/>
      <c r="AA19" s="24"/>
      <c r="AB19" s="24"/>
      <c r="AC19" s="24"/>
      <c r="AD19" s="24"/>
      <c r="AE19" s="24"/>
      <c r="AF19" s="25"/>
      <c r="AG19" s="20"/>
      <c r="AH19" s="21"/>
      <c r="AI19" s="22" t="s">
        <v>71</v>
      </c>
      <c r="AJ19" s="23"/>
      <c r="AK19" s="24"/>
      <c r="AL19" s="24"/>
      <c r="AM19" s="24"/>
      <c r="AN19" s="24"/>
      <c r="AO19" s="24"/>
      <c r="AP19" s="24"/>
      <c r="AQ19" s="24"/>
      <c r="AR19" s="24"/>
      <c r="AS19" s="24"/>
      <c r="AT19" s="24"/>
      <c r="AU19" s="24"/>
      <c r="AV19" s="25"/>
      <c r="AW19" s="20"/>
      <c r="AX19" s="21"/>
      <c r="AY19" s="22" t="s">
        <v>71</v>
      </c>
      <c r="AZ19" s="23"/>
      <c r="BA19" s="24"/>
      <c r="BB19" s="24"/>
      <c r="BC19" s="24"/>
      <c r="BD19" s="24"/>
      <c r="BE19" s="24"/>
      <c r="BF19" s="24"/>
      <c r="BG19" s="24"/>
      <c r="BH19" s="24"/>
      <c r="BI19" s="24"/>
      <c r="BJ19" s="24"/>
      <c r="BK19" s="24"/>
      <c r="BL19" s="25"/>
    </row>
    <row r="20" spans="1:64" ht="21" customHeight="1">
      <c r="A20" s="14">
        <v>6</v>
      </c>
      <c r="B20" s="11" t="s">
        <v>130</v>
      </c>
      <c r="C20" s="26" t="s">
        <v>70</v>
      </c>
      <c r="D20" s="16"/>
      <c r="E20" s="17"/>
      <c r="F20" s="18"/>
      <c r="G20" s="18"/>
      <c r="H20" s="18"/>
      <c r="I20" s="18"/>
      <c r="J20" s="18"/>
      <c r="K20" s="18"/>
      <c r="L20" s="18"/>
      <c r="M20" s="18"/>
      <c r="N20" s="18"/>
      <c r="O20" s="18"/>
      <c r="P20" s="19"/>
      <c r="Q20" s="14">
        <v>6</v>
      </c>
      <c r="R20" s="11" t="s">
        <v>130</v>
      </c>
      <c r="S20" s="26" t="s">
        <v>70</v>
      </c>
      <c r="T20" s="16"/>
      <c r="U20" s="17"/>
      <c r="V20" s="18"/>
      <c r="W20" s="18"/>
      <c r="X20" s="18"/>
      <c r="Y20" s="18"/>
      <c r="Z20" s="18"/>
      <c r="AA20" s="18"/>
      <c r="AB20" s="18"/>
      <c r="AC20" s="18"/>
      <c r="AD20" s="18"/>
      <c r="AE20" s="18"/>
      <c r="AF20" s="19"/>
      <c r="AG20" s="14">
        <v>6</v>
      </c>
      <c r="AH20" s="11" t="s">
        <v>130</v>
      </c>
      <c r="AI20" s="26" t="s">
        <v>70</v>
      </c>
      <c r="AJ20" s="16"/>
      <c r="AK20" s="17"/>
      <c r="AL20" s="18"/>
      <c r="AM20" s="18"/>
      <c r="AN20" s="18"/>
      <c r="AO20" s="18"/>
      <c r="AP20" s="18"/>
      <c r="AQ20" s="18"/>
      <c r="AR20" s="18"/>
      <c r="AS20" s="18"/>
      <c r="AT20" s="18"/>
      <c r="AU20" s="18"/>
      <c r="AV20" s="19"/>
      <c r="AW20" s="14">
        <v>6</v>
      </c>
      <c r="AX20" s="11" t="s">
        <v>130</v>
      </c>
      <c r="AY20" s="26" t="s">
        <v>70</v>
      </c>
      <c r="AZ20" s="16"/>
      <c r="BA20" s="17"/>
      <c r="BB20" s="18"/>
      <c r="BC20" s="18"/>
      <c r="BD20" s="18"/>
      <c r="BE20" s="18"/>
      <c r="BF20" s="18"/>
      <c r="BG20" s="18"/>
      <c r="BH20" s="18"/>
      <c r="BI20" s="18"/>
      <c r="BJ20" s="18"/>
      <c r="BK20" s="18"/>
      <c r="BL20" s="19"/>
    </row>
    <row r="21" spans="1:64" ht="21" customHeight="1">
      <c r="A21" s="20"/>
      <c r="B21" s="21"/>
      <c r="C21" s="22" t="s">
        <v>71</v>
      </c>
      <c r="D21" s="23"/>
      <c r="E21" s="24"/>
      <c r="F21" s="24"/>
      <c r="G21" s="24"/>
      <c r="H21" s="24"/>
      <c r="I21" s="24"/>
      <c r="J21" s="24"/>
      <c r="K21" s="24"/>
      <c r="L21" s="24"/>
      <c r="M21" s="24"/>
      <c r="N21" s="24"/>
      <c r="O21" s="24"/>
      <c r="P21" s="25"/>
      <c r="Q21" s="20"/>
      <c r="R21" s="21"/>
      <c r="S21" s="22" t="s">
        <v>71</v>
      </c>
      <c r="T21" s="23"/>
      <c r="U21" s="24"/>
      <c r="V21" s="24"/>
      <c r="W21" s="24"/>
      <c r="X21" s="24"/>
      <c r="Y21" s="24"/>
      <c r="Z21" s="24"/>
      <c r="AA21" s="24"/>
      <c r="AB21" s="24"/>
      <c r="AC21" s="24"/>
      <c r="AD21" s="24"/>
      <c r="AE21" s="24"/>
      <c r="AF21" s="25"/>
      <c r="AG21" s="20"/>
      <c r="AH21" s="21"/>
      <c r="AI21" s="22" t="s">
        <v>71</v>
      </c>
      <c r="AJ21" s="23"/>
      <c r="AK21" s="24"/>
      <c r="AL21" s="24"/>
      <c r="AM21" s="24"/>
      <c r="AN21" s="24"/>
      <c r="AO21" s="24"/>
      <c r="AP21" s="24"/>
      <c r="AQ21" s="24"/>
      <c r="AR21" s="24"/>
      <c r="AS21" s="24"/>
      <c r="AT21" s="24"/>
      <c r="AU21" s="24"/>
      <c r="AV21" s="25"/>
      <c r="AW21" s="20"/>
      <c r="AX21" s="21"/>
      <c r="AY21" s="22" t="s">
        <v>71</v>
      </c>
      <c r="AZ21" s="23"/>
      <c r="BA21" s="24"/>
      <c r="BB21" s="24"/>
      <c r="BC21" s="24"/>
      <c r="BD21" s="24"/>
      <c r="BE21" s="24"/>
      <c r="BF21" s="24"/>
      <c r="BG21" s="24"/>
      <c r="BH21" s="24"/>
      <c r="BI21" s="24"/>
      <c r="BJ21" s="24"/>
      <c r="BK21" s="24"/>
      <c r="BL21" s="25"/>
    </row>
    <row r="22" spans="1:64" ht="21" customHeight="1">
      <c r="A22" s="14">
        <v>7</v>
      </c>
      <c r="B22" s="11" t="s">
        <v>130</v>
      </c>
      <c r="C22" s="26" t="s">
        <v>70</v>
      </c>
      <c r="D22" s="16"/>
      <c r="E22" s="17"/>
      <c r="F22" s="18"/>
      <c r="G22" s="18"/>
      <c r="H22" s="18"/>
      <c r="I22" s="18"/>
      <c r="J22" s="18"/>
      <c r="K22" s="18"/>
      <c r="L22" s="18"/>
      <c r="M22" s="18"/>
      <c r="N22" s="18"/>
      <c r="O22" s="18"/>
      <c r="P22" s="19"/>
      <c r="Q22" s="14">
        <v>7</v>
      </c>
      <c r="R22" s="11" t="s">
        <v>130</v>
      </c>
      <c r="S22" s="26" t="s">
        <v>70</v>
      </c>
      <c r="T22" s="16"/>
      <c r="U22" s="17"/>
      <c r="V22" s="18"/>
      <c r="W22" s="18"/>
      <c r="X22" s="18"/>
      <c r="Y22" s="18"/>
      <c r="Z22" s="18"/>
      <c r="AA22" s="18"/>
      <c r="AB22" s="18"/>
      <c r="AC22" s="18"/>
      <c r="AD22" s="18"/>
      <c r="AE22" s="18"/>
      <c r="AF22" s="19"/>
      <c r="AG22" s="14">
        <v>7</v>
      </c>
      <c r="AH22" s="11" t="s">
        <v>130</v>
      </c>
      <c r="AI22" s="26" t="s">
        <v>70</v>
      </c>
      <c r="AJ22" s="16"/>
      <c r="AK22" s="17"/>
      <c r="AL22" s="18"/>
      <c r="AM22" s="18"/>
      <c r="AN22" s="18"/>
      <c r="AO22" s="18"/>
      <c r="AP22" s="18"/>
      <c r="AQ22" s="18"/>
      <c r="AR22" s="18"/>
      <c r="AS22" s="18"/>
      <c r="AT22" s="18"/>
      <c r="AU22" s="18"/>
      <c r="AV22" s="19"/>
      <c r="AW22" s="14">
        <v>7</v>
      </c>
      <c r="AX22" s="11" t="s">
        <v>130</v>
      </c>
      <c r="AY22" s="26" t="s">
        <v>70</v>
      </c>
      <c r="AZ22" s="16"/>
      <c r="BA22" s="17"/>
      <c r="BB22" s="18"/>
      <c r="BC22" s="18"/>
      <c r="BD22" s="18"/>
      <c r="BE22" s="18"/>
      <c r="BF22" s="18"/>
      <c r="BG22" s="18"/>
      <c r="BH22" s="18"/>
      <c r="BI22" s="18"/>
      <c r="BJ22" s="18"/>
      <c r="BK22" s="18"/>
      <c r="BL22" s="19"/>
    </row>
    <row r="23" spans="1:64" ht="21" customHeight="1">
      <c r="A23" s="20"/>
      <c r="B23" s="21"/>
      <c r="C23" s="22" t="s">
        <v>71</v>
      </c>
      <c r="D23" s="23"/>
      <c r="E23" s="24"/>
      <c r="F23" s="24"/>
      <c r="G23" s="24"/>
      <c r="H23" s="24"/>
      <c r="I23" s="24"/>
      <c r="J23" s="24"/>
      <c r="K23" s="24"/>
      <c r="L23" s="24"/>
      <c r="M23" s="24"/>
      <c r="N23" s="24"/>
      <c r="O23" s="24"/>
      <c r="P23" s="25"/>
      <c r="Q23" s="20"/>
      <c r="R23" s="21"/>
      <c r="S23" s="22" t="s">
        <v>71</v>
      </c>
      <c r="T23" s="23"/>
      <c r="U23" s="24"/>
      <c r="V23" s="24"/>
      <c r="W23" s="24"/>
      <c r="X23" s="24"/>
      <c r="Y23" s="24"/>
      <c r="Z23" s="24"/>
      <c r="AA23" s="24"/>
      <c r="AB23" s="24"/>
      <c r="AC23" s="24"/>
      <c r="AD23" s="24"/>
      <c r="AE23" s="24"/>
      <c r="AF23" s="25"/>
      <c r="AG23" s="20"/>
      <c r="AH23" s="21"/>
      <c r="AI23" s="22" t="s">
        <v>71</v>
      </c>
      <c r="AJ23" s="23"/>
      <c r="AK23" s="24"/>
      <c r="AL23" s="24"/>
      <c r="AM23" s="24"/>
      <c r="AN23" s="24"/>
      <c r="AO23" s="24"/>
      <c r="AP23" s="24"/>
      <c r="AQ23" s="24"/>
      <c r="AR23" s="24"/>
      <c r="AS23" s="24"/>
      <c r="AT23" s="24"/>
      <c r="AU23" s="24"/>
      <c r="AV23" s="25"/>
      <c r="AW23" s="20"/>
      <c r="AX23" s="21"/>
      <c r="AY23" s="22" t="s">
        <v>71</v>
      </c>
      <c r="AZ23" s="23"/>
      <c r="BA23" s="24"/>
      <c r="BB23" s="24"/>
      <c r="BC23" s="24"/>
      <c r="BD23" s="24"/>
      <c r="BE23" s="24"/>
      <c r="BF23" s="24"/>
      <c r="BG23" s="24"/>
      <c r="BH23" s="24"/>
      <c r="BI23" s="24"/>
      <c r="BJ23" s="24"/>
      <c r="BK23" s="24"/>
      <c r="BL23" s="25"/>
    </row>
    <row r="24" spans="1:64" ht="21" customHeight="1">
      <c r="A24" s="14">
        <v>8</v>
      </c>
      <c r="B24" s="11" t="s">
        <v>130</v>
      </c>
      <c r="C24" s="26" t="s">
        <v>70</v>
      </c>
      <c r="D24" s="16"/>
      <c r="E24" s="17"/>
      <c r="F24" s="18"/>
      <c r="G24" s="18"/>
      <c r="H24" s="18"/>
      <c r="I24" s="18"/>
      <c r="J24" s="18"/>
      <c r="K24" s="18"/>
      <c r="L24" s="18"/>
      <c r="M24" s="18"/>
      <c r="N24" s="18"/>
      <c r="O24" s="18"/>
      <c r="P24" s="19"/>
      <c r="Q24" s="14">
        <v>8</v>
      </c>
      <c r="R24" s="11" t="s">
        <v>130</v>
      </c>
      <c r="S24" s="26" t="s">
        <v>70</v>
      </c>
      <c r="T24" s="16"/>
      <c r="U24" s="17"/>
      <c r="V24" s="18"/>
      <c r="W24" s="18"/>
      <c r="X24" s="18"/>
      <c r="Y24" s="18"/>
      <c r="Z24" s="18"/>
      <c r="AA24" s="18"/>
      <c r="AB24" s="18"/>
      <c r="AC24" s="18"/>
      <c r="AD24" s="18"/>
      <c r="AE24" s="18"/>
      <c r="AF24" s="19"/>
      <c r="AG24" s="14">
        <v>8</v>
      </c>
      <c r="AH24" s="11" t="s">
        <v>130</v>
      </c>
      <c r="AI24" s="26" t="s">
        <v>70</v>
      </c>
      <c r="AJ24" s="16"/>
      <c r="AK24" s="17"/>
      <c r="AL24" s="18"/>
      <c r="AM24" s="18"/>
      <c r="AN24" s="18"/>
      <c r="AO24" s="18"/>
      <c r="AP24" s="18"/>
      <c r="AQ24" s="18"/>
      <c r="AR24" s="18"/>
      <c r="AS24" s="18"/>
      <c r="AT24" s="18"/>
      <c r="AU24" s="18"/>
      <c r="AV24" s="19"/>
      <c r="AW24" s="14">
        <v>8</v>
      </c>
      <c r="AX24" s="11" t="s">
        <v>130</v>
      </c>
      <c r="AY24" s="26" t="s">
        <v>70</v>
      </c>
      <c r="AZ24" s="16"/>
      <c r="BA24" s="17"/>
      <c r="BB24" s="18"/>
      <c r="BC24" s="18"/>
      <c r="BD24" s="18"/>
      <c r="BE24" s="18"/>
      <c r="BF24" s="18"/>
      <c r="BG24" s="18"/>
      <c r="BH24" s="18"/>
      <c r="BI24" s="18"/>
      <c r="BJ24" s="18"/>
      <c r="BK24" s="18"/>
      <c r="BL24" s="19"/>
    </row>
    <row r="25" spans="1:64" ht="21" customHeight="1">
      <c r="A25" s="20"/>
      <c r="B25" s="21"/>
      <c r="C25" s="22" t="s">
        <v>71</v>
      </c>
      <c r="D25" s="23"/>
      <c r="E25" s="24"/>
      <c r="F25" s="24"/>
      <c r="G25" s="24"/>
      <c r="H25" s="24"/>
      <c r="I25" s="24"/>
      <c r="J25" s="24"/>
      <c r="K25" s="24"/>
      <c r="L25" s="24"/>
      <c r="M25" s="24"/>
      <c r="N25" s="24"/>
      <c r="O25" s="24"/>
      <c r="P25" s="25"/>
      <c r="Q25" s="20"/>
      <c r="R25" s="21"/>
      <c r="S25" s="22" t="s">
        <v>71</v>
      </c>
      <c r="T25" s="23"/>
      <c r="U25" s="24"/>
      <c r="V25" s="24"/>
      <c r="W25" s="24"/>
      <c r="X25" s="24"/>
      <c r="Y25" s="24"/>
      <c r="Z25" s="24"/>
      <c r="AA25" s="24"/>
      <c r="AB25" s="24"/>
      <c r="AC25" s="24"/>
      <c r="AD25" s="24"/>
      <c r="AE25" s="24"/>
      <c r="AF25" s="25"/>
      <c r="AG25" s="20"/>
      <c r="AH25" s="21"/>
      <c r="AI25" s="22" t="s">
        <v>71</v>
      </c>
      <c r="AJ25" s="23"/>
      <c r="AK25" s="24"/>
      <c r="AL25" s="24"/>
      <c r="AM25" s="24"/>
      <c r="AN25" s="24"/>
      <c r="AO25" s="24"/>
      <c r="AP25" s="24"/>
      <c r="AQ25" s="24"/>
      <c r="AR25" s="24"/>
      <c r="AS25" s="24"/>
      <c r="AT25" s="24"/>
      <c r="AU25" s="24"/>
      <c r="AV25" s="25"/>
      <c r="AW25" s="20"/>
      <c r="AX25" s="21"/>
      <c r="AY25" s="22" t="s">
        <v>71</v>
      </c>
      <c r="AZ25" s="23"/>
      <c r="BA25" s="24"/>
      <c r="BB25" s="24"/>
      <c r="BC25" s="24"/>
      <c r="BD25" s="24"/>
      <c r="BE25" s="24"/>
      <c r="BF25" s="24"/>
      <c r="BG25" s="24"/>
      <c r="BH25" s="24"/>
      <c r="BI25" s="24"/>
      <c r="BJ25" s="24"/>
      <c r="BK25" s="24"/>
      <c r="BL25" s="25"/>
    </row>
    <row r="26" spans="1:64" ht="21" customHeight="1">
      <c r="A26" s="14">
        <v>9</v>
      </c>
      <c r="B26" s="11" t="s">
        <v>130</v>
      </c>
      <c r="C26" s="26" t="s">
        <v>70</v>
      </c>
      <c r="D26" s="16"/>
      <c r="E26" s="17"/>
      <c r="F26" s="18"/>
      <c r="G26" s="18"/>
      <c r="H26" s="18"/>
      <c r="I26" s="18"/>
      <c r="J26" s="18"/>
      <c r="K26" s="18"/>
      <c r="L26" s="18"/>
      <c r="M26" s="18"/>
      <c r="N26" s="18"/>
      <c r="O26" s="18"/>
      <c r="P26" s="19"/>
      <c r="Q26" s="14">
        <v>9</v>
      </c>
      <c r="R26" s="11" t="s">
        <v>130</v>
      </c>
      <c r="S26" s="26" t="s">
        <v>70</v>
      </c>
      <c r="T26" s="16"/>
      <c r="U26" s="17"/>
      <c r="V26" s="18"/>
      <c r="W26" s="18"/>
      <c r="X26" s="18"/>
      <c r="Y26" s="18"/>
      <c r="Z26" s="18"/>
      <c r="AA26" s="18"/>
      <c r="AB26" s="18"/>
      <c r="AC26" s="18"/>
      <c r="AD26" s="18"/>
      <c r="AE26" s="18"/>
      <c r="AF26" s="19"/>
      <c r="AG26" s="14">
        <v>9</v>
      </c>
      <c r="AH26" s="11" t="s">
        <v>130</v>
      </c>
      <c r="AI26" s="26" t="s">
        <v>70</v>
      </c>
      <c r="AJ26" s="16"/>
      <c r="AK26" s="17"/>
      <c r="AL26" s="18"/>
      <c r="AM26" s="18"/>
      <c r="AN26" s="18"/>
      <c r="AO26" s="18"/>
      <c r="AP26" s="18"/>
      <c r="AQ26" s="18"/>
      <c r="AR26" s="18"/>
      <c r="AS26" s="18"/>
      <c r="AT26" s="18"/>
      <c r="AU26" s="18"/>
      <c r="AV26" s="19"/>
      <c r="AW26" s="14">
        <v>9</v>
      </c>
      <c r="AX26" s="11" t="s">
        <v>130</v>
      </c>
      <c r="AY26" s="26" t="s">
        <v>70</v>
      </c>
      <c r="AZ26" s="16"/>
      <c r="BA26" s="17"/>
      <c r="BB26" s="18"/>
      <c r="BC26" s="18"/>
      <c r="BD26" s="18"/>
      <c r="BE26" s="18"/>
      <c r="BF26" s="18"/>
      <c r="BG26" s="18"/>
      <c r="BH26" s="18"/>
      <c r="BI26" s="18"/>
      <c r="BJ26" s="18"/>
      <c r="BK26" s="18"/>
      <c r="BL26" s="19"/>
    </row>
    <row r="27" spans="1:64" ht="21" customHeight="1">
      <c r="A27" s="20"/>
      <c r="B27" s="21"/>
      <c r="C27" s="22" t="s">
        <v>71</v>
      </c>
      <c r="D27" s="23"/>
      <c r="E27" s="24"/>
      <c r="F27" s="24"/>
      <c r="G27" s="24"/>
      <c r="H27" s="24"/>
      <c r="I27" s="24"/>
      <c r="J27" s="24"/>
      <c r="K27" s="24"/>
      <c r="L27" s="24"/>
      <c r="M27" s="24"/>
      <c r="N27" s="24"/>
      <c r="O27" s="24"/>
      <c r="P27" s="25"/>
      <c r="Q27" s="20"/>
      <c r="R27" s="21"/>
      <c r="S27" s="22" t="s">
        <v>71</v>
      </c>
      <c r="T27" s="23"/>
      <c r="U27" s="24"/>
      <c r="V27" s="24"/>
      <c r="W27" s="24"/>
      <c r="X27" s="24"/>
      <c r="Y27" s="24"/>
      <c r="Z27" s="24"/>
      <c r="AA27" s="24"/>
      <c r="AB27" s="24"/>
      <c r="AC27" s="24"/>
      <c r="AD27" s="24"/>
      <c r="AE27" s="24"/>
      <c r="AF27" s="25"/>
      <c r="AG27" s="20"/>
      <c r="AH27" s="21"/>
      <c r="AI27" s="22" t="s">
        <v>71</v>
      </c>
      <c r="AJ27" s="23"/>
      <c r="AK27" s="24"/>
      <c r="AL27" s="24"/>
      <c r="AM27" s="24"/>
      <c r="AN27" s="24"/>
      <c r="AO27" s="24"/>
      <c r="AP27" s="24"/>
      <c r="AQ27" s="24"/>
      <c r="AR27" s="24"/>
      <c r="AS27" s="24"/>
      <c r="AT27" s="24"/>
      <c r="AU27" s="24"/>
      <c r="AV27" s="25"/>
      <c r="AW27" s="20"/>
      <c r="AX27" s="21"/>
      <c r="AY27" s="22" t="s">
        <v>71</v>
      </c>
      <c r="AZ27" s="23"/>
      <c r="BA27" s="24"/>
      <c r="BB27" s="24"/>
      <c r="BC27" s="24"/>
      <c r="BD27" s="24"/>
      <c r="BE27" s="24"/>
      <c r="BF27" s="24"/>
      <c r="BG27" s="24"/>
      <c r="BH27" s="24"/>
      <c r="BI27" s="24"/>
      <c r="BJ27" s="24"/>
      <c r="BK27" s="24"/>
      <c r="BL27" s="25"/>
    </row>
    <row r="28" spans="1:64" ht="21" customHeight="1">
      <c r="A28" s="14">
        <v>10</v>
      </c>
      <c r="B28" s="11" t="s">
        <v>130</v>
      </c>
      <c r="C28" s="26" t="s">
        <v>70</v>
      </c>
      <c r="D28" s="16"/>
      <c r="E28" s="17"/>
      <c r="F28" s="18"/>
      <c r="G28" s="18"/>
      <c r="H28" s="18"/>
      <c r="I28" s="18"/>
      <c r="J28" s="18"/>
      <c r="K28" s="18"/>
      <c r="L28" s="18"/>
      <c r="M28" s="18"/>
      <c r="N28" s="18"/>
      <c r="O28" s="18"/>
      <c r="P28" s="19"/>
      <c r="Q28" s="14">
        <v>10</v>
      </c>
      <c r="R28" s="11" t="s">
        <v>130</v>
      </c>
      <c r="S28" s="26" t="s">
        <v>70</v>
      </c>
      <c r="T28" s="16"/>
      <c r="U28" s="17"/>
      <c r="V28" s="18"/>
      <c r="W28" s="18"/>
      <c r="X28" s="18"/>
      <c r="Y28" s="18"/>
      <c r="Z28" s="18"/>
      <c r="AA28" s="18"/>
      <c r="AB28" s="18"/>
      <c r="AC28" s="18"/>
      <c r="AD28" s="18"/>
      <c r="AE28" s="18"/>
      <c r="AF28" s="19"/>
      <c r="AG28" s="14">
        <v>10</v>
      </c>
      <c r="AH28" s="11" t="s">
        <v>130</v>
      </c>
      <c r="AI28" s="26" t="s">
        <v>70</v>
      </c>
      <c r="AJ28" s="16"/>
      <c r="AK28" s="17"/>
      <c r="AL28" s="18"/>
      <c r="AM28" s="18"/>
      <c r="AN28" s="18"/>
      <c r="AO28" s="18"/>
      <c r="AP28" s="18"/>
      <c r="AQ28" s="18"/>
      <c r="AR28" s="18"/>
      <c r="AS28" s="18"/>
      <c r="AT28" s="18"/>
      <c r="AU28" s="18"/>
      <c r="AV28" s="19"/>
      <c r="AW28" s="14">
        <v>10</v>
      </c>
      <c r="AX28" s="11" t="s">
        <v>130</v>
      </c>
      <c r="AY28" s="26" t="s">
        <v>70</v>
      </c>
      <c r="AZ28" s="16"/>
      <c r="BA28" s="17"/>
      <c r="BB28" s="18"/>
      <c r="BC28" s="18"/>
      <c r="BD28" s="18"/>
      <c r="BE28" s="18"/>
      <c r="BF28" s="18"/>
      <c r="BG28" s="18"/>
      <c r="BH28" s="18"/>
      <c r="BI28" s="18"/>
      <c r="BJ28" s="18"/>
      <c r="BK28" s="18"/>
      <c r="BL28" s="19"/>
    </row>
    <row r="29" spans="1:64" ht="21" customHeight="1">
      <c r="A29" s="20"/>
      <c r="B29" s="21"/>
      <c r="C29" s="22" t="s">
        <v>71</v>
      </c>
      <c r="D29" s="23"/>
      <c r="E29" s="24"/>
      <c r="F29" s="24"/>
      <c r="G29" s="24"/>
      <c r="H29" s="24"/>
      <c r="I29" s="24"/>
      <c r="J29" s="24"/>
      <c r="K29" s="24"/>
      <c r="L29" s="24"/>
      <c r="M29" s="24"/>
      <c r="N29" s="24"/>
      <c r="O29" s="24"/>
      <c r="P29" s="25"/>
      <c r="Q29" s="20"/>
      <c r="R29" s="21"/>
      <c r="S29" s="22" t="s">
        <v>71</v>
      </c>
      <c r="T29" s="23"/>
      <c r="U29" s="24"/>
      <c r="V29" s="24"/>
      <c r="W29" s="24"/>
      <c r="X29" s="24"/>
      <c r="Y29" s="24"/>
      <c r="Z29" s="24"/>
      <c r="AA29" s="24"/>
      <c r="AB29" s="24"/>
      <c r="AC29" s="24"/>
      <c r="AD29" s="24"/>
      <c r="AE29" s="24"/>
      <c r="AF29" s="25"/>
      <c r="AG29" s="20"/>
      <c r="AH29" s="21"/>
      <c r="AI29" s="22" t="s">
        <v>71</v>
      </c>
      <c r="AJ29" s="23"/>
      <c r="AK29" s="24"/>
      <c r="AL29" s="24"/>
      <c r="AM29" s="24"/>
      <c r="AN29" s="24"/>
      <c r="AO29" s="24"/>
      <c r="AP29" s="24"/>
      <c r="AQ29" s="24"/>
      <c r="AR29" s="24"/>
      <c r="AS29" s="24"/>
      <c r="AT29" s="24"/>
      <c r="AU29" s="24"/>
      <c r="AV29" s="25"/>
      <c r="AW29" s="20"/>
      <c r="AX29" s="21"/>
      <c r="AY29" s="22" t="s">
        <v>71</v>
      </c>
      <c r="AZ29" s="23"/>
      <c r="BA29" s="24"/>
      <c r="BB29" s="24"/>
      <c r="BC29" s="24"/>
      <c r="BD29" s="24"/>
      <c r="BE29" s="24"/>
      <c r="BF29" s="24"/>
      <c r="BG29" s="24"/>
      <c r="BH29" s="24"/>
      <c r="BI29" s="24"/>
      <c r="BJ29" s="24"/>
      <c r="BK29" s="24"/>
      <c r="BL29" s="25"/>
    </row>
    <row r="30" spans="1:64" ht="21" customHeight="1">
      <c r="A30" s="14">
        <v>11</v>
      </c>
      <c r="B30" s="11" t="s">
        <v>130</v>
      </c>
      <c r="C30" s="26" t="s">
        <v>70</v>
      </c>
      <c r="D30" s="16"/>
      <c r="E30" s="17"/>
      <c r="F30" s="18"/>
      <c r="G30" s="18"/>
      <c r="H30" s="18"/>
      <c r="I30" s="18"/>
      <c r="J30" s="18"/>
      <c r="K30" s="18"/>
      <c r="L30" s="18"/>
      <c r="M30" s="18"/>
      <c r="N30" s="18"/>
      <c r="O30" s="18"/>
      <c r="P30" s="19"/>
      <c r="Q30" s="14">
        <v>11</v>
      </c>
      <c r="R30" s="11" t="s">
        <v>130</v>
      </c>
      <c r="S30" s="26" t="s">
        <v>70</v>
      </c>
      <c r="T30" s="16"/>
      <c r="U30" s="17"/>
      <c r="V30" s="18"/>
      <c r="W30" s="18"/>
      <c r="X30" s="18"/>
      <c r="Y30" s="18"/>
      <c r="Z30" s="18"/>
      <c r="AA30" s="18"/>
      <c r="AB30" s="18"/>
      <c r="AC30" s="18"/>
      <c r="AD30" s="18"/>
      <c r="AE30" s="18"/>
      <c r="AF30" s="19"/>
      <c r="AG30" s="14">
        <v>11</v>
      </c>
      <c r="AH30" s="11" t="s">
        <v>130</v>
      </c>
      <c r="AI30" s="26" t="s">
        <v>70</v>
      </c>
      <c r="AJ30" s="16"/>
      <c r="AK30" s="17"/>
      <c r="AL30" s="18"/>
      <c r="AM30" s="18"/>
      <c r="AN30" s="18"/>
      <c r="AO30" s="18"/>
      <c r="AP30" s="18"/>
      <c r="AQ30" s="18"/>
      <c r="AR30" s="18"/>
      <c r="AS30" s="18"/>
      <c r="AT30" s="18"/>
      <c r="AU30" s="18"/>
      <c r="AV30" s="19"/>
      <c r="AW30" s="14">
        <v>11</v>
      </c>
      <c r="AX30" s="11" t="s">
        <v>130</v>
      </c>
      <c r="AY30" s="26" t="s">
        <v>70</v>
      </c>
      <c r="AZ30" s="16"/>
      <c r="BA30" s="17"/>
      <c r="BB30" s="18"/>
      <c r="BC30" s="18"/>
      <c r="BD30" s="18"/>
      <c r="BE30" s="18"/>
      <c r="BF30" s="18"/>
      <c r="BG30" s="18"/>
      <c r="BH30" s="18"/>
      <c r="BI30" s="18"/>
      <c r="BJ30" s="18"/>
      <c r="BK30" s="18"/>
      <c r="BL30" s="19"/>
    </row>
    <row r="31" spans="1:64" ht="21" customHeight="1">
      <c r="A31" s="20"/>
      <c r="B31" s="21"/>
      <c r="C31" s="22" t="s">
        <v>71</v>
      </c>
      <c r="D31" s="23"/>
      <c r="E31" s="24"/>
      <c r="F31" s="24"/>
      <c r="G31" s="24"/>
      <c r="H31" s="24"/>
      <c r="I31" s="24"/>
      <c r="J31" s="24"/>
      <c r="K31" s="24"/>
      <c r="L31" s="24"/>
      <c r="M31" s="24"/>
      <c r="N31" s="24"/>
      <c r="O31" s="24"/>
      <c r="P31" s="25"/>
      <c r="Q31" s="20"/>
      <c r="R31" s="21"/>
      <c r="S31" s="22" t="s">
        <v>71</v>
      </c>
      <c r="T31" s="23"/>
      <c r="U31" s="24"/>
      <c r="V31" s="24"/>
      <c r="W31" s="24"/>
      <c r="X31" s="24"/>
      <c r="Y31" s="24"/>
      <c r="Z31" s="24"/>
      <c r="AA31" s="24"/>
      <c r="AB31" s="24"/>
      <c r="AC31" s="24"/>
      <c r="AD31" s="24"/>
      <c r="AE31" s="24"/>
      <c r="AF31" s="25"/>
      <c r="AG31" s="20"/>
      <c r="AH31" s="21"/>
      <c r="AI31" s="22" t="s">
        <v>71</v>
      </c>
      <c r="AJ31" s="23"/>
      <c r="AK31" s="24"/>
      <c r="AL31" s="24"/>
      <c r="AM31" s="24"/>
      <c r="AN31" s="24"/>
      <c r="AO31" s="24"/>
      <c r="AP31" s="24"/>
      <c r="AQ31" s="24"/>
      <c r="AR31" s="24"/>
      <c r="AS31" s="24"/>
      <c r="AT31" s="24"/>
      <c r="AU31" s="24"/>
      <c r="AV31" s="25"/>
      <c r="AW31" s="20"/>
      <c r="AX31" s="21"/>
      <c r="AY31" s="22" t="s">
        <v>71</v>
      </c>
      <c r="AZ31" s="23"/>
      <c r="BA31" s="24"/>
      <c r="BB31" s="24"/>
      <c r="BC31" s="24"/>
      <c r="BD31" s="24"/>
      <c r="BE31" s="24"/>
      <c r="BF31" s="24"/>
      <c r="BG31" s="24"/>
      <c r="BH31" s="24"/>
      <c r="BI31" s="24"/>
      <c r="BJ31" s="24"/>
      <c r="BK31" s="24"/>
      <c r="BL31" s="25"/>
    </row>
    <row r="32" spans="1:64" ht="21" customHeight="1">
      <c r="A32" s="14">
        <v>12</v>
      </c>
      <c r="B32" s="11" t="s">
        <v>130</v>
      </c>
      <c r="C32" s="26" t="s">
        <v>70</v>
      </c>
      <c r="D32" s="16"/>
      <c r="E32" s="17"/>
      <c r="F32" s="18"/>
      <c r="G32" s="18"/>
      <c r="H32" s="18"/>
      <c r="I32" s="18"/>
      <c r="J32" s="18"/>
      <c r="K32" s="18"/>
      <c r="L32" s="18"/>
      <c r="M32" s="18"/>
      <c r="N32" s="18"/>
      <c r="O32" s="18"/>
      <c r="P32" s="19"/>
      <c r="Q32" s="14">
        <v>12</v>
      </c>
      <c r="R32" s="11" t="s">
        <v>130</v>
      </c>
      <c r="S32" s="26" t="s">
        <v>70</v>
      </c>
      <c r="T32" s="16"/>
      <c r="U32" s="17"/>
      <c r="V32" s="18"/>
      <c r="W32" s="18"/>
      <c r="X32" s="18"/>
      <c r="Y32" s="18"/>
      <c r="Z32" s="18"/>
      <c r="AA32" s="18"/>
      <c r="AB32" s="18"/>
      <c r="AC32" s="18"/>
      <c r="AD32" s="18"/>
      <c r="AE32" s="18"/>
      <c r="AF32" s="19"/>
      <c r="AG32" s="14">
        <v>12</v>
      </c>
      <c r="AH32" s="11" t="s">
        <v>130</v>
      </c>
      <c r="AI32" s="26" t="s">
        <v>70</v>
      </c>
      <c r="AJ32" s="16"/>
      <c r="AK32" s="17"/>
      <c r="AL32" s="18"/>
      <c r="AM32" s="18"/>
      <c r="AN32" s="18"/>
      <c r="AO32" s="18"/>
      <c r="AP32" s="18"/>
      <c r="AQ32" s="18"/>
      <c r="AR32" s="18"/>
      <c r="AS32" s="18"/>
      <c r="AT32" s="18"/>
      <c r="AU32" s="18"/>
      <c r="AV32" s="19"/>
      <c r="AW32" s="14">
        <v>12</v>
      </c>
      <c r="AX32" s="11" t="s">
        <v>130</v>
      </c>
      <c r="AY32" s="26" t="s">
        <v>70</v>
      </c>
      <c r="AZ32" s="16"/>
      <c r="BA32" s="17"/>
      <c r="BB32" s="18"/>
      <c r="BC32" s="18"/>
      <c r="BD32" s="18"/>
      <c r="BE32" s="18"/>
      <c r="BF32" s="18"/>
      <c r="BG32" s="18"/>
      <c r="BH32" s="18"/>
      <c r="BI32" s="18"/>
      <c r="BJ32" s="18"/>
      <c r="BK32" s="18"/>
      <c r="BL32" s="19"/>
    </row>
    <row r="33" spans="1:64" ht="21" customHeight="1">
      <c r="A33" s="20"/>
      <c r="B33" s="21"/>
      <c r="C33" s="22" t="s">
        <v>71</v>
      </c>
      <c r="D33" s="23"/>
      <c r="E33" s="24"/>
      <c r="F33" s="24"/>
      <c r="G33" s="24"/>
      <c r="H33" s="24"/>
      <c r="I33" s="24"/>
      <c r="J33" s="24"/>
      <c r="K33" s="24"/>
      <c r="L33" s="24"/>
      <c r="M33" s="24"/>
      <c r="N33" s="24"/>
      <c r="O33" s="24"/>
      <c r="P33" s="25"/>
      <c r="Q33" s="20"/>
      <c r="R33" s="21"/>
      <c r="S33" s="22" t="s">
        <v>71</v>
      </c>
      <c r="T33" s="23"/>
      <c r="U33" s="24"/>
      <c r="V33" s="24"/>
      <c r="W33" s="24"/>
      <c r="X33" s="24"/>
      <c r="Y33" s="24"/>
      <c r="Z33" s="24"/>
      <c r="AA33" s="24"/>
      <c r="AB33" s="24"/>
      <c r="AC33" s="24"/>
      <c r="AD33" s="24"/>
      <c r="AE33" s="24"/>
      <c r="AF33" s="25"/>
      <c r="AG33" s="20"/>
      <c r="AH33" s="21"/>
      <c r="AI33" s="22" t="s">
        <v>71</v>
      </c>
      <c r="AJ33" s="23"/>
      <c r="AK33" s="24"/>
      <c r="AL33" s="24"/>
      <c r="AM33" s="24"/>
      <c r="AN33" s="24"/>
      <c r="AO33" s="24"/>
      <c r="AP33" s="24"/>
      <c r="AQ33" s="24"/>
      <c r="AR33" s="24"/>
      <c r="AS33" s="24"/>
      <c r="AT33" s="24"/>
      <c r="AU33" s="24"/>
      <c r="AV33" s="25"/>
      <c r="AW33" s="20"/>
      <c r="AX33" s="21"/>
      <c r="AY33" s="22" t="s">
        <v>71</v>
      </c>
      <c r="AZ33" s="23"/>
      <c r="BA33" s="24"/>
      <c r="BB33" s="24"/>
      <c r="BC33" s="24"/>
      <c r="BD33" s="24"/>
      <c r="BE33" s="24"/>
      <c r="BF33" s="24"/>
      <c r="BG33" s="24"/>
      <c r="BH33" s="24"/>
      <c r="BI33" s="24"/>
      <c r="BJ33" s="24"/>
      <c r="BK33" s="24"/>
      <c r="BL33" s="25"/>
    </row>
    <row r="34" spans="1:64" ht="21" customHeight="1">
      <c r="A34" s="14">
        <v>13</v>
      </c>
      <c r="B34" s="11" t="s">
        <v>130</v>
      </c>
      <c r="C34" s="26" t="s">
        <v>70</v>
      </c>
      <c r="D34" s="16"/>
      <c r="E34" s="17"/>
      <c r="F34" s="18"/>
      <c r="G34" s="18"/>
      <c r="H34" s="18"/>
      <c r="I34" s="18"/>
      <c r="J34" s="18"/>
      <c r="K34" s="18"/>
      <c r="L34" s="18"/>
      <c r="M34" s="18"/>
      <c r="N34" s="18"/>
      <c r="O34" s="18"/>
      <c r="P34" s="19"/>
      <c r="Q34" s="14">
        <v>13</v>
      </c>
      <c r="R34" s="11" t="s">
        <v>130</v>
      </c>
      <c r="S34" s="26" t="s">
        <v>70</v>
      </c>
      <c r="T34" s="16"/>
      <c r="U34" s="17"/>
      <c r="V34" s="18"/>
      <c r="W34" s="18"/>
      <c r="X34" s="18"/>
      <c r="Y34" s="18"/>
      <c r="Z34" s="18"/>
      <c r="AA34" s="18"/>
      <c r="AB34" s="18"/>
      <c r="AC34" s="18"/>
      <c r="AD34" s="18"/>
      <c r="AE34" s="18"/>
      <c r="AF34" s="19"/>
      <c r="AG34" s="14">
        <v>13</v>
      </c>
      <c r="AH34" s="11" t="s">
        <v>130</v>
      </c>
      <c r="AI34" s="26" t="s">
        <v>70</v>
      </c>
      <c r="AJ34" s="16"/>
      <c r="AK34" s="17"/>
      <c r="AL34" s="18"/>
      <c r="AM34" s="18"/>
      <c r="AN34" s="18"/>
      <c r="AO34" s="18"/>
      <c r="AP34" s="18"/>
      <c r="AQ34" s="18"/>
      <c r="AR34" s="18"/>
      <c r="AS34" s="18"/>
      <c r="AT34" s="18"/>
      <c r="AU34" s="18"/>
      <c r="AV34" s="19"/>
      <c r="AW34" s="14">
        <v>13</v>
      </c>
      <c r="AX34" s="11" t="s">
        <v>130</v>
      </c>
      <c r="AY34" s="26" t="s">
        <v>70</v>
      </c>
      <c r="AZ34" s="16"/>
      <c r="BA34" s="17"/>
      <c r="BB34" s="18"/>
      <c r="BC34" s="18"/>
      <c r="BD34" s="18"/>
      <c r="BE34" s="18"/>
      <c r="BF34" s="18"/>
      <c r="BG34" s="18"/>
      <c r="BH34" s="18"/>
      <c r="BI34" s="18"/>
      <c r="BJ34" s="18"/>
      <c r="BK34" s="18"/>
      <c r="BL34" s="19"/>
    </row>
    <row r="35" spans="1:64" ht="21" customHeight="1">
      <c r="A35" s="20"/>
      <c r="B35" s="21"/>
      <c r="C35" s="22" t="s">
        <v>71</v>
      </c>
      <c r="D35" s="23"/>
      <c r="E35" s="24"/>
      <c r="F35" s="24"/>
      <c r="G35" s="24"/>
      <c r="H35" s="24"/>
      <c r="I35" s="24"/>
      <c r="J35" s="24"/>
      <c r="K35" s="24"/>
      <c r="L35" s="24"/>
      <c r="M35" s="24"/>
      <c r="N35" s="24"/>
      <c r="O35" s="24"/>
      <c r="P35" s="25"/>
      <c r="Q35" s="20"/>
      <c r="R35" s="21"/>
      <c r="S35" s="22" t="s">
        <v>71</v>
      </c>
      <c r="T35" s="23"/>
      <c r="U35" s="24"/>
      <c r="V35" s="24"/>
      <c r="W35" s="24"/>
      <c r="X35" s="24"/>
      <c r="Y35" s="24"/>
      <c r="Z35" s="24"/>
      <c r="AA35" s="24"/>
      <c r="AB35" s="24"/>
      <c r="AC35" s="24"/>
      <c r="AD35" s="24"/>
      <c r="AE35" s="24"/>
      <c r="AF35" s="25"/>
      <c r="AG35" s="20"/>
      <c r="AH35" s="21"/>
      <c r="AI35" s="22" t="s">
        <v>71</v>
      </c>
      <c r="AJ35" s="23"/>
      <c r="AK35" s="24"/>
      <c r="AL35" s="24"/>
      <c r="AM35" s="24"/>
      <c r="AN35" s="24"/>
      <c r="AO35" s="24"/>
      <c r="AP35" s="24"/>
      <c r="AQ35" s="24"/>
      <c r="AR35" s="24"/>
      <c r="AS35" s="24"/>
      <c r="AT35" s="24"/>
      <c r="AU35" s="24"/>
      <c r="AV35" s="25"/>
      <c r="AW35" s="20"/>
      <c r="AX35" s="21"/>
      <c r="AY35" s="22" t="s">
        <v>71</v>
      </c>
      <c r="AZ35" s="23"/>
      <c r="BA35" s="24"/>
      <c r="BB35" s="24"/>
      <c r="BC35" s="24"/>
      <c r="BD35" s="24"/>
      <c r="BE35" s="24"/>
      <c r="BF35" s="24"/>
      <c r="BG35" s="24"/>
      <c r="BH35" s="24"/>
      <c r="BI35" s="24"/>
      <c r="BJ35" s="24"/>
      <c r="BK35" s="24"/>
      <c r="BL35" s="25"/>
    </row>
    <row r="36" spans="1:64" ht="21" customHeight="1">
      <c r="A36" s="14">
        <v>14</v>
      </c>
      <c r="B36" s="11" t="s">
        <v>130</v>
      </c>
      <c r="C36" s="26" t="s">
        <v>70</v>
      </c>
      <c r="D36" s="16"/>
      <c r="E36" s="17"/>
      <c r="F36" s="18"/>
      <c r="G36" s="18"/>
      <c r="H36" s="18"/>
      <c r="I36" s="18"/>
      <c r="J36" s="18"/>
      <c r="K36" s="18"/>
      <c r="L36" s="18"/>
      <c r="M36" s="18"/>
      <c r="N36" s="18"/>
      <c r="O36" s="18"/>
      <c r="P36" s="19"/>
      <c r="Q36" s="14">
        <v>14</v>
      </c>
      <c r="R36" s="11" t="s">
        <v>130</v>
      </c>
      <c r="S36" s="26" t="s">
        <v>70</v>
      </c>
      <c r="T36" s="16"/>
      <c r="U36" s="17"/>
      <c r="V36" s="18"/>
      <c r="W36" s="18"/>
      <c r="X36" s="18"/>
      <c r="Y36" s="18"/>
      <c r="Z36" s="18"/>
      <c r="AA36" s="18"/>
      <c r="AB36" s="18"/>
      <c r="AC36" s="18"/>
      <c r="AD36" s="18"/>
      <c r="AE36" s="18"/>
      <c r="AF36" s="19"/>
      <c r="AG36" s="14">
        <v>14</v>
      </c>
      <c r="AH36" s="11" t="s">
        <v>130</v>
      </c>
      <c r="AI36" s="26" t="s">
        <v>70</v>
      </c>
      <c r="AJ36" s="16"/>
      <c r="AK36" s="17"/>
      <c r="AL36" s="18"/>
      <c r="AM36" s="18"/>
      <c r="AN36" s="18"/>
      <c r="AO36" s="18"/>
      <c r="AP36" s="18"/>
      <c r="AQ36" s="18"/>
      <c r="AR36" s="18"/>
      <c r="AS36" s="18"/>
      <c r="AT36" s="18"/>
      <c r="AU36" s="18"/>
      <c r="AV36" s="19"/>
      <c r="AW36" s="14">
        <v>14</v>
      </c>
      <c r="AX36" s="11" t="s">
        <v>130</v>
      </c>
      <c r="AY36" s="26" t="s">
        <v>70</v>
      </c>
      <c r="AZ36" s="16"/>
      <c r="BA36" s="17"/>
      <c r="BB36" s="18"/>
      <c r="BC36" s="18"/>
      <c r="BD36" s="18"/>
      <c r="BE36" s="18"/>
      <c r="BF36" s="18"/>
      <c r="BG36" s="18"/>
      <c r="BH36" s="18"/>
      <c r="BI36" s="18"/>
      <c r="BJ36" s="18"/>
      <c r="BK36" s="18"/>
      <c r="BL36" s="19"/>
    </row>
    <row r="37" spans="1:64" ht="21" customHeight="1">
      <c r="A37" s="20"/>
      <c r="B37" s="21"/>
      <c r="C37" s="22" t="s">
        <v>71</v>
      </c>
      <c r="D37" s="23"/>
      <c r="E37" s="24"/>
      <c r="F37" s="24"/>
      <c r="G37" s="24"/>
      <c r="H37" s="24"/>
      <c r="I37" s="24"/>
      <c r="J37" s="24"/>
      <c r="K37" s="24"/>
      <c r="L37" s="24"/>
      <c r="M37" s="24"/>
      <c r="N37" s="24"/>
      <c r="O37" s="24"/>
      <c r="P37" s="25"/>
      <c r="Q37" s="20"/>
      <c r="R37" s="21"/>
      <c r="S37" s="22" t="s">
        <v>71</v>
      </c>
      <c r="T37" s="23"/>
      <c r="U37" s="24"/>
      <c r="V37" s="24"/>
      <c r="W37" s="24"/>
      <c r="X37" s="24"/>
      <c r="Y37" s="24"/>
      <c r="Z37" s="24"/>
      <c r="AA37" s="24"/>
      <c r="AB37" s="24"/>
      <c r="AC37" s="24"/>
      <c r="AD37" s="24"/>
      <c r="AE37" s="24"/>
      <c r="AF37" s="25"/>
      <c r="AG37" s="20"/>
      <c r="AH37" s="21"/>
      <c r="AI37" s="22" t="s">
        <v>71</v>
      </c>
      <c r="AJ37" s="23"/>
      <c r="AK37" s="24"/>
      <c r="AL37" s="24"/>
      <c r="AM37" s="24"/>
      <c r="AN37" s="24"/>
      <c r="AO37" s="24"/>
      <c r="AP37" s="24"/>
      <c r="AQ37" s="24"/>
      <c r="AR37" s="24"/>
      <c r="AS37" s="24"/>
      <c r="AT37" s="24"/>
      <c r="AU37" s="24"/>
      <c r="AV37" s="25"/>
      <c r="AW37" s="20"/>
      <c r="AX37" s="21"/>
      <c r="AY37" s="22" t="s">
        <v>71</v>
      </c>
      <c r="AZ37" s="23"/>
      <c r="BA37" s="24"/>
      <c r="BB37" s="24"/>
      <c r="BC37" s="24"/>
      <c r="BD37" s="24"/>
      <c r="BE37" s="24"/>
      <c r="BF37" s="24"/>
      <c r="BG37" s="24"/>
      <c r="BH37" s="24"/>
      <c r="BI37" s="24"/>
      <c r="BJ37" s="24"/>
      <c r="BK37" s="24"/>
      <c r="BL37" s="25"/>
    </row>
    <row r="38" spans="1:64" ht="21" customHeight="1">
      <c r="A38" s="14">
        <v>15</v>
      </c>
      <c r="B38" s="11" t="s">
        <v>130</v>
      </c>
      <c r="C38" s="26" t="s">
        <v>70</v>
      </c>
      <c r="D38" s="16"/>
      <c r="E38" s="17"/>
      <c r="F38" s="18"/>
      <c r="G38" s="18"/>
      <c r="H38" s="18"/>
      <c r="I38" s="18"/>
      <c r="J38" s="18"/>
      <c r="K38" s="18"/>
      <c r="L38" s="18"/>
      <c r="M38" s="18"/>
      <c r="N38" s="18"/>
      <c r="O38" s="18"/>
      <c r="P38" s="19"/>
      <c r="Q38" s="14">
        <v>15</v>
      </c>
      <c r="R38" s="11" t="s">
        <v>130</v>
      </c>
      <c r="S38" s="26" t="s">
        <v>70</v>
      </c>
      <c r="T38" s="16"/>
      <c r="U38" s="17"/>
      <c r="V38" s="18"/>
      <c r="W38" s="18"/>
      <c r="X38" s="18"/>
      <c r="Y38" s="18"/>
      <c r="Z38" s="18"/>
      <c r="AA38" s="18"/>
      <c r="AB38" s="18"/>
      <c r="AC38" s="18"/>
      <c r="AD38" s="18"/>
      <c r="AE38" s="18"/>
      <c r="AF38" s="19"/>
      <c r="AG38" s="14">
        <v>15</v>
      </c>
      <c r="AH38" s="11" t="s">
        <v>130</v>
      </c>
      <c r="AI38" s="26" t="s">
        <v>70</v>
      </c>
      <c r="AJ38" s="16"/>
      <c r="AK38" s="17"/>
      <c r="AL38" s="18"/>
      <c r="AM38" s="18"/>
      <c r="AN38" s="18"/>
      <c r="AO38" s="18"/>
      <c r="AP38" s="18"/>
      <c r="AQ38" s="18"/>
      <c r="AR38" s="18"/>
      <c r="AS38" s="18"/>
      <c r="AT38" s="18"/>
      <c r="AU38" s="18"/>
      <c r="AV38" s="19"/>
      <c r="AW38" s="14">
        <v>15</v>
      </c>
      <c r="AX38" s="11" t="s">
        <v>130</v>
      </c>
      <c r="AY38" s="26" t="s">
        <v>70</v>
      </c>
      <c r="AZ38" s="16"/>
      <c r="BA38" s="17"/>
      <c r="BB38" s="18"/>
      <c r="BC38" s="18"/>
      <c r="BD38" s="18"/>
      <c r="BE38" s="18"/>
      <c r="BF38" s="18"/>
      <c r="BG38" s="18"/>
      <c r="BH38" s="18"/>
      <c r="BI38" s="18"/>
      <c r="BJ38" s="18"/>
      <c r="BK38" s="18"/>
      <c r="BL38" s="19"/>
    </row>
    <row r="39" spans="1:64" ht="21" customHeight="1">
      <c r="A39" s="20"/>
      <c r="C39" s="22" t="s">
        <v>71</v>
      </c>
      <c r="D39" s="23"/>
      <c r="E39" s="24"/>
      <c r="F39" s="24"/>
      <c r="G39" s="24"/>
      <c r="H39" s="24"/>
      <c r="I39" s="24"/>
      <c r="J39" s="24"/>
      <c r="K39" s="24"/>
      <c r="L39" s="24"/>
      <c r="M39" s="24"/>
      <c r="N39" s="24"/>
      <c r="O39" s="24"/>
      <c r="P39" s="25"/>
      <c r="Q39" s="20"/>
      <c r="S39" s="22" t="s">
        <v>71</v>
      </c>
      <c r="T39" s="23"/>
      <c r="U39" s="24"/>
      <c r="V39" s="24"/>
      <c r="W39" s="24"/>
      <c r="X39" s="24"/>
      <c r="Y39" s="24"/>
      <c r="Z39" s="24"/>
      <c r="AA39" s="24"/>
      <c r="AB39" s="24"/>
      <c r="AC39" s="24"/>
      <c r="AD39" s="24"/>
      <c r="AE39" s="24"/>
      <c r="AF39" s="25"/>
      <c r="AG39" s="20"/>
      <c r="AI39" s="22" t="s">
        <v>71</v>
      </c>
      <c r="AJ39" s="23"/>
      <c r="AK39" s="24"/>
      <c r="AL39" s="24"/>
      <c r="AM39" s="24"/>
      <c r="AN39" s="24"/>
      <c r="AO39" s="24"/>
      <c r="AP39" s="24"/>
      <c r="AQ39" s="24"/>
      <c r="AR39" s="24"/>
      <c r="AS39" s="24"/>
      <c r="AT39" s="24"/>
      <c r="AU39" s="24"/>
      <c r="AV39" s="25"/>
      <c r="AW39" s="20"/>
      <c r="AY39" s="22" t="s">
        <v>71</v>
      </c>
      <c r="AZ39" s="23"/>
      <c r="BA39" s="24"/>
      <c r="BB39" s="24"/>
      <c r="BC39" s="24"/>
      <c r="BD39" s="24"/>
      <c r="BE39" s="24"/>
      <c r="BF39" s="24"/>
      <c r="BG39" s="24"/>
      <c r="BH39" s="24"/>
      <c r="BI39" s="24"/>
      <c r="BJ39" s="24"/>
      <c r="BK39" s="24"/>
      <c r="BL39" s="25"/>
    </row>
    <row r="40" spans="1:64">
      <c r="A40" s="393" t="s">
        <v>103</v>
      </c>
      <c r="B40" s="394"/>
      <c r="C40" s="395"/>
      <c r="D40" s="27"/>
      <c r="E40" s="28">
        <f t="shared" ref="E40:P40" si="0">COUNTIF(E10:E39,"○")</f>
        <v>0</v>
      </c>
      <c r="F40" s="29">
        <f t="shared" si="0"/>
        <v>0</v>
      </c>
      <c r="G40" s="29">
        <f t="shared" si="0"/>
        <v>0</v>
      </c>
      <c r="H40" s="29">
        <f t="shared" si="0"/>
        <v>0</v>
      </c>
      <c r="I40" s="29">
        <f t="shared" si="0"/>
        <v>0</v>
      </c>
      <c r="J40" s="29">
        <f t="shared" si="0"/>
        <v>0</v>
      </c>
      <c r="K40" s="29">
        <f t="shared" si="0"/>
        <v>0</v>
      </c>
      <c r="L40" s="29">
        <f t="shared" si="0"/>
        <v>0</v>
      </c>
      <c r="M40" s="29">
        <f t="shared" si="0"/>
        <v>0</v>
      </c>
      <c r="N40" s="29">
        <f t="shared" si="0"/>
        <v>0</v>
      </c>
      <c r="O40" s="29">
        <f t="shared" si="0"/>
        <v>0</v>
      </c>
      <c r="P40" s="30">
        <f t="shared" si="0"/>
        <v>0</v>
      </c>
      <c r="Q40" s="393" t="s">
        <v>103</v>
      </c>
      <c r="R40" s="394"/>
      <c r="S40" s="395"/>
      <c r="T40" s="27"/>
      <c r="U40" s="28">
        <f t="shared" ref="U40:AF40" si="1">COUNTIF(U10:U39,"○")</f>
        <v>0</v>
      </c>
      <c r="V40" s="29">
        <f t="shared" si="1"/>
        <v>0</v>
      </c>
      <c r="W40" s="29">
        <f t="shared" si="1"/>
        <v>0</v>
      </c>
      <c r="X40" s="29">
        <f t="shared" si="1"/>
        <v>0</v>
      </c>
      <c r="Y40" s="29">
        <f t="shared" si="1"/>
        <v>0</v>
      </c>
      <c r="Z40" s="29">
        <f t="shared" si="1"/>
        <v>0</v>
      </c>
      <c r="AA40" s="29">
        <f t="shared" si="1"/>
        <v>0</v>
      </c>
      <c r="AB40" s="29">
        <f t="shared" si="1"/>
        <v>0</v>
      </c>
      <c r="AC40" s="29">
        <f t="shared" si="1"/>
        <v>0</v>
      </c>
      <c r="AD40" s="29">
        <f t="shared" si="1"/>
        <v>0</v>
      </c>
      <c r="AE40" s="29">
        <f t="shared" si="1"/>
        <v>0</v>
      </c>
      <c r="AF40" s="30">
        <f t="shared" si="1"/>
        <v>0</v>
      </c>
      <c r="AG40" s="393" t="s">
        <v>103</v>
      </c>
      <c r="AH40" s="394"/>
      <c r="AI40" s="395"/>
      <c r="AJ40" s="27"/>
      <c r="AK40" s="28">
        <f t="shared" ref="AK40:AV40" si="2">COUNTIF(AK10:AK39,"○")</f>
        <v>0</v>
      </c>
      <c r="AL40" s="29">
        <f t="shared" si="2"/>
        <v>0</v>
      </c>
      <c r="AM40" s="29">
        <f t="shared" si="2"/>
        <v>0</v>
      </c>
      <c r="AN40" s="29">
        <f t="shared" si="2"/>
        <v>0</v>
      </c>
      <c r="AO40" s="29">
        <f t="shared" si="2"/>
        <v>0</v>
      </c>
      <c r="AP40" s="29">
        <f t="shared" si="2"/>
        <v>0</v>
      </c>
      <c r="AQ40" s="29">
        <f t="shared" si="2"/>
        <v>0</v>
      </c>
      <c r="AR40" s="29">
        <f t="shared" si="2"/>
        <v>0</v>
      </c>
      <c r="AS40" s="29">
        <f t="shared" si="2"/>
        <v>0</v>
      </c>
      <c r="AT40" s="29">
        <f t="shared" si="2"/>
        <v>0</v>
      </c>
      <c r="AU40" s="29">
        <f t="shared" si="2"/>
        <v>0</v>
      </c>
      <c r="AV40" s="30">
        <f t="shared" si="2"/>
        <v>0</v>
      </c>
      <c r="AW40" s="393" t="s">
        <v>103</v>
      </c>
      <c r="AX40" s="394"/>
      <c r="AY40" s="395"/>
      <c r="AZ40" s="31"/>
      <c r="BA40" s="28">
        <f t="shared" ref="BA40:BL40" si="3">COUNTIF(BA10:BA39,"○")</f>
        <v>0</v>
      </c>
      <c r="BB40" s="29">
        <f t="shared" si="3"/>
        <v>0</v>
      </c>
      <c r="BC40" s="29">
        <f t="shared" si="3"/>
        <v>0</v>
      </c>
      <c r="BD40" s="29">
        <f t="shared" si="3"/>
        <v>0</v>
      </c>
      <c r="BE40" s="29">
        <f t="shared" si="3"/>
        <v>0</v>
      </c>
      <c r="BF40" s="29">
        <f t="shared" si="3"/>
        <v>0</v>
      </c>
      <c r="BG40" s="29">
        <f t="shared" si="3"/>
        <v>0</v>
      </c>
      <c r="BH40" s="29">
        <f t="shared" si="3"/>
        <v>0</v>
      </c>
      <c r="BI40" s="29">
        <f t="shared" si="3"/>
        <v>0</v>
      </c>
      <c r="BJ40" s="29">
        <f t="shared" si="3"/>
        <v>0</v>
      </c>
      <c r="BK40" s="29">
        <f t="shared" si="3"/>
        <v>0</v>
      </c>
      <c r="BL40" s="30">
        <f t="shared" si="3"/>
        <v>0</v>
      </c>
    </row>
    <row r="41" spans="1:64">
      <c r="A41" s="393" t="s">
        <v>104</v>
      </c>
      <c r="B41" s="394"/>
      <c r="C41" s="395"/>
      <c r="D41" s="27"/>
      <c r="E41" s="28">
        <f t="shared" ref="E41:P41" si="4">+COUNTIF(E11:E40,"●")</f>
        <v>0</v>
      </c>
      <c r="F41" s="29">
        <f t="shared" si="4"/>
        <v>0</v>
      </c>
      <c r="G41" s="29">
        <f t="shared" si="4"/>
        <v>0</v>
      </c>
      <c r="H41" s="29">
        <f t="shared" si="4"/>
        <v>0</v>
      </c>
      <c r="I41" s="29">
        <f t="shared" si="4"/>
        <v>0</v>
      </c>
      <c r="J41" s="29">
        <f t="shared" si="4"/>
        <v>0</v>
      </c>
      <c r="K41" s="29">
        <f t="shared" si="4"/>
        <v>0</v>
      </c>
      <c r="L41" s="29">
        <f t="shared" si="4"/>
        <v>0</v>
      </c>
      <c r="M41" s="29">
        <f t="shared" si="4"/>
        <v>0</v>
      </c>
      <c r="N41" s="29">
        <f t="shared" si="4"/>
        <v>0</v>
      </c>
      <c r="O41" s="29">
        <f t="shared" si="4"/>
        <v>0</v>
      </c>
      <c r="P41" s="30">
        <f t="shared" si="4"/>
        <v>0</v>
      </c>
      <c r="Q41" s="393" t="s">
        <v>104</v>
      </c>
      <c r="R41" s="394"/>
      <c r="S41" s="395"/>
      <c r="T41" s="27"/>
      <c r="U41" s="28">
        <f t="shared" ref="U41:AF41" si="5">+COUNTIF(U11:U40,"●")</f>
        <v>0</v>
      </c>
      <c r="V41" s="29">
        <f t="shared" si="5"/>
        <v>0</v>
      </c>
      <c r="W41" s="29">
        <f t="shared" si="5"/>
        <v>0</v>
      </c>
      <c r="X41" s="29">
        <f t="shared" si="5"/>
        <v>0</v>
      </c>
      <c r="Y41" s="29">
        <f t="shared" si="5"/>
        <v>0</v>
      </c>
      <c r="Z41" s="29">
        <f t="shared" si="5"/>
        <v>0</v>
      </c>
      <c r="AA41" s="29">
        <f t="shared" si="5"/>
        <v>0</v>
      </c>
      <c r="AB41" s="29">
        <f t="shared" si="5"/>
        <v>0</v>
      </c>
      <c r="AC41" s="29">
        <f t="shared" si="5"/>
        <v>0</v>
      </c>
      <c r="AD41" s="29">
        <f t="shared" si="5"/>
        <v>0</v>
      </c>
      <c r="AE41" s="29">
        <f t="shared" si="5"/>
        <v>0</v>
      </c>
      <c r="AF41" s="30">
        <f t="shared" si="5"/>
        <v>0</v>
      </c>
      <c r="AG41" s="393" t="s">
        <v>104</v>
      </c>
      <c r="AH41" s="394"/>
      <c r="AI41" s="395"/>
      <c r="AJ41" s="27"/>
      <c r="AK41" s="28">
        <f t="shared" ref="AK41:AV41" si="6">+COUNTIF(AK11:AK40,"●")</f>
        <v>0</v>
      </c>
      <c r="AL41" s="29">
        <f t="shared" si="6"/>
        <v>0</v>
      </c>
      <c r="AM41" s="29">
        <f t="shared" si="6"/>
        <v>0</v>
      </c>
      <c r="AN41" s="29">
        <f t="shared" si="6"/>
        <v>0</v>
      </c>
      <c r="AO41" s="29">
        <f t="shared" si="6"/>
        <v>0</v>
      </c>
      <c r="AP41" s="29">
        <f t="shared" si="6"/>
        <v>0</v>
      </c>
      <c r="AQ41" s="29">
        <f t="shared" si="6"/>
        <v>0</v>
      </c>
      <c r="AR41" s="29">
        <f t="shared" si="6"/>
        <v>0</v>
      </c>
      <c r="AS41" s="29">
        <f t="shared" si="6"/>
        <v>0</v>
      </c>
      <c r="AT41" s="29">
        <f t="shared" si="6"/>
        <v>0</v>
      </c>
      <c r="AU41" s="29">
        <f t="shared" si="6"/>
        <v>0</v>
      </c>
      <c r="AV41" s="30">
        <f t="shared" si="6"/>
        <v>0</v>
      </c>
      <c r="AW41" s="393" t="s">
        <v>104</v>
      </c>
      <c r="AX41" s="394"/>
      <c r="AY41" s="395"/>
      <c r="AZ41" s="31"/>
      <c r="BA41" s="28">
        <f t="shared" ref="BA41:BL41" si="7">+COUNTIF(BA11:BA40,"●")</f>
        <v>0</v>
      </c>
      <c r="BB41" s="29">
        <f t="shared" si="7"/>
        <v>0</v>
      </c>
      <c r="BC41" s="29">
        <f t="shared" si="7"/>
        <v>0</v>
      </c>
      <c r="BD41" s="29">
        <f t="shared" si="7"/>
        <v>0</v>
      </c>
      <c r="BE41" s="29">
        <f t="shared" si="7"/>
        <v>0</v>
      </c>
      <c r="BF41" s="29">
        <f t="shared" si="7"/>
        <v>0</v>
      </c>
      <c r="BG41" s="29">
        <f t="shared" si="7"/>
        <v>0</v>
      </c>
      <c r="BH41" s="29">
        <f t="shared" si="7"/>
        <v>0</v>
      </c>
      <c r="BI41" s="29">
        <f t="shared" si="7"/>
        <v>0</v>
      </c>
      <c r="BJ41" s="29">
        <f t="shared" si="7"/>
        <v>0</v>
      </c>
      <c r="BK41" s="29">
        <f t="shared" si="7"/>
        <v>0</v>
      </c>
      <c r="BL41" s="30">
        <f t="shared" si="7"/>
        <v>0</v>
      </c>
    </row>
    <row r="42" spans="1:64" s="6" customFormat="1">
      <c r="A42" s="32"/>
      <c r="B42" s="33"/>
      <c r="C42" s="396" t="s">
        <v>108</v>
      </c>
      <c r="D42" s="396"/>
      <c r="E42" s="396"/>
      <c r="F42" s="396"/>
      <c r="G42" s="396"/>
      <c r="H42" s="396"/>
      <c r="I42" s="396"/>
      <c r="J42" s="396"/>
      <c r="K42" s="396"/>
      <c r="L42" s="396"/>
      <c r="M42" s="396"/>
      <c r="N42" s="34"/>
      <c r="O42" s="11"/>
      <c r="P42" s="11"/>
      <c r="Q42" s="32"/>
      <c r="R42" s="33"/>
      <c r="S42" s="396" t="s">
        <v>108</v>
      </c>
      <c r="T42" s="396"/>
      <c r="U42" s="396"/>
      <c r="V42" s="396"/>
      <c r="W42" s="396"/>
      <c r="X42" s="396"/>
      <c r="Y42" s="396"/>
      <c r="Z42" s="396"/>
      <c r="AA42" s="396"/>
      <c r="AB42" s="396"/>
      <c r="AC42" s="396"/>
      <c r="AD42" s="34"/>
      <c r="AE42" s="11"/>
      <c r="AF42" s="11"/>
      <c r="AG42" s="32"/>
      <c r="AH42" s="33"/>
      <c r="AI42" s="396" t="s">
        <v>108</v>
      </c>
      <c r="AJ42" s="396"/>
      <c r="AK42" s="396"/>
      <c r="AL42" s="396"/>
      <c r="AM42" s="396"/>
      <c r="AN42" s="396"/>
      <c r="AO42" s="396"/>
      <c r="AP42" s="396"/>
      <c r="AQ42" s="396"/>
      <c r="AR42" s="396"/>
      <c r="AS42" s="396"/>
      <c r="AT42" s="34"/>
      <c r="AU42" s="11"/>
      <c r="AV42" s="11"/>
      <c r="AW42" s="32"/>
      <c r="AX42" s="33"/>
      <c r="AY42" s="396" t="s">
        <v>108</v>
      </c>
      <c r="AZ42" s="396"/>
      <c r="BA42" s="396"/>
      <c r="BB42" s="396"/>
      <c r="BC42" s="396"/>
      <c r="BD42" s="396"/>
      <c r="BE42" s="396"/>
      <c r="BF42" s="396"/>
      <c r="BG42" s="396"/>
      <c r="BH42" s="396"/>
      <c r="BI42" s="396"/>
      <c r="BJ42" s="34"/>
      <c r="BK42" s="11"/>
      <c r="BL42" s="11"/>
    </row>
    <row r="43" spans="1:64">
      <c r="C43" s="392" t="s">
        <v>79</v>
      </c>
      <c r="D43" s="392"/>
      <c r="E43" s="392"/>
      <c r="F43" s="392"/>
      <c r="G43" s="392"/>
      <c r="H43" s="392"/>
      <c r="I43" s="392"/>
      <c r="J43" s="392"/>
      <c r="K43" s="392"/>
      <c r="L43" s="392"/>
      <c r="M43" s="392"/>
      <c r="N43" s="34"/>
      <c r="S43" s="392" t="s">
        <v>79</v>
      </c>
      <c r="T43" s="392"/>
      <c r="U43" s="392"/>
      <c r="V43" s="392"/>
      <c r="W43" s="392"/>
      <c r="X43" s="392"/>
      <c r="Y43" s="392"/>
      <c r="Z43" s="392"/>
      <c r="AA43" s="392"/>
      <c r="AB43" s="392"/>
      <c r="AC43" s="392"/>
      <c r="AD43" s="34"/>
      <c r="AI43" s="392" t="s">
        <v>79</v>
      </c>
      <c r="AJ43" s="392"/>
      <c r="AK43" s="392"/>
      <c r="AL43" s="392"/>
      <c r="AM43" s="392"/>
      <c r="AN43" s="392"/>
      <c r="AO43" s="392"/>
      <c r="AP43" s="392"/>
      <c r="AQ43" s="392"/>
      <c r="AR43" s="392"/>
      <c r="AS43" s="392"/>
      <c r="AT43" s="34"/>
      <c r="AY43" s="392" t="s">
        <v>79</v>
      </c>
      <c r="AZ43" s="392"/>
      <c r="BA43" s="392"/>
      <c r="BB43" s="392"/>
      <c r="BC43" s="392"/>
      <c r="BD43" s="392"/>
      <c r="BE43" s="392"/>
      <c r="BF43" s="392"/>
      <c r="BG43" s="392"/>
      <c r="BH43" s="392"/>
      <c r="BI43" s="392"/>
      <c r="BJ43" s="34"/>
    </row>
  </sheetData>
  <mergeCells count="84">
    <mergeCell ref="BC6:BF6"/>
    <mergeCell ref="BG6:BL6"/>
    <mergeCell ref="Q5:R6"/>
    <mergeCell ref="S5:V6"/>
    <mergeCell ref="W6:Z6"/>
    <mergeCell ref="AA6:AF6"/>
    <mergeCell ref="AG5:AH6"/>
    <mergeCell ref="AG3:AH4"/>
    <mergeCell ref="AI3:AL4"/>
    <mergeCell ref="AM3:AP4"/>
    <mergeCell ref="AQ4:AV4"/>
    <mergeCell ref="A7:B9"/>
    <mergeCell ref="E7:P7"/>
    <mergeCell ref="G5:J5"/>
    <mergeCell ref="K3:P3"/>
    <mergeCell ref="K5:P5"/>
    <mergeCell ref="W5:Z5"/>
    <mergeCell ref="AA5:AF5"/>
    <mergeCell ref="Q7:R9"/>
    <mergeCell ref="S7:S9"/>
    <mergeCell ref="T7:T9"/>
    <mergeCell ref="C42:M42"/>
    <mergeCell ref="C7:C9"/>
    <mergeCell ref="A40:C40"/>
    <mergeCell ref="A41:C41"/>
    <mergeCell ref="D7:D9"/>
    <mergeCell ref="A1:C1"/>
    <mergeCell ref="A2:K2"/>
    <mergeCell ref="K4:P4"/>
    <mergeCell ref="G3:J4"/>
    <mergeCell ref="C3:F4"/>
    <mergeCell ref="A3:B4"/>
    <mergeCell ref="A5:B6"/>
    <mergeCell ref="G6:J6"/>
    <mergeCell ref="K6:P6"/>
    <mergeCell ref="C5:F6"/>
    <mergeCell ref="Q1:S1"/>
    <mergeCell ref="Q2:AA2"/>
    <mergeCell ref="AA3:AF3"/>
    <mergeCell ref="Q3:R4"/>
    <mergeCell ref="S3:V4"/>
    <mergeCell ref="W3:Z4"/>
    <mergeCell ref="AA4:AF4"/>
    <mergeCell ref="U7:AF7"/>
    <mergeCell ref="Q40:S40"/>
    <mergeCell ref="Q41:S41"/>
    <mergeCell ref="S42:AC42"/>
    <mergeCell ref="S43:AC43"/>
    <mergeCell ref="C43:M43"/>
    <mergeCell ref="AG1:AI1"/>
    <mergeCell ref="AW1:AY1"/>
    <mergeCell ref="AG2:AQ2"/>
    <mergeCell ref="AW2:BG2"/>
    <mergeCell ref="AQ3:AV3"/>
    <mergeCell ref="BG3:BL3"/>
    <mergeCell ref="AW3:AX4"/>
    <mergeCell ref="AY3:BB4"/>
    <mergeCell ref="BC3:BF4"/>
    <mergeCell ref="BG4:BL4"/>
    <mergeCell ref="BC5:BF5"/>
    <mergeCell ref="BG5:BL5"/>
    <mergeCell ref="AG7:AH9"/>
    <mergeCell ref="AI7:AI9"/>
    <mergeCell ref="BA7:BL7"/>
    <mergeCell ref="AM5:AP5"/>
    <mergeCell ref="AQ5:AV5"/>
    <mergeCell ref="AJ7:AJ9"/>
    <mergeCell ref="AK7:AV7"/>
    <mergeCell ref="AW7:AX9"/>
    <mergeCell ref="AY7:AY9"/>
    <mergeCell ref="AZ7:AZ9"/>
    <mergeCell ref="AI5:AL6"/>
    <mergeCell ref="AM6:AP6"/>
    <mergeCell ref="AQ6:AV6"/>
    <mergeCell ref="AW5:AX6"/>
    <mergeCell ref="AY5:BB6"/>
    <mergeCell ref="AI43:AS43"/>
    <mergeCell ref="AY43:BI43"/>
    <mergeCell ref="AG40:AI40"/>
    <mergeCell ref="AW40:AY40"/>
    <mergeCell ref="AG41:AI41"/>
    <mergeCell ref="AW41:AY41"/>
    <mergeCell ref="AI42:AS42"/>
    <mergeCell ref="AY42:BI42"/>
  </mergeCells>
  <phoneticPr fontId="2"/>
  <pageMargins left="0.72" right="0.37" top="0.71" bottom="0.63" header="0.39" footer="0.21"/>
  <pageSetup paperSize="9" scale="88" orientation="portrait" r:id="rId1"/>
  <headerFooter alignWithMargins="0"/>
  <colBreaks count="3" manualBreakCount="3">
    <brk id="16" max="39" man="1"/>
    <brk id="32" max="39" man="1"/>
    <brk id="48" max="39" man="1"/>
  </col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Sheet1!$B$3:$B$7</xm:f>
          </x14:formula1>
          <xm:sqref>T10:T39 AJ10:AJ39 AZ10:AZ39 D11:D39</xm:sqref>
        </x14:dataValidation>
        <x14:dataValidation type="list" allowBlank="1" showInputMessage="1" showErrorMessage="1" xr:uid="{00000000-0002-0000-0200-000001000000}">
          <x14:formula1>
            <xm:f>Sheet1!$C$3:$C$4</xm:f>
          </x14:formula1>
          <xm:sqref>U10:AF10 U12:AF12 U14:AF14 U16:AF16 U18:AF18 U20:AF20 U22:AF22 U24:AF24 U26:AF26 U28:AF28 U30:AF30 U32:AF32 U34:AF34 U36:AF36 U38:AF38 AK38:AV38 E12:P12 E14:P14 E16:P16 E18:P18 E20:P20 E22:P22 E24:P24 E26:P26 E28:P28 E30:P30 E32:P32 E34:P34 E36:P36 E38:P38 BA10:BL10 BA12:BL12 BA14:BL14 BA16:BL16 BA18:BL18 BA20:BL20 BA22:BL22 BA24:BL24 BA26:BL26 BA28:BL28 BA30:BL30 BA32:BL32 BA34:BL34 BA36:BL36 BA38:BL38 AK10:AV10 AK12:AV12 AK14:AV14 AK16:AV16 AK18:AV18 AK20:AV20 AK22:AV22 AK24:AV24 AK26:AV26 AK28:AV28 AK30:AV30 AK32:AV32 AK34:AV34 AK36:AV36 E10:P10</xm:sqref>
        </x14:dataValidation>
        <x14:dataValidation type="list" allowBlank="1" showInputMessage="1" showErrorMessage="1" xr:uid="{00000000-0002-0000-0200-000002000000}">
          <x14:formula1>
            <xm:f>Sheet1!$C$6:$C$7</xm:f>
          </x14:formula1>
          <xm:sqref>U11:AF11 U13:AF13 U15:AF15 U17:AF17 U19:AF19 U21:AF21 U23:AF23 U25:AF25 U27:AF27 U29:AF29 U31:AF31 U33:AF33 U35:AF35 U37:AF37 U39:AF39 E11:P11 E13:P13 E15:P15 E17:P17 E19:P19 E21:P21 E23:P23 E25:P25 E27:P27 E29:P29 E31:P31 E33:P33 E35:P35 E37:P37 E39:P39 BA11:BL11 BA13:BL13 BA15:BL15 BA17:BL17 BA19:BL19 BA21:BL21 BA23:BL23 BA25:BL25 BA27:BL27 BA29:BL29 BA31:BL31 BA33:BL33 BA35:BL35 BA37:BL37 BA39:BL39 AK11:AV11 AK13:AV13 AK15:AV15 AK17:AV17 AK19:AV19 AK21:AV21 AK23:AV23 AK25:AV25 AK27:AV27 AK29:AV29 AK31:AV31 AK33:AV33 AK35:AV35 AK37:AV37 AK39:AV39</xm:sqref>
        </x14:dataValidation>
        <x14:dataValidation type="list" showInputMessage="1" showErrorMessage="1" xr:uid="{00000000-0002-0000-0200-000004000000}">
          <x14:formula1>
            <xm:f>Sheet1!$B$3:$B$8</xm:f>
          </x14:formula1>
          <xm:sqref>D10</xm:sqref>
        </x14:dataValidation>
        <x14:dataValidation type="list" allowBlank="1" showInputMessage="1" showErrorMessage="1" xr:uid="{D3A4D610-78F1-4822-94D9-90BB1E2797C7}">
          <x14:formula1>
            <xm:f>Sheet1!$D$4:$D$5</xm:f>
          </x14:formula1>
          <xm:sqref>A11 A13 A15 A17 A19 A21 A23 A25 A27 A29 A31 A33 A35 A37 A39 Q11 Q13 Q15 Q17 Q19 Q21 Q23 Q25 Q27 Q29 Q31 Q33 Q35 Q37 Q39 AG11 AG13 AG15 AG17 AG19 AG21 AG23 AG25 AG27 AG29 AG31 AG33 AG35 AG37 AG39 AW11 AW13 AW15 AW17 AW19 AW21 AW23 AW25 AW27 AW29 AW31 AW33 AW35 AW37 AW39</xm:sqref>
        </x14:dataValidation>
        <x14:dataValidation type="list" allowBlank="1" showInputMessage="1" showErrorMessage="1" xr:uid="{FF2F2D57-DFAE-4E8C-BEDB-4BD76B51FE69}">
          <x14:formula1>
            <xm:f>Sheet1!$A$3:$A$9</xm:f>
          </x14:formula1>
          <xm:sqref>AI5 C5 S5 AY5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1:R28"/>
  <sheetViews>
    <sheetView view="pageBreakPreview" zoomScale="70" zoomScaleNormal="100" zoomScaleSheetLayoutView="70" workbookViewId="0">
      <selection activeCell="K10" sqref="K10"/>
    </sheetView>
  </sheetViews>
  <sheetFormatPr defaultColWidth="9.125" defaultRowHeight="13.2"/>
  <cols>
    <col min="1" max="1" width="1.625" style="2" customWidth="1"/>
    <col min="2" max="2" width="23" style="48" customWidth="1"/>
    <col min="3" max="3" width="2" style="48" customWidth="1"/>
    <col min="4" max="4" width="13.25" style="48" customWidth="1"/>
    <col min="5" max="5" width="2.125" style="48" customWidth="1"/>
    <col min="6" max="6" width="1.875" style="48" customWidth="1"/>
    <col min="7" max="7" width="13.625" style="48" bestFit="1" customWidth="1"/>
    <col min="8" max="9" width="2" style="48" customWidth="1"/>
    <col min="10" max="10" width="12" style="48" customWidth="1"/>
    <col min="11" max="12" width="2" style="48" customWidth="1"/>
    <col min="13" max="13" width="12.125" style="48" customWidth="1"/>
    <col min="14" max="15" width="2" style="48" customWidth="1"/>
    <col min="16" max="16" width="11.25" style="48" customWidth="1"/>
    <col min="17" max="17" width="2.875" style="48" customWidth="1"/>
    <col min="18" max="18" width="1.625" style="48" customWidth="1"/>
    <col min="19" max="16384" width="9.125" style="2"/>
  </cols>
  <sheetData>
    <row r="1" spans="2:17" ht="32.25" customHeight="1">
      <c r="B1" s="46" t="s">
        <v>0</v>
      </c>
      <c r="C1" s="47"/>
    </row>
    <row r="2" spans="2:17" ht="40.5" customHeight="1">
      <c r="B2" s="448" t="s">
        <v>1</v>
      </c>
      <c r="C2" s="448"/>
      <c r="D2" s="448"/>
      <c r="E2" s="448"/>
      <c r="F2" s="448"/>
      <c r="G2" s="448"/>
      <c r="H2" s="448"/>
      <c r="I2" s="448"/>
      <c r="J2" s="448"/>
      <c r="K2" s="448"/>
      <c r="L2" s="448"/>
      <c r="M2" s="448"/>
      <c r="N2" s="448"/>
      <c r="O2" s="448"/>
      <c r="P2" s="448"/>
      <c r="Q2" s="448"/>
    </row>
    <row r="3" spans="2:17" ht="40.5" customHeight="1">
      <c r="B3" s="46" t="s">
        <v>2</v>
      </c>
      <c r="C3" s="47"/>
    </row>
    <row r="4" spans="2:17" ht="40.5" customHeight="1">
      <c r="B4" s="49" t="s">
        <v>3</v>
      </c>
      <c r="C4" s="449" t="s">
        <v>81</v>
      </c>
      <c r="D4" s="398"/>
      <c r="E4" s="450"/>
      <c r="F4" s="449" t="s">
        <v>5</v>
      </c>
      <c r="G4" s="398"/>
      <c r="H4" s="398"/>
      <c r="I4" s="398"/>
      <c r="J4" s="398"/>
      <c r="K4" s="398"/>
      <c r="L4" s="398"/>
      <c r="M4" s="398"/>
      <c r="N4" s="398"/>
      <c r="O4" s="398"/>
      <c r="P4" s="398"/>
      <c r="Q4" s="399"/>
    </row>
    <row r="5" spans="2:17" ht="40.5" customHeight="1">
      <c r="B5" s="50" t="s">
        <v>177</v>
      </c>
      <c r="C5" s="463">
        <f>ROUNDDOWN(D24,-3)</f>
        <v>0</v>
      </c>
      <c r="D5" s="464"/>
      <c r="E5" s="465"/>
      <c r="F5" s="466"/>
      <c r="G5" s="467"/>
      <c r="H5" s="467"/>
      <c r="I5" s="467"/>
      <c r="J5" s="467"/>
      <c r="K5" s="467"/>
      <c r="L5" s="467"/>
      <c r="M5" s="467"/>
      <c r="N5" s="467"/>
      <c r="O5" s="467"/>
      <c r="P5" s="467"/>
      <c r="Q5" s="468"/>
    </row>
    <row r="6" spans="2:17" ht="40.5" customHeight="1">
      <c r="B6" s="51" t="s">
        <v>6</v>
      </c>
      <c r="C6" s="460">
        <f>SUM(D21)</f>
        <v>0</v>
      </c>
      <c r="D6" s="461"/>
      <c r="E6" s="462"/>
      <c r="F6" s="457"/>
      <c r="G6" s="458"/>
      <c r="H6" s="458"/>
      <c r="I6" s="458"/>
      <c r="J6" s="458"/>
      <c r="K6" s="458"/>
      <c r="L6" s="458"/>
      <c r="M6" s="458"/>
      <c r="N6" s="458"/>
      <c r="O6" s="458"/>
      <c r="P6" s="458"/>
      <c r="Q6" s="459"/>
    </row>
    <row r="7" spans="2:17" ht="40.5" customHeight="1">
      <c r="B7" s="51" t="s">
        <v>82</v>
      </c>
      <c r="C7" s="454">
        <f>SUM(C8-C5-C6)</f>
        <v>0</v>
      </c>
      <c r="D7" s="455"/>
      <c r="E7" s="456"/>
      <c r="F7" s="451"/>
      <c r="G7" s="452"/>
      <c r="H7" s="452"/>
      <c r="I7" s="452"/>
      <c r="J7" s="452"/>
      <c r="K7" s="452"/>
      <c r="L7" s="452"/>
      <c r="M7" s="452"/>
      <c r="N7" s="452"/>
      <c r="O7" s="452"/>
      <c r="P7" s="452"/>
      <c r="Q7" s="453"/>
    </row>
    <row r="8" spans="2:17" ht="40.5" customHeight="1">
      <c r="B8" s="52" t="s">
        <v>7</v>
      </c>
      <c r="C8" s="438">
        <f>SUM(D23)</f>
        <v>0</v>
      </c>
      <c r="D8" s="439"/>
      <c r="E8" s="440"/>
      <c r="F8" s="441"/>
      <c r="G8" s="442"/>
      <c r="H8" s="442"/>
      <c r="I8" s="442"/>
      <c r="J8" s="442"/>
      <c r="K8" s="442"/>
      <c r="L8" s="442"/>
      <c r="M8" s="442"/>
      <c r="N8" s="442"/>
      <c r="O8" s="442"/>
      <c r="P8" s="442"/>
      <c r="Q8" s="443"/>
    </row>
    <row r="9" spans="2:17" ht="27" customHeight="1"/>
    <row r="10" spans="2:17" ht="25.5" customHeight="1">
      <c r="B10" s="46" t="s">
        <v>8</v>
      </c>
      <c r="C10" s="46"/>
      <c r="D10" s="35"/>
      <c r="E10" s="35"/>
      <c r="F10" s="35"/>
      <c r="G10" s="35"/>
      <c r="H10" s="35"/>
      <c r="I10" s="35"/>
      <c r="J10" s="35"/>
      <c r="K10" s="35"/>
      <c r="L10" s="35"/>
      <c r="M10" s="35"/>
      <c r="N10" s="35"/>
      <c r="O10" s="35"/>
      <c r="P10" s="35"/>
      <c r="Q10" s="35"/>
    </row>
    <row r="11" spans="2:17" ht="25.5" customHeight="1">
      <c r="B11" s="429" t="s">
        <v>3</v>
      </c>
      <c r="C11" s="431" t="s">
        <v>9</v>
      </c>
      <c r="D11" s="421"/>
      <c r="E11" s="432"/>
      <c r="F11" s="435" t="s">
        <v>10</v>
      </c>
      <c r="G11" s="436"/>
      <c r="H11" s="436"/>
      <c r="I11" s="436"/>
      <c r="J11" s="436"/>
      <c r="K11" s="436"/>
      <c r="L11" s="436"/>
      <c r="M11" s="436"/>
      <c r="N11" s="436"/>
      <c r="O11" s="436"/>
      <c r="P11" s="436"/>
      <c r="Q11" s="437"/>
    </row>
    <row r="12" spans="2:17" ht="25.5" customHeight="1">
      <c r="B12" s="430"/>
      <c r="C12" s="433"/>
      <c r="D12" s="424"/>
      <c r="E12" s="434"/>
      <c r="F12" s="444" t="s">
        <v>135</v>
      </c>
      <c r="G12" s="445"/>
      <c r="H12" s="446"/>
      <c r="I12" s="444" t="s">
        <v>136</v>
      </c>
      <c r="J12" s="445"/>
      <c r="K12" s="446"/>
      <c r="L12" s="444" t="s">
        <v>137</v>
      </c>
      <c r="M12" s="445"/>
      <c r="N12" s="446"/>
      <c r="O12" s="444" t="s">
        <v>138</v>
      </c>
      <c r="P12" s="445"/>
      <c r="Q12" s="447"/>
    </row>
    <row r="13" spans="2:17" ht="25.5" customHeight="1">
      <c r="B13" s="58"/>
      <c r="C13" s="59"/>
      <c r="D13" s="60"/>
      <c r="E13" s="61"/>
      <c r="F13" s="53"/>
      <c r="G13" s="60"/>
      <c r="H13" s="54"/>
      <c r="I13" s="53"/>
      <c r="J13" s="60"/>
      <c r="K13" s="54"/>
      <c r="L13" s="62"/>
      <c r="M13" s="60"/>
      <c r="N13" s="61"/>
      <c r="O13" s="59"/>
      <c r="P13" s="60"/>
      <c r="Q13" s="63"/>
    </row>
    <row r="14" spans="2:17" ht="25.5" customHeight="1">
      <c r="B14" s="58" t="s">
        <v>11</v>
      </c>
      <c r="C14" s="59"/>
      <c r="D14" s="60">
        <f>SUM(G14+J14+M14+P14)</f>
        <v>0</v>
      </c>
      <c r="E14" s="61"/>
      <c r="F14" s="59"/>
      <c r="G14" s="60">
        <f>SUM(申請内訳!D10)</f>
        <v>0</v>
      </c>
      <c r="H14" s="61"/>
      <c r="I14" s="59"/>
      <c r="J14" s="60">
        <f>SUM(申請内訳!D34)</f>
        <v>0</v>
      </c>
      <c r="K14" s="61"/>
      <c r="L14" s="59"/>
      <c r="M14" s="60">
        <f>SUM(申請内訳!D58)</f>
        <v>0</v>
      </c>
      <c r="N14" s="61"/>
      <c r="O14" s="59"/>
      <c r="P14" s="60">
        <f>SUM(申請内訳!D82)</f>
        <v>0</v>
      </c>
      <c r="Q14" s="63"/>
    </row>
    <row r="15" spans="2:17" ht="25.5" customHeight="1">
      <c r="B15" s="50"/>
      <c r="C15" s="64"/>
      <c r="D15" s="65"/>
      <c r="E15" s="66"/>
      <c r="F15" s="64"/>
      <c r="G15" s="65"/>
      <c r="H15" s="66"/>
      <c r="I15" s="64"/>
      <c r="J15" s="65"/>
      <c r="K15" s="66"/>
      <c r="L15" s="64"/>
      <c r="M15" s="65"/>
      <c r="N15" s="66"/>
      <c r="O15" s="64"/>
      <c r="P15" s="65"/>
      <c r="Q15" s="67"/>
    </row>
    <row r="16" spans="2:17" ht="25.5" customHeight="1">
      <c r="B16" s="68"/>
      <c r="C16" s="69"/>
      <c r="D16" s="60"/>
      <c r="E16" s="70"/>
      <c r="F16" s="69"/>
      <c r="G16" s="71"/>
      <c r="H16" s="70"/>
      <c r="I16" s="69"/>
      <c r="J16" s="71"/>
      <c r="K16" s="70"/>
      <c r="L16" s="69"/>
      <c r="M16" s="71"/>
      <c r="N16" s="70"/>
      <c r="O16" s="69"/>
      <c r="P16" s="71"/>
      <c r="Q16" s="72"/>
    </row>
    <row r="17" spans="2:17" ht="25.5" customHeight="1">
      <c r="B17" s="58" t="s">
        <v>12</v>
      </c>
      <c r="C17" s="59"/>
      <c r="D17" s="60">
        <f>SUM(G17+J17+M17+P17)</f>
        <v>0</v>
      </c>
      <c r="E17" s="61"/>
      <c r="F17" s="59"/>
      <c r="G17" s="60">
        <f>SUM(申請内訳!D18)</f>
        <v>0</v>
      </c>
      <c r="H17" s="61"/>
      <c r="I17" s="59"/>
      <c r="J17" s="60">
        <f>SUM(申請内訳!D42)</f>
        <v>0</v>
      </c>
      <c r="K17" s="61"/>
      <c r="L17" s="59"/>
      <c r="M17" s="60">
        <f>SUM(申請内訳!D66)</f>
        <v>0</v>
      </c>
      <c r="N17" s="61"/>
      <c r="O17" s="59"/>
      <c r="P17" s="60">
        <f>SUM(申請内訳!D90)</f>
        <v>0</v>
      </c>
      <c r="Q17" s="63"/>
    </row>
    <row r="18" spans="2:17" ht="25.5" customHeight="1">
      <c r="B18" s="50"/>
      <c r="C18" s="64"/>
      <c r="D18" s="65"/>
      <c r="E18" s="66"/>
      <c r="F18" s="64"/>
      <c r="G18" s="65"/>
      <c r="H18" s="66"/>
      <c r="I18" s="64"/>
      <c r="J18" s="65"/>
      <c r="K18" s="66"/>
      <c r="L18" s="64"/>
      <c r="M18" s="65"/>
      <c r="N18" s="66"/>
      <c r="O18" s="64"/>
      <c r="P18" s="65"/>
      <c r="Q18" s="67"/>
    </row>
    <row r="19" spans="2:17" ht="25.5" customHeight="1">
      <c r="B19" s="58"/>
      <c r="C19" s="59"/>
      <c r="D19" s="60"/>
      <c r="E19" s="61"/>
      <c r="F19" s="59"/>
      <c r="G19" s="60"/>
      <c r="H19" s="61"/>
      <c r="I19" s="59"/>
      <c r="J19" s="60"/>
      <c r="K19" s="61"/>
      <c r="L19" s="59"/>
      <c r="M19" s="60"/>
      <c r="N19" s="61"/>
      <c r="O19" s="59"/>
      <c r="P19" s="60"/>
      <c r="Q19" s="72"/>
    </row>
    <row r="20" spans="2:17" ht="25.5" customHeight="1">
      <c r="B20" s="58" t="s">
        <v>60</v>
      </c>
      <c r="C20" s="59"/>
      <c r="D20" s="60">
        <f>SUM(G20+J20+M20+P20)</f>
        <v>0</v>
      </c>
      <c r="E20" s="61"/>
      <c r="F20" s="59"/>
      <c r="G20" s="60">
        <f>SUM(申請内訳!D22)</f>
        <v>0</v>
      </c>
      <c r="H20" s="61"/>
      <c r="I20" s="59"/>
      <c r="J20" s="60">
        <f>SUM(申請内訳!D46)</f>
        <v>0</v>
      </c>
      <c r="K20" s="61"/>
      <c r="L20" s="59"/>
      <c r="M20" s="60">
        <f>SUM(申請内訳!D70)</f>
        <v>0</v>
      </c>
      <c r="N20" s="61"/>
      <c r="O20" s="59"/>
      <c r="P20" s="60">
        <f>SUM(申請内訳!D94)</f>
        <v>0</v>
      </c>
      <c r="Q20" s="63"/>
    </row>
    <row r="21" spans="2:17" ht="25.5" customHeight="1">
      <c r="B21" s="73" t="s">
        <v>61</v>
      </c>
      <c r="C21" s="56" t="s">
        <v>13</v>
      </c>
      <c r="D21" s="74">
        <f>SUM(G21+J21+M21+P21)</f>
        <v>0</v>
      </c>
      <c r="E21" s="57" t="s">
        <v>14</v>
      </c>
      <c r="F21" s="56" t="s">
        <v>13</v>
      </c>
      <c r="G21" s="74">
        <f>SUM(申請内訳!D24)</f>
        <v>0</v>
      </c>
      <c r="H21" s="57" t="s">
        <v>14</v>
      </c>
      <c r="I21" s="56" t="s">
        <v>13</v>
      </c>
      <c r="J21" s="74">
        <f>SUM(申請内訳!D48)</f>
        <v>0</v>
      </c>
      <c r="K21" s="57" t="s">
        <v>14</v>
      </c>
      <c r="L21" s="56" t="s">
        <v>13</v>
      </c>
      <c r="M21" s="74">
        <f>SUM(申請内訳!D72)</f>
        <v>0</v>
      </c>
      <c r="N21" s="57" t="s">
        <v>14</v>
      </c>
      <c r="O21" s="56" t="s">
        <v>13</v>
      </c>
      <c r="P21" s="74">
        <f>SUM(申請内訳!D96)</f>
        <v>0</v>
      </c>
      <c r="Q21" s="45" t="s">
        <v>14</v>
      </c>
    </row>
    <row r="22" spans="2:17" ht="25.5" customHeight="1">
      <c r="B22" s="58"/>
      <c r="C22" s="59"/>
      <c r="D22" s="60"/>
      <c r="E22" s="61"/>
      <c r="F22" s="59"/>
      <c r="G22" s="60"/>
      <c r="H22" s="54"/>
      <c r="I22" s="53"/>
      <c r="J22" s="75"/>
      <c r="K22" s="54"/>
      <c r="L22" s="53"/>
      <c r="M22" s="60"/>
      <c r="N22" s="54"/>
      <c r="O22" s="53"/>
      <c r="P22" s="75"/>
      <c r="Q22" s="44"/>
    </row>
    <row r="23" spans="2:17" ht="25.5" customHeight="1">
      <c r="B23" s="58" t="s">
        <v>7</v>
      </c>
      <c r="C23" s="59"/>
      <c r="D23" s="60">
        <f>SUM(G23+J23+M23+P23)</f>
        <v>0</v>
      </c>
      <c r="E23" s="76"/>
      <c r="F23" s="60"/>
      <c r="G23" s="60">
        <f>SUM(G14+G17+G20)</f>
        <v>0</v>
      </c>
      <c r="H23" s="76"/>
      <c r="I23" s="60"/>
      <c r="J23" s="60">
        <f>SUM(J14+J17+J20)</f>
        <v>0</v>
      </c>
      <c r="K23" s="76"/>
      <c r="L23" s="60"/>
      <c r="M23" s="60">
        <f>SUM(M14+M17+M20)</f>
        <v>0</v>
      </c>
      <c r="N23" s="76"/>
      <c r="O23" s="60"/>
      <c r="P23" s="60">
        <f>SUM(P14+P17+P20)</f>
        <v>0</v>
      </c>
      <c r="Q23" s="77"/>
    </row>
    <row r="24" spans="2:17" ht="25.5" customHeight="1">
      <c r="B24" s="55"/>
      <c r="C24" s="56" t="s">
        <v>13</v>
      </c>
      <c r="D24" s="74">
        <f>SUM(G24+J24+M24+P24)</f>
        <v>0</v>
      </c>
      <c r="E24" s="57" t="s">
        <v>14</v>
      </c>
      <c r="F24" s="56" t="s">
        <v>13</v>
      </c>
      <c r="G24" s="74">
        <f>SUM(G14+G17+G21)</f>
        <v>0</v>
      </c>
      <c r="H24" s="57" t="s">
        <v>14</v>
      </c>
      <c r="I24" s="56" t="s">
        <v>13</v>
      </c>
      <c r="J24" s="74">
        <f>SUM(J14+J17+J21)</f>
        <v>0</v>
      </c>
      <c r="K24" s="57" t="s">
        <v>14</v>
      </c>
      <c r="L24" s="56" t="s">
        <v>13</v>
      </c>
      <c r="M24" s="74">
        <f>SUM(M14+M17+M21)</f>
        <v>0</v>
      </c>
      <c r="N24" s="57" t="s">
        <v>14</v>
      </c>
      <c r="O24" s="56" t="s">
        <v>13</v>
      </c>
      <c r="P24" s="74">
        <f>SUM(P14+P17+P21)</f>
        <v>0</v>
      </c>
      <c r="Q24" s="45" t="s">
        <v>14</v>
      </c>
    </row>
    <row r="25" spans="2:17" ht="11.25" customHeight="1"/>
    <row r="26" spans="2:17" ht="25.5" customHeight="1">
      <c r="B26" s="34"/>
    </row>
    <row r="27" spans="2:17" ht="25.5" customHeight="1"/>
    <row r="28" spans="2:17" ht="34.5" customHeight="1">
      <c r="B28" s="47"/>
      <c r="C28" s="47"/>
    </row>
  </sheetData>
  <mergeCells count="18">
    <mergeCell ref="B2:Q2"/>
    <mergeCell ref="C4:E4"/>
    <mergeCell ref="F4:Q4"/>
    <mergeCell ref="F7:Q7"/>
    <mergeCell ref="C7:E7"/>
    <mergeCell ref="F6:Q6"/>
    <mergeCell ref="C6:E6"/>
    <mergeCell ref="C5:E5"/>
    <mergeCell ref="F5:Q5"/>
    <mergeCell ref="B11:B12"/>
    <mergeCell ref="C11:E12"/>
    <mergeCell ref="F11:Q11"/>
    <mergeCell ref="C8:E8"/>
    <mergeCell ref="F8:Q8"/>
    <mergeCell ref="F12:H12"/>
    <mergeCell ref="I12:K12"/>
    <mergeCell ref="L12:N12"/>
    <mergeCell ref="O12:Q12"/>
  </mergeCells>
  <phoneticPr fontId="2"/>
  <pageMargins left="0.83" right="0.78" top="0.8" bottom="0.61" header="0.51200000000000001" footer="0.51200000000000001"/>
  <pageSetup paperSize="9" scale="90" orientation="portrait" r:id="rId1"/>
  <headerFooter alignWithMargins="0"/>
  <rowBreaks count="1" manualBreakCount="1">
    <brk id="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W99"/>
  <sheetViews>
    <sheetView view="pageBreakPreview" zoomScale="70" zoomScaleNormal="100" zoomScaleSheetLayoutView="70" workbookViewId="0">
      <selection activeCell="Q14" sqref="Q14"/>
    </sheetView>
  </sheetViews>
  <sheetFormatPr defaultColWidth="9.125" defaultRowHeight="15"/>
  <cols>
    <col min="1" max="1" width="5.125" style="79" customWidth="1"/>
    <col min="2" max="2" width="8.875" style="80" customWidth="1"/>
    <col min="3" max="3" width="3.75" style="80" customWidth="1"/>
    <col min="4" max="4" width="12.375" style="79" customWidth="1"/>
    <col min="5" max="5" width="6.875" style="79" bestFit="1" customWidth="1"/>
    <col min="6" max="6" width="11.75" style="79" customWidth="1"/>
    <col min="7" max="7" width="3.25" style="79" customWidth="1"/>
    <col min="8" max="8" width="10.375" style="79" bestFit="1" customWidth="1"/>
    <col min="9" max="9" width="4.875" style="79" customWidth="1"/>
    <col min="10" max="10" width="6.125" style="79" customWidth="1"/>
    <col min="11" max="11" width="5.375" style="79" bestFit="1" customWidth="1"/>
    <col min="12" max="12" width="4.625" style="79" customWidth="1"/>
    <col min="13" max="13" width="10" style="79" customWidth="1"/>
    <col min="14" max="14" width="3.375" style="79" bestFit="1" customWidth="1"/>
    <col min="15" max="15" width="7.875" style="79" bestFit="1" customWidth="1"/>
    <col min="16" max="16" width="5.125" style="79" bestFit="1" customWidth="1"/>
    <col min="17" max="17" width="9.125" style="79" customWidth="1"/>
    <col min="18" max="18" width="3.75" style="79" bestFit="1" customWidth="1"/>
    <col min="19" max="19" width="11.625" style="79" bestFit="1" customWidth="1"/>
    <col min="20" max="20" width="5.25" style="79" bestFit="1" customWidth="1"/>
    <col min="21" max="23" width="9.125" style="79"/>
    <col min="24" max="16384" width="9.125" style="5"/>
  </cols>
  <sheetData>
    <row r="1" spans="1:23" ht="16.5" customHeight="1">
      <c r="A1" s="501" t="s">
        <v>124</v>
      </c>
      <c r="B1" s="501"/>
      <c r="C1" s="501"/>
      <c r="D1" s="501"/>
      <c r="E1" s="46"/>
      <c r="F1" s="10"/>
      <c r="G1" s="10"/>
      <c r="H1" s="10"/>
      <c r="I1" s="10"/>
      <c r="J1" s="10"/>
      <c r="K1" s="10"/>
      <c r="L1" s="10"/>
      <c r="M1" s="10"/>
      <c r="N1" s="10"/>
      <c r="O1" s="10"/>
      <c r="P1" s="10"/>
      <c r="Q1" s="10"/>
      <c r="R1" s="10"/>
      <c r="S1" s="10"/>
      <c r="T1" s="10"/>
    </row>
    <row r="2" spans="1:23" ht="21.75" customHeight="1">
      <c r="A2" s="472" t="s">
        <v>18</v>
      </c>
      <c r="B2" s="472"/>
      <c r="C2" s="472"/>
      <c r="D2" s="472"/>
      <c r="E2" s="472"/>
      <c r="F2" s="472"/>
      <c r="G2" s="472"/>
      <c r="H2" s="472"/>
      <c r="I2" s="472"/>
      <c r="J2" s="472"/>
      <c r="K2" s="472"/>
      <c r="L2" s="472"/>
      <c r="M2" s="472"/>
      <c r="N2" s="472"/>
      <c r="O2" s="472"/>
      <c r="P2" s="472"/>
      <c r="Q2" s="472"/>
      <c r="R2" s="472"/>
      <c r="S2" s="472"/>
      <c r="T2" s="472"/>
      <c r="U2" s="472"/>
      <c r="V2" s="472"/>
      <c r="W2" s="472"/>
    </row>
    <row r="3" spans="1:23" ht="16.5" customHeight="1">
      <c r="A3" s="105" t="s">
        <v>19</v>
      </c>
      <c r="B3" s="39" t="s">
        <v>20</v>
      </c>
      <c r="C3" s="41"/>
      <c r="D3" s="39" t="s">
        <v>21</v>
      </c>
      <c r="E3" s="39"/>
      <c r="F3" s="397" t="s">
        <v>22</v>
      </c>
      <c r="G3" s="398"/>
      <c r="H3" s="398"/>
      <c r="I3" s="398"/>
      <c r="J3" s="398"/>
      <c r="K3" s="398"/>
      <c r="L3" s="398"/>
      <c r="M3" s="398"/>
      <c r="N3" s="398"/>
      <c r="O3" s="398"/>
      <c r="P3" s="398"/>
      <c r="Q3" s="398"/>
      <c r="R3" s="398"/>
      <c r="S3" s="398"/>
      <c r="T3" s="398"/>
      <c r="U3" s="416" t="s">
        <v>160</v>
      </c>
      <c r="V3" s="426"/>
      <c r="W3" s="417"/>
    </row>
    <row r="4" spans="1:23" ht="17.25" customHeight="1">
      <c r="A4" s="491" t="s">
        <v>135</v>
      </c>
      <c r="B4" s="488" t="s">
        <v>28</v>
      </c>
      <c r="C4" s="106"/>
      <c r="D4" s="106"/>
      <c r="E4" s="106"/>
      <c r="F4" s="107" t="s">
        <v>23</v>
      </c>
      <c r="G4" s="108" t="s">
        <v>24</v>
      </c>
      <c r="H4" s="499"/>
      <c r="I4" s="499"/>
      <c r="J4" s="39" t="s">
        <v>25</v>
      </c>
      <c r="K4" s="500"/>
      <c r="L4" s="500"/>
      <c r="M4" s="108" t="s">
        <v>26</v>
      </c>
      <c r="N4" s="108"/>
      <c r="O4" s="106"/>
      <c r="P4" s="109"/>
      <c r="Q4" s="109"/>
      <c r="R4" s="109"/>
      <c r="S4" s="110">
        <f>SUM(H4*K4)</f>
        <v>0</v>
      </c>
      <c r="T4" s="39" t="s">
        <v>27</v>
      </c>
      <c r="U4" s="413"/>
      <c r="V4" s="414"/>
      <c r="W4" s="415"/>
    </row>
    <row r="5" spans="1:23" ht="17.25" customHeight="1">
      <c r="A5" s="492"/>
      <c r="B5" s="489"/>
      <c r="C5" s="35"/>
      <c r="D5" s="10"/>
      <c r="E5" s="10"/>
      <c r="F5" s="111"/>
      <c r="G5" s="112" t="s">
        <v>24</v>
      </c>
      <c r="H5" s="479"/>
      <c r="I5" s="479"/>
      <c r="J5" s="35" t="s">
        <v>25</v>
      </c>
      <c r="K5" s="479"/>
      <c r="L5" s="479"/>
      <c r="M5" s="112" t="s">
        <v>26</v>
      </c>
      <c r="N5" s="112"/>
      <c r="P5" s="113"/>
      <c r="Q5" s="113"/>
      <c r="R5" s="113"/>
      <c r="S5" s="114">
        <f>SUM(H5*K5)</f>
        <v>0</v>
      </c>
      <c r="T5" s="35" t="s">
        <v>27</v>
      </c>
      <c r="U5" s="473"/>
      <c r="V5" s="333"/>
      <c r="W5" s="474"/>
    </row>
    <row r="6" spans="1:23" ht="17.25" customHeight="1">
      <c r="A6" s="492"/>
      <c r="B6" s="489"/>
      <c r="C6" s="35"/>
      <c r="D6" s="10"/>
      <c r="E6" s="10"/>
      <c r="F6" s="111"/>
      <c r="G6" s="112"/>
      <c r="H6" s="115"/>
      <c r="I6" s="115"/>
      <c r="J6" s="35"/>
      <c r="K6" s="115"/>
      <c r="L6" s="115"/>
      <c r="M6" s="112"/>
      <c r="N6" s="112"/>
      <c r="P6" s="116"/>
      <c r="Q6" s="116"/>
      <c r="R6" s="116"/>
      <c r="S6" s="116"/>
      <c r="T6" s="35"/>
      <c r="U6" s="473"/>
      <c r="V6" s="333"/>
      <c r="W6" s="474"/>
    </row>
    <row r="7" spans="1:23" ht="17.25" customHeight="1">
      <c r="A7" s="492"/>
      <c r="B7" s="489"/>
      <c r="C7" s="35"/>
      <c r="D7" s="10"/>
      <c r="E7" s="10"/>
      <c r="F7" s="117" t="s">
        <v>158</v>
      </c>
      <c r="G7" s="112" t="s">
        <v>24</v>
      </c>
      <c r="H7" s="477"/>
      <c r="I7" s="477"/>
      <c r="J7" s="35" t="s">
        <v>25</v>
      </c>
      <c r="K7" s="478"/>
      <c r="L7" s="478"/>
      <c r="M7" s="112" t="s">
        <v>26</v>
      </c>
      <c r="N7" s="112"/>
      <c r="P7" s="113"/>
      <c r="Q7" s="113"/>
      <c r="R7" s="113"/>
      <c r="S7" s="114">
        <f>SUM(H7*K7)</f>
        <v>0</v>
      </c>
      <c r="T7" s="35" t="s">
        <v>27</v>
      </c>
      <c r="U7" s="473"/>
      <c r="V7" s="333"/>
      <c r="W7" s="474"/>
    </row>
    <row r="8" spans="1:23" ht="17.25" customHeight="1">
      <c r="A8" s="492"/>
      <c r="B8" s="489"/>
      <c r="C8" s="35"/>
      <c r="D8" s="10"/>
      <c r="E8" s="10"/>
      <c r="F8" s="111"/>
      <c r="G8" s="112" t="s">
        <v>24</v>
      </c>
      <c r="H8" s="477"/>
      <c r="I8" s="477"/>
      <c r="J8" s="35" t="s">
        <v>25</v>
      </c>
      <c r="K8" s="479"/>
      <c r="L8" s="479"/>
      <c r="M8" s="112" t="s">
        <v>26</v>
      </c>
      <c r="N8" s="112"/>
      <c r="P8" s="113"/>
      <c r="Q8" s="113"/>
      <c r="R8" s="113"/>
      <c r="S8" s="114">
        <f>SUM(H8*K8)</f>
        <v>0</v>
      </c>
      <c r="T8" s="35" t="s">
        <v>27</v>
      </c>
      <c r="U8" s="473"/>
      <c r="V8" s="333"/>
      <c r="W8" s="474"/>
    </row>
    <row r="9" spans="1:23" ht="17.25" customHeight="1">
      <c r="A9" s="492"/>
      <c r="B9" s="489"/>
      <c r="C9" s="35"/>
      <c r="D9" s="10"/>
      <c r="E9" s="10"/>
      <c r="F9" s="111"/>
      <c r="G9" s="112"/>
      <c r="H9" s="115"/>
      <c r="I9" s="115"/>
      <c r="J9" s="35"/>
      <c r="K9" s="115"/>
      <c r="L9" s="115"/>
      <c r="M9" s="112"/>
      <c r="N9" s="112"/>
      <c r="O9" s="116"/>
      <c r="P9" s="116"/>
      <c r="Q9" s="116"/>
      <c r="R9" s="116"/>
      <c r="S9" s="116"/>
      <c r="T9" s="35"/>
      <c r="U9" s="473"/>
      <c r="V9" s="333"/>
      <c r="W9" s="474"/>
    </row>
    <row r="10" spans="1:23" ht="17.25" customHeight="1">
      <c r="A10" s="492"/>
      <c r="B10" s="489"/>
      <c r="C10" s="35"/>
      <c r="D10" s="119">
        <f>SUM(S4:S15)</f>
        <v>0</v>
      </c>
      <c r="E10" s="10" t="s">
        <v>64</v>
      </c>
      <c r="F10" s="111" t="s">
        <v>159</v>
      </c>
      <c r="H10" s="494"/>
      <c r="I10" s="494"/>
      <c r="J10" s="35" t="s">
        <v>35</v>
      </c>
      <c r="K10" s="120">
        <v>30</v>
      </c>
      <c r="L10" s="35" t="s">
        <v>25</v>
      </c>
      <c r="M10" s="121"/>
      <c r="N10" s="122"/>
      <c r="O10" s="112" t="s">
        <v>30</v>
      </c>
      <c r="P10" s="112"/>
      <c r="Q10" s="112"/>
      <c r="R10" s="112"/>
      <c r="S10" s="123">
        <f>SUM(H10*K10*M10)</f>
        <v>0</v>
      </c>
      <c r="T10" s="35" t="s">
        <v>27</v>
      </c>
      <c r="U10" s="473"/>
      <c r="V10" s="333"/>
      <c r="W10" s="474"/>
    </row>
    <row r="11" spans="1:23" ht="17.25" customHeight="1">
      <c r="A11" s="492"/>
      <c r="B11" s="489"/>
      <c r="C11" s="35"/>
      <c r="D11" s="119"/>
      <c r="E11" s="10"/>
      <c r="F11" s="124" t="s">
        <v>31</v>
      </c>
      <c r="G11" s="112" t="s">
        <v>24</v>
      </c>
      <c r="H11" s="484"/>
      <c r="I11" s="484"/>
      <c r="J11" s="35" t="s">
        <v>27</v>
      </c>
      <c r="K11" s="35" t="s">
        <v>37</v>
      </c>
      <c r="M11" s="121"/>
      <c r="N11" s="122"/>
      <c r="O11" s="112" t="s">
        <v>30</v>
      </c>
      <c r="P11" s="112"/>
      <c r="Q11" s="112"/>
      <c r="R11" s="112"/>
      <c r="S11" s="125">
        <f>SUM(H11*M11)</f>
        <v>0</v>
      </c>
      <c r="T11" s="35" t="s">
        <v>27</v>
      </c>
      <c r="U11" s="473"/>
      <c r="V11" s="333"/>
      <c r="W11" s="474"/>
    </row>
    <row r="12" spans="1:23" ht="17.25" customHeight="1">
      <c r="A12" s="492"/>
      <c r="B12" s="489"/>
      <c r="C12" s="35"/>
      <c r="D12" s="119"/>
      <c r="E12" s="10"/>
      <c r="F12" s="126"/>
      <c r="G12" s="127"/>
      <c r="H12" s="127"/>
      <c r="I12" s="127"/>
      <c r="J12" s="10"/>
      <c r="K12" s="10"/>
      <c r="L12" s="10"/>
      <c r="M12" s="10"/>
      <c r="N12" s="10"/>
      <c r="O12" s="10"/>
      <c r="P12" s="10"/>
      <c r="Q12" s="10"/>
      <c r="R12" s="10"/>
      <c r="S12" s="119"/>
      <c r="T12" s="112"/>
      <c r="U12" s="473"/>
      <c r="V12" s="333"/>
      <c r="W12" s="474"/>
    </row>
    <row r="13" spans="1:23" ht="17.25" customHeight="1">
      <c r="A13" s="492"/>
      <c r="B13" s="489"/>
      <c r="C13" s="35"/>
      <c r="D13" s="10"/>
      <c r="E13" s="10"/>
      <c r="F13" s="128" t="s">
        <v>161</v>
      </c>
      <c r="G13" s="129"/>
      <c r="H13" s="129" t="s">
        <v>165</v>
      </c>
      <c r="I13" s="129"/>
      <c r="J13" s="129"/>
      <c r="K13" s="46"/>
      <c r="L13" s="46"/>
      <c r="M13" s="10"/>
      <c r="N13" s="10"/>
      <c r="O13" s="112"/>
      <c r="P13" s="112"/>
      <c r="Q13" s="112"/>
      <c r="R13" s="112"/>
      <c r="S13" s="130"/>
      <c r="T13" s="35" t="s">
        <v>27</v>
      </c>
      <c r="U13" s="473"/>
      <c r="V13" s="333"/>
      <c r="W13" s="474"/>
    </row>
    <row r="14" spans="1:23" ht="17.25" customHeight="1">
      <c r="A14" s="492"/>
      <c r="B14" s="489"/>
      <c r="C14" s="35"/>
      <c r="D14" s="10"/>
      <c r="E14" s="10"/>
      <c r="F14" s="128"/>
      <c r="H14" s="129" t="s">
        <v>166</v>
      </c>
      <c r="I14" s="129"/>
      <c r="J14" s="129"/>
      <c r="K14" s="46"/>
      <c r="L14" s="46"/>
      <c r="M14" s="10"/>
      <c r="N14" s="10"/>
      <c r="O14" s="112"/>
      <c r="P14" s="112"/>
      <c r="Q14" s="112"/>
      <c r="R14" s="112"/>
      <c r="S14" s="130"/>
      <c r="T14" s="35" t="s">
        <v>27</v>
      </c>
      <c r="U14" s="473"/>
      <c r="V14" s="333"/>
      <c r="W14" s="474"/>
    </row>
    <row r="15" spans="1:23" ht="17.25" customHeight="1">
      <c r="A15" s="492"/>
      <c r="B15" s="489"/>
      <c r="C15" s="35"/>
      <c r="D15" s="10"/>
      <c r="E15" s="10"/>
      <c r="F15" s="124" t="s">
        <v>31</v>
      </c>
      <c r="G15" s="112" t="s">
        <v>24</v>
      </c>
      <c r="H15" s="484"/>
      <c r="I15" s="484"/>
      <c r="J15" s="35" t="s">
        <v>27</v>
      </c>
      <c r="K15" s="35" t="s">
        <v>37</v>
      </c>
      <c r="M15" s="121"/>
      <c r="N15" s="122"/>
      <c r="O15" s="112" t="s">
        <v>30</v>
      </c>
      <c r="P15" s="112"/>
      <c r="Q15" s="112"/>
      <c r="R15" s="112"/>
      <c r="S15" s="125">
        <f>SUM(H15*M15)</f>
        <v>0</v>
      </c>
      <c r="T15" s="35" t="s">
        <v>27</v>
      </c>
      <c r="U15" s="473"/>
      <c r="V15" s="333"/>
      <c r="W15" s="474"/>
    </row>
    <row r="16" spans="1:23" ht="7.5" customHeight="1">
      <c r="A16" s="492"/>
      <c r="B16" s="490"/>
      <c r="C16" s="35"/>
      <c r="D16" s="10"/>
      <c r="E16" s="10"/>
      <c r="F16" s="131"/>
      <c r="G16" s="132"/>
      <c r="H16" s="133"/>
      <c r="I16" s="133"/>
      <c r="J16" s="42"/>
      <c r="K16" s="134"/>
      <c r="L16" s="42"/>
      <c r="M16" s="42"/>
      <c r="N16" s="135"/>
      <c r="O16" s="27"/>
      <c r="P16" s="27"/>
      <c r="Q16" s="27"/>
      <c r="R16" s="27"/>
      <c r="S16" s="134"/>
      <c r="T16" s="35"/>
      <c r="U16" s="473"/>
      <c r="V16" s="333"/>
      <c r="W16" s="474"/>
    </row>
    <row r="17" spans="1:23" ht="6.75" customHeight="1">
      <c r="A17" s="492"/>
      <c r="B17" s="488" t="s">
        <v>12</v>
      </c>
      <c r="C17" s="39"/>
      <c r="D17" s="136"/>
      <c r="E17" s="37"/>
      <c r="F17" s="137"/>
      <c r="G17" s="138"/>
      <c r="H17" s="138"/>
      <c r="I17" s="138"/>
      <c r="J17" s="37"/>
      <c r="K17" s="37"/>
      <c r="L17" s="37"/>
      <c r="M17" s="39"/>
      <c r="N17" s="37"/>
      <c r="O17" s="37"/>
      <c r="P17" s="37"/>
      <c r="Q17" s="37"/>
      <c r="R17" s="37"/>
      <c r="S17" s="37"/>
      <c r="T17" s="37"/>
      <c r="U17" s="413"/>
      <c r="V17" s="414"/>
      <c r="W17" s="415"/>
    </row>
    <row r="18" spans="1:23" ht="16.5" customHeight="1">
      <c r="A18" s="492"/>
      <c r="B18" s="489"/>
      <c r="C18" s="35"/>
      <c r="D18" s="119">
        <f>SUM(S18:S20)</f>
        <v>0</v>
      </c>
      <c r="E18" s="10" t="s">
        <v>64</v>
      </c>
      <c r="F18" s="597"/>
      <c r="G18" s="139" t="s">
        <v>38</v>
      </c>
      <c r="H18" s="483"/>
      <c r="I18" s="483"/>
      <c r="J18" s="35" t="s">
        <v>25</v>
      </c>
      <c r="K18" s="140"/>
      <c r="L18" s="35" t="s">
        <v>33</v>
      </c>
      <c r="M18" s="141"/>
      <c r="N18" s="113"/>
      <c r="O18" s="112" t="s">
        <v>34</v>
      </c>
      <c r="P18" s="112"/>
      <c r="Q18" s="112"/>
      <c r="R18" s="112"/>
      <c r="S18" s="114">
        <f>SUM(H18*K18*M18)</f>
        <v>0</v>
      </c>
      <c r="T18" s="35" t="s">
        <v>27</v>
      </c>
      <c r="U18" s="473"/>
      <c r="V18" s="333"/>
      <c r="W18" s="474"/>
    </row>
    <row r="19" spans="1:23" ht="12" customHeight="1">
      <c r="A19" s="492"/>
      <c r="B19" s="489"/>
      <c r="C19" s="35"/>
      <c r="D19" s="119"/>
      <c r="E19" s="10"/>
      <c r="F19" s="598"/>
      <c r="G19" s="139"/>
      <c r="H19" s="482"/>
      <c r="I19" s="482"/>
      <c r="J19" s="35"/>
      <c r="K19" s="143"/>
      <c r="L19" s="35"/>
      <c r="M19" s="113"/>
      <c r="N19" s="113"/>
      <c r="O19" s="112"/>
      <c r="P19" s="112"/>
      <c r="Q19" s="112"/>
      <c r="R19" s="112"/>
      <c r="S19" s="144"/>
      <c r="T19" s="35"/>
      <c r="U19" s="473"/>
      <c r="V19" s="333"/>
      <c r="W19" s="474"/>
    </row>
    <row r="20" spans="1:23" ht="7.5" customHeight="1">
      <c r="A20" s="492"/>
      <c r="B20" s="490"/>
      <c r="C20" s="42"/>
      <c r="D20" s="135"/>
      <c r="E20" s="135"/>
      <c r="F20" s="145"/>
      <c r="G20" s="132"/>
      <c r="H20" s="485"/>
      <c r="I20" s="485"/>
      <c r="J20" s="42"/>
      <c r="K20" s="146"/>
      <c r="L20" s="42"/>
      <c r="M20" s="147"/>
      <c r="N20" s="147"/>
      <c r="O20" s="27"/>
      <c r="P20" s="27"/>
      <c r="Q20" s="27"/>
      <c r="R20" s="27"/>
      <c r="S20" s="147"/>
      <c r="T20" s="42"/>
      <c r="U20" s="469"/>
      <c r="V20" s="470"/>
      <c r="W20" s="471"/>
    </row>
    <row r="21" spans="1:23" ht="6.75" customHeight="1">
      <c r="A21" s="492"/>
      <c r="B21" s="495" t="s">
        <v>62</v>
      </c>
      <c r="C21" s="35"/>
      <c r="D21" s="10"/>
      <c r="E21" s="10"/>
      <c r="F21" s="126"/>
      <c r="G21" s="139"/>
      <c r="H21" s="142"/>
      <c r="I21" s="142"/>
      <c r="J21" s="35"/>
      <c r="K21" s="143"/>
      <c r="L21" s="35"/>
      <c r="M21" s="113"/>
      <c r="N21" s="113"/>
      <c r="O21" s="112"/>
      <c r="P21" s="112"/>
      <c r="Q21" s="112"/>
      <c r="R21" s="112"/>
      <c r="S21" s="113"/>
      <c r="T21" s="35"/>
      <c r="U21" s="413"/>
      <c r="V21" s="414"/>
      <c r="W21" s="415"/>
    </row>
    <row r="22" spans="1:23" ht="18" customHeight="1">
      <c r="A22" s="492"/>
      <c r="B22" s="496"/>
      <c r="C22" s="35"/>
      <c r="D22" s="113">
        <f>SUM(M22+M23+M24)</f>
        <v>0</v>
      </c>
      <c r="E22" s="10" t="s">
        <v>64</v>
      </c>
      <c r="F22" s="126"/>
      <c r="G22" s="139" t="s">
        <v>38</v>
      </c>
      <c r="H22" s="482">
        <v>9735</v>
      </c>
      <c r="I22" s="482"/>
      <c r="J22" s="35" t="s">
        <v>25</v>
      </c>
      <c r="K22" s="140"/>
      <c r="L22" s="46" t="s">
        <v>63</v>
      </c>
      <c r="M22" s="148">
        <f>SUM(H22*K22)</f>
        <v>0</v>
      </c>
      <c r="N22" s="139" t="s">
        <v>24</v>
      </c>
      <c r="O22" s="139">
        <f>ROUNDDOWN(H22/2,0.5)</f>
        <v>4867</v>
      </c>
      <c r="P22" s="35" t="s">
        <v>25</v>
      </c>
      <c r="Q22" s="148">
        <f>SUM(K22)</f>
        <v>0</v>
      </c>
      <c r="R22" s="46" t="s">
        <v>63</v>
      </c>
      <c r="S22" s="114">
        <f>SUM(O22*Q22)</f>
        <v>0</v>
      </c>
      <c r="T22" s="35" t="s">
        <v>65</v>
      </c>
      <c r="U22" s="473"/>
      <c r="V22" s="333"/>
      <c r="W22" s="474"/>
    </row>
    <row r="23" spans="1:23" ht="18" customHeight="1">
      <c r="A23" s="492"/>
      <c r="B23" s="496"/>
      <c r="C23" s="498" t="s">
        <v>66</v>
      </c>
      <c r="D23" s="336"/>
      <c r="E23" s="10"/>
      <c r="F23" s="126"/>
      <c r="G23" s="139" t="s">
        <v>38</v>
      </c>
      <c r="H23" s="482">
        <v>6380</v>
      </c>
      <c r="I23" s="482"/>
      <c r="J23" s="35" t="s">
        <v>25</v>
      </c>
      <c r="K23" s="140"/>
      <c r="L23" s="46" t="s">
        <v>63</v>
      </c>
      <c r="M23" s="148">
        <f>SUM(H23*K23)</f>
        <v>0</v>
      </c>
      <c r="N23" s="139" t="s">
        <v>24</v>
      </c>
      <c r="O23" s="139">
        <f t="shared" ref="O23" si="0">SUM(H23/2)</f>
        <v>3190</v>
      </c>
      <c r="P23" s="35" t="s">
        <v>25</v>
      </c>
      <c r="Q23" s="148">
        <f>SUM(K23)</f>
        <v>0</v>
      </c>
      <c r="R23" s="46" t="s">
        <v>63</v>
      </c>
      <c r="S23" s="114">
        <f>SUM(O23*Q23)</f>
        <v>0</v>
      </c>
      <c r="T23" s="35" t="s">
        <v>65</v>
      </c>
      <c r="U23" s="473"/>
      <c r="V23" s="333"/>
      <c r="W23" s="474"/>
    </row>
    <row r="24" spans="1:23" ht="18" customHeight="1">
      <c r="A24" s="492"/>
      <c r="B24" s="496"/>
      <c r="C24" s="35" t="s">
        <v>36</v>
      </c>
      <c r="D24" s="119">
        <f>SUM(S22+S23+S24)</f>
        <v>0</v>
      </c>
      <c r="E24" s="10" t="s">
        <v>29</v>
      </c>
      <c r="F24" s="126"/>
      <c r="G24" s="139" t="s">
        <v>38</v>
      </c>
      <c r="H24" s="482">
        <v>1485</v>
      </c>
      <c r="I24" s="482"/>
      <c r="J24" s="35" t="s">
        <v>25</v>
      </c>
      <c r="K24" s="140"/>
      <c r="L24" s="46" t="s">
        <v>63</v>
      </c>
      <c r="M24" s="148">
        <f>SUM(H24*K24)</f>
        <v>0</v>
      </c>
      <c r="N24" s="139" t="s">
        <v>24</v>
      </c>
      <c r="O24" s="139">
        <f>ROUNDDOWN(H24/2,0.5)</f>
        <v>742</v>
      </c>
      <c r="P24" s="35" t="s">
        <v>25</v>
      </c>
      <c r="Q24" s="148">
        <f>SUM(K24)</f>
        <v>0</v>
      </c>
      <c r="R24" s="46" t="s">
        <v>63</v>
      </c>
      <c r="S24" s="114">
        <f>SUM(O24*Q24)</f>
        <v>0</v>
      </c>
      <c r="T24" s="35" t="s">
        <v>65</v>
      </c>
      <c r="U24" s="473"/>
      <c r="V24" s="333"/>
      <c r="W24" s="474"/>
    </row>
    <row r="25" spans="1:23" ht="9.75" customHeight="1">
      <c r="A25" s="492"/>
      <c r="B25" s="497"/>
      <c r="C25" s="35"/>
      <c r="D25" s="119"/>
      <c r="E25" s="10"/>
      <c r="F25" s="126"/>
      <c r="G25" s="139"/>
      <c r="H25" s="142"/>
      <c r="I25" s="142"/>
      <c r="J25" s="35"/>
      <c r="K25" s="143"/>
      <c r="L25" s="35"/>
      <c r="M25" s="113"/>
      <c r="N25" s="113"/>
      <c r="O25" s="112"/>
      <c r="P25" s="112"/>
      <c r="Q25" s="112"/>
      <c r="R25" s="112"/>
      <c r="S25" s="113"/>
      <c r="T25" s="35"/>
      <c r="U25" s="469"/>
      <c r="V25" s="470"/>
      <c r="W25" s="471"/>
    </row>
    <row r="26" spans="1:23" ht="16.5" customHeight="1">
      <c r="A26" s="492"/>
      <c r="B26" s="475" t="s">
        <v>7</v>
      </c>
      <c r="C26" s="149"/>
      <c r="D26" s="150">
        <f>SUM(D10+D18+D22)</f>
        <v>0</v>
      </c>
      <c r="E26" s="151" t="s">
        <v>67</v>
      </c>
      <c r="F26" s="486" t="s">
        <v>68</v>
      </c>
      <c r="G26" s="487"/>
      <c r="H26" s="487"/>
      <c r="I26" s="487"/>
      <c r="J26" s="37"/>
      <c r="K26" s="37"/>
      <c r="L26" s="37"/>
      <c r="M26" s="37"/>
      <c r="N26" s="37"/>
      <c r="O26" s="37"/>
      <c r="P26" s="37"/>
      <c r="Q26" s="37"/>
      <c r="R26" s="37"/>
      <c r="S26" s="37"/>
      <c r="T26" s="37"/>
      <c r="U26" s="413"/>
      <c r="V26" s="414"/>
      <c r="W26" s="415"/>
    </row>
    <row r="27" spans="1:23" ht="16.5" customHeight="1">
      <c r="A27" s="493"/>
      <c r="B27" s="476"/>
      <c r="C27" s="152" t="s">
        <v>32</v>
      </c>
      <c r="D27" s="153">
        <f>SUM(D10+D18+D24)</f>
        <v>0</v>
      </c>
      <c r="E27" s="154" t="s">
        <v>29</v>
      </c>
      <c r="F27" s="480"/>
      <c r="G27" s="481"/>
      <c r="H27" s="481"/>
      <c r="I27" s="481"/>
      <c r="J27" s="481"/>
      <c r="K27" s="481"/>
      <c r="L27" s="481"/>
      <c r="M27" s="481"/>
      <c r="N27" s="155"/>
      <c r="O27" s="135"/>
      <c r="P27" s="135"/>
      <c r="Q27" s="135"/>
      <c r="R27" s="135"/>
      <c r="S27" s="135"/>
      <c r="T27" s="135"/>
      <c r="U27" s="469"/>
      <c r="V27" s="470"/>
      <c r="W27" s="471"/>
    </row>
    <row r="28" spans="1:23" ht="17.25" customHeight="1">
      <c r="A28" s="491" t="s">
        <v>136</v>
      </c>
      <c r="B28" s="488" t="s">
        <v>28</v>
      </c>
      <c r="C28" s="106"/>
      <c r="D28" s="106"/>
      <c r="E28" s="106"/>
      <c r="F28" s="107" t="s">
        <v>23</v>
      </c>
      <c r="G28" s="108" t="s">
        <v>24</v>
      </c>
      <c r="H28" s="499"/>
      <c r="I28" s="499"/>
      <c r="J28" s="39" t="s">
        <v>25</v>
      </c>
      <c r="K28" s="500"/>
      <c r="L28" s="500"/>
      <c r="M28" s="108" t="s">
        <v>26</v>
      </c>
      <c r="N28" s="108"/>
      <c r="O28" s="106"/>
      <c r="P28" s="109"/>
      <c r="Q28" s="109"/>
      <c r="R28" s="109"/>
      <c r="S28" s="110">
        <f>SUM(H28*K28)</f>
        <v>0</v>
      </c>
      <c r="T28" s="39" t="s">
        <v>27</v>
      </c>
      <c r="U28" s="413"/>
      <c r="V28" s="414"/>
      <c r="W28" s="415"/>
    </row>
    <row r="29" spans="1:23" ht="17.25" customHeight="1">
      <c r="A29" s="492"/>
      <c r="B29" s="489"/>
      <c r="C29" s="35"/>
      <c r="D29" s="10"/>
      <c r="E29" s="10"/>
      <c r="F29" s="111"/>
      <c r="G29" s="112" t="s">
        <v>24</v>
      </c>
      <c r="H29" s="479"/>
      <c r="I29" s="479"/>
      <c r="J29" s="35" t="s">
        <v>25</v>
      </c>
      <c r="K29" s="479"/>
      <c r="L29" s="479"/>
      <c r="M29" s="112" t="s">
        <v>26</v>
      </c>
      <c r="N29" s="112"/>
      <c r="P29" s="113"/>
      <c r="Q29" s="113"/>
      <c r="R29" s="113"/>
      <c r="S29" s="114">
        <f>SUM(H29*K29)</f>
        <v>0</v>
      </c>
      <c r="T29" s="35" t="s">
        <v>27</v>
      </c>
      <c r="U29" s="473"/>
      <c r="V29" s="333"/>
      <c r="W29" s="474"/>
    </row>
    <row r="30" spans="1:23" ht="17.25" customHeight="1">
      <c r="A30" s="492"/>
      <c r="B30" s="489"/>
      <c r="C30" s="35"/>
      <c r="D30" s="10"/>
      <c r="E30" s="10"/>
      <c r="F30" s="111"/>
      <c r="G30" s="112"/>
      <c r="H30" s="115"/>
      <c r="I30" s="115"/>
      <c r="J30" s="35"/>
      <c r="K30" s="115"/>
      <c r="L30" s="115"/>
      <c r="M30" s="112"/>
      <c r="N30" s="112"/>
      <c r="P30" s="116"/>
      <c r="Q30" s="116"/>
      <c r="R30" s="116"/>
      <c r="S30" s="116"/>
      <c r="T30" s="35"/>
      <c r="U30" s="473"/>
      <c r="V30" s="333"/>
      <c r="W30" s="474"/>
    </row>
    <row r="31" spans="1:23" ht="17.25" customHeight="1">
      <c r="A31" s="492"/>
      <c r="B31" s="489"/>
      <c r="C31" s="35"/>
      <c r="D31" s="10"/>
      <c r="E31" s="10"/>
      <c r="F31" s="117" t="s">
        <v>158</v>
      </c>
      <c r="G31" s="112" t="s">
        <v>24</v>
      </c>
      <c r="H31" s="477"/>
      <c r="I31" s="477"/>
      <c r="J31" s="35" t="s">
        <v>25</v>
      </c>
      <c r="K31" s="478"/>
      <c r="L31" s="478"/>
      <c r="M31" s="112" t="s">
        <v>26</v>
      </c>
      <c r="N31" s="112"/>
      <c r="P31" s="113"/>
      <c r="Q31" s="113"/>
      <c r="R31" s="113"/>
      <c r="S31" s="114">
        <f>SUM(H31*K31)</f>
        <v>0</v>
      </c>
      <c r="T31" s="35" t="s">
        <v>27</v>
      </c>
      <c r="U31" s="473"/>
      <c r="V31" s="333"/>
      <c r="W31" s="474"/>
    </row>
    <row r="32" spans="1:23" ht="17.25" customHeight="1">
      <c r="A32" s="492"/>
      <c r="B32" s="489"/>
      <c r="C32" s="35"/>
      <c r="D32" s="10"/>
      <c r="E32" s="10"/>
      <c r="F32" s="111"/>
      <c r="G32" s="112" t="s">
        <v>24</v>
      </c>
      <c r="H32" s="477"/>
      <c r="I32" s="477"/>
      <c r="J32" s="35" t="s">
        <v>25</v>
      </c>
      <c r="K32" s="479"/>
      <c r="L32" s="479"/>
      <c r="M32" s="112" t="s">
        <v>26</v>
      </c>
      <c r="N32" s="112"/>
      <c r="P32" s="113"/>
      <c r="Q32" s="113"/>
      <c r="R32" s="113"/>
      <c r="S32" s="114">
        <f>SUM(H32*K32)</f>
        <v>0</v>
      </c>
      <c r="T32" s="35" t="s">
        <v>27</v>
      </c>
      <c r="U32" s="473"/>
      <c r="V32" s="333"/>
      <c r="W32" s="474"/>
    </row>
    <row r="33" spans="1:23" ht="17.25" customHeight="1">
      <c r="A33" s="492"/>
      <c r="B33" s="489"/>
      <c r="C33" s="35"/>
      <c r="D33" s="10"/>
      <c r="E33" s="10"/>
      <c r="F33" s="111"/>
      <c r="G33" s="112"/>
      <c r="H33" s="115"/>
      <c r="I33" s="115"/>
      <c r="J33" s="35"/>
      <c r="K33" s="115"/>
      <c r="L33" s="115"/>
      <c r="M33" s="112"/>
      <c r="N33" s="112"/>
      <c r="O33" s="116"/>
      <c r="P33" s="116"/>
      <c r="Q33" s="116"/>
      <c r="R33" s="116"/>
      <c r="S33" s="116"/>
      <c r="T33" s="35"/>
      <c r="U33" s="473"/>
      <c r="V33" s="333"/>
      <c r="W33" s="474"/>
    </row>
    <row r="34" spans="1:23" ht="16.5" customHeight="1">
      <c r="A34" s="492"/>
      <c r="B34" s="489"/>
      <c r="C34" s="35"/>
      <c r="D34" s="119">
        <f>SUM(S28:S39)</f>
        <v>0</v>
      </c>
      <c r="E34" s="10" t="s">
        <v>64</v>
      </c>
      <c r="F34" s="111" t="s">
        <v>159</v>
      </c>
      <c r="H34" s="494"/>
      <c r="I34" s="494"/>
      <c r="J34" s="35" t="s">
        <v>35</v>
      </c>
      <c r="K34" s="120">
        <v>30</v>
      </c>
      <c r="L34" s="35" t="s">
        <v>25</v>
      </c>
      <c r="M34" s="121"/>
      <c r="N34" s="122"/>
      <c r="O34" s="112" t="s">
        <v>30</v>
      </c>
      <c r="P34" s="112"/>
      <c r="Q34" s="112"/>
      <c r="R34" s="112"/>
      <c r="S34" s="123">
        <f>SUM(H34*K34*M34)</f>
        <v>0</v>
      </c>
      <c r="T34" s="35" t="s">
        <v>27</v>
      </c>
      <c r="U34" s="473"/>
      <c r="V34" s="333"/>
      <c r="W34" s="474"/>
    </row>
    <row r="35" spans="1:23" ht="16.5" customHeight="1">
      <c r="A35" s="492"/>
      <c r="B35" s="489"/>
      <c r="C35" s="35"/>
      <c r="D35" s="119"/>
      <c r="E35" s="10"/>
      <c r="F35" s="124" t="s">
        <v>31</v>
      </c>
      <c r="G35" s="112" t="s">
        <v>24</v>
      </c>
      <c r="H35" s="484"/>
      <c r="I35" s="484"/>
      <c r="J35" s="35" t="s">
        <v>27</v>
      </c>
      <c r="K35" s="35" t="s">
        <v>37</v>
      </c>
      <c r="M35" s="121"/>
      <c r="N35" s="122"/>
      <c r="O35" s="112" t="s">
        <v>30</v>
      </c>
      <c r="P35" s="112"/>
      <c r="Q35" s="112"/>
      <c r="R35" s="112"/>
      <c r="S35" s="125">
        <f>SUM(H35*M35)</f>
        <v>0</v>
      </c>
      <c r="T35" s="35" t="s">
        <v>27</v>
      </c>
      <c r="U35" s="473"/>
      <c r="V35" s="333"/>
      <c r="W35" s="474"/>
    </row>
    <row r="36" spans="1:23" ht="16.5" customHeight="1">
      <c r="A36" s="492"/>
      <c r="B36" s="489"/>
      <c r="C36" s="35"/>
      <c r="D36" s="119"/>
      <c r="E36" s="10"/>
      <c r="F36" s="126"/>
      <c r="G36" s="127"/>
      <c r="H36" s="127"/>
      <c r="I36" s="127"/>
      <c r="J36" s="10"/>
      <c r="K36" s="10"/>
      <c r="L36" s="10"/>
      <c r="M36" s="10"/>
      <c r="N36" s="10"/>
      <c r="O36" s="10"/>
      <c r="P36" s="10"/>
      <c r="Q36" s="10"/>
      <c r="R36" s="10"/>
      <c r="S36" s="119"/>
      <c r="T36" s="112"/>
      <c r="U36" s="473"/>
      <c r="V36" s="333"/>
      <c r="W36" s="474"/>
    </row>
    <row r="37" spans="1:23" ht="15" customHeight="1">
      <c r="A37" s="492"/>
      <c r="B37" s="489"/>
      <c r="C37" s="35"/>
      <c r="D37" s="10"/>
      <c r="E37" s="10"/>
      <c r="F37" s="128" t="s">
        <v>161</v>
      </c>
      <c r="G37" s="129"/>
      <c r="H37" s="129" t="s">
        <v>165</v>
      </c>
      <c r="I37" s="129"/>
      <c r="J37" s="129"/>
      <c r="K37" s="46"/>
      <c r="L37" s="46"/>
      <c r="M37" s="10"/>
      <c r="N37" s="10"/>
      <c r="O37" s="112"/>
      <c r="P37" s="112"/>
      <c r="Q37" s="112"/>
      <c r="R37" s="112"/>
      <c r="S37" s="130"/>
      <c r="T37" s="35" t="s">
        <v>27</v>
      </c>
      <c r="U37" s="473"/>
      <c r="V37" s="333"/>
      <c r="W37" s="474"/>
    </row>
    <row r="38" spans="1:23" ht="15" customHeight="1">
      <c r="A38" s="492"/>
      <c r="B38" s="489"/>
      <c r="C38" s="35"/>
      <c r="D38" s="10"/>
      <c r="E38" s="10"/>
      <c r="F38" s="128"/>
      <c r="H38" s="129" t="s">
        <v>166</v>
      </c>
      <c r="I38" s="129"/>
      <c r="J38" s="129"/>
      <c r="K38" s="46"/>
      <c r="L38" s="46"/>
      <c r="M38" s="10"/>
      <c r="N38" s="10"/>
      <c r="O38" s="112"/>
      <c r="P38" s="112"/>
      <c r="Q38" s="112"/>
      <c r="R38" s="112"/>
      <c r="S38" s="130"/>
      <c r="T38" s="35" t="s">
        <v>27</v>
      </c>
      <c r="U38" s="473"/>
      <c r="V38" s="333"/>
      <c r="W38" s="474"/>
    </row>
    <row r="39" spans="1:23" ht="16.5" customHeight="1">
      <c r="A39" s="492"/>
      <c r="B39" s="489"/>
      <c r="C39" s="35"/>
      <c r="D39" s="10"/>
      <c r="E39" s="10"/>
      <c r="F39" s="124" t="s">
        <v>31</v>
      </c>
      <c r="G39" s="112" t="s">
        <v>24</v>
      </c>
      <c r="H39" s="484"/>
      <c r="I39" s="484"/>
      <c r="J39" s="35" t="s">
        <v>27</v>
      </c>
      <c r="K39" s="35" t="s">
        <v>37</v>
      </c>
      <c r="M39" s="121"/>
      <c r="N39" s="122"/>
      <c r="O39" s="112" t="s">
        <v>30</v>
      </c>
      <c r="P39" s="112"/>
      <c r="Q39" s="112"/>
      <c r="R39" s="112"/>
      <c r="S39" s="125">
        <f>SUM(H39*M39)</f>
        <v>0</v>
      </c>
      <c r="T39" s="35" t="s">
        <v>27</v>
      </c>
      <c r="U39" s="473"/>
      <c r="V39" s="333"/>
      <c r="W39" s="474"/>
    </row>
    <row r="40" spans="1:23" ht="7.5" customHeight="1">
      <c r="A40" s="492"/>
      <c r="B40" s="490"/>
      <c r="C40" s="35"/>
      <c r="D40" s="10"/>
      <c r="E40" s="10"/>
      <c r="F40" s="131"/>
      <c r="G40" s="132"/>
      <c r="H40" s="133"/>
      <c r="I40" s="133"/>
      <c r="J40" s="42"/>
      <c r="K40" s="134"/>
      <c r="L40" s="42"/>
      <c r="M40" s="42"/>
      <c r="N40" s="135"/>
      <c r="O40" s="27"/>
      <c r="P40" s="27"/>
      <c r="Q40" s="27"/>
      <c r="R40" s="27"/>
      <c r="S40" s="134"/>
      <c r="T40" s="35"/>
      <c r="U40" s="473"/>
      <c r="V40" s="333"/>
      <c r="W40" s="474"/>
    </row>
    <row r="41" spans="1:23" ht="6.75" customHeight="1">
      <c r="A41" s="492"/>
      <c r="B41" s="488" t="s">
        <v>12</v>
      </c>
      <c r="C41" s="39"/>
      <c r="D41" s="136"/>
      <c r="E41" s="37"/>
      <c r="F41" s="137"/>
      <c r="G41" s="138"/>
      <c r="H41" s="138"/>
      <c r="I41" s="138"/>
      <c r="J41" s="37"/>
      <c r="K41" s="37"/>
      <c r="L41" s="37"/>
      <c r="M41" s="39"/>
      <c r="N41" s="37"/>
      <c r="O41" s="37"/>
      <c r="P41" s="37"/>
      <c r="Q41" s="37"/>
      <c r="R41" s="37"/>
      <c r="S41" s="37"/>
      <c r="T41" s="37"/>
      <c r="U41" s="413"/>
      <c r="V41" s="414"/>
      <c r="W41" s="415"/>
    </row>
    <row r="42" spans="1:23" ht="16.5" customHeight="1">
      <c r="A42" s="492"/>
      <c r="B42" s="489"/>
      <c r="C42" s="35"/>
      <c r="D42" s="119">
        <f>SUM(S42:S44)</f>
        <v>0</v>
      </c>
      <c r="E42" s="10" t="s">
        <v>64</v>
      </c>
      <c r="F42" s="599"/>
      <c r="G42" s="139" t="s">
        <v>24</v>
      </c>
      <c r="H42" s="483"/>
      <c r="I42" s="483"/>
      <c r="J42" s="35" t="s">
        <v>25</v>
      </c>
      <c r="K42" s="140"/>
      <c r="L42" s="35" t="s">
        <v>33</v>
      </c>
      <c r="M42" s="141"/>
      <c r="N42" s="113"/>
      <c r="O42" s="112" t="s">
        <v>34</v>
      </c>
      <c r="P42" s="112"/>
      <c r="Q42" s="112"/>
      <c r="R42" s="112"/>
      <c r="S42" s="114">
        <f>SUM(H42*K42*M42)</f>
        <v>0</v>
      </c>
      <c r="T42" s="35" t="s">
        <v>27</v>
      </c>
      <c r="U42" s="473"/>
      <c r="V42" s="333"/>
      <c r="W42" s="474"/>
    </row>
    <row r="43" spans="1:23" ht="12" customHeight="1">
      <c r="A43" s="492"/>
      <c r="B43" s="489"/>
      <c r="C43" s="35"/>
      <c r="D43" s="119"/>
      <c r="E43" s="10"/>
      <c r="F43" s="126"/>
      <c r="G43" s="139"/>
      <c r="H43" s="482"/>
      <c r="I43" s="482"/>
      <c r="J43" s="35"/>
      <c r="K43" s="143"/>
      <c r="L43" s="35"/>
      <c r="M43" s="113"/>
      <c r="N43" s="113"/>
      <c r="O43" s="112"/>
      <c r="P43" s="112"/>
      <c r="Q43" s="112"/>
      <c r="R43" s="112"/>
      <c r="S43" s="144"/>
      <c r="T43" s="35"/>
      <c r="U43" s="473"/>
      <c r="V43" s="333"/>
      <c r="W43" s="474"/>
    </row>
    <row r="44" spans="1:23" ht="7.5" customHeight="1">
      <c r="A44" s="492"/>
      <c r="B44" s="490"/>
      <c r="C44" s="42"/>
      <c r="D44" s="135"/>
      <c r="E44" s="135"/>
      <c r="F44" s="145"/>
      <c r="G44" s="132"/>
      <c r="H44" s="485"/>
      <c r="I44" s="485"/>
      <c r="J44" s="42"/>
      <c r="K44" s="146"/>
      <c r="L44" s="42"/>
      <c r="M44" s="147"/>
      <c r="N44" s="147"/>
      <c r="O44" s="27"/>
      <c r="P44" s="27"/>
      <c r="Q44" s="27"/>
      <c r="R44" s="27"/>
      <c r="S44" s="147"/>
      <c r="T44" s="42"/>
      <c r="U44" s="469"/>
      <c r="V44" s="470"/>
      <c r="W44" s="471"/>
    </row>
    <row r="45" spans="1:23" ht="6.75" customHeight="1">
      <c r="A45" s="492"/>
      <c r="B45" s="495" t="s">
        <v>62</v>
      </c>
      <c r="C45" s="35"/>
      <c r="D45" s="10"/>
      <c r="E45" s="10"/>
      <c r="F45" s="126"/>
      <c r="G45" s="139"/>
      <c r="H45" s="142"/>
      <c r="I45" s="142"/>
      <c r="J45" s="35"/>
      <c r="K45" s="143"/>
      <c r="L45" s="35"/>
      <c r="M45" s="113"/>
      <c r="N45" s="113"/>
      <c r="O45" s="112"/>
      <c r="P45" s="112"/>
      <c r="Q45" s="112"/>
      <c r="R45" s="112"/>
      <c r="S45" s="113"/>
      <c r="T45" s="35"/>
      <c r="U45" s="413"/>
      <c r="V45" s="414"/>
      <c r="W45" s="415"/>
    </row>
    <row r="46" spans="1:23" ht="18" customHeight="1">
      <c r="A46" s="492"/>
      <c r="B46" s="496"/>
      <c r="C46" s="35"/>
      <c r="D46" s="113">
        <f>SUM(M46+M47+M48)</f>
        <v>0</v>
      </c>
      <c r="E46" s="10" t="s">
        <v>64</v>
      </c>
      <c r="F46" s="126"/>
      <c r="G46" s="139" t="s">
        <v>24</v>
      </c>
      <c r="H46" s="482">
        <v>9735</v>
      </c>
      <c r="I46" s="482"/>
      <c r="J46" s="35" t="s">
        <v>25</v>
      </c>
      <c r="K46" s="140"/>
      <c r="L46" s="46" t="s">
        <v>63</v>
      </c>
      <c r="M46" s="148">
        <f>SUM(H46*K46)</f>
        <v>0</v>
      </c>
      <c r="N46" s="139" t="s">
        <v>24</v>
      </c>
      <c r="O46" s="139">
        <f>ROUNDDOWN(H46/2,0.5)</f>
        <v>4867</v>
      </c>
      <c r="P46" s="35" t="s">
        <v>25</v>
      </c>
      <c r="Q46" s="148">
        <f>SUM(K46)</f>
        <v>0</v>
      </c>
      <c r="R46" s="46" t="s">
        <v>63</v>
      </c>
      <c r="S46" s="114">
        <f>SUM(O46*Q46)</f>
        <v>0</v>
      </c>
      <c r="T46" s="35" t="s">
        <v>65</v>
      </c>
      <c r="U46" s="473"/>
      <c r="V46" s="333"/>
      <c r="W46" s="474"/>
    </row>
    <row r="47" spans="1:23" ht="18" customHeight="1">
      <c r="A47" s="492"/>
      <c r="B47" s="496"/>
      <c r="C47" s="498" t="s">
        <v>66</v>
      </c>
      <c r="D47" s="336"/>
      <c r="E47" s="10"/>
      <c r="F47" s="126"/>
      <c r="G47" s="139" t="s">
        <v>24</v>
      </c>
      <c r="H47" s="482">
        <v>6380</v>
      </c>
      <c r="I47" s="482"/>
      <c r="J47" s="35" t="s">
        <v>25</v>
      </c>
      <c r="K47" s="140"/>
      <c r="L47" s="46" t="s">
        <v>63</v>
      </c>
      <c r="M47" s="148">
        <f>SUM(H47*K47)</f>
        <v>0</v>
      </c>
      <c r="N47" s="139" t="s">
        <v>24</v>
      </c>
      <c r="O47" s="139">
        <f t="shared" ref="O47" si="1">SUM(H47/2)</f>
        <v>3190</v>
      </c>
      <c r="P47" s="35" t="s">
        <v>25</v>
      </c>
      <c r="Q47" s="148">
        <f>SUM(K47)</f>
        <v>0</v>
      </c>
      <c r="R47" s="46" t="s">
        <v>63</v>
      </c>
      <c r="S47" s="114">
        <f>SUM(O47*Q47)</f>
        <v>0</v>
      </c>
      <c r="T47" s="35" t="s">
        <v>65</v>
      </c>
      <c r="U47" s="473"/>
      <c r="V47" s="333"/>
      <c r="W47" s="474"/>
    </row>
    <row r="48" spans="1:23" ht="18" customHeight="1">
      <c r="A48" s="492"/>
      <c r="B48" s="496"/>
      <c r="C48" s="35" t="s">
        <v>32</v>
      </c>
      <c r="D48" s="119">
        <f>SUM(S46+S47+S48)</f>
        <v>0</v>
      </c>
      <c r="E48" s="10" t="s">
        <v>29</v>
      </c>
      <c r="F48" s="126"/>
      <c r="G48" s="139" t="s">
        <v>24</v>
      </c>
      <c r="H48" s="482">
        <v>1485</v>
      </c>
      <c r="I48" s="482"/>
      <c r="J48" s="35" t="s">
        <v>25</v>
      </c>
      <c r="K48" s="140"/>
      <c r="L48" s="46" t="s">
        <v>63</v>
      </c>
      <c r="M48" s="148">
        <f>SUM(H48*K48)</f>
        <v>0</v>
      </c>
      <c r="N48" s="139" t="s">
        <v>24</v>
      </c>
      <c r="O48" s="139">
        <f>ROUNDDOWN(H48/2,0.5)</f>
        <v>742</v>
      </c>
      <c r="P48" s="35" t="s">
        <v>25</v>
      </c>
      <c r="Q48" s="148">
        <f>SUM(K48)</f>
        <v>0</v>
      </c>
      <c r="R48" s="46" t="s">
        <v>63</v>
      </c>
      <c r="S48" s="114">
        <f>SUM(O48*Q48)</f>
        <v>0</v>
      </c>
      <c r="T48" s="35" t="s">
        <v>65</v>
      </c>
      <c r="U48" s="473"/>
      <c r="V48" s="333"/>
      <c r="W48" s="474"/>
    </row>
    <row r="49" spans="1:23" ht="9.75" customHeight="1">
      <c r="A49" s="492"/>
      <c r="B49" s="497"/>
      <c r="C49" s="35"/>
      <c r="D49" s="119"/>
      <c r="E49" s="10"/>
      <c r="F49" s="126"/>
      <c r="G49" s="139"/>
      <c r="H49" s="142"/>
      <c r="I49" s="142"/>
      <c r="J49" s="35"/>
      <c r="K49" s="143"/>
      <c r="L49" s="35"/>
      <c r="M49" s="113"/>
      <c r="N49" s="113"/>
      <c r="O49" s="112"/>
      <c r="P49" s="112"/>
      <c r="Q49" s="112"/>
      <c r="R49" s="112"/>
      <c r="S49" s="113"/>
      <c r="T49" s="35"/>
      <c r="U49" s="469"/>
      <c r="V49" s="470"/>
      <c r="W49" s="471"/>
    </row>
    <row r="50" spans="1:23" ht="16.5" customHeight="1">
      <c r="A50" s="492"/>
      <c r="B50" s="475" t="s">
        <v>7</v>
      </c>
      <c r="C50" s="149"/>
      <c r="D50" s="150">
        <f>SUM(D34+D42+D46)</f>
        <v>0</v>
      </c>
      <c r="E50" s="151" t="s">
        <v>67</v>
      </c>
      <c r="F50" s="486" t="s">
        <v>68</v>
      </c>
      <c r="G50" s="487"/>
      <c r="H50" s="487"/>
      <c r="I50" s="487"/>
      <c r="J50" s="37"/>
      <c r="K50" s="37"/>
      <c r="L50" s="37"/>
      <c r="M50" s="37"/>
      <c r="N50" s="37"/>
      <c r="O50" s="37"/>
      <c r="P50" s="37"/>
      <c r="Q50" s="37"/>
      <c r="R50" s="37"/>
      <c r="S50" s="37"/>
      <c r="T50" s="38"/>
      <c r="U50" s="413"/>
      <c r="V50" s="414"/>
      <c r="W50" s="415"/>
    </row>
    <row r="51" spans="1:23" ht="16.5" customHeight="1">
      <c r="A51" s="493"/>
      <c r="B51" s="476"/>
      <c r="C51" s="152" t="s">
        <v>32</v>
      </c>
      <c r="D51" s="153">
        <f>SUM(D34+D42+D48)</f>
        <v>0</v>
      </c>
      <c r="E51" s="154" t="s">
        <v>29</v>
      </c>
      <c r="F51" s="480"/>
      <c r="G51" s="481"/>
      <c r="H51" s="481"/>
      <c r="I51" s="481"/>
      <c r="J51" s="481"/>
      <c r="K51" s="481"/>
      <c r="L51" s="481"/>
      <c r="M51" s="481"/>
      <c r="N51" s="155"/>
      <c r="O51" s="135"/>
      <c r="P51" s="135"/>
      <c r="Q51" s="135"/>
      <c r="R51" s="135"/>
      <c r="S51" s="135"/>
      <c r="T51" s="156"/>
      <c r="U51" s="469"/>
      <c r="V51" s="470"/>
      <c r="W51" s="471"/>
    </row>
    <row r="52" spans="1:23" ht="18" customHeight="1">
      <c r="A52" s="491" t="s">
        <v>137</v>
      </c>
      <c r="B52" s="488" t="s">
        <v>28</v>
      </c>
      <c r="C52" s="106"/>
      <c r="D52" s="106"/>
      <c r="E52" s="106"/>
      <c r="F52" s="107" t="s">
        <v>23</v>
      </c>
      <c r="G52" s="108" t="s">
        <v>24</v>
      </c>
      <c r="H52" s="499"/>
      <c r="I52" s="499"/>
      <c r="J52" s="39" t="s">
        <v>25</v>
      </c>
      <c r="K52" s="500"/>
      <c r="L52" s="500"/>
      <c r="M52" s="108" t="s">
        <v>26</v>
      </c>
      <c r="N52" s="108"/>
      <c r="O52" s="106"/>
      <c r="P52" s="109"/>
      <c r="Q52" s="109"/>
      <c r="R52" s="109"/>
      <c r="S52" s="110">
        <f>SUM(H52*K52)</f>
        <v>0</v>
      </c>
      <c r="T52" s="39" t="s">
        <v>27</v>
      </c>
      <c r="U52" s="413"/>
      <c r="V52" s="414"/>
      <c r="W52" s="415"/>
    </row>
    <row r="53" spans="1:23" ht="18" customHeight="1">
      <c r="A53" s="492"/>
      <c r="B53" s="489"/>
      <c r="C53" s="35"/>
      <c r="D53" s="10"/>
      <c r="E53" s="10"/>
      <c r="F53" s="111"/>
      <c r="G53" s="112" t="s">
        <v>24</v>
      </c>
      <c r="H53" s="479"/>
      <c r="I53" s="479"/>
      <c r="J53" s="35" t="s">
        <v>25</v>
      </c>
      <c r="K53" s="479"/>
      <c r="L53" s="479"/>
      <c r="M53" s="112" t="s">
        <v>26</v>
      </c>
      <c r="N53" s="112"/>
      <c r="P53" s="113"/>
      <c r="Q53" s="113"/>
      <c r="R53" s="113"/>
      <c r="S53" s="114">
        <f>SUM(H53*K53)</f>
        <v>0</v>
      </c>
      <c r="T53" s="35" t="s">
        <v>27</v>
      </c>
      <c r="U53" s="473"/>
      <c r="V53" s="333"/>
      <c r="W53" s="474"/>
    </row>
    <row r="54" spans="1:23" ht="17.25" customHeight="1">
      <c r="A54" s="492"/>
      <c r="B54" s="489"/>
      <c r="C54" s="35"/>
      <c r="D54" s="10"/>
      <c r="E54" s="10"/>
      <c r="F54" s="111"/>
      <c r="G54" s="112"/>
      <c r="H54" s="115"/>
      <c r="I54" s="115"/>
      <c r="J54" s="35"/>
      <c r="K54" s="115"/>
      <c r="L54" s="115"/>
      <c r="M54" s="112"/>
      <c r="N54" s="112"/>
      <c r="P54" s="116"/>
      <c r="Q54" s="116"/>
      <c r="R54" s="116"/>
      <c r="S54" s="116"/>
      <c r="T54" s="35"/>
      <c r="U54" s="473"/>
      <c r="V54" s="333"/>
      <c r="W54" s="474"/>
    </row>
    <row r="55" spans="1:23" ht="17.25" customHeight="1">
      <c r="A55" s="492"/>
      <c r="B55" s="489"/>
      <c r="C55" s="35"/>
      <c r="D55" s="10"/>
      <c r="E55" s="10"/>
      <c r="F55" s="117" t="s">
        <v>158</v>
      </c>
      <c r="G55" s="112" t="s">
        <v>24</v>
      </c>
      <c r="H55" s="477"/>
      <c r="I55" s="477"/>
      <c r="J55" s="35" t="s">
        <v>25</v>
      </c>
      <c r="K55" s="478"/>
      <c r="L55" s="478"/>
      <c r="M55" s="112" t="s">
        <v>26</v>
      </c>
      <c r="N55" s="112"/>
      <c r="P55" s="113"/>
      <c r="Q55" s="113"/>
      <c r="R55" s="113"/>
      <c r="S55" s="114">
        <f>SUM(H55*K55)</f>
        <v>0</v>
      </c>
      <c r="T55" s="35" t="s">
        <v>27</v>
      </c>
      <c r="U55" s="473"/>
      <c r="V55" s="333"/>
      <c r="W55" s="474"/>
    </row>
    <row r="56" spans="1:23" ht="17.25" customHeight="1">
      <c r="A56" s="492"/>
      <c r="B56" s="489"/>
      <c r="C56" s="35"/>
      <c r="D56" s="10"/>
      <c r="E56" s="10"/>
      <c r="F56" s="111"/>
      <c r="G56" s="112" t="s">
        <v>24</v>
      </c>
      <c r="H56" s="477"/>
      <c r="I56" s="477"/>
      <c r="J56" s="35" t="s">
        <v>25</v>
      </c>
      <c r="K56" s="479"/>
      <c r="L56" s="479"/>
      <c r="M56" s="112" t="s">
        <v>26</v>
      </c>
      <c r="N56" s="112"/>
      <c r="P56" s="113"/>
      <c r="Q56" s="113"/>
      <c r="R56" s="113"/>
      <c r="S56" s="114">
        <f>SUM(H56*K56)</f>
        <v>0</v>
      </c>
      <c r="T56" s="35" t="s">
        <v>27</v>
      </c>
      <c r="U56" s="473"/>
      <c r="V56" s="333"/>
      <c r="W56" s="474"/>
    </row>
    <row r="57" spans="1:23" ht="17.25" customHeight="1">
      <c r="A57" s="492"/>
      <c r="B57" s="489"/>
      <c r="C57" s="35"/>
      <c r="D57" s="10"/>
      <c r="E57" s="10"/>
      <c r="F57" s="111"/>
      <c r="G57" s="112"/>
      <c r="H57" s="331"/>
      <c r="I57" s="118"/>
      <c r="J57" s="35"/>
      <c r="K57" s="115"/>
      <c r="L57" s="115"/>
      <c r="M57" s="112"/>
      <c r="N57" s="112"/>
      <c r="O57" s="116"/>
      <c r="P57" s="116"/>
      <c r="Q57" s="116"/>
      <c r="R57" s="116"/>
      <c r="S57" s="116"/>
      <c r="T57" s="35"/>
      <c r="U57" s="473"/>
      <c r="V57" s="333"/>
      <c r="W57" s="474"/>
    </row>
    <row r="58" spans="1:23" ht="16.5" customHeight="1">
      <c r="A58" s="492"/>
      <c r="B58" s="489"/>
      <c r="C58" s="35"/>
      <c r="D58" s="119">
        <f>SUM(S52:S63)</f>
        <v>0</v>
      </c>
      <c r="E58" s="10" t="s">
        <v>64</v>
      </c>
      <c r="F58" s="111" t="s">
        <v>159</v>
      </c>
      <c r="H58" s="494"/>
      <c r="I58" s="502"/>
      <c r="J58" s="35" t="s">
        <v>35</v>
      </c>
      <c r="K58" s="120">
        <v>30</v>
      </c>
      <c r="L58" s="35" t="s">
        <v>25</v>
      </c>
      <c r="M58" s="121"/>
      <c r="N58" s="122"/>
      <c r="O58" s="112" t="s">
        <v>30</v>
      </c>
      <c r="P58" s="112"/>
      <c r="Q58" s="112"/>
      <c r="R58" s="112"/>
      <c r="S58" s="123">
        <f>SUM(H58*K58*M58)</f>
        <v>0</v>
      </c>
      <c r="T58" s="35" t="s">
        <v>27</v>
      </c>
      <c r="U58" s="473"/>
      <c r="V58" s="333"/>
      <c r="W58" s="474"/>
    </row>
    <row r="59" spans="1:23" ht="16.5" customHeight="1">
      <c r="A59" s="492"/>
      <c r="B59" s="489"/>
      <c r="C59" s="35"/>
      <c r="D59" s="119"/>
      <c r="E59" s="10"/>
      <c r="F59" s="124" t="s">
        <v>31</v>
      </c>
      <c r="G59" s="112" t="s">
        <v>24</v>
      </c>
      <c r="H59" s="484"/>
      <c r="I59" s="484"/>
      <c r="J59" s="35" t="s">
        <v>27</v>
      </c>
      <c r="K59" s="35" t="s">
        <v>37</v>
      </c>
      <c r="M59" s="121"/>
      <c r="N59" s="122"/>
      <c r="O59" s="112" t="s">
        <v>30</v>
      </c>
      <c r="P59" s="112"/>
      <c r="Q59" s="112"/>
      <c r="R59" s="112"/>
      <c r="S59" s="125">
        <f>SUM(H59*M59)</f>
        <v>0</v>
      </c>
      <c r="T59" s="35" t="s">
        <v>27</v>
      </c>
      <c r="U59" s="473"/>
      <c r="V59" s="333"/>
      <c r="W59" s="474"/>
    </row>
    <row r="60" spans="1:23" ht="16.5" customHeight="1">
      <c r="A60" s="492"/>
      <c r="B60" s="489"/>
      <c r="C60" s="35"/>
      <c r="D60" s="119"/>
      <c r="E60" s="10"/>
      <c r="F60" s="126"/>
      <c r="G60" s="127"/>
      <c r="H60" s="127"/>
      <c r="I60" s="127"/>
      <c r="J60" s="10"/>
      <c r="K60" s="10"/>
      <c r="L60" s="10"/>
      <c r="M60" s="10"/>
      <c r="N60" s="10"/>
      <c r="O60" s="10"/>
      <c r="P60" s="10"/>
      <c r="Q60" s="10"/>
      <c r="R60" s="10"/>
      <c r="S60" s="180"/>
      <c r="T60" s="112"/>
      <c r="U60" s="473"/>
      <c r="V60" s="333"/>
      <c r="W60" s="474"/>
    </row>
    <row r="61" spans="1:23" ht="15" customHeight="1">
      <c r="A61" s="492"/>
      <c r="B61" s="489"/>
      <c r="C61" s="35"/>
      <c r="D61" s="10"/>
      <c r="E61" s="10"/>
      <c r="F61" s="128" t="s">
        <v>161</v>
      </c>
      <c r="G61" s="129"/>
      <c r="H61" s="129" t="s">
        <v>165</v>
      </c>
      <c r="I61" s="129"/>
      <c r="J61" s="129"/>
      <c r="K61" s="46"/>
      <c r="L61" s="46"/>
      <c r="M61" s="10"/>
      <c r="N61" s="10"/>
      <c r="O61" s="112"/>
      <c r="P61" s="112"/>
      <c r="Q61" s="112"/>
      <c r="R61" s="112"/>
      <c r="S61" s="130"/>
      <c r="T61" s="35" t="s">
        <v>27</v>
      </c>
      <c r="U61" s="473"/>
      <c r="V61" s="333"/>
      <c r="W61" s="474"/>
    </row>
    <row r="62" spans="1:23" ht="15" customHeight="1">
      <c r="A62" s="492"/>
      <c r="B62" s="489"/>
      <c r="C62" s="35"/>
      <c r="D62" s="10"/>
      <c r="E62" s="10"/>
      <c r="F62" s="128"/>
      <c r="H62" s="129" t="s">
        <v>166</v>
      </c>
      <c r="I62" s="129"/>
      <c r="J62" s="129"/>
      <c r="K62" s="46"/>
      <c r="L62" s="46"/>
      <c r="M62" s="10"/>
      <c r="N62" s="10"/>
      <c r="O62" s="112"/>
      <c r="P62" s="112"/>
      <c r="Q62" s="112"/>
      <c r="R62" s="112"/>
      <c r="S62" s="130"/>
      <c r="T62" s="35" t="s">
        <v>27</v>
      </c>
      <c r="U62" s="473"/>
      <c r="V62" s="333"/>
      <c r="W62" s="474"/>
    </row>
    <row r="63" spans="1:23" ht="16.5" customHeight="1">
      <c r="A63" s="492"/>
      <c r="B63" s="489"/>
      <c r="C63" s="35"/>
      <c r="D63" s="10"/>
      <c r="E63" s="10"/>
      <c r="F63" s="124" t="s">
        <v>31</v>
      </c>
      <c r="G63" s="112" t="s">
        <v>24</v>
      </c>
      <c r="H63" s="484"/>
      <c r="I63" s="484"/>
      <c r="J63" s="35" t="s">
        <v>27</v>
      </c>
      <c r="K63" s="35" t="s">
        <v>37</v>
      </c>
      <c r="M63" s="121"/>
      <c r="N63" s="122"/>
      <c r="O63" s="112" t="s">
        <v>30</v>
      </c>
      <c r="P63" s="112"/>
      <c r="Q63" s="112"/>
      <c r="R63" s="112"/>
      <c r="S63" s="125">
        <f>SUM(H63*M63)</f>
        <v>0</v>
      </c>
      <c r="T63" s="35" t="s">
        <v>27</v>
      </c>
      <c r="U63" s="473"/>
      <c r="V63" s="333"/>
      <c r="W63" s="474"/>
    </row>
    <row r="64" spans="1:23" ht="7.5" customHeight="1">
      <c r="A64" s="492"/>
      <c r="B64" s="490"/>
      <c r="C64" s="35"/>
      <c r="D64" s="10"/>
      <c r="E64" s="10"/>
      <c r="F64" s="131"/>
      <c r="G64" s="132"/>
      <c r="H64" s="133"/>
      <c r="I64" s="133"/>
      <c r="J64" s="42"/>
      <c r="K64" s="134"/>
      <c r="L64" s="42"/>
      <c r="M64" s="42"/>
      <c r="N64" s="135"/>
      <c r="O64" s="27"/>
      <c r="P64" s="27"/>
      <c r="Q64" s="27"/>
      <c r="R64" s="27"/>
      <c r="S64" s="134"/>
      <c r="T64" s="35"/>
      <c r="U64" s="473"/>
      <c r="V64" s="333"/>
      <c r="W64" s="474"/>
    </row>
    <row r="65" spans="1:23" ht="6.75" customHeight="1">
      <c r="A65" s="492"/>
      <c r="B65" s="488" t="s">
        <v>12</v>
      </c>
      <c r="C65" s="39"/>
      <c r="D65" s="136"/>
      <c r="E65" s="37"/>
      <c r="F65" s="137"/>
      <c r="G65" s="138"/>
      <c r="H65" s="138"/>
      <c r="I65" s="138"/>
      <c r="J65" s="37"/>
      <c r="K65" s="37"/>
      <c r="L65" s="37"/>
      <c r="M65" s="39"/>
      <c r="N65" s="37"/>
      <c r="O65" s="37"/>
      <c r="P65" s="37"/>
      <c r="Q65" s="37"/>
      <c r="R65" s="37"/>
      <c r="S65" s="37"/>
      <c r="T65" s="37"/>
      <c r="U65" s="413"/>
      <c r="V65" s="414"/>
      <c r="W65" s="415"/>
    </row>
    <row r="66" spans="1:23" ht="16.5" customHeight="1">
      <c r="A66" s="492"/>
      <c r="B66" s="489"/>
      <c r="C66" s="35"/>
      <c r="D66" s="119">
        <f>SUM(S66:S68)</f>
        <v>0</v>
      </c>
      <c r="E66" s="10" t="s">
        <v>64</v>
      </c>
      <c r="F66" s="599"/>
      <c r="G66" s="139" t="s">
        <v>24</v>
      </c>
      <c r="H66" s="483"/>
      <c r="I66" s="483"/>
      <c r="J66" s="35" t="s">
        <v>25</v>
      </c>
      <c r="K66" s="140"/>
      <c r="L66" s="35" t="s">
        <v>33</v>
      </c>
      <c r="M66" s="141"/>
      <c r="N66" s="113"/>
      <c r="O66" s="112" t="s">
        <v>34</v>
      </c>
      <c r="P66" s="112"/>
      <c r="Q66" s="112"/>
      <c r="R66" s="112"/>
      <c r="S66" s="114">
        <f>SUM(H66*K66*M66)</f>
        <v>0</v>
      </c>
      <c r="T66" s="35" t="s">
        <v>27</v>
      </c>
      <c r="U66" s="473"/>
      <c r="V66" s="333"/>
      <c r="W66" s="474"/>
    </row>
    <row r="67" spans="1:23" ht="12" customHeight="1">
      <c r="A67" s="492"/>
      <c r="B67" s="489"/>
      <c r="C67" s="35"/>
      <c r="D67" s="119"/>
      <c r="E67" s="10"/>
      <c r="F67" s="126"/>
      <c r="G67" s="139"/>
      <c r="H67" s="482"/>
      <c r="I67" s="482"/>
      <c r="J67" s="35"/>
      <c r="K67" s="143"/>
      <c r="L67" s="35"/>
      <c r="M67" s="113"/>
      <c r="N67" s="113"/>
      <c r="O67" s="112"/>
      <c r="P67" s="112"/>
      <c r="Q67" s="112"/>
      <c r="R67" s="112"/>
      <c r="S67" s="144"/>
      <c r="T67" s="35"/>
      <c r="U67" s="473"/>
      <c r="V67" s="333"/>
      <c r="W67" s="474"/>
    </row>
    <row r="68" spans="1:23" ht="7.5" customHeight="1">
      <c r="A68" s="492"/>
      <c r="B68" s="490"/>
      <c r="C68" s="42"/>
      <c r="D68" s="135"/>
      <c r="E68" s="135"/>
      <c r="F68" s="145"/>
      <c r="G68" s="132"/>
      <c r="H68" s="485"/>
      <c r="I68" s="485"/>
      <c r="J68" s="42"/>
      <c r="K68" s="146"/>
      <c r="L68" s="42"/>
      <c r="M68" s="147"/>
      <c r="N68" s="147"/>
      <c r="O68" s="27"/>
      <c r="P68" s="27"/>
      <c r="Q68" s="27"/>
      <c r="R68" s="27"/>
      <c r="S68" s="147"/>
      <c r="T68" s="42"/>
      <c r="U68" s="469"/>
      <c r="V68" s="470"/>
      <c r="W68" s="471"/>
    </row>
    <row r="69" spans="1:23" ht="6.75" customHeight="1">
      <c r="A69" s="492"/>
      <c r="B69" s="495" t="s">
        <v>62</v>
      </c>
      <c r="C69" s="35"/>
      <c r="D69" s="10"/>
      <c r="E69" s="10"/>
      <c r="F69" s="126"/>
      <c r="G69" s="139"/>
      <c r="H69" s="142"/>
      <c r="I69" s="142"/>
      <c r="J69" s="35"/>
      <c r="K69" s="143"/>
      <c r="L69" s="35"/>
      <c r="M69" s="113"/>
      <c r="N69" s="113"/>
      <c r="O69" s="112"/>
      <c r="P69" s="112"/>
      <c r="Q69" s="112"/>
      <c r="R69" s="112"/>
      <c r="S69" s="113"/>
      <c r="T69" s="35"/>
      <c r="U69" s="413"/>
      <c r="V69" s="414"/>
      <c r="W69" s="415"/>
    </row>
    <row r="70" spans="1:23" ht="18" customHeight="1">
      <c r="A70" s="492"/>
      <c r="B70" s="496"/>
      <c r="C70" s="35"/>
      <c r="D70" s="113">
        <f>SUM(M70+M71+M72)</f>
        <v>0</v>
      </c>
      <c r="E70" s="10" t="s">
        <v>64</v>
      </c>
      <c r="F70" s="126"/>
      <c r="G70" s="139" t="s">
        <v>24</v>
      </c>
      <c r="H70" s="482">
        <v>9735</v>
      </c>
      <c r="I70" s="482"/>
      <c r="J70" s="35" t="s">
        <v>25</v>
      </c>
      <c r="K70" s="140"/>
      <c r="L70" s="46" t="s">
        <v>63</v>
      </c>
      <c r="M70" s="148">
        <f>SUM(H70*K70)</f>
        <v>0</v>
      </c>
      <c r="N70" s="139" t="s">
        <v>24</v>
      </c>
      <c r="O70" s="139">
        <f>ROUNDDOWN(H70/2,0.5)</f>
        <v>4867</v>
      </c>
      <c r="P70" s="35" t="s">
        <v>25</v>
      </c>
      <c r="Q70" s="148">
        <f>SUM(K70)</f>
        <v>0</v>
      </c>
      <c r="R70" s="46" t="s">
        <v>63</v>
      </c>
      <c r="S70" s="114">
        <f>SUM(O70*Q70)</f>
        <v>0</v>
      </c>
      <c r="T70" s="35" t="s">
        <v>65</v>
      </c>
      <c r="U70" s="473"/>
      <c r="V70" s="333"/>
      <c r="W70" s="474"/>
    </row>
    <row r="71" spans="1:23" ht="18" customHeight="1">
      <c r="A71" s="492"/>
      <c r="B71" s="496"/>
      <c r="C71" s="498" t="s">
        <v>66</v>
      </c>
      <c r="D71" s="336"/>
      <c r="E71" s="10"/>
      <c r="F71" s="126"/>
      <c r="G71" s="139" t="s">
        <v>24</v>
      </c>
      <c r="H71" s="482">
        <v>6380</v>
      </c>
      <c r="I71" s="482"/>
      <c r="J71" s="35" t="s">
        <v>25</v>
      </c>
      <c r="K71" s="140"/>
      <c r="L71" s="46" t="s">
        <v>63</v>
      </c>
      <c r="M71" s="148">
        <f>SUM(H71*K71)</f>
        <v>0</v>
      </c>
      <c r="N71" s="139" t="s">
        <v>24</v>
      </c>
      <c r="O71" s="139">
        <f t="shared" ref="O71" si="2">SUM(H71/2)</f>
        <v>3190</v>
      </c>
      <c r="P71" s="35" t="s">
        <v>25</v>
      </c>
      <c r="Q71" s="148">
        <f>SUM(K71)</f>
        <v>0</v>
      </c>
      <c r="R71" s="46" t="s">
        <v>63</v>
      </c>
      <c r="S71" s="114">
        <f>SUM(O71*Q71)</f>
        <v>0</v>
      </c>
      <c r="T71" s="35" t="s">
        <v>65</v>
      </c>
      <c r="U71" s="473"/>
      <c r="V71" s="333"/>
      <c r="W71" s="474"/>
    </row>
    <row r="72" spans="1:23" ht="18" customHeight="1">
      <c r="A72" s="492"/>
      <c r="B72" s="496"/>
      <c r="C72" s="35" t="s">
        <v>32</v>
      </c>
      <c r="D72" s="119">
        <f>SUM(S70+S71+S72)</f>
        <v>0</v>
      </c>
      <c r="E72" s="10" t="s">
        <v>29</v>
      </c>
      <c r="F72" s="126"/>
      <c r="G72" s="139" t="s">
        <v>24</v>
      </c>
      <c r="H72" s="482">
        <v>1485</v>
      </c>
      <c r="I72" s="482"/>
      <c r="J72" s="35" t="s">
        <v>25</v>
      </c>
      <c r="K72" s="140"/>
      <c r="L72" s="46" t="s">
        <v>63</v>
      </c>
      <c r="M72" s="148">
        <f>SUM(H72*K72)</f>
        <v>0</v>
      </c>
      <c r="N72" s="139" t="s">
        <v>24</v>
      </c>
      <c r="O72" s="139">
        <f>ROUNDDOWN(H72/2,0.5)</f>
        <v>742</v>
      </c>
      <c r="P72" s="35" t="s">
        <v>25</v>
      </c>
      <c r="Q72" s="148">
        <f>SUM(K72)</f>
        <v>0</v>
      </c>
      <c r="R72" s="46" t="s">
        <v>63</v>
      </c>
      <c r="S72" s="114">
        <f>SUM(O72*Q72)</f>
        <v>0</v>
      </c>
      <c r="T72" s="35" t="s">
        <v>65</v>
      </c>
      <c r="U72" s="473"/>
      <c r="V72" s="333"/>
      <c r="W72" s="474"/>
    </row>
    <row r="73" spans="1:23" ht="9.75" customHeight="1">
      <c r="A73" s="492"/>
      <c r="B73" s="497"/>
      <c r="C73" s="35"/>
      <c r="D73" s="119"/>
      <c r="E73" s="10"/>
      <c r="F73" s="126"/>
      <c r="G73" s="139"/>
      <c r="H73" s="142"/>
      <c r="I73" s="142"/>
      <c r="J73" s="35"/>
      <c r="K73" s="143"/>
      <c r="L73" s="35"/>
      <c r="M73" s="113"/>
      <c r="N73" s="113"/>
      <c r="O73" s="112"/>
      <c r="P73" s="112"/>
      <c r="Q73" s="112"/>
      <c r="R73" s="112"/>
      <c r="S73" s="113"/>
      <c r="T73" s="35"/>
      <c r="U73" s="469"/>
      <c r="V73" s="470"/>
      <c r="W73" s="471"/>
    </row>
    <row r="74" spans="1:23" ht="16.5" customHeight="1">
      <c r="A74" s="492"/>
      <c r="B74" s="475" t="s">
        <v>7</v>
      </c>
      <c r="C74" s="149"/>
      <c r="D74" s="150">
        <f>SUM(D58+D66+D70)</f>
        <v>0</v>
      </c>
      <c r="E74" s="151" t="s">
        <v>67</v>
      </c>
      <c r="F74" s="486" t="s">
        <v>68</v>
      </c>
      <c r="G74" s="487"/>
      <c r="H74" s="487"/>
      <c r="I74" s="487"/>
      <c r="J74" s="37"/>
      <c r="K74" s="37"/>
      <c r="L74" s="37"/>
      <c r="M74" s="37"/>
      <c r="N74" s="37"/>
      <c r="O74" s="37"/>
      <c r="P74" s="37"/>
      <c r="Q74" s="37"/>
      <c r="R74" s="37"/>
      <c r="S74" s="37"/>
      <c r="T74" s="38"/>
      <c r="U74" s="413"/>
      <c r="V74" s="414"/>
      <c r="W74" s="415"/>
    </row>
    <row r="75" spans="1:23" ht="16.5" customHeight="1">
      <c r="A75" s="493"/>
      <c r="B75" s="476"/>
      <c r="C75" s="152" t="s">
        <v>32</v>
      </c>
      <c r="D75" s="153">
        <f>SUM(D58+D66+D72)</f>
        <v>0</v>
      </c>
      <c r="E75" s="154" t="s">
        <v>29</v>
      </c>
      <c r="F75" s="480"/>
      <c r="G75" s="481"/>
      <c r="H75" s="481"/>
      <c r="I75" s="481"/>
      <c r="J75" s="481"/>
      <c r="K75" s="481"/>
      <c r="L75" s="481"/>
      <c r="M75" s="481"/>
      <c r="N75" s="155"/>
      <c r="O75" s="135"/>
      <c r="P75" s="135"/>
      <c r="Q75" s="135"/>
      <c r="R75" s="135"/>
      <c r="S75" s="135"/>
      <c r="T75" s="156"/>
      <c r="U75" s="469"/>
      <c r="V75" s="470"/>
      <c r="W75" s="471"/>
    </row>
    <row r="76" spans="1:23" ht="23.25" customHeight="1">
      <c r="A76" s="491" t="s">
        <v>138</v>
      </c>
      <c r="B76" s="488" t="s">
        <v>28</v>
      </c>
      <c r="C76" s="106"/>
      <c r="D76" s="106"/>
      <c r="E76" s="106"/>
      <c r="F76" s="107" t="s">
        <v>23</v>
      </c>
      <c r="G76" s="108" t="s">
        <v>24</v>
      </c>
      <c r="H76" s="499"/>
      <c r="I76" s="499"/>
      <c r="J76" s="39" t="s">
        <v>25</v>
      </c>
      <c r="K76" s="500"/>
      <c r="L76" s="500"/>
      <c r="M76" s="108" t="s">
        <v>26</v>
      </c>
      <c r="N76" s="108"/>
      <c r="O76" s="106"/>
      <c r="P76" s="109"/>
      <c r="Q76" s="109"/>
      <c r="R76" s="109"/>
      <c r="S76" s="110">
        <f>SUM(H76*K76)</f>
        <v>0</v>
      </c>
      <c r="T76" s="39" t="s">
        <v>27</v>
      </c>
      <c r="U76" s="413"/>
      <c r="V76" s="414"/>
      <c r="W76" s="415"/>
    </row>
    <row r="77" spans="1:23" ht="18.75" customHeight="1">
      <c r="A77" s="492"/>
      <c r="B77" s="489"/>
      <c r="C77" s="35"/>
      <c r="D77" s="10"/>
      <c r="E77" s="10"/>
      <c r="F77" s="111"/>
      <c r="G77" s="112" t="s">
        <v>24</v>
      </c>
      <c r="H77" s="479"/>
      <c r="I77" s="479"/>
      <c r="J77" s="35" t="s">
        <v>25</v>
      </c>
      <c r="K77" s="479"/>
      <c r="L77" s="479"/>
      <c r="M77" s="112" t="s">
        <v>26</v>
      </c>
      <c r="N77" s="112"/>
      <c r="P77" s="113"/>
      <c r="Q77" s="113"/>
      <c r="R77" s="113"/>
      <c r="S77" s="114">
        <f>SUM(H77*K77)</f>
        <v>0</v>
      </c>
      <c r="T77" s="35" t="s">
        <v>27</v>
      </c>
      <c r="U77" s="473"/>
      <c r="V77" s="333"/>
      <c r="W77" s="474"/>
    </row>
    <row r="78" spans="1:23" ht="17.25" customHeight="1">
      <c r="A78" s="492"/>
      <c r="B78" s="489"/>
      <c r="C78" s="35"/>
      <c r="D78" s="10"/>
      <c r="E78" s="10"/>
      <c r="F78" s="111"/>
      <c r="G78" s="112"/>
      <c r="H78" s="115"/>
      <c r="I78" s="115"/>
      <c r="J78" s="35"/>
      <c r="K78" s="115"/>
      <c r="L78" s="115"/>
      <c r="M78" s="112"/>
      <c r="N78" s="112"/>
      <c r="P78" s="116"/>
      <c r="Q78" s="116"/>
      <c r="R78" s="116"/>
      <c r="S78" s="116"/>
      <c r="T78" s="35"/>
      <c r="U78" s="473"/>
      <c r="V78" s="333"/>
      <c r="W78" s="474"/>
    </row>
    <row r="79" spans="1:23" ht="17.25" customHeight="1">
      <c r="A79" s="492"/>
      <c r="B79" s="489"/>
      <c r="C79" s="35"/>
      <c r="D79" s="10"/>
      <c r="E79" s="10"/>
      <c r="F79" s="117" t="s">
        <v>158</v>
      </c>
      <c r="G79" s="112" t="s">
        <v>24</v>
      </c>
      <c r="H79" s="477"/>
      <c r="I79" s="477"/>
      <c r="J79" s="35" t="s">
        <v>25</v>
      </c>
      <c r="K79" s="478"/>
      <c r="L79" s="478"/>
      <c r="M79" s="112" t="s">
        <v>26</v>
      </c>
      <c r="N79" s="112"/>
      <c r="P79" s="113"/>
      <c r="Q79" s="113"/>
      <c r="R79" s="113"/>
      <c r="S79" s="114">
        <f>SUM(H79*K79)</f>
        <v>0</v>
      </c>
      <c r="T79" s="35" t="s">
        <v>27</v>
      </c>
      <c r="U79" s="473"/>
      <c r="V79" s="333"/>
      <c r="W79" s="474"/>
    </row>
    <row r="80" spans="1:23" ht="17.25" customHeight="1">
      <c r="A80" s="492"/>
      <c r="B80" s="489"/>
      <c r="C80" s="35"/>
      <c r="D80" s="10"/>
      <c r="E80" s="10"/>
      <c r="F80" s="111"/>
      <c r="G80" s="112" t="s">
        <v>24</v>
      </c>
      <c r="H80" s="477"/>
      <c r="I80" s="477"/>
      <c r="J80" s="35" t="s">
        <v>25</v>
      </c>
      <c r="K80" s="479"/>
      <c r="L80" s="479"/>
      <c r="M80" s="112" t="s">
        <v>26</v>
      </c>
      <c r="N80" s="112"/>
      <c r="P80" s="113"/>
      <c r="Q80" s="113"/>
      <c r="R80" s="113"/>
      <c r="S80" s="114">
        <f>SUM(H80*K80)</f>
        <v>0</v>
      </c>
      <c r="T80" s="35" t="s">
        <v>27</v>
      </c>
      <c r="U80" s="473"/>
      <c r="V80" s="333"/>
      <c r="W80" s="474"/>
    </row>
    <row r="81" spans="1:23" ht="17.25" customHeight="1">
      <c r="A81" s="492"/>
      <c r="B81" s="489"/>
      <c r="C81" s="35"/>
      <c r="D81" s="10"/>
      <c r="E81" s="10"/>
      <c r="F81" s="111"/>
      <c r="G81" s="112"/>
      <c r="H81" s="115"/>
      <c r="I81" s="115"/>
      <c r="J81" s="35"/>
      <c r="K81" s="115"/>
      <c r="L81" s="115"/>
      <c r="M81" s="112"/>
      <c r="N81" s="112"/>
      <c r="O81" s="116"/>
      <c r="P81" s="116"/>
      <c r="Q81" s="116"/>
      <c r="R81" s="116"/>
      <c r="S81" s="116"/>
      <c r="T81" s="35"/>
      <c r="U81" s="473"/>
      <c r="V81" s="333"/>
      <c r="W81" s="474"/>
    </row>
    <row r="82" spans="1:23" ht="16.5" customHeight="1">
      <c r="A82" s="492"/>
      <c r="B82" s="489"/>
      <c r="C82" s="35"/>
      <c r="D82" s="119">
        <f>SUM(S76:S87)</f>
        <v>0</v>
      </c>
      <c r="E82" s="10" t="s">
        <v>64</v>
      </c>
      <c r="F82" s="111" t="s">
        <v>159</v>
      </c>
      <c r="H82" s="494"/>
      <c r="I82" s="494"/>
      <c r="J82" s="35" t="s">
        <v>35</v>
      </c>
      <c r="K82" s="120">
        <v>30</v>
      </c>
      <c r="L82" s="35" t="s">
        <v>25</v>
      </c>
      <c r="M82" s="121"/>
      <c r="N82" s="122"/>
      <c r="O82" s="112" t="s">
        <v>30</v>
      </c>
      <c r="P82" s="112"/>
      <c r="Q82" s="112"/>
      <c r="R82" s="112"/>
      <c r="S82" s="123">
        <f>SUM(H82*K82*M82)</f>
        <v>0</v>
      </c>
      <c r="T82" s="35" t="s">
        <v>27</v>
      </c>
      <c r="U82" s="473"/>
      <c r="V82" s="333"/>
      <c r="W82" s="474"/>
    </row>
    <row r="83" spans="1:23" ht="16.5" customHeight="1">
      <c r="A83" s="492"/>
      <c r="B83" s="489"/>
      <c r="C83" s="35"/>
      <c r="D83" s="119"/>
      <c r="E83" s="10"/>
      <c r="F83" s="124" t="s">
        <v>31</v>
      </c>
      <c r="G83" s="112" t="s">
        <v>24</v>
      </c>
      <c r="H83" s="484"/>
      <c r="I83" s="484"/>
      <c r="J83" s="35" t="s">
        <v>27</v>
      </c>
      <c r="K83" s="35" t="s">
        <v>37</v>
      </c>
      <c r="M83" s="121"/>
      <c r="N83" s="122"/>
      <c r="O83" s="112" t="s">
        <v>30</v>
      </c>
      <c r="P83" s="112"/>
      <c r="Q83" s="112"/>
      <c r="R83" s="112"/>
      <c r="S83" s="125">
        <f>SUM(H83*M83)</f>
        <v>0</v>
      </c>
      <c r="T83" s="35" t="s">
        <v>27</v>
      </c>
      <c r="U83" s="473"/>
      <c r="V83" s="333"/>
      <c r="W83" s="474"/>
    </row>
    <row r="84" spans="1:23" ht="16.5" customHeight="1">
      <c r="A84" s="492"/>
      <c r="B84" s="489"/>
      <c r="C84" s="35"/>
      <c r="D84" s="119"/>
      <c r="E84" s="10"/>
      <c r="F84" s="126"/>
      <c r="G84" s="127"/>
      <c r="H84" s="127"/>
      <c r="I84" s="127"/>
      <c r="J84" s="10"/>
      <c r="K84" s="10"/>
      <c r="L84" s="10"/>
      <c r="M84" s="10"/>
      <c r="N84" s="10"/>
      <c r="O84" s="10"/>
      <c r="P84" s="10"/>
      <c r="Q84" s="10"/>
      <c r="R84" s="10"/>
      <c r="S84" s="119"/>
      <c r="T84" s="112"/>
      <c r="U84" s="473"/>
      <c r="V84" s="333"/>
      <c r="W84" s="474"/>
    </row>
    <row r="85" spans="1:23" ht="15" customHeight="1">
      <c r="A85" s="492"/>
      <c r="B85" s="489"/>
      <c r="C85" s="35"/>
      <c r="D85" s="10"/>
      <c r="E85" s="10"/>
      <c r="F85" s="128" t="s">
        <v>161</v>
      </c>
      <c r="G85" s="129"/>
      <c r="H85" s="129" t="s">
        <v>165</v>
      </c>
      <c r="I85" s="129"/>
      <c r="J85" s="129"/>
      <c r="K85" s="46"/>
      <c r="L85" s="46"/>
      <c r="M85" s="10"/>
      <c r="N85" s="10"/>
      <c r="O85" s="112"/>
      <c r="P85" s="112"/>
      <c r="Q85" s="112"/>
      <c r="R85" s="112"/>
      <c r="S85" s="130"/>
      <c r="T85" s="35" t="s">
        <v>27</v>
      </c>
      <c r="U85" s="473"/>
      <c r="V85" s="333"/>
      <c r="W85" s="474"/>
    </row>
    <row r="86" spans="1:23" ht="15" customHeight="1">
      <c r="A86" s="492"/>
      <c r="B86" s="489"/>
      <c r="C86" s="35"/>
      <c r="D86" s="10"/>
      <c r="E86" s="10"/>
      <c r="F86" s="128"/>
      <c r="H86" s="129" t="s">
        <v>166</v>
      </c>
      <c r="I86" s="129"/>
      <c r="J86" s="129"/>
      <c r="K86" s="46"/>
      <c r="L86" s="46"/>
      <c r="M86" s="10"/>
      <c r="N86" s="10"/>
      <c r="O86" s="112"/>
      <c r="P86" s="112"/>
      <c r="Q86" s="112"/>
      <c r="R86" s="112"/>
      <c r="S86" s="130"/>
      <c r="T86" s="35" t="s">
        <v>27</v>
      </c>
      <c r="U86" s="473"/>
      <c r="V86" s="333"/>
      <c r="W86" s="474"/>
    </row>
    <row r="87" spans="1:23" ht="16.5" customHeight="1">
      <c r="A87" s="492"/>
      <c r="B87" s="489"/>
      <c r="C87" s="35"/>
      <c r="D87" s="10"/>
      <c r="E87" s="10"/>
      <c r="F87" s="124" t="s">
        <v>31</v>
      </c>
      <c r="G87" s="112" t="s">
        <v>24</v>
      </c>
      <c r="H87" s="484"/>
      <c r="I87" s="484"/>
      <c r="J87" s="35" t="s">
        <v>27</v>
      </c>
      <c r="K87" s="35" t="s">
        <v>37</v>
      </c>
      <c r="M87" s="121"/>
      <c r="N87" s="122"/>
      <c r="O87" s="112" t="s">
        <v>30</v>
      </c>
      <c r="P87" s="112"/>
      <c r="Q87" s="112"/>
      <c r="R87" s="112"/>
      <c r="S87" s="125">
        <f>SUM(H87*M87)</f>
        <v>0</v>
      </c>
      <c r="T87" s="35" t="s">
        <v>27</v>
      </c>
      <c r="U87" s="473"/>
      <c r="V87" s="333"/>
      <c r="W87" s="474"/>
    </row>
    <row r="88" spans="1:23" ht="7.5" customHeight="1">
      <c r="A88" s="492"/>
      <c r="B88" s="490"/>
      <c r="C88" s="35"/>
      <c r="D88" s="10"/>
      <c r="E88" s="10"/>
      <c r="F88" s="131"/>
      <c r="G88" s="132"/>
      <c r="H88" s="133"/>
      <c r="I88" s="133"/>
      <c r="J88" s="42"/>
      <c r="K88" s="134"/>
      <c r="L88" s="42"/>
      <c r="M88" s="42"/>
      <c r="N88" s="135"/>
      <c r="O88" s="27"/>
      <c r="P88" s="27"/>
      <c r="Q88" s="27"/>
      <c r="R88" s="27"/>
      <c r="S88" s="134"/>
      <c r="T88" s="35"/>
      <c r="U88" s="473"/>
      <c r="V88" s="333"/>
      <c r="W88" s="474"/>
    </row>
    <row r="89" spans="1:23" ht="6.75" customHeight="1">
      <c r="A89" s="492"/>
      <c r="B89" s="488" t="s">
        <v>12</v>
      </c>
      <c r="C89" s="39"/>
      <c r="D89" s="136"/>
      <c r="E89" s="37"/>
      <c r="F89" s="137"/>
      <c r="G89" s="138"/>
      <c r="H89" s="138"/>
      <c r="I89" s="138"/>
      <c r="J89" s="37"/>
      <c r="K89" s="37"/>
      <c r="L89" s="37"/>
      <c r="M89" s="39"/>
      <c r="N89" s="37"/>
      <c r="O89" s="37"/>
      <c r="P89" s="37"/>
      <c r="Q89" s="37"/>
      <c r="R89" s="37"/>
      <c r="S89" s="37"/>
      <c r="T89" s="37"/>
      <c r="U89" s="413"/>
      <c r="V89" s="414"/>
      <c r="W89" s="415"/>
    </row>
    <row r="90" spans="1:23" ht="16.5" customHeight="1">
      <c r="A90" s="492"/>
      <c r="B90" s="489"/>
      <c r="C90" s="35"/>
      <c r="D90" s="119">
        <f>SUM(S90:S92)</f>
        <v>0</v>
      </c>
      <c r="E90" s="10" t="s">
        <v>64</v>
      </c>
      <c r="F90" s="599"/>
      <c r="G90" s="139" t="s">
        <v>24</v>
      </c>
      <c r="H90" s="483"/>
      <c r="I90" s="483"/>
      <c r="J90" s="35" t="s">
        <v>25</v>
      </c>
      <c r="K90" s="140"/>
      <c r="L90" s="35" t="s">
        <v>33</v>
      </c>
      <c r="M90" s="141"/>
      <c r="N90" s="113"/>
      <c r="O90" s="112" t="s">
        <v>34</v>
      </c>
      <c r="P90" s="112"/>
      <c r="Q90" s="112"/>
      <c r="R90" s="112"/>
      <c r="S90" s="114">
        <f>SUM(H90*K90*M90)</f>
        <v>0</v>
      </c>
      <c r="T90" s="35" t="s">
        <v>27</v>
      </c>
      <c r="U90" s="473"/>
      <c r="V90" s="333"/>
      <c r="W90" s="474"/>
    </row>
    <row r="91" spans="1:23" ht="12" customHeight="1">
      <c r="A91" s="492"/>
      <c r="B91" s="489"/>
      <c r="C91" s="35"/>
      <c r="D91" s="119"/>
      <c r="E91" s="10"/>
      <c r="F91" s="126"/>
      <c r="G91" s="139"/>
      <c r="H91" s="482"/>
      <c r="I91" s="482"/>
      <c r="J91" s="35"/>
      <c r="K91" s="143"/>
      <c r="L91" s="35"/>
      <c r="M91" s="113"/>
      <c r="N91" s="113"/>
      <c r="O91" s="112"/>
      <c r="P91" s="112"/>
      <c r="Q91" s="112"/>
      <c r="R91" s="112"/>
      <c r="S91" s="144"/>
      <c r="T91" s="35"/>
      <c r="U91" s="473"/>
      <c r="V91" s="333"/>
      <c r="W91" s="474"/>
    </row>
    <row r="92" spans="1:23" ht="7.5" customHeight="1">
      <c r="A92" s="492"/>
      <c r="B92" s="490"/>
      <c r="C92" s="42"/>
      <c r="D92" s="135"/>
      <c r="E92" s="135"/>
      <c r="F92" s="145"/>
      <c r="G92" s="132"/>
      <c r="H92" s="485"/>
      <c r="I92" s="485"/>
      <c r="J92" s="42"/>
      <c r="K92" s="146"/>
      <c r="L92" s="42"/>
      <c r="M92" s="147"/>
      <c r="N92" s="147"/>
      <c r="O92" s="27"/>
      <c r="P92" s="27"/>
      <c r="Q92" s="27"/>
      <c r="R92" s="27"/>
      <c r="S92" s="147"/>
      <c r="T92" s="42"/>
      <c r="U92" s="469"/>
      <c r="V92" s="470"/>
      <c r="W92" s="471"/>
    </row>
    <row r="93" spans="1:23" ht="6.75" customHeight="1">
      <c r="A93" s="492"/>
      <c r="B93" s="495" t="s">
        <v>62</v>
      </c>
      <c r="C93" s="35"/>
      <c r="D93" s="10"/>
      <c r="E93" s="10"/>
      <c r="F93" s="126"/>
      <c r="G93" s="139"/>
      <c r="H93" s="142"/>
      <c r="I93" s="142"/>
      <c r="J93" s="35"/>
      <c r="K93" s="143"/>
      <c r="L93" s="35"/>
      <c r="M93" s="113"/>
      <c r="N93" s="113"/>
      <c r="O93" s="112"/>
      <c r="P93" s="112"/>
      <c r="Q93" s="112"/>
      <c r="R93" s="112"/>
      <c r="S93" s="113"/>
      <c r="T93" s="35"/>
      <c r="U93" s="413"/>
      <c r="V93" s="414"/>
      <c r="W93" s="415"/>
    </row>
    <row r="94" spans="1:23" ht="18" customHeight="1">
      <c r="A94" s="492"/>
      <c r="B94" s="496"/>
      <c r="C94" s="35"/>
      <c r="D94" s="113">
        <f>SUM(M94+M95+M96)</f>
        <v>0</v>
      </c>
      <c r="E94" s="10" t="s">
        <v>64</v>
      </c>
      <c r="F94" s="126"/>
      <c r="G94" s="139" t="s">
        <v>24</v>
      </c>
      <c r="H94" s="482">
        <v>9735</v>
      </c>
      <c r="I94" s="482"/>
      <c r="J94" s="35" t="s">
        <v>25</v>
      </c>
      <c r="K94" s="140"/>
      <c r="L94" s="46" t="s">
        <v>63</v>
      </c>
      <c r="M94" s="148">
        <f>SUM(H94*K94)</f>
        <v>0</v>
      </c>
      <c r="N94" s="139" t="s">
        <v>24</v>
      </c>
      <c r="O94" s="139">
        <f>ROUNDDOWN(H94/2,0.5)</f>
        <v>4867</v>
      </c>
      <c r="P94" s="35" t="s">
        <v>25</v>
      </c>
      <c r="Q94" s="148">
        <f>SUM(K94)</f>
        <v>0</v>
      </c>
      <c r="R94" s="46" t="s">
        <v>63</v>
      </c>
      <c r="S94" s="114">
        <f>SUM(O94*Q94)</f>
        <v>0</v>
      </c>
      <c r="T94" s="35" t="s">
        <v>65</v>
      </c>
      <c r="U94" s="473"/>
      <c r="V94" s="333"/>
      <c r="W94" s="474"/>
    </row>
    <row r="95" spans="1:23" ht="18" customHeight="1">
      <c r="A95" s="492"/>
      <c r="B95" s="496"/>
      <c r="C95" s="498" t="s">
        <v>66</v>
      </c>
      <c r="D95" s="336"/>
      <c r="E95" s="10"/>
      <c r="F95" s="126"/>
      <c r="G95" s="139" t="s">
        <v>24</v>
      </c>
      <c r="H95" s="482">
        <v>6380</v>
      </c>
      <c r="I95" s="482"/>
      <c r="J95" s="35" t="s">
        <v>25</v>
      </c>
      <c r="K95" s="140"/>
      <c r="L95" s="46" t="s">
        <v>63</v>
      </c>
      <c r="M95" s="148">
        <f>SUM(H95*K95)</f>
        <v>0</v>
      </c>
      <c r="N95" s="139" t="s">
        <v>24</v>
      </c>
      <c r="O95" s="139">
        <f t="shared" ref="O95" si="3">SUM(H95/2)</f>
        <v>3190</v>
      </c>
      <c r="P95" s="35" t="s">
        <v>25</v>
      </c>
      <c r="Q95" s="148">
        <f>SUM(K95)</f>
        <v>0</v>
      </c>
      <c r="R95" s="46" t="s">
        <v>63</v>
      </c>
      <c r="S95" s="114">
        <f>SUM(O95*Q95)</f>
        <v>0</v>
      </c>
      <c r="T95" s="35" t="s">
        <v>65</v>
      </c>
      <c r="U95" s="473"/>
      <c r="V95" s="333"/>
      <c r="W95" s="474"/>
    </row>
    <row r="96" spans="1:23" ht="18" customHeight="1">
      <c r="A96" s="492"/>
      <c r="B96" s="496"/>
      <c r="C96" s="35" t="s">
        <v>32</v>
      </c>
      <c r="D96" s="119">
        <f>SUM(S94+S95+S96)</f>
        <v>0</v>
      </c>
      <c r="E96" s="10" t="s">
        <v>29</v>
      </c>
      <c r="F96" s="126"/>
      <c r="G96" s="139" t="s">
        <v>24</v>
      </c>
      <c r="H96" s="482">
        <v>1485</v>
      </c>
      <c r="I96" s="482"/>
      <c r="J96" s="35" t="s">
        <v>25</v>
      </c>
      <c r="K96" s="140"/>
      <c r="L96" s="46" t="s">
        <v>63</v>
      </c>
      <c r="M96" s="148">
        <f>SUM(H96*K96)</f>
        <v>0</v>
      </c>
      <c r="N96" s="139" t="s">
        <v>24</v>
      </c>
      <c r="O96" s="139">
        <f>ROUNDDOWN(H96/2,0.5)</f>
        <v>742</v>
      </c>
      <c r="P96" s="35" t="s">
        <v>25</v>
      </c>
      <c r="Q96" s="148">
        <f>SUM(K96)</f>
        <v>0</v>
      </c>
      <c r="R96" s="46" t="s">
        <v>63</v>
      </c>
      <c r="S96" s="114">
        <f>SUM(O96*Q96)</f>
        <v>0</v>
      </c>
      <c r="T96" s="35" t="s">
        <v>65</v>
      </c>
      <c r="U96" s="473"/>
      <c r="V96" s="333"/>
      <c r="W96" s="474"/>
    </row>
    <row r="97" spans="1:23" ht="9.75" customHeight="1">
      <c r="A97" s="492"/>
      <c r="B97" s="497"/>
      <c r="C97" s="35"/>
      <c r="D97" s="119"/>
      <c r="E97" s="10"/>
      <c r="F97" s="126"/>
      <c r="G97" s="139"/>
      <c r="H97" s="142"/>
      <c r="I97" s="142"/>
      <c r="J97" s="35"/>
      <c r="K97" s="143"/>
      <c r="L97" s="35"/>
      <c r="M97" s="113"/>
      <c r="N97" s="113"/>
      <c r="O97" s="139"/>
      <c r="P97" s="112"/>
      <c r="Q97" s="112"/>
      <c r="R97" s="112"/>
      <c r="S97" s="113"/>
      <c r="T97" s="35"/>
      <c r="U97" s="469"/>
      <c r="V97" s="470"/>
      <c r="W97" s="471"/>
    </row>
    <row r="98" spans="1:23" ht="16.5" customHeight="1">
      <c r="A98" s="492"/>
      <c r="B98" s="475" t="s">
        <v>7</v>
      </c>
      <c r="C98" s="149"/>
      <c r="D98" s="150">
        <f>SUM(D82+D90+D94)</f>
        <v>0</v>
      </c>
      <c r="E98" s="151" t="s">
        <v>67</v>
      </c>
      <c r="F98" s="486" t="s">
        <v>68</v>
      </c>
      <c r="G98" s="487"/>
      <c r="H98" s="487"/>
      <c r="I98" s="487"/>
      <c r="J98" s="37"/>
      <c r="K98" s="37"/>
      <c r="L98" s="37"/>
      <c r="M98" s="37"/>
      <c r="N98" s="37"/>
      <c r="O98" s="37"/>
      <c r="P98" s="37"/>
      <c r="Q98" s="37"/>
      <c r="R98" s="37"/>
      <c r="S98" s="37"/>
      <c r="T98" s="38"/>
      <c r="U98" s="413"/>
      <c r="V98" s="414"/>
      <c r="W98" s="415"/>
    </row>
    <row r="99" spans="1:23" ht="16.5" customHeight="1">
      <c r="A99" s="493"/>
      <c r="B99" s="476"/>
      <c r="C99" s="152" t="s">
        <v>32</v>
      </c>
      <c r="D99" s="153">
        <f>SUM(D82+D90+D96)</f>
        <v>0</v>
      </c>
      <c r="E99" s="154" t="s">
        <v>29</v>
      </c>
      <c r="F99" s="480"/>
      <c r="G99" s="481"/>
      <c r="H99" s="481"/>
      <c r="I99" s="481"/>
      <c r="J99" s="481"/>
      <c r="K99" s="481"/>
      <c r="L99" s="481"/>
      <c r="M99" s="481"/>
      <c r="N99" s="155"/>
      <c r="O99" s="135"/>
      <c r="P99" s="135"/>
      <c r="Q99" s="135"/>
      <c r="R99" s="135"/>
      <c r="S99" s="135"/>
      <c r="T99" s="156"/>
      <c r="U99" s="469"/>
      <c r="V99" s="470"/>
      <c r="W99" s="471"/>
    </row>
  </sheetData>
  <mergeCells count="200">
    <mergeCell ref="U86:W86"/>
    <mergeCell ref="U38:W38"/>
    <mergeCell ref="U14:W14"/>
    <mergeCell ref="K79:L79"/>
    <mergeCell ref="H80:I80"/>
    <mergeCell ref="K80:L80"/>
    <mergeCell ref="B93:B97"/>
    <mergeCell ref="H92:I92"/>
    <mergeCell ref="F98:I98"/>
    <mergeCell ref="B17:B20"/>
    <mergeCell ref="B26:B27"/>
    <mergeCell ref="H34:I34"/>
    <mergeCell ref="K52:L52"/>
    <mergeCell ref="H46:I46"/>
    <mergeCell ref="B69:B73"/>
    <mergeCell ref="H70:I70"/>
    <mergeCell ref="C71:D71"/>
    <mergeCell ref="H71:I71"/>
    <mergeCell ref="H47:I47"/>
    <mergeCell ref="H48:I48"/>
    <mergeCell ref="H59:I59"/>
    <mergeCell ref="H58:I58"/>
    <mergeCell ref="H56:I56"/>
    <mergeCell ref="K56:L56"/>
    <mergeCell ref="F99:M99"/>
    <mergeCell ref="H96:I96"/>
    <mergeCell ref="H95:I95"/>
    <mergeCell ref="C95:D95"/>
    <mergeCell ref="H94:I94"/>
    <mergeCell ref="B98:B99"/>
    <mergeCell ref="B76:B88"/>
    <mergeCell ref="B89:B92"/>
    <mergeCell ref="H91:I91"/>
    <mergeCell ref="H76:I76"/>
    <mergeCell ref="K76:L76"/>
    <mergeCell ref="H77:I77"/>
    <mergeCell ref="K77:L77"/>
    <mergeCell ref="H90:I90"/>
    <mergeCell ref="H79:I79"/>
    <mergeCell ref="A1:D1"/>
    <mergeCell ref="C23:D23"/>
    <mergeCell ref="K29:L29"/>
    <mergeCell ref="H20:I20"/>
    <mergeCell ref="F26:I26"/>
    <mergeCell ref="H24:I24"/>
    <mergeCell ref="F27:M27"/>
    <mergeCell ref="H11:I11"/>
    <mergeCell ref="H5:I5"/>
    <mergeCell ref="K5:L5"/>
    <mergeCell ref="H22:I22"/>
    <mergeCell ref="H23:I23"/>
    <mergeCell ref="H15:I15"/>
    <mergeCell ref="H19:I19"/>
    <mergeCell ref="F3:T3"/>
    <mergeCell ref="H4:I4"/>
    <mergeCell ref="K4:L4"/>
    <mergeCell ref="A4:A27"/>
    <mergeCell ref="B21:B25"/>
    <mergeCell ref="H7:I7"/>
    <mergeCell ref="K7:L7"/>
    <mergeCell ref="H8:I8"/>
    <mergeCell ref="K8:L8"/>
    <mergeCell ref="B4:B16"/>
    <mergeCell ref="A28:A51"/>
    <mergeCell ref="A52:A75"/>
    <mergeCell ref="A76:A99"/>
    <mergeCell ref="H10:I10"/>
    <mergeCell ref="H18:I18"/>
    <mergeCell ref="H72:I72"/>
    <mergeCell ref="H63:I63"/>
    <mergeCell ref="H66:I66"/>
    <mergeCell ref="H67:I67"/>
    <mergeCell ref="H68:I68"/>
    <mergeCell ref="H83:I83"/>
    <mergeCell ref="H87:I87"/>
    <mergeCell ref="F75:M75"/>
    <mergeCell ref="H82:I82"/>
    <mergeCell ref="B45:B49"/>
    <mergeCell ref="C47:D47"/>
    <mergeCell ref="H28:I28"/>
    <mergeCell ref="K28:L28"/>
    <mergeCell ref="H29:I29"/>
    <mergeCell ref="K53:L53"/>
    <mergeCell ref="H52:I52"/>
    <mergeCell ref="H53:I53"/>
    <mergeCell ref="H42:I42"/>
    <mergeCell ref="F50:I50"/>
    <mergeCell ref="B74:B75"/>
    <mergeCell ref="H31:I31"/>
    <mergeCell ref="K31:L31"/>
    <mergeCell ref="H32:I32"/>
    <mergeCell ref="K32:L32"/>
    <mergeCell ref="H55:I55"/>
    <mergeCell ref="K55:L55"/>
    <mergeCell ref="F51:M51"/>
    <mergeCell ref="H43:I43"/>
    <mergeCell ref="H39:I39"/>
    <mergeCell ref="H35:I35"/>
    <mergeCell ref="H44:I44"/>
    <mergeCell ref="F74:I74"/>
    <mergeCell ref="B28:B40"/>
    <mergeCell ref="B41:B44"/>
    <mergeCell ref="B52:B64"/>
    <mergeCell ref="B65:B68"/>
    <mergeCell ref="B50:B51"/>
    <mergeCell ref="U8:W8"/>
    <mergeCell ref="U9:W9"/>
    <mergeCell ref="U10:W10"/>
    <mergeCell ref="U11:W11"/>
    <mergeCell ref="U12:W12"/>
    <mergeCell ref="U3:W3"/>
    <mergeCell ref="U4:W4"/>
    <mergeCell ref="U5:W5"/>
    <mergeCell ref="U6:W6"/>
    <mergeCell ref="U7:W7"/>
    <mergeCell ref="U19:W19"/>
    <mergeCell ref="U20:W20"/>
    <mergeCell ref="U21:W21"/>
    <mergeCell ref="U22:W22"/>
    <mergeCell ref="U23:W23"/>
    <mergeCell ref="U13:W13"/>
    <mergeCell ref="U15:W15"/>
    <mergeCell ref="U16:W16"/>
    <mergeCell ref="U17:W17"/>
    <mergeCell ref="U18:W18"/>
    <mergeCell ref="U29:W29"/>
    <mergeCell ref="U30:W30"/>
    <mergeCell ref="U31:W31"/>
    <mergeCell ref="U32:W32"/>
    <mergeCell ref="U33:W33"/>
    <mergeCell ref="U24:W24"/>
    <mergeCell ref="U25:W25"/>
    <mergeCell ref="U26:W26"/>
    <mergeCell ref="U27:W27"/>
    <mergeCell ref="U28:W28"/>
    <mergeCell ref="U40:W40"/>
    <mergeCell ref="U41:W41"/>
    <mergeCell ref="U42:W42"/>
    <mergeCell ref="U43:W43"/>
    <mergeCell ref="U44:W44"/>
    <mergeCell ref="U34:W34"/>
    <mergeCell ref="U35:W35"/>
    <mergeCell ref="U36:W36"/>
    <mergeCell ref="U37:W37"/>
    <mergeCell ref="U39:W39"/>
    <mergeCell ref="U50:W50"/>
    <mergeCell ref="U51:W51"/>
    <mergeCell ref="U52:W52"/>
    <mergeCell ref="U53:W53"/>
    <mergeCell ref="U54:W54"/>
    <mergeCell ref="U45:W45"/>
    <mergeCell ref="U46:W46"/>
    <mergeCell ref="U47:W47"/>
    <mergeCell ref="U48:W48"/>
    <mergeCell ref="U49:W49"/>
    <mergeCell ref="U60:W60"/>
    <mergeCell ref="U62:W62"/>
    <mergeCell ref="U63:W63"/>
    <mergeCell ref="U64:W64"/>
    <mergeCell ref="U65:W65"/>
    <mergeCell ref="U55:W55"/>
    <mergeCell ref="U56:W56"/>
    <mergeCell ref="U57:W57"/>
    <mergeCell ref="U58:W58"/>
    <mergeCell ref="U59:W59"/>
    <mergeCell ref="U61:W61"/>
    <mergeCell ref="U71:W71"/>
    <mergeCell ref="U72:W72"/>
    <mergeCell ref="U73:W73"/>
    <mergeCell ref="U74:W74"/>
    <mergeCell ref="U75:W75"/>
    <mergeCell ref="U66:W66"/>
    <mergeCell ref="U67:W67"/>
    <mergeCell ref="U68:W68"/>
    <mergeCell ref="U69:W69"/>
    <mergeCell ref="U70:W70"/>
    <mergeCell ref="U97:W97"/>
    <mergeCell ref="U98:W98"/>
    <mergeCell ref="U99:W99"/>
    <mergeCell ref="A2:W2"/>
    <mergeCell ref="U92:W92"/>
    <mergeCell ref="U93:W93"/>
    <mergeCell ref="U94:W94"/>
    <mergeCell ref="U95:W95"/>
    <mergeCell ref="U96:W96"/>
    <mergeCell ref="U87:W87"/>
    <mergeCell ref="U88:W88"/>
    <mergeCell ref="U89:W89"/>
    <mergeCell ref="U90:W90"/>
    <mergeCell ref="U91:W91"/>
    <mergeCell ref="U81:W81"/>
    <mergeCell ref="U82:W82"/>
    <mergeCell ref="U83:W83"/>
    <mergeCell ref="U84:W84"/>
    <mergeCell ref="U85:W85"/>
    <mergeCell ref="U76:W76"/>
    <mergeCell ref="U77:W77"/>
    <mergeCell ref="U78:W78"/>
    <mergeCell ref="U79:W79"/>
    <mergeCell ref="U80:W80"/>
  </mergeCells>
  <phoneticPr fontId="2"/>
  <pageMargins left="0.74803149606299213" right="0.51181102362204722" top="0.31496062992125984" bottom="0" header="0.39370078740157483" footer="0.27559055118110237"/>
  <pageSetup paperSize="9" scale="53" orientation="portrait" blackAndWhite="1" r:id="rId1"/>
  <headerFooter alignWithMargins="0"/>
  <colBreaks count="1" manualBreakCount="1">
    <brk id="23" max="9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835A01A5-F71B-42D6-81E8-65E49947FDCA}">
          <x14:formula1>
            <xm:f>Sheet1!$F$3:$F$7</xm:f>
          </x14:formula1>
          <xm:sqref>F18 F42 F66 F90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L43"/>
  <sheetViews>
    <sheetView view="pageBreakPreview" zoomScale="70" zoomScaleNormal="100" zoomScaleSheetLayoutView="70" workbookViewId="0">
      <selection activeCell="B46" sqref="B46"/>
    </sheetView>
  </sheetViews>
  <sheetFormatPr defaultColWidth="7" defaultRowHeight="15"/>
  <cols>
    <col min="1" max="1" width="4.875" style="35" bestFit="1" customWidth="1"/>
    <col min="2" max="2" width="29.625" style="11" customWidth="1"/>
    <col min="3" max="3" width="6.125" style="36" bestFit="1" customWidth="1"/>
    <col min="4" max="4" width="6.375" style="36" customWidth="1"/>
    <col min="5" max="15" width="5.75" style="11" customWidth="1"/>
    <col min="16" max="16" width="6" style="11" customWidth="1"/>
    <col min="17" max="17" width="4.875" style="35" bestFit="1" customWidth="1"/>
    <col min="18" max="18" width="29.625" style="11" customWidth="1"/>
    <col min="19" max="19" width="6" style="36" bestFit="1" customWidth="1"/>
    <col min="20" max="20" width="6.375" style="36" customWidth="1"/>
    <col min="21" max="31" width="5.75" style="11" customWidth="1"/>
    <col min="32" max="32" width="6" style="11" customWidth="1"/>
    <col min="33" max="33" width="4.875" style="35" bestFit="1" customWidth="1"/>
    <col min="34" max="34" width="29.625" style="11" customWidth="1"/>
    <col min="35" max="35" width="6" style="36" bestFit="1" customWidth="1"/>
    <col min="36" max="36" width="6.375" style="36" customWidth="1"/>
    <col min="37" max="47" width="5.75" style="11" customWidth="1"/>
    <col min="48" max="48" width="6" style="11" customWidth="1"/>
    <col min="49" max="49" width="4.875" style="35" bestFit="1" customWidth="1"/>
    <col min="50" max="50" width="29.625" style="11" customWidth="1"/>
    <col min="51" max="51" width="6" style="36" bestFit="1" customWidth="1"/>
    <col min="52" max="52" width="6.375" style="36" customWidth="1"/>
    <col min="53" max="63" width="5.75" style="11" customWidth="1"/>
    <col min="64" max="64" width="6" style="11" customWidth="1"/>
    <col min="65" max="242" width="7" style="1" customWidth="1"/>
    <col min="243" max="16384" width="7" style="1"/>
  </cols>
  <sheetData>
    <row r="1" spans="1:64">
      <c r="A1" s="411" t="s">
        <v>157</v>
      </c>
      <c r="B1" s="411"/>
      <c r="C1" s="411"/>
      <c r="D1" s="10"/>
      <c r="Q1" s="411" t="s">
        <v>157</v>
      </c>
      <c r="R1" s="411"/>
      <c r="S1" s="411"/>
      <c r="T1" s="10"/>
      <c r="AG1" s="411" t="s">
        <v>157</v>
      </c>
      <c r="AH1" s="411"/>
      <c r="AI1" s="411"/>
      <c r="AJ1" s="10"/>
      <c r="AW1" s="411" t="s">
        <v>157</v>
      </c>
      <c r="AX1" s="411"/>
      <c r="AY1" s="411"/>
      <c r="AZ1" s="10"/>
    </row>
    <row r="2" spans="1:64" ht="24.6">
      <c r="A2" s="412" t="s">
        <v>156</v>
      </c>
      <c r="B2" s="412"/>
      <c r="C2" s="412"/>
      <c r="D2" s="412"/>
      <c r="E2" s="412"/>
      <c r="F2" s="412"/>
      <c r="G2" s="412"/>
      <c r="H2" s="412"/>
      <c r="I2" s="412"/>
      <c r="J2" s="412"/>
      <c r="K2" s="412"/>
      <c r="L2" s="12"/>
      <c r="Q2" s="412" t="s">
        <v>156</v>
      </c>
      <c r="R2" s="412"/>
      <c r="S2" s="412"/>
      <c r="T2" s="412"/>
      <c r="U2" s="412"/>
      <c r="V2" s="412"/>
      <c r="W2" s="412"/>
      <c r="X2" s="412"/>
      <c r="Y2" s="412"/>
      <c r="Z2" s="412"/>
      <c r="AA2" s="412"/>
      <c r="AB2" s="12"/>
      <c r="AG2" s="412" t="s">
        <v>156</v>
      </c>
      <c r="AH2" s="412"/>
      <c r="AI2" s="412"/>
      <c r="AJ2" s="412"/>
      <c r="AK2" s="412"/>
      <c r="AL2" s="412"/>
      <c r="AM2" s="412"/>
      <c r="AN2" s="412"/>
      <c r="AO2" s="412"/>
      <c r="AP2" s="412"/>
      <c r="AQ2" s="412"/>
      <c r="AR2" s="12"/>
      <c r="AW2" s="412" t="s">
        <v>156</v>
      </c>
      <c r="AX2" s="412"/>
      <c r="AY2" s="412"/>
      <c r="AZ2" s="412"/>
      <c r="BA2" s="412"/>
      <c r="BB2" s="412"/>
      <c r="BC2" s="412"/>
      <c r="BD2" s="412"/>
      <c r="BE2" s="412"/>
      <c r="BF2" s="412"/>
      <c r="BG2" s="412"/>
      <c r="BH2" s="12"/>
    </row>
    <row r="3" spans="1:64" s="4" customFormat="1" ht="24.9" customHeight="1">
      <c r="A3" s="416" t="s">
        <v>105</v>
      </c>
      <c r="B3" s="417"/>
      <c r="C3" s="505"/>
      <c r="D3" s="506"/>
      <c r="E3" s="506"/>
      <c r="F3" s="507"/>
      <c r="G3" s="416" t="s">
        <v>102</v>
      </c>
      <c r="H3" s="426"/>
      <c r="I3" s="426"/>
      <c r="J3" s="426"/>
      <c r="K3" s="413" t="s">
        <v>189</v>
      </c>
      <c r="L3" s="414"/>
      <c r="M3" s="414"/>
      <c r="N3" s="414"/>
      <c r="O3" s="414"/>
      <c r="P3" s="415"/>
      <c r="Q3" s="416" t="s">
        <v>105</v>
      </c>
      <c r="R3" s="417"/>
      <c r="S3" s="505">
        <f>事業計画!C3</f>
        <v>0</v>
      </c>
      <c r="T3" s="506"/>
      <c r="U3" s="506"/>
      <c r="V3" s="507"/>
      <c r="W3" s="416" t="s">
        <v>102</v>
      </c>
      <c r="X3" s="426"/>
      <c r="Y3" s="426"/>
      <c r="Z3" s="426"/>
      <c r="AA3" s="413" t="s">
        <v>189</v>
      </c>
      <c r="AB3" s="414"/>
      <c r="AC3" s="414"/>
      <c r="AD3" s="414"/>
      <c r="AE3" s="414"/>
      <c r="AF3" s="415"/>
      <c r="AG3" s="416" t="s">
        <v>105</v>
      </c>
      <c r="AH3" s="417"/>
      <c r="AI3" s="505">
        <f>事業計画!C3</f>
        <v>0</v>
      </c>
      <c r="AJ3" s="506"/>
      <c r="AK3" s="506"/>
      <c r="AL3" s="507"/>
      <c r="AM3" s="416" t="s">
        <v>102</v>
      </c>
      <c r="AN3" s="426"/>
      <c r="AO3" s="426"/>
      <c r="AP3" s="426"/>
      <c r="AQ3" s="413" t="s">
        <v>189</v>
      </c>
      <c r="AR3" s="414"/>
      <c r="AS3" s="414"/>
      <c r="AT3" s="414"/>
      <c r="AU3" s="414"/>
      <c r="AV3" s="415"/>
      <c r="AW3" s="416" t="s">
        <v>105</v>
      </c>
      <c r="AX3" s="417"/>
      <c r="AY3" s="505">
        <f>事業計画!C3</f>
        <v>0</v>
      </c>
      <c r="AZ3" s="506"/>
      <c r="BA3" s="506"/>
      <c r="BB3" s="507"/>
      <c r="BC3" s="416" t="s">
        <v>102</v>
      </c>
      <c r="BD3" s="426"/>
      <c r="BE3" s="426"/>
      <c r="BF3" s="426"/>
      <c r="BG3" s="413" t="s">
        <v>189</v>
      </c>
      <c r="BH3" s="414"/>
      <c r="BI3" s="414"/>
      <c r="BJ3" s="414"/>
      <c r="BK3" s="414"/>
      <c r="BL3" s="415"/>
    </row>
    <row r="4" spans="1:64" s="4" customFormat="1" ht="24.9" customHeight="1">
      <c r="A4" s="418"/>
      <c r="B4" s="419"/>
      <c r="C4" s="508"/>
      <c r="D4" s="509"/>
      <c r="E4" s="509"/>
      <c r="F4" s="510"/>
      <c r="G4" s="418"/>
      <c r="H4" s="427"/>
      <c r="I4" s="427"/>
      <c r="J4" s="427"/>
      <c r="K4" s="423" t="s">
        <v>188</v>
      </c>
      <c r="L4" s="424"/>
      <c r="M4" s="424"/>
      <c r="N4" s="424"/>
      <c r="O4" s="424"/>
      <c r="P4" s="425"/>
      <c r="Q4" s="418"/>
      <c r="R4" s="419"/>
      <c r="S4" s="508"/>
      <c r="T4" s="509"/>
      <c r="U4" s="509"/>
      <c r="V4" s="510"/>
      <c r="W4" s="418"/>
      <c r="X4" s="427"/>
      <c r="Y4" s="427"/>
      <c r="Z4" s="427"/>
      <c r="AA4" s="423" t="s">
        <v>188</v>
      </c>
      <c r="AB4" s="424"/>
      <c r="AC4" s="424"/>
      <c r="AD4" s="424"/>
      <c r="AE4" s="424"/>
      <c r="AF4" s="425"/>
      <c r="AG4" s="418"/>
      <c r="AH4" s="419"/>
      <c r="AI4" s="508"/>
      <c r="AJ4" s="509"/>
      <c r="AK4" s="509"/>
      <c r="AL4" s="510"/>
      <c r="AM4" s="418"/>
      <c r="AN4" s="427"/>
      <c r="AO4" s="427"/>
      <c r="AP4" s="427"/>
      <c r="AQ4" s="423" t="s">
        <v>188</v>
      </c>
      <c r="AR4" s="424"/>
      <c r="AS4" s="424"/>
      <c r="AT4" s="424"/>
      <c r="AU4" s="424"/>
      <c r="AV4" s="425"/>
      <c r="AW4" s="418"/>
      <c r="AX4" s="419"/>
      <c r="AY4" s="508"/>
      <c r="AZ4" s="509"/>
      <c r="BA4" s="509"/>
      <c r="BB4" s="510"/>
      <c r="BC4" s="418"/>
      <c r="BD4" s="427"/>
      <c r="BE4" s="427"/>
      <c r="BF4" s="427"/>
      <c r="BG4" s="423" t="s">
        <v>188</v>
      </c>
      <c r="BH4" s="424"/>
      <c r="BI4" s="424"/>
      <c r="BJ4" s="424"/>
      <c r="BK4" s="424"/>
      <c r="BL4" s="425"/>
    </row>
    <row r="5" spans="1:64" s="4" customFormat="1">
      <c r="A5" s="416" t="s">
        <v>106</v>
      </c>
      <c r="B5" s="417"/>
      <c r="C5" s="420"/>
      <c r="D5" s="421"/>
      <c r="E5" s="421"/>
      <c r="F5" s="422"/>
      <c r="G5" s="400" t="s">
        <v>212</v>
      </c>
      <c r="H5" s="400"/>
      <c r="I5" s="400"/>
      <c r="J5" s="400"/>
      <c r="K5" s="401"/>
      <c r="L5" s="402"/>
      <c r="M5" s="402"/>
      <c r="N5" s="402"/>
      <c r="O5" s="402"/>
      <c r="P5" s="403"/>
      <c r="Q5" s="416" t="s">
        <v>106</v>
      </c>
      <c r="R5" s="417"/>
      <c r="S5" s="420"/>
      <c r="T5" s="421"/>
      <c r="U5" s="421"/>
      <c r="V5" s="422"/>
      <c r="W5" s="400" t="s">
        <v>212</v>
      </c>
      <c r="X5" s="400"/>
      <c r="Y5" s="400"/>
      <c r="Z5" s="400"/>
      <c r="AA5" s="401"/>
      <c r="AB5" s="402"/>
      <c r="AC5" s="402"/>
      <c r="AD5" s="402"/>
      <c r="AE5" s="402"/>
      <c r="AF5" s="403"/>
      <c r="AG5" s="416" t="s">
        <v>106</v>
      </c>
      <c r="AH5" s="417"/>
      <c r="AI5" s="420"/>
      <c r="AJ5" s="421"/>
      <c r="AK5" s="421"/>
      <c r="AL5" s="422"/>
      <c r="AM5" s="400" t="s">
        <v>212</v>
      </c>
      <c r="AN5" s="400"/>
      <c r="AO5" s="400"/>
      <c r="AP5" s="400"/>
      <c r="AQ5" s="401"/>
      <c r="AR5" s="402"/>
      <c r="AS5" s="402"/>
      <c r="AT5" s="402"/>
      <c r="AU5" s="402"/>
      <c r="AV5" s="403"/>
      <c r="AW5" s="416" t="s">
        <v>106</v>
      </c>
      <c r="AX5" s="417"/>
      <c r="AY5" s="420"/>
      <c r="AZ5" s="421"/>
      <c r="BA5" s="421"/>
      <c r="BB5" s="422"/>
      <c r="BC5" s="400" t="s">
        <v>212</v>
      </c>
      <c r="BD5" s="400"/>
      <c r="BE5" s="400"/>
      <c r="BF5" s="400"/>
      <c r="BG5" s="401"/>
      <c r="BH5" s="402"/>
      <c r="BI5" s="402"/>
      <c r="BJ5" s="402"/>
      <c r="BK5" s="402"/>
      <c r="BL5" s="403"/>
    </row>
    <row r="6" spans="1:64" s="4" customFormat="1">
      <c r="A6" s="418"/>
      <c r="B6" s="419"/>
      <c r="C6" s="423"/>
      <c r="D6" s="424"/>
      <c r="E6" s="424"/>
      <c r="F6" s="425"/>
      <c r="G6" s="400" t="s">
        <v>213</v>
      </c>
      <c r="H6" s="400"/>
      <c r="I6" s="400"/>
      <c r="J6" s="400"/>
      <c r="K6" s="401"/>
      <c r="L6" s="402"/>
      <c r="M6" s="402"/>
      <c r="N6" s="402"/>
      <c r="O6" s="402"/>
      <c r="P6" s="403"/>
      <c r="Q6" s="418"/>
      <c r="R6" s="419"/>
      <c r="S6" s="423"/>
      <c r="T6" s="424"/>
      <c r="U6" s="424"/>
      <c r="V6" s="425"/>
      <c r="W6" s="400" t="s">
        <v>213</v>
      </c>
      <c r="X6" s="400"/>
      <c r="Y6" s="400"/>
      <c r="Z6" s="400"/>
      <c r="AA6" s="401"/>
      <c r="AB6" s="402"/>
      <c r="AC6" s="402"/>
      <c r="AD6" s="402"/>
      <c r="AE6" s="402"/>
      <c r="AF6" s="403"/>
      <c r="AG6" s="418"/>
      <c r="AH6" s="419"/>
      <c r="AI6" s="423"/>
      <c r="AJ6" s="424"/>
      <c r="AK6" s="424"/>
      <c r="AL6" s="425"/>
      <c r="AM6" s="400" t="s">
        <v>213</v>
      </c>
      <c r="AN6" s="400"/>
      <c r="AO6" s="400"/>
      <c r="AP6" s="400"/>
      <c r="AQ6" s="401"/>
      <c r="AR6" s="402"/>
      <c r="AS6" s="402"/>
      <c r="AT6" s="402"/>
      <c r="AU6" s="402"/>
      <c r="AV6" s="403"/>
      <c r="AW6" s="418"/>
      <c r="AX6" s="419"/>
      <c r="AY6" s="423"/>
      <c r="AZ6" s="424"/>
      <c r="BA6" s="424"/>
      <c r="BB6" s="425"/>
      <c r="BC6" s="400" t="s">
        <v>213</v>
      </c>
      <c r="BD6" s="400"/>
      <c r="BE6" s="400"/>
      <c r="BF6" s="400"/>
      <c r="BG6" s="401"/>
      <c r="BH6" s="402"/>
      <c r="BI6" s="402"/>
      <c r="BJ6" s="402"/>
      <c r="BK6" s="402"/>
      <c r="BL6" s="403"/>
    </row>
    <row r="7" spans="1:64" s="4" customFormat="1">
      <c r="A7" s="406" t="s">
        <v>186</v>
      </c>
      <c r="B7" s="407"/>
      <c r="C7" s="410"/>
      <c r="D7" s="404" t="s">
        <v>107</v>
      </c>
      <c r="E7" s="397" t="s">
        <v>100</v>
      </c>
      <c r="F7" s="398"/>
      <c r="G7" s="398"/>
      <c r="H7" s="398"/>
      <c r="I7" s="398"/>
      <c r="J7" s="398"/>
      <c r="K7" s="398"/>
      <c r="L7" s="398"/>
      <c r="M7" s="398"/>
      <c r="N7" s="398"/>
      <c r="O7" s="398"/>
      <c r="P7" s="399"/>
      <c r="Q7" s="406" t="s">
        <v>186</v>
      </c>
      <c r="R7" s="407"/>
      <c r="S7" s="410"/>
      <c r="T7" s="404" t="s">
        <v>107</v>
      </c>
      <c r="U7" s="397" t="s">
        <v>100</v>
      </c>
      <c r="V7" s="398"/>
      <c r="W7" s="398"/>
      <c r="X7" s="398"/>
      <c r="Y7" s="398"/>
      <c r="Z7" s="398"/>
      <c r="AA7" s="398"/>
      <c r="AB7" s="398"/>
      <c r="AC7" s="398"/>
      <c r="AD7" s="398"/>
      <c r="AE7" s="398"/>
      <c r="AF7" s="399"/>
      <c r="AG7" s="406" t="s">
        <v>186</v>
      </c>
      <c r="AH7" s="407"/>
      <c r="AI7" s="410"/>
      <c r="AJ7" s="404" t="s">
        <v>107</v>
      </c>
      <c r="AK7" s="397" t="s">
        <v>100</v>
      </c>
      <c r="AL7" s="398"/>
      <c r="AM7" s="398"/>
      <c r="AN7" s="398"/>
      <c r="AO7" s="398"/>
      <c r="AP7" s="398"/>
      <c r="AQ7" s="398"/>
      <c r="AR7" s="398"/>
      <c r="AS7" s="398"/>
      <c r="AT7" s="398"/>
      <c r="AU7" s="398"/>
      <c r="AV7" s="399"/>
      <c r="AW7" s="406" t="s">
        <v>186</v>
      </c>
      <c r="AX7" s="407"/>
      <c r="AY7" s="410"/>
      <c r="AZ7" s="404" t="s">
        <v>107</v>
      </c>
      <c r="BA7" s="397" t="s">
        <v>100</v>
      </c>
      <c r="BB7" s="398"/>
      <c r="BC7" s="398"/>
      <c r="BD7" s="398"/>
      <c r="BE7" s="398"/>
      <c r="BF7" s="398"/>
      <c r="BG7" s="398"/>
      <c r="BH7" s="398"/>
      <c r="BI7" s="398"/>
      <c r="BJ7" s="398"/>
      <c r="BK7" s="398"/>
      <c r="BL7" s="399"/>
    </row>
    <row r="8" spans="1:64" s="4" customFormat="1">
      <c r="A8" s="589"/>
      <c r="B8" s="504"/>
      <c r="C8" s="590"/>
      <c r="D8" s="591"/>
      <c r="E8" s="592" t="s">
        <v>210</v>
      </c>
      <c r="F8" s="593" t="s">
        <v>211</v>
      </c>
      <c r="G8" s="595" t="s">
        <v>211</v>
      </c>
      <c r="H8" s="596" t="s">
        <v>211</v>
      </c>
      <c r="I8" s="593" t="s">
        <v>211</v>
      </c>
      <c r="J8" s="593" t="s">
        <v>211</v>
      </c>
      <c r="K8" s="595" t="s">
        <v>211</v>
      </c>
      <c r="L8" s="596" t="s">
        <v>211</v>
      </c>
      <c r="M8" s="593" t="s">
        <v>211</v>
      </c>
      <c r="N8" s="595" t="s">
        <v>211</v>
      </c>
      <c r="O8" s="595" t="s">
        <v>211</v>
      </c>
      <c r="P8" s="594" t="s">
        <v>211</v>
      </c>
      <c r="Q8" s="589"/>
      <c r="R8" s="504"/>
      <c r="S8" s="590"/>
      <c r="T8" s="591"/>
      <c r="U8" s="592" t="s">
        <v>210</v>
      </c>
      <c r="V8" s="593" t="s">
        <v>211</v>
      </c>
      <c r="W8" s="595" t="s">
        <v>211</v>
      </c>
      <c r="X8" s="596" t="s">
        <v>211</v>
      </c>
      <c r="Y8" s="593" t="s">
        <v>211</v>
      </c>
      <c r="Z8" s="593" t="s">
        <v>211</v>
      </c>
      <c r="AA8" s="595" t="s">
        <v>211</v>
      </c>
      <c r="AB8" s="596" t="s">
        <v>211</v>
      </c>
      <c r="AC8" s="593" t="s">
        <v>211</v>
      </c>
      <c r="AD8" s="595" t="s">
        <v>211</v>
      </c>
      <c r="AE8" s="595" t="s">
        <v>211</v>
      </c>
      <c r="AF8" s="594" t="s">
        <v>211</v>
      </c>
      <c r="AG8" s="589"/>
      <c r="AH8" s="504"/>
      <c r="AI8" s="590"/>
      <c r="AJ8" s="591"/>
      <c r="AK8" s="592" t="s">
        <v>210</v>
      </c>
      <c r="AL8" s="593" t="s">
        <v>211</v>
      </c>
      <c r="AM8" s="595" t="s">
        <v>211</v>
      </c>
      <c r="AN8" s="596" t="s">
        <v>211</v>
      </c>
      <c r="AO8" s="593" t="s">
        <v>211</v>
      </c>
      <c r="AP8" s="593" t="s">
        <v>211</v>
      </c>
      <c r="AQ8" s="595" t="s">
        <v>211</v>
      </c>
      <c r="AR8" s="596" t="s">
        <v>211</v>
      </c>
      <c r="AS8" s="593" t="s">
        <v>211</v>
      </c>
      <c r="AT8" s="595" t="s">
        <v>211</v>
      </c>
      <c r="AU8" s="595" t="s">
        <v>211</v>
      </c>
      <c r="AV8" s="594" t="s">
        <v>211</v>
      </c>
      <c r="AW8" s="589"/>
      <c r="AX8" s="504"/>
      <c r="AY8" s="590"/>
      <c r="AZ8" s="591"/>
      <c r="BA8" s="592" t="s">
        <v>210</v>
      </c>
      <c r="BB8" s="593" t="s">
        <v>211</v>
      </c>
      <c r="BC8" s="595" t="s">
        <v>211</v>
      </c>
      <c r="BD8" s="596" t="s">
        <v>211</v>
      </c>
      <c r="BE8" s="593" t="s">
        <v>211</v>
      </c>
      <c r="BF8" s="593" t="s">
        <v>211</v>
      </c>
      <c r="BG8" s="595" t="s">
        <v>211</v>
      </c>
      <c r="BH8" s="596" t="s">
        <v>211</v>
      </c>
      <c r="BI8" s="593" t="s">
        <v>211</v>
      </c>
      <c r="BJ8" s="595" t="s">
        <v>211</v>
      </c>
      <c r="BK8" s="595" t="s">
        <v>211</v>
      </c>
      <c r="BL8" s="594" t="s">
        <v>211</v>
      </c>
    </row>
    <row r="9" spans="1:64" ht="27.75" customHeight="1">
      <c r="A9" s="503"/>
      <c r="B9" s="504"/>
      <c r="C9" s="405"/>
      <c r="D9" s="405"/>
      <c r="E9" s="328">
        <f>事業計画!E9</f>
        <v>0</v>
      </c>
      <c r="F9" s="328">
        <f>事業計画!F9</f>
        <v>0</v>
      </c>
      <c r="G9" s="328">
        <f>事業計画!G9</f>
        <v>0</v>
      </c>
      <c r="H9" s="328">
        <f>事業計画!H9</f>
        <v>0</v>
      </c>
      <c r="I9" s="328">
        <f>事業計画!I9</f>
        <v>0</v>
      </c>
      <c r="J9" s="328">
        <f>事業計画!J9</f>
        <v>0</v>
      </c>
      <c r="K9" s="328">
        <f>事業計画!K9</f>
        <v>0</v>
      </c>
      <c r="L9" s="328">
        <f>事業計画!L9</f>
        <v>0</v>
      </c>
      <c r="M9" s="328">
        <f>事業計画!M9</f>
        <v>0</v>
      </c>
      <c r="N9" s="328">
        <f>事業計画!N9</f>
        <v>0</v>
      </c>
      <c r="O9" s="328">
        <f>事業計画!O9</f>
        <v>0</v>
      </c>
      <c r="P9" s="329">
        <f>事業計画!P9</f>
        <v>0</v>
      </c>
      <c r="Q9" s="408"/>
      <c r="R9" s="409"/>
      <c r="S9" s="405"/>
      <c r="T9" s="405"/>
      <c r="U9" s="328">
        <f>事業計画!U9</f>
        <v>0</v>
      </c>
      <c r="V9" s="328">
        <f>事業計画!V9</f>
        <v>0</v>
      </c>
      <c r="W9" s="328">
        <f>事業計画!W9</f>
        <v>0</v>
      </c>
      <c r="X9" s="328">
        <f>事業計画!X9</f>
        <v>0</v>
      </c>
      <c r="Y9" s="328">
        <f>事業計画!Y9</f>
        <v>0</v>
      </c>
      <c r="Z9" s="328">
        <f>事業計画!Z9</f>
        <v>0</v>
      </c>
      <c r="AA9" s="328">
        <f>事業計画!AA9</f>
        <v>0</v>
      </c>
      <c r="AB9" s="328">
        <f>事業計画!AB9</f>
        <v>0</v>
      </c>
      <c r="AC9" s="328">
        <f>事業計画!AC9</f>
        <v>0</v>
      </c>
      <c r="AD9" s="328">
        <f>事業計画!AD9</f>
        <v>0</v>
      </c>
      <c r="AE9" s="328">
        <f>事業計画!AE9</f>
        <v>0</v>
      </c>
      <c r="AF9" s="329">
        <f>事業計画!AF9</f>
        <v>0</v>
      </c>
      <c r="AG9" s="503"/>
      <c r="AH9" s="504"/>
      <c r="AI9" s="405"/>
      <c r="AJ9" s="405"/>
      <c r="AK9" s="328">
        <f>事業計画!AK9</f>
        <v>0</v>
      </c>
      <c r="AL9" s="328">
        <f>事業計画!AL9</f>
        <v>0</v>
      </c>
      <c r="AM9" s="328">
        <f>事業計画!AM9</f>
        <v>0</v>
      </c>
      <c r="AN9" s="328">
        <f>事業計画!AN9</f>
        <v>0</v>
      </c>
      <c r="AO9" s="328">
        <f>事業計画!AO9</f>
        <v>0</v>
      </c>
      <c r="AP9" s="328">
        <f>事業計画!AP9</f>
        <v>0</v>
      </c>
      <c r="AQ9" s="328">
        <f>事業計画!AQ9</f>
        <v>0</v>
      </c>
      <c r="AR9" s="328">
        <f>事業計画!AR9</f>
        <v>0</v>
      </c>
      <c r="AS9" s="328">
        <f>事業計画!AS9</f>
        <v>0</v>
      </c>
      <c r="AT9" s="328">
        <f>事業計画!AT9</f>
        <v>0</v>
      </c>
      <c r="AU9" s="328">
        <f>事業計画!AU9</f>
        <v>0</v>
      </c>
      <c r="AV9" s="329">
        <f>事業計画!AV9</f>
        <v>0</v>
      </c>
      <c r="AW9" s="408"/>
      <c r="AX9" s="409"/>
      <c r="AY9" s="405"/>
      <c r="AZ9" s="405"/>
      <c r="BA9" s="328">
        <f>事業計画!BA9</f>
        <v>0</v>
      </c>
      <c r="BB9" s="328">
        <f>事業計画!BB9</f>
        <v>0</v>
      </c>
      <c r="BC9" s="328">
        <f>事業計画!BC9</f>
        <v>0</v>
      </c>
      <c r="BD9" s="328">
        <f>事業計画!BD9</f>
        <v>0</v>
      </c>
      <c r="BE9" s="328">
        <f>事業計画!BE9</f>
        <v>0</v>
      </c>
      <c r="BF9" s="328">
        <f>事業計画!BF9</f>
        <v>0</v>
      </c>
      <c r="BG9" s="328">
        <f>事業計画!BG9</f>
        <v>0</v>
      </c>
      <c r="BH9" s="328">
        <f>事業計画!BH9</f>
        <v>0</v>
      </c>
      <c r="BI9" s="328">
        <f>事業計画!BI9</f>
        <v>0</v>
      </c>
      <c r="BJ9" s="328">
        <f>事業計画!BJ9</f>
        <v>0</v>
      </c>
      <c r="BK9" s="328">
        <f>事業計画!BK9</f>
        <v>0</v>
      </c>
      <c r="BL9" s="329">
        <f>事業計画!BL9</f>
        <v>0</v>
      </c>
    </row>
    <row r="10" spans="1:64" ht="21" customHeight="1">
      <c r="A10" s="41">
        <v>1</v>
      </c>
      <c r="B10" s="157" t="str">
        <f>事業計画!B10</f>
        <v>監督</v>
      </c>
      <c r="C10" s="15" t="s">
        <v>70</v>
      </c>
      <c r="D10" s="158">
        <f>事業計画!D10</f>
        <v>0</v>
      </c>
      <c r="E10" s="159">
        <f>事業計画!E10</f>
        <v>0</v>
      </c>
      <c r="F10" s="160">
        <f>事業計画!F10</f>
        <v>0</v>
      </c>
      <c r="G10" s="160">
        <f>事業計画!G10</f>
        <v>0</v>
      </c>
      <c r="H10" s="160">
        <f>事業計画!H10</f>
        <v>0</v>
      </c>
      <c r="I10" s="160">
        <f>事業計画!I10</f>
        <v>0</v>
      </c>
      <c r="J10" s="160">
        <f>事業計画!J10</f>
        <v>0</v>
      </c>
      <c r="K10" s="160">
        <f>事業計画!K10</f>
        <v>0</v>
      </c>
      <c r="L10" s="160">
        <f>事業計画!L10</f>
        <v>0</v>
      </c>
      <c r="M10" s="160">
        <f>事業計画!M10</f>
        <v>0</v>
      </c>
      <c r="N10" s="160">
        <f>事業計画!N10</f>
        <v>0</v>
      </c>
      <c r="O10" s="160">
        <f>事業計画!O10</f>
        <v>0</v>
      </c>
      <c r="P10" s="168">
        <f>事業計画!P10</f>
        <v>0</v>
      </c>
      <c r="Q10" s="14">
        <v>1</v>
      </c>
      <c r="R10" s="157" t="str">
        <f>事業計画!R10</f>
        <v>監督</v>
      </c>
      <c r="S10" s="161" t="s">
        <v>70</v>
      </c>
      <c r="T10" s="158">
        <f>事業計画!T10</f>
        <v>0</v>
      </c>
      <c r="U10" s="159">
        <f>事業計画!U10</f>
        <v>0</v>
      </c>
      <c r="V10" s="160">
        <f>事業計画!V10</f>
        <v>0</v>
      </c>
      <c r="W10" s="160">
        <f>事業計画!W10</f>
        <v>0</v>
      </c>
      <c r="X10" s="160">
        <f>事業計画!X10</f>
        <v>0</v>
      </c>
      <c r="Y10" s="160">
        <f>事業計画!Y10</f>
        <v>0</v>
      </c>
      <c r="Z10" s="160">
        <f>事業計画!Z10</f>
        <v>0</v>
      </c>
      <c r="AA10" s="160">
        <f>事業計画!AA10</f>
        <v>0</v>
      </c>
      <c r="AB10" s="160">
        <f>事業計画!AB10</f>
        <v>0</v>
      </c>
      <c r="AC10" s="160">
        <f>事業計画!AC10</f>
        <v>0</v>
      </c>
      <c r="AD10" s="160">
        <f>事業計画!AD10</f>
        <v>0</v>
      </c>
      <c r="AE10" s="160">
        <f>事業計画!AE10</f>
        <v>0</v>
      </c>
      <c r="AF10" s="168">
        <f>事業計画!AF10</f>
        <v>0</v>
      </c>
      <c r="AG10" s="41">
        <v>1</v>
      </c>
      <c r="AH10" s="157" t="str">
        <f>事業計画!AH10</f>
        <v>監督</v>
      </c>
      <c r="AI10" s="15" t="s">
        <v>70</v>
      </c>
      <c r="AJ10" s="158">
        <f>事業計画!AJ10</f>
        <v>0</v>
      </c>
      <c r="AK10" s="159">
        <f>事業計画!AK10</f>
        <v>0</v>
      </c>
      <c r="AL10" s="160">
        <f>事業計画!AL10</f>
        <v>0</v>
      </c>
      <c r="AM10" s="160">
        <f>事業計画!AM10</f>
        <v>0</v>
      </c>
      <c r="AN10" s="160">
        <f>事業計画!AN10</f>
        <v>0</v>
      </c>
      <c r="AO10" s="160">
        <f>事業計画!AO10</f>
        <v>0</v>
      </c>
      <c r="AP10" s="160">
        <f>事業計画!AP10</f>
        <v>0</v>
      </c>
      <c r="AQ10" s="160">
        <f>事業計画!AQ10</f>
        <v>0</v>
      </c>
      <c r="AR10" s="160">
        <f>事業計画!AR10</f>
        <v>0</v>
      </c>
      <c r="AS10" s="160">
        <f>事業計画!AS10</f>
        <v>0</v>
      </c>
      <c r="AT10" s="160">
        <f>事業計画!AT10</f>
        <v>0</v>
      </c>
      <c r="AU10" s="160">
        <f>事業計画!AU10</f>
        <v>0</v>
      </c>
      <c r="AV10" s="160">
        <f>事業計画!AV10</f>
        <v>0</v>
      </c>
      <c r="AW10" s="14">
        <v>1</v>
      </c>
      <c r="AX10" s="157" t="str">
        <f>事業計画!AX10</f>
        <v>監督</v>
      </c>
      <c r="AY10" s="161" t="s">
        <v>70</v>
      </c>
      <c r="AZ10" s="158">
        <f>事業計画!AZ10</f>
        <v>0</v>
      </c>
      <c r="BA10" s="159">
        <f>事業計画!BA10</f>
        <v>0</v>
      </c>
      <c r="BB10" s="160">
        <f>事業計画!BB10</f>
        <v>0</v>
      </c>
      <c r="BC10" s="160">
        <f>事業計画!BC10</f>
        <v>0</v>
      </c>
      <c r="BD10" s="160">
        <f>事業計画!BD10</f>
        <v>0</v>
      </c>
      <c r="BE10" s="160">
        <f>事業計画!BE10</f>
        <v>0</v>
      </c>
      <c r="BF10" s="160">
        <f>事業計画!BF10</f>
        <v>0</v>
      </c>
      <c r="BG10" s="160">
        <f>事業計画!BG10</f>
        <v>0</v>
      </c>
      <c r="BH10" s="160">
        <f>事業計画!BH10</f>
        <v>0</v>
      </c>
      <c r="BI10" s="160">
        <f>事業計画!BI10</f>
        <v>0</v>
      </c>
      <c r="BJ10" s="160">
        <f>事業計画!BJ10</f>
        <v>0</v>
      </c>
      <c r="BK10" s="160">
        <f>事業計画!BK10</f>
        <v>0</v>
      </c>
      <c r="BL10" s="168">
        <f>事業計画!BL10</f>
        <v>0</v>
      </c>
    </row>
    <row r="11" spans="1:64" ht="21" customHeight="1">
      <c r="A11" s="167">
        <f>事業計画!A11</f>
        <v>0</v>
      </c>
      <c r="B11" s="162">
        <f>事業計画!B11</f>
        <v>0</v>
      </c>
      <c r="C11" s="22" t="s">
        <v>71</v>
      </c>
      <c r="D11" s="23"/>
      <c r="E11" s="24"/>
      <c r="F11" s="24"/>
      <c r="G11" s="24"/>
      <c r="H11" s="24"/>
      <c r="I11" s="24"/>
      <c r="J11" s="24"/>
      <c r="K11" s="24"/>
      <c r="L11" s="24"/>
      <c r="M11" s="24"/>
      <c r="N11" s="24"/>
      <c r="O11" s="24"/>
      <c r="P11" s="25"/>
      <c r="Q11" s="20"/>
      <c r="R11" s="162">
        <f>事業計画!R11</f>
        <v>0</v>
      </c>
      <c r="S11" s="163" t="s">
        <v>71</v>
      </c>
      <c r="T11" s="164"/>
      <c r="U11" s="165"/>
      <c r="V11" s="165"/>
      <c r="W11" s="165"/>
      <c r="X11" s="165"/>
      <c r="Y11" s="165"/>
      <c r="Z11" s="165"/>
      <c r="AA11" s="165"/>
      <c r="AB11" s="165"/>
      <c r="AC11" s="165"/>
      <c r="AD11" s="165"/>
      <c r="AE11" s="165"/>
      <c r="AF11" s="169"/>
      <c r="AG11" s="20"/>
      <c r="AH11" s="162">
        <f>事業計画!AH11</f>
        <v>0</v>
      </c>
      <c r="AI11" s="22" t="s">
        <v>71</v>
      </c>
      <c r="AJ11" s="23"/>
      <c r="AK11" s="24"/>
      <c r="AL11" s="24"/>
      <c r="AM11" s="24"/>
      <c r="AN11" s="24"/>
      <c r="AO11" s="24"/>
      <c r="AP11" s="24"/>
      <c r="AQ11" s="24"/>
      <c r="AR11" s="24"/>
      <c r="AS11" s="24"/>
      <c r="AT11" s="24"/>
      <c r="AU11" s="24"/>
      <c r="AV11" s="24"/>
      <c r="AW11" s="20"/>
      <c r="AX11" s="162">
        <f>事業計画!AX11</f>
        <v>0</v>
      </c>
      <c r="AY11" s="163" t="s">
        <v>71</v>
      </c>
      <c r="AZ11" s="164"/>
      <c r="BA11" s="165"/>
      <c r="BB11" s="165"/>
      <c r="BC11" s="165"/>
      <c r="BD11" s="165"/>
      <c r="BE11" s="165"/>
      <c r="BF11" s="165"/>
      <c r="BG11" s="165"/>
      <c r="BH11" s="165"/>
      <c r="BI11" s="165"/>
      <c r="BJ11" s="165"/>
      <c r="BK11" s="165"/>
      <c r="BL11" s="169"/>
    </row>
    <row r="12" spans="1:64" ht="21" customHeight="1">
      <c r="A12" s="14">
        <v>2</v>
      </c>
      <c r="B12" s="157" t="str">
        <f>事業計画!B12</f>
        <v>選手</v>
      </c>
      <c r="C12" s="26" t="s">
        <v>70</v>
      </c>
      <c r="D12" s="158">
        <f>事業計画!D12</f>
        <v>0</v>
      </c>
      <c r="E12" s="159">
        <f>事業計画!E12</f>
        <v>0</v>
      </c>
      <c r="F12" s="160">
        <f>事業計画!F12</f>
        <v>0</v>
      </c>
      <c r="G12" s="160">
        <f>事業計画!G12</f>
        <v>0</v>
      </c>
      <c r="H12" s="160">
        <f>事業計画!H12</f>
        <v>0</v>
      </c>
      <c r="I12" s="160">
        <f>事業計画!I12</f>
        <v>0</v>
      </c>
      <c r="J12" s="160">
        <f>事業計画!J12</f>
        <v>0</v>
      </c>
      <c r="K12" s="160">
        <f>事業計画!K12</f>
        <v>0</v>
      </c>
      <c r="L12" s="160">
        <f>事業計画!L12</f>
        <v>0</v>
      </c>
      <c r="M12" s="160">
        <f>事業計画!M12</f>
        <v>0</v>
      </c>
      <c r="N12" s="160">
        <f>事業計画!N12</f>
        <v>0</v>
      </c>
      <c r="O12" s="160">
        <f>事業計画!O12</f>
        <v>0</v>
      </c>
      <c r="P12" s="168">
        <f>事業計画!P12</f>
        <v>0</v>
      </c>
      <c r="Q12" s="14">
        <v>2</v>
      </c>
      <c r="R12" s="157" t="str">
        <f>事業計画!R12</f>
        <v>選手</v>
      </c>
      <c r="S12" s="166" t="s">
        <v>70</v>
      </c>
      <c r="T12" s="158">
        <f>事業計画!T12</f>
        <v>0</v>
      </c>
      <c r="U12" s="159">
        <f>事業計画!U12</f>
        <v>0</v>
      </c>
      <c r="V12" s="160">
        <f>事業計画!V12</f>
        <v>0</v>
      </c>
      <c r="W12" s="160">
        <f>事業計画!W12</f>
        <v>0</v>
      </c>
      <c r="X12" s="160">
        <f>事業計画!X12</f>
        <v>0</v>
      </c>
      <c r="Y12" s="160">
        <f>事業計画!Y12</f>
        <v>0</v>
      </c>
      <c r="Z12" s="160">
        <f>事業計画!Z12</f>
        <v>0</v>
      </c>
      <c r="AA12" s="160">
        <f>事業計画!AA12</f>
        <v>0</v>
      </c>
      <c r="AB12" s="160">
        <f>事業計画!AB12</f>
        <v>0</v>
      </c>
      <c r="AC12" s="160">
        <f>事業計画!AC12</f>
        <v>0</v>
      </c>
      <c r="AD12" s="160">
        <f>事業計画!AD12</f>
        <v>0</v>
      </c>
      <c r="AE12" s="160">
        <f>事業計画!AE12</f>
        <v>0</v>
      </c>
      <c r="AF12" s="168">
        <f>事業計画!AF12</f>
        <v>0</v>
      </c>
      <c r="AG12" s="14">
        <v>2</v>
      </c>
      <c r="AH12" s="157" t="str">
        <f>事業計画!AH12</f>
        <v>選手</v>
      </c>
      <c r="AI12" s="26" t="s">
        <v>70</v>
      </c>
      <c r="AJ12" s="158">
        <f>事業計画!AJ12</f>
        <v>0</v>
      </c>
      <c r="AK12" s="159">
        <f>事業計画!AK12</f>
        <v>0</v>
      </c>
      <c r="AL12" s="160">
        <f>事業計画!AL12</f>
        <v>0</v>
      </c>
      <c r="AM12" s="160">
        <f>事業計画!AM12</f>
        <v>0</v>
      </c>
      <c r="AN12" s="160">
        <f>事業計画!AN12</f>
        <v>0</v>
      </c>
      <c r="AO12" s="160">
        <f>事業計画!AO12</f>
        <v>0</v>
      </c>
      <c r="AP12" s="160">
        <f>事業計画!AP12</f>
        <v>0</v>
      </c>
      <c r="AQ12" s="160">
        <f>事業計画!AQ12</f>
        <v>0</v>
      </c>
      <c r="AR12" s="160">
        <f>事業計画!AR12</f>
        <v>0</v>
      </c>
      <c r="AS12" s="160">
        <f>事業計画!AS12</f>
        <v>0</v>
      </c>
      <c r="AT12" s="160">
        <f>事業計画!AT12</f>
        <v>0</v>
      </c>
      <c r="AU12" s="160">
        <f>事業計画!AU12</f>
        <v>0</v>
      </c>
      <c r="AV12" s="160">
        <f>事業計画!AV12</f>
        <v>0</v>
      </c>
      <c r="AW12" s="14">
        <v>2</v>
      </c>
      <c r="AX12" s="157" t="str">
        <f>事業計画!AX12</f>
        <v>選手</v>
      </c>
      <c r="AY12" s="166" t="s">
        <v>70</v>
      </c>
      <c r="AZ12" s="158">
        <f>事業計画!AZ12</f>
        <v>0</v>
      </c>
      <c r="BA12" s="159">
        <f>事業計画!BA12</f>
        <v>0</v>
      </c>
      <c r="BB12" s="160">
        <f>事業計画!BB12</f>
        <v>0</v>
      </c>
      <c r="BC12" s="160">
        <f>事業計画!BC12</f>
        <v>0</v>
      </c>
      <c r="BD12" s="160">
        <f>事業計画!BD12</f>
        <v>0</v>
      </c>
      <c r="BE12" s="160">
        <f>事業計画!BE12</f>
        <v>0</v>
      </c>
      <c r="BF12" s="160">
        <f>事業計画!BF12</f>
        <v>0</v>
      </c>
      <c r="BG12" s="160">
        <f>事業計画!BG12</f>
        <v>0</v>
      </c>
      <c r="BH12" s="160">
        <f>事業計画!BH12</f>
        <v>0</v>
      </c>
      <c r="BI12" s="160">
        <f>事業計画!BI12</f>
        <v>0</v>
      </c>
      <c r="BJ12" s="160">
        <f>事業計画!BJ12</f>
        <v>0</v>
      </c>
      <c r="BK12" s="160">
        <f>事業計画!BK12</f>
        <v>0</v>
      </c>
      <c r="BL12" s="168">
        <f>事業計画!BL12</f>
        <v>0</v>
      </c>
    </row>
    <row r="13" spans="1:64" ht="21" customHeight="1">
      <c r="A13" s="167">
        <f>事業計画!A13</f>
        <v>0</v>
      </c>
      <c r="B13" s="162">
        <f>事業計画!B13</f>
        <v>0</v>
      </c>
      <c r="C13" s="22" t="s">
        <v>71</v>
      </c>
      <c r="D13" s="23"/>
      <c r="E13" s="24"/>
      <c r="F13" s="24"/>
      <c r="G13" s="24"/>
      <c r="H13" s="24"/>
      <c r="I13" s="24"/>
      <c r="J13" s="24"/>
      <c r="K13" s="24"/>
      <c r="L13" s="24"/>
      <c r="M13" s="24"/>
      <c r="N13" s="24"/>
      <c r="O13" s="24"/>
      <c r="P13" s="25"/>
      <c r="Q13" s="20"/>
      <c r="R13" s="162">
        <f>事業計画!R13</f>
        <v>0</v>
      </c>
      <c r="S13" s="163" t="s">
        <v>71</v>
      </c>
      <c r="T13" s="164"/>
      <c r="U13" s="165"/>
      <c r="V13" s="165"/>
      <c r="W13" s="165"/>
      <c r="X13" s="165"/>
      <c r="Y13" s="165"/>
      <c r="Z13" s="165"/>
      <c r="AA13" s="165"/>
      <c r="AB13" s="165"/>
      <c r="AC13" s="165"/>
      <c r="AD13" s="165"/>
      <c r="AE13" s="165"/>
      <c r="AF13" s="169"/>
      <c r="AG13" s="14"/>
      <c r="AH13" s="162">
        <f>事業計画!AH13</f>
        <v>0</v>
      </c>
      <c r="AI13" s="22" t="s">
        <v>71</v>
      </c>
      <c r="AJ13" s="23"/>
      <c r="AK13" s="24"/>
      <c r="AL13" s="24"/>
      <c r="AM13" s="24"/>
      <c r="AN13" s="24"/>
      <c r="AO13" s="24"/>
      <c r="AP13" s="24"/>
      <c r="AQ13" s="24"/>
      <c r="AR13" s="24"/>
      <c r="AS13" s="24"/>
      <c r="AT13" s="24"/>
      <c r="AU13" s="24"/>
      <c r="AV13" s="24"/>
      <c r="AW13" s="20"/>
      <c r="AX13" s="162">
        <f>事業計画!AX13</f>
        <v>0</v>
      </c>
      <c r="AY13" s="163" t="s">
        <v>71</v>
      </c>
      <c r="AZ13" s="164"/>
      <c r="BA13" s="165"/>
      <c r="BB13" s="165"/>
      <c r="BC13" s="165"/>
      <c r="BD13" s="165"/>
      <c r="BE13" s="165"/>
      <c r="BF13" s="165"/>
      <c r="BG13" s="165"/>
      <c r="BH13" s="165"/>
      <c r="BI13" s="165"/>
      <c r="BJ13" s="165"/>
      <c r="BK13" s="165"/>
      <c r="BL13" s="169"/>
    </row>
    <row r="14" spans="1:64" ht="21" customHeight="1">
      <c r="A14" s="41">
        <v>3</v>
      </c>
      <c r="B14" s="157" t="str">
        <f>事業計画!B14</f>
        <v>選手</v>
      </c>
      <c r="C14" s="26" t="s">
        <v>70</v>
      </c>
      <c r="D14" s="158">
        <f>事業計画!D14</f>
        <v>0</v>
      </c>
      <c r="E14" s="159">
        <f>事業計画!E14</f>
        <v>0</v>
      </c>
      <c r="F14" s="160">
        <f>事業計画!F14</f>
        <v>0</v>
      </c>
      <c r="G14" s="160">
        <f>事業計画!G14</f>
        <v>0</v>
      </c>
      <c r="H14" s="160">
        <f>事業計画!H14</f>
        <v>0</v>
      </c>
      <c r="I14" s="160">
        <f>事業計画!I14</f>
        <v>0</v>
      </c>
      <c r="J14" s="160">
        <f>事業計画!J14</f>
        <v>0</v>
      </c>
      <c r="K14" s="160">
        <f>事業計画!K14</f>
        <v>0</v>
      </c>
      <c r="L14" s="160">
        <f>事業計画!L14</f>
        <v>0</v>
      </c>
      <c r="M14" s="160">
        <f>事業計画!M14</f>
        <v>0</v>
      </c>
      <c r="N14" s="160">
        <f>事業計画!N14</f>
        <v>0</v>
      </c>
      <c r="O14" s="160">
        <f>事業計画!O14</f>
        <v>0</v>
      </c>
      <c r="P14" s="168">
        <f>事業計画!P14</f>
        <v>0</v>
      </c>
      <c r="Q14" s="14">
        <v>3</v>
      </c>
      <c r="R14" s="157" t="str">
        <f>事業計画!R14</f>
        <v>選手</v>
      </c>
      <c r="S14" s="166" t="s">
        <v>70</v>
      </c>
      <c r="T14" s="158">
        <f>事業計画!T14</f>
        <v>0</v>
      </c>
      <c r="U14" s="159">
        <f>事業計画!U14</f>
        <v>0</v>
      </c>
      <c r="V14" s="160">
        <f>事業計画!V14</f>
        <v>0</v>
      </c>
      <c r="W14" s="160">
        <f>事業計画!W14</f>
        <v>0</v>
      </c>
      <c r="X14" s="160">
        <f>事業計画!X14</f>
        <v>0</v>
      </c>
      <c r="Y14" s="160">
        <f>事業計画!Y14</f>
        <v>0</v>
      </c>
      <c r="Z14" s="160">
        <f>事業計画!Z14</f>
        <v>0</v>
      </c>
      <c r="AA14" s="160">
        <f>事業計画!AA14</f>
        <v>0</v>
      </c>
      <c r="AB14" s="160">
        <f>事業計画!AB14</f>
        <v>0</v>
      </c>
      <c r="AC14" s="160">
        <f>事業計画!AC14</f>
        <v>0</v>
      </c>
      <c r="AD14" s="160">
        <f>事業計画!AD14</f>
        <v>0</v>
      </c>
      <c r="AE14" s="160">
        <f>事業計画!AE14</f>
        <v>0</v>
      </c>
      <c r="AF14" s="168">
        <f>事業計画!AF14</f>
        <v>0</v>
      </c>
      <c r="AG14" s="41">
        <v>3</v>
      </c>
      <c r="AH14" s="157" t="str">
        <f>事業計画!AH14</f>
        <v>選手</v>
      </c>
      <c r="AI14" s="26" t="s">
        <v>70</v>
      </c>
      <c r="AJ14" s="158">
        <f>事業計画!AJ14</f>
        <v>0</v>
      </c>
      <c r="AK14" s="159">
        <f>事業計画!AK14</f>
        <v>0</v>
      </c>
      <c r="AL14" s="160">
        <f>事業計画!AL14</f>
        <v>0</v>
      </c>
      <c r="AM14" s="160">
        <f>事業計画!AM14</f>
        <v>0</v>
      </c>
      <c r="AN14" s="160">
        <f>事業計画!AN14</f>
        <v>0</v>
      </c>
      <c r="AO14" s="160">
        <f>事業計画!AO14</f>
        <v>0</v>
      </c>
      <c r="AP14" s="160">
        <f>事業計画!AP14</f>
        <v>0</v>
      </c>
      <c r="AQ14" s="160">
        <f>事業計画!AQ14</f>
        <v>0</v>
      </c>
      <c r="AR14" s="160">
        <f>事業計画!AR14</f>
        <v>0</v>
      </c>
      <c r="AS14" s="160">
        <f>事業計画!AS14</f>
        <v>0</v>
      </c>
      <c r="AT14" s="160">
        <f>事業計画!AT14</f>
        <v>0</v>
      </c>
      <c r="AU14" s="160">
        <f>事業計画!AU14</f>
        <v>0</v>
      </c>
      <c r="AV14" s="160">
        <f>事業計画!AV14</f>
        <v>0</v>
      </c>
      <c r="AW14" s="14">
        <v>3</v>
      </c>
      <c r="AX14" s="157" t="str">
        <f>事業計画!AX14</f>
        <v>選手</v>
      </c>
      <c r="AY14" s="166" t="s">
        <v>70</v>
      </c>
      <c r="AZ14" s="158">
        <f>事業計画!AZ14</f>
        <v>0</v>
      </c>
      <c r="BA14" s="159">
        <f>事業計画!BA14</f>
        <v>0</v>
      </c>
      <c r="BB14" s="160">
        <f>事業計画!BB14</f>
        <v>0</v>
      </c>
      <c r="BC14" s="160">
        <f>事業計画!BC14</f>
        <v>0</v>
      </c>
      <c r="BD14" s="160">
        <f>事業計画!BD14</f>
        <v>0</v>
      </c>
      <c r="BE14" s="160">
        <f>事業計画!BE14</f>
        <v>0</v>
      </c>
      <c r="BF14" s="160">
        <f>事業計画!BF14</f>
        <v>0</v>
      </c>
      <c r="BG14" s="160">
        <f>事業計画!BG14</f>
        <v>0</v>
      </c>
      <c r="BH14" s="160">
        <f>事業計画!BH14</f>
        <v>0</v>
      </c>
      <c r="BI14" s="160">
        <f>事業計画!BI14</f>
        <v>0</v>
      </c>
      <c r="BJ14" s="160">
        <f>事業計画!BJ14</f>
        <v>0</v>
      </c>
      <c r="BK14" s="160">
        <f>事業計画!BK14</f>
        <v>0</v>
      </c>
      <c r="BL14" s="168">
        <f>事業計画!BL14</f>
        <v>0</v>
      </c>
    </row>
    <row r="15" spans="1:64" ht="21" customHeight="1">
      <c r="A15" s="167">
        <f>事業計画!A15</f>
        <v>0</v>
      </c>
      <c r="B15" s="162">
        <f>事業計画!B15</f>
        <v>0</v>
      </c>
      <c r="C15" s="22" t="s">
        <v>71</v>
      </c>
      <c r="D15" s="23"/>
      <c r="E15" s="24"/>
      <c r="F15" s="24"/>
      <c r="G15" s="24"/>
      <c r="H15" s="24"/>
      <c r="I15" s="24"/>
      <c r="J15" s="24"/>
      <c r="K15" s="24"/>
      <c r="L15" s="24"/>
      <c r="M15" s="24"/>
      <c r="N15" s="24"/>
      <c r="O15" s="24"/>
      <c r="P15" s="25"/>
      <c r="Q15" s="20"/>
      <c r="R15" s="162">
        <f>事業計画!R15</f>
        <v>0</v>
      </c>
      <c r="S15" s="163" t="s">
        <v>71</v>
      </c>
      <c r="T15" s="164"/>
      <c r="U15" s="165"/>
      <c r="V15" s="165"/>
      <c r="W15" s="165"/>
      <c r="X15" s="165"/>
      <c r="Y15" s="165"/>
      <c r="Z15" s="165"/>
      <c r="AA15" s="165"/>
      <c r="AB15" s="165"/>
      <c r="AC15" s="165"/>
      <c r="AD15" s="165"/>
      <c r="AE15" s="165"/>
      <c r="AF15" s="169"/>
      <c r="AG15" s="20"/>
      <c r="AH15" s="162">
        <f>事業計画!AH15</f>
        <v>0</v>
      </c>
      <c r="AI15" s="22" t="s">
        <v>71</v>
      </c>
      <c r="AJ15" s="23"/>
      <c r="AK15" s="24"/>
      <c r="AL15" s="24"/>
      <c r="AM15" s="24"/>
      <c r="AN15" s="24"/>
      <c r="AO15" s="24"/>
      <c r="AP15" s="24"/>
      <c r="AQ15" s="24"/>
      <c r="AR15" s="24"/>
      <c r="AS15" s="24"/>
      <c r="AT15" s="24"/>
      <c r="AU15" s="24"/>
      <c r="AV15" s="24"/>
      <c r="AW15" s="20"/>
      <c r="AX15" s="162">
        <f>事業計画!AX15</f>
        <v>0</v>
      </c>
      <c r="AY15" s="163" t="s">
        <v>71</v>
      </c>
      <c r="AZ15" s="164"/>
      <c r="BA15" s="165"/>
      <c r="BB15" s="165"/>
      <c r="BC15" s="165"/>
      <c r="BD15" s="165"/>
      <c r="BE15" s="165"/>
      <c r="BF15" s="165"/>
      <c r="BG15" s="165"/>
      <c r="BH15" s="165"/>
      <c r="BI15" s="165"/>
      <c r="BJ15" s="165"/>
      <c r="BK15" s="165"/>
      <c r="BL15" s="169"/>
    </row>
    <row r="16" spans="1:64" ht="21" customHeight="1">
      <c r="A16" s="14">
        <v>4</v>
      </c>
      <c r="B16" s="157" t="str">
        <f>事業計画!B16</f>
        <v>選手</v>
      </c>
      <c r="C16" s="26" t="s">
        <v>70</v>
      </c>
      <c r="D16" s="158">
        <f>事業計画!D16</f>
        <v>0</v>
      </c>
      <c r="E16" s="159">
        <f>事業計画!E16</f>
        <v>0</v>
      </c>
      <c r="F16" s="160">
        <f>事業計画!F16</f>
        <v>0</v>
      </c>
      <c r="G16" s="160">
        <f>事業計画!G16</f>
        <v>0</v>
      </c>
      <c r="H16" s="160">
        <f>事業計画!H16</f>
        <v>0</v>
      </c>
      <c r="I16" s="160">
        <f>事業計画!I16</f>
        <v>0</v>
      </c>
      <c r="J16" s="160">
        <f>事業計画!J16</f>
        <v>0</v>
      </c>
      <c r="K16" s="160">
        <f>事業計画!K16</f>
        <v>0</v>
      </c>
      <c r="L16" s="160">
        <f>事業計画!L16</f>
        <v>0</v>
      </c>
      <c r="M16" s="160">
        <f>事業計画!M16</f>
        <v>0</v>
      </c>
      <c r="N16" s="160">
        <f>事業計画!N16</f>
        <v>0</v>
      </c>
      <c r="O16" s="160">
        <f>事業計画!O16</f>
        <v>0</v>
      </c>
      <c r="P16" s="168">
        <f>事業計画!P16</f>
        <v>0</v>
      </c>
      <c r="Q16" s="14">
        <v>4</v>
      </c>
      <c r="R16" s="157" t="str">
        <f>事業計画!R16</f>
        <v>選手</v>
      </c>
      <c r="S16" s="166" t="s">
        <v>70</v>
      </c>
      <c r="T16" s="158">
        <f>事業計画!T16</f>
        <v>0</v>
      </c>
      <c r="U16" s="159">
        <f>事業計画!U16</f>
        <v>0</v>
      </c>
      <c r="V16" s="160">
        <f>事業計画!V16</f>
        <v>0</v>
      </c>
      <c r="W16" s="160">
        <f>事業計画!W16</f>
        <v>0</v>
      </c>
      <c r="X16" s="160">
        <f>事業計画!X16</f>
        <v>0</v>
      </c>
      <c r="Y16" s="160">
        <f>事業計画!Y16</f>
        <v>0</v>
      </c>
      <c r="Z16" s="160">
        <f>事業計画!Z16</f>
        <v>0</v>
      </c>
      <c r="AA16" s="160">
        <f>事業計画!AA16</f>
        <v>0</v>
      </c>
      <c r="AB16" s="160">
        <f>事業計画!AB16</f>
        <v>0</v>
      </c>
      <c r="AC16" s="160">
        <f>事業計画!AC16</f>
        <v>0</v>
      </c>
      <c r="AD16" s="160">
        <f>事業計画!AD16</f>
        <v>0</v>
      </c>
      <c r="AE16" s="160">
        <f>事業計画!AE16</f>
        <v>0</v>
      </c>
      <c r="AF16" s="168">
        <f>事業計画!AF16</f>
        <v>0</v>
      </c>
      <c r="AG16" s="14">
        <v>4</v>
      </c>
      <c r="AH16" s="157" t="str">
        <f>事業計画!AH16</f>
        <v>選手</v>
      </c>
      <c r="AI16" s="26" t="s">
        <v>70</v>
      </c>
      <c r="AJ16" s="158">
        <f>事業計画!AJ16</f>
        <v>0</v>
      </c>
      <c r="AK16" s="159">
        <f>事業計画!AK16</f>
        <v>0</v>
      </c>
      <c r="AL16" s="160">
        <f>事業計画!AL16</f>
        <v>0</v>
      </c>
      <c r="AM16" s="160">
        <f>事業計画!AM16</f>
        <v>0</v>
      </c>
      <c r="AN16" s="160">
        <f>事業計画!AN16</f>
        <v>0</v>
      </c>
      <c r="AO16" s="160">
        <f>事業計画!AO16</f>
        <v>0</v>
      </c>
      <c r="AP16" s="160">
        <f>事業計画!AP16</f>
        <v>0</v>
      </c>
      <c r="AQ16" s="160">
        <f>事業計画!AQ16</f>
        <v>0</v>
      </c>
      <c r="AR16" s="160">
        <f>事業計画!AR16</f>
        <v>0</v>
      </c>
      <c r="AS16" s="160">
        <f>事業計画!AS16</f>
        <v>0</v>
      </c>
      <c r="AT16" s="160">
        <f>事業計画!AT16</f>
        <v>0</v>
      </c>
      <c r="AU16" s="160">
        <f>事業計画!AU16</f>
        <v>0</v>
      </c>
      <c r="AV16" s="160">
        <f>事業計画!AV16</f>
        <v>0</v>
      </c>
      <c r="AW16" s="14">
        <v>4</v>
      </c>
      <c r="AX16" s="157" t="str">
        <f>事業計画!AX16</f>
        <v>選手</v>
      </c>
      <c r="AY16" s="166" t="s">
        <v>70</v>
      </c>
      <c r="AZ16" s="158">
        <f>事業計画!AZ16</f>
        <v>0</v>
      </c>
      <c r="BA16" s="159">
        <f>事業計画!BA16</f>
        <v>0</v>
      </c>
      <c r="BB16" s="160">
        <f>事業計画!BB16</f>
        <v>0</v>
      </c>
      <c r="BC16" s="160">
        <f>事業計画!BC16</f>
        <v>0</v>
      </c>
      <c r="BD16" s="160">
        <f>事業計画!BD16</f>
        <v>0</v>
      </c>
      <c r="BE16" s="160">
        <f>事業計画!BE16</f>
        <v>0</v>
      </c>
      <c r="BF16" s="160">
        <f>事業計画!BF16</f>
        <v>0</v>
      </c>
      <c r="BG16" s="160">
        <f>事業計画!BG16</f>
        <v>0</v>
      </c>
      <c r="BH16" s="160">
        <f>事業計画!BH16</f>
        <v>0</v>
      </c>
      <c r="BI16" s="160">
        <f>事業計画!BI16</f>
        <v>0</v>
      </c>
      <c r="BJ16" s="160">
        <f>事業計画!BJ16</f>
        <v>0</v>
      </c>
      <c r="BK16" s="160">
        <f>事業計画!BK16</f>
        <v>0</v>
      </c>
      <c r="BL16" s="168">
        <f>事業計画!BL16</f>
        <v>0</v>
      </c>
    </row>
    <row r="17" spans="1:64" ht="21" customHeight="1">
      <c r="A17" s="167">
        <f>事業計画!A17</f>
        <v>0</v>
      </c>
      <c r="B17" s="162">
        <f>事業計画!B17</f>
        <v>0</v>
      </c>
      <c r="C17" s="22" t="s">
        <v>71</v>
      </c>
      <c r="D17" s="23"/>
      <c r="E17" s="24"/>
      <c r="F17" s="24"/>
      <c r="G17" s="24"/>
      <c r="H17" s="24"/>
      <c r="I17" s="24"/>
      <c r="J17" s="24"/>
      <c r="K17" s="24"/>
      <c r="L17" s="24"/>
      <c r="M17" s="24"/>
      <c r="N17" s="24"/>
      <c r="O17" s="24"/>
      <c r="P17" s="25"/>
      <c r="Q17" s="20"/>
      <c r="R17" s="162">
        <f>事業計画!R17</f>
        <v>0</v>
      </c>
      <c r="S17" s="163" t="s">
        <v>71</v>
      </c>
      <c r="T17" s="164"/>
      <c r="U17" s="165"/>
      <c r="V17" s="165"/>
      <c r="W17" s="165"/>
      <c r="X17" s="165"/>
      <c r="Y17" s="165"/>
      <c r="Z17" s="165"/>
      <c r="AA17" s="165"/>
      <c r="AB17" s="165"/>
      <c r="AC17" s="165"/>
      <c r="AD17" s="165"/>
      <c r="AE17" s="165"/>
      <c r="AF17" s="169"/>
      <c r="AG17" s="14"/>
      <c r="AH17" s="162">
        <f>事業計画!AH17</f>
        <v>0</v>
      </c>
      <c r="AI17" s="22" t="s">
        <v>71</v>
      </c>
      <c r="AJ17" s="23"/>
      <c r="AK17" s="24"/>
      <c r="AL17" s="24"/>
      <c r="AM17" s="24"/>
      <c r="AN17" s="24"/>
      <c r="AO17" s="24"/>
      <c r="AP17" s="24"/>
      <c r="AQ17" s="24"/>
      <c r="AR17" s="24"/>
      <c r="AS17" s="24"/>
      <c r="AT17" s="24"/>
      <c r="AU17" s="24"/>
      <c r="AV17" s="24"/>
      <c r="AW17" s="20"/>
      <c r="AX17" s="162">
        <f>事業計画!AX17</f>
        <v>0</v>
      </c>
      <c r="AY17" s="163" t="s">
        <v>71</v>
      </c>
      <c r="AZ17" s="164"/>
      <c r="BA17" s="165"/>
      <c r="BB17" s="165"/>
      <c r="BC17" s="165"/>
      <c r="BD17" s="165"/>
      <c r="BE17" s="165"/>
      <c r="BF17" s="165"/>
      <c r="BG17" s="165"/>
      <c r="BH17" s="165"/>
      <c r="BI17" s="165"/>
      <c r="BJ17" s="165"/>
      <c r="BK17" s="165"/>
      <c r="BL17" s="169"/>
    </row>
    <row r="18" spans="1:64" ht="21" customHeight="1">
      <c r="A18" s="41">
        <v>5</v>
      </c>
      <c r="B18" s="157" t="str">
        <f>事業計画!B18</f>
        <v>選手</v>
      </c>
      <c r="C18" s="26" t="s">
        <v>70</v>
      </c>
      <c r="D18" s="158">
        <f>事業計画!D18</f>
        <v>0</v>
      </c>
      <c r="E18" s="159">
        <f>事業計画!E18</f>
        <v>0</v>
      </c>
      <c r="F18" s="160">
        <f>事業計画!F18</f>
        <v>0</v>
      </c>
      <c r="G18" s="160">
        <f>事業計画!G18</f>
        <v>0</v>
      </c>
      <c r="H18" s="160">
        <f>事業計画!H18</f>
        <v>0</v>
      </c>
      <c r="I18" s="160">
        <f>事業計画!I18</f>
        <v>0</v>
      </c>
      <c r="J18" s="160">
        <f>事業計画!J18</f>
        <v>0</v>
      </c>
      <c r="K18" s="160">
        <f>事業計画!K18</f>
        <v>0</v>
      </c>
      <c r="L18" s="160">
        <f>事業計画!L18</f>
        <v>0</v>
      </c>
      <c r="M18" s="160">
        <f>事業計画!M18</f>
        <v>0</v>
      </c>
      <c r="N18" s="160">
        <f>事業計画!N18</f>
        <v>0</v>
      </c>
      <c r="O18" s="160">
        <f>事業計画!O18</f>
        <v>0</v>
      </c>
      <c r="P18" s="168">
        <f>事業計画!P18</f>
        <v>0</v>
      </c>
      <c r="Q18" s="14">
        <v>5</v>
      </c>
      <c r="R18" s="157" t="str">
        <f>事業計画!R18</f>
        <v>選手</v>
      </c>
      <c r="S18" s="166" t="s">
        <v>70</v>
      </c>
      <c r="T18" s="158">
        <f>事業計画!T18</f>
        <v>0</v>
      </c>
      <c r="U18" s="159">
        <f>事業計画!U18</f>
        <v>0</v>
      </c>
      <c r="V18" s="160">
        <f>事業計画!V18</f>
        <v>0</v>
      </c>
      <c r="W18" s="160">
        <f>事業計画!W18</f>
        <v>0</v>
      </c>
      <c r="X18" s="160">
        <f>事業計画!X18</f>
        <v>0</v>
      </c>
      <c r="Y18" s="160">
        <f>事業計画!Y18</f>
        <v>0</v>
      </c>
      <c r="Z18" s="160">
        <f>事業計画!Z18</f>
        <v>0</v>
      </c>
      <c r="AA18" s="160">
        <f>事業計画!AA18</f>
        <v>0</v>
      </c>
      <c r="AB18" s="160">
        <f>事業計画!AB18</f>
        <v>0</v>
      </c>
      <c r="AC18" s="160">
        <f>事業計画!AC18</f>
        <v>0</v>
      </c>
      <c r="AD18" s="160">
        <f>事業計画!AD18</f>
        <v>0</v>
      </c>
      <c r="AE18" s="160">
        <f>事業計画!AE18</f>
        <v>0</v>
      </c>
      <c r="AF18" s="168">
        <f>事業計画!AF18</f>
        <v>0</v>
      </c>
      <c r="AG18" s="41">
        <v>5</v>
      </c>
      <c r="AH18" s="157" t="str">
        <f>事業計画!AH18</f>
        <v>選手</v>
      </c>
      <c r="AI18" s="26" t="s">
        <v>70</v>
      </c>
      <c r="AJ18" s="158">
        <f>事業計画!AJ18</f>
        <v>0</v>
      </c>
      <c r="AK18" s="159">
        <f>事業計画!AK18</f>
        <v>0</v>
      </c>
      <c r="AL18" s="160">
        <f>事業計画!AL18</f>
        <v>0</v>
      </c>
      <c r="AM18" s="160">
        <f>事業計画!AM18</f>
        <v>0</v>
      </c>
      <c r="AN18" s="160">
        <f>事業計画!AN18</f>
        <v>0</v>
      </c>
      <c r="AO18" s="160">
        <f>事業計画!AO18</f>
        <v>0</v>
      </c>
      <c r="AP18" s="160">
        <f>事業計画!AP18</f>
        <v>0</v>
      </c>
      <c r="AQ18" s="160">
        <f>事業計画!AQ18</f>
        <v>0</v>
      </c>
      <c r="AR18" s="160">
        <f>事業計画!AR18</f>
        <v>0</v>
      </c>
      <c r="AS18" s="160">
        <f>事業計画!AS18</f>
        <v>0</v>
      </c>
      <c r="AT18" s="160">
        <f>事業計画!AT18</f>
        <v>0</v>
      </c>
      <c r="AU18" s="160">
        <f>事業計画!AU18</f>
        <v>0</v>
      </c>
      <c r="AV18" s="160">
        <f>事業計画!AV18</f>
        <v>0</v>
      </c>
      <c r="AW18" s="14">
        <v>5</v>
      </c>
      <c r="AX18" s="157" t="str">
        <f>事業計画!AX18</f>
        <v>選手</v>
      </c>
      <c r="AY18" s="166" t="s">
        <v>70</v>
      </c>
      <c r="AZ18" s="158">
        <f>事業計画!AZ18</f>
        <v>0</v>
      </c>
      <c r="BA18" s="159">
        <f>事業計画!BA18</f>
        <v>0</v>
      </c>
      <c r="BB18" s="160">
        <f>事業計画!BB18</f>
        <v>0</v>
      </c>
      <c r="BC18" s="160">
        <f>事業計画!BC18</f>
        <v>0</v>
      </c>
      <c r="BD18" s="160">
        <f>事業計画!BD18</f>
        <v>0</v>
      </c>
      <c r="BE18" s="160">
        <f>事業計画!BE18</f>
        <v>0</v>
      </c>
      <c r="BF18" s="160">
        <f>事業計画!BF18</f>
        <v>0</v>
      </c>
      <c r="BG18" s="160">
        <f>事業計画!BG18</f>
        <v>0</v>
      </c>
      <c r="BH18" s="160">
        <f>事業計画!BH18</f>
        <v>0</v>
      </c>
      <c r="BI18" s="160">
        <f>事業計画!BI18</f>
        <v>0</v>
      </c>
      <c r="BJ18" s="160">
        <f>事業計画!BJ18</f>
        <v>0</v>
      </c>
      <c r="BK18" s="160">
        <f>事業計画!BK18</f>
        <v>0</v>
      </c>
      <c r="BL18" s="168">
        <f>事業計画!BL18</f>
        <v>0</v>
      </c>
    </row>
    <row r="19" spans="1:64" ht="21" customHeight="1">
      <c r="A19" s="167">
        <f>事業計画!A19</f>
        <v>0</v>
      </c>
      <c r="B19" s="162">
        <f>事業計画!B19</f>
        <v>0</v>
      </c>
      <c r="C19" s="22" t="s">
        <v>71</v>
      </c>
      <c r="D19" s="23"/>
      <c r="E19" s="24"/>
      <c r="F19" s="24"/>
      <c r="G19" s="24"/>
      <c r="H19" s="24"/>
      <c r="I19" s="24"/>
      <c r="J19" s="24"/>
      <c r="K19" s="24"/>
      <c r="L19" s="24"/>
      <c r="M19" s="24"/>
      <c r="N19" s="24"/>
      <c r="O19" s="24"/>
      <c r="P19" s="25"/>
      <c r="Q19" s="20"/>
      <c r="R19" s="162">
        <f>事業計画!R19</f>
        <v>0</v>
      </c>
      <c r="S19" s="163" t="s">
        <v>71</v>
      </c>
      <c r="T19" s="164"/>
      <c r="U19" s="165"/>
      <c r="V19" s="165"/>
      <c r="W19" s="165"/>
      <c r="X19" s="165"/>
      <c r="Y19" s="165"/>
      <c r="Z19" s="165"/>
      <c r="AA19" s="165"/>
      <c r="AB19" s="165"/>
      <c r="AC19" s="165"/>
      <c r="AD19" s="165"/>
      <c r="AE19" s="165"/>
      <c r="AF19" s="169"/>
      <c r="AG19" s="20"/>
      <c r="AH19" s="162">
        <f>事業計画!AH19</f>
        <v>0</v>
      </c>
      <c r="AI19" s="22" t="s">
        <v>71</v>
      </c>
      <c r="AJ19" s="23"/>
      <c r="AK19" s="24"/>
      <c r="AL19" s="24"/>
      <c r="AM19" s="24"/>
      <c r="AN19" s="24"/>
      <c r="AO19" s="24"/>
      <c r="AP19" s="24"/>
      <c r="AQ19" s="24"/>
      <c r="AR19" s="24"/>
      <c r="AS19" s="24"/>
      <c r="AT19" s="24"/>
      <c r="AU19" s="24"/>
      <c r="AV19" s="24"/>
      <c r="AW19" s="20"/>
      <c r="AX19" s="162">
        <f>事業計画!AX19</f>
        <v>0</v>
      </c>
      <c r="AY19" s="163" t="s">
        <v>71</v>
      </c>
      <c r="AZ19" s="164"/>
      <c r="BA19" s="165"/>
      <c r="BB19" s="165"/>
      <c r="BC19" s="165"/>
      <c r="BD19" s="165"/>
      <c r="BE19" s="165"/>
      <c r="BF19" s="165"/>
      <c r="BG19" s="165"/>
      <c r="BH19" s="165"/>
      <c r="BI19" s="165"/>
      <c r="BJ19" s="165"/>
      <c r="BK19" s="165"/>
      <c r="BL19" s="169"/>
    </row>
    <row r="20" spans="1:64" ht="21" customHeight="1">
      <c r="A20" s="14">
        <v>6</v>
      </c>
      <c r="B20" s="157" t="str">
        <f>事業計画!B20</f>
        <v>選手</v>
      </c>
      <c r="C20" s="26" t="s">
        <v>70</v>
      </c>
      <c r="D20" s="158">
        <f>事業計画!D20</f>
        <v>0</v>
      </c>
      <c r="E20" s="159">
        <f>事業計画!E20</f>
        <v>0</v>
      </c>
      <c r="F20" s="160">
        <f>事業計画!F20</f>
        <v>0</v>
      </c>
      <c r="G20" s="160">
        <f>事業計画!G20</f>
        <v>0</v>
      </c>
      <c r="H20" s="160">
        <f>事業計画!H20</f>
        <v>0</v>
      </c>
      <c r="I20" s="160">
        <f>事業計画!I20</f>
        <v>0</v>
      </c>
      <c r="J20" s="160">
        <f>事業計画!J20</f>
        <v>0</v>
      </c>
      <c r="K20" s="160">
        <f>事業計画!K20</f>
        <v>0</v>
      </c>
      <c r="L20" s="160">
        <f>事業計画!L20</f>
        <v>0</v>
      </c>
      <c r="M20" s="160">
        <f>事業計画!M20</f>
        <v>0</v>
      </c>
      <c r="N20" s="160">
        <f>事業計画!N20</f>
        <v>0</v>
      </c>
      <c r="O20" s="160">
        <f>事業計画!O20</f>
        <v>0</v>
      </c>
      <c r="P20" s="168">
        <f>事業計画!P20</f>
        <v>0</v>
      </c>
      <c r="Q20" s="14">
        <v>6</v>
      </c>
      <c r="R20" s="157" t="str">
        <f>事業計画!R20</f>
        <v>選手</v>
      </c>
      <c r="S20" s="166" t="s">
        <v>70</v>
      </c>
      <c r="T20" s="158">
        <f>事業計画!T20</f>
        <v>0</v>
      </c>
      <c r="U20" s="159">
        <f>事業計画!U20</f>
        <v>0</v>
      </c>
      <c r="V20" s="160">
        <f>事業計画!V20</f>
        <v>0</v>
      </c>
      <c r="W20" s="160">
        <f>事業計画!W20</f>
        <v>0</v>
      </c>
      <c r="X20" s="160">
        <f>事業計画!X20</f>
        <v>0</v>
      </c>
      <c r="Y20" s="160">
        <f>事業計画!Y20</f>
        <v>0</v>
      </c>
      <c r="Z20" s="160">
        <f>事業計画!Z20</f>
        <v>0</v>
      </c>
      <c r="AA20" s="160">
        <f>事業計画!AA20</f>
        <v>0</v>
      </c>
      <c r="AB20" s="160">
        <f>事業計画!AB20</f>
        <v>0</v>
      </c>
      <c r="AC20" s="160">
        <f>事業計画!AC20</f>
        <v>0</v>
      </c>
      <c r="AD20" s="160">
        <f>事業計画!AD20</f>
        <v>0</v>
      </c>
      <c r="AE20" s="160">
        <f>事業計画!AE20</f>
        <v>0</v>
      </c>
      <c r="AF20" s="168">
        <f>事業計画!AF20</f>
        <v>0</v>
      </c>
      <c r="AG20" s="14">
        <v>6</v>
      </c>
      <c r="AH20" s="157" t="str">
        <f>事業計画!AH20</f>
        <v>選手</v>
      </c>
      <c r="AI20" s="26" t="s">
        <v>70</v>
      </c>
      <c r="AJ20" s="158">
        <f>事業計画!AJ20</f>
        <v>0</v>
      </c>
      <c r="AK20" s="159">
        <f>事業計画!AK20</f>
        <v>0</v>
      </c>
      <c r="AL20" s="160">
        <f>事業計画!AL20</f>
        <v>0</v>
      </c>
      <c r="AM20" s="160">
        <f>事業計画!AM20</f>
        <v>0</v>
      </c>
      <c r="AN20" s="160">
        <f>事業計画!AN20</f>
        <v>0</v>
      </c>
      <c r="AO20" s="160">
        <f>事業計画!AO20</f>
        <v>0</v>
      </c>
      <c r="AP20" s="160">
        <f>事業計画!AP20</f>
        <v>0</v>
      </c>
      <c r="AQ20" s="160">
        <f>事業計画!AQ20</f>
        <v>0</v>
      </c>
      <c r="AR20" s="160">
        <f>事業計画!AR20</f>
        <v>0</v>
      </c>
      <c r="AS20" s="160">
        <f>事業計画!AS20</f>
        <v>0</v>
      </c>
      <c r="AT20" s="160">
        <f>事業計画!AT20</f>
        <v>0</v>
      </c>
      <c r="AU20" s="160">
        <f>事業計画!AU20</f>
        <v>0</v>
      </c>
      <c r="AV20" s="160">
        <f>事業計画!AV20</f>
        <v>0</v>
      </c>
      <c r="AW20" s="14">
        <v>6</v>
      </c>
      <c r="AX20" s="157" t="str">
        <f>事業計画!AX20</f>
        <v>選手</v>
      </c>
      <c r="AY20" s="166" t="s">
        <v>70</v>
      </c>
      <c r="AZ20" s="158">
        <f>事業計画!AZ20</f>
        <v>0</v>
      </c>
      <c r="BA20" s="159">
        <f>事業計画!BA20</f>
        <v>0</v>
      </c>
      <c r="BB20" s="160">
        <f>事業計画!BB20</f>
        <v>0</v>
      </c>
      <c r="BC20" s="160">
        <f>事業計画!BC20</f>
        <v>0</v>
      </c>
      <c r="BD20" s="160">
        <f>事業計画!BD20</f>
        <v>0</v>
      </c>
      <c r="BE20" s="160">
        <f>事業計画!BE20</f>
        <v>0</v>
      </c>
      <c r="BF20" s="160">
        <f>事業計画!BF20</f>
        <v>0</v>
      </c>
      <c r="BG20" s="160">
        <f>事業計画!BG20</f>
        <v>0</v>
      </c>
      <c r="BH20" s="160">
        <f>事業計画!BH20</f>
        <v>0</v>
      </c>
      <c r="BI20" s="160">
        <f>事業計画!BI20</f>
        <v>0</v>
      </c>
      <c r="BJ20" s="160">
        <f>事業計画!BJ20</f>
        <v>0</v>
      </c>
      <c r="BK20" s="160">
        <f>事業計画!BK20</f>
        <v>0</v>
      </c>
      <c r="BL20" s="168">
        <f>事業計画!BL20</f>
        <v>0</v>
      </c>
    </row>
    <row r="21" spans="1:64" ht="21" customHeight="1">
      <c r="A21" s="167">
        <f>事業計画!A21</f>
        <v>0</v>
      </c>
      <c r="B21" s="162">
        <f>事業計画!B21</f>
        <v>0</v>
      </c>
      <c r="C21" s="22" t="s">
        <v>71</v>
      </c>
      <c r="D21" s="23"/>
      <c r="E21" s="24"/>
      <c r="F21" s="24"/>
      <c r="G21" s="24"/>
      <c r="H21" s="24"/>
      <c r="I21" s="24"/>
      <c r="J21" s="24"/>
      <c r="K21" s="24"/>
      <c r="L21" s="24"/>
      <c r="M21" s="24"/>
      <c r="N21" s="24"/>
      <c r="O21" s="24"/>
      <c r="P21" s="25"/>
      <c r="Q21" s="20"/>
      <c r="R21" s="162">
        <f>事業計画!R21</f>
        <v>0</v>
      </c>
      <c r="S21" s="163" t="s">
        <v>71</v>
      </c>
      <c r="T21" s="164"/>
      <c r="U21" s="165"/>
      <c r="V21" s="165"/>
      <c r="W21" s="165"/>
      <c r="X21" s="165"/>
      <c r="Y21" s="165"/>
      <c r="Z21" s="165"/>
      <c r="AA21" s="165"/>
      <c r="AB21" s="165"/>
      <c r="AC21" s="165"/>
      <c r="AD21" s="165"/>
      <c r="AE21" s="165"/>
      <c r="AF21" s="169"/>
      <c r="AG21" s="20"/>
      <c r="AH21" s="162">
        <f>事業計画!AH21</f>
        <v>0</v>
      </c>
      <c r="AI21" s="22" t="s">
        <v>71</v>
      </c>
      <c r="AJ21" s="23"/>
      <c r="AK21" s="24"/>
      <c r="AL21" s="24"/>
      <c r="AM21" s="24"/>
      <c r="AN21" s="24"/>
      <c r="AO21" s="24"/>
      <c r="AP21" s="24"/>
      <c r="AQ21" s="24"/>
      <c r="AR21" s="24"/>
      <c r="AS21" s="24"/>
      <c r="AT21" s="24"/>
      <c r="AU21" s="24"/>
      <c r="AV21" s="24"/>
      <c r="AW21" s="20"/>
      <c r="AX21" s="162">
        <f>事業計画!AX21</f>
        <v>0</v>
      </c>
      <c r="AY21" s="163" t="s">
        <v>71</v>
      </c>
      <c r="AZ21" s="164"/>
      <c r="BA21" s="165"/>
      <c r="BB21" s="165"/>
      <c r="BC21" s="165"/>
      <c r="BD21" s="165"/>
      <c r="BE21" s="165"/>
      <c r="BF21" s="165"/>
      <c r="BG21" s="165"/>
      <c r="BH21" s="165"/>
      <c r="BI21" s="165"/>
      <c r="BJ21" s="165"/>
      <c r="BK21" s="165"/>
      <c r="BL21" s="169"/>
    </row>
    <row r="22" spans="1:64" ht="21" customHeight="1">
      <c r="A22" s="41">
        <v>7</v>
      </c>
      <c r="B22" s="157" t="str">
        <f>事業計画!B22</f>
        <v>選手</v>
      </c>
      <c r="C22" s="26" t="s">
        <v>70</v>
      </c>
      <c r="D22" s="158">
        <f>事業計画!D22</f>
        <v>0</v>
      </c>
      <c r="E22" s="159">
        <f>事業計画!E22</f>
        <v>0</v>
      </c>
      <c r="F22" s="160">
        <f>事業計画!F22</f>
        <v>0</v>
      </c>
      <c r="G22" s="160">
        <f>事業計画!G22</f>
        <v>0</v>
      </c>
      <c r="H22" s="160">
        <f>事業計画!H22</f>
        <v>0</v>
      </c>
      <c r="I22" s="160">
        <f>事業計画!I22</f>
        <v>0</v>
      </c>
      <c r="J22" s="160">
        <f>事業計画!J22</f>
        <v>0</v>
      </c>
      <c r="K22" s="160">
        <f>事業計画!K22</f>
        <v>0</v>
      </c>
      <c r="L22" s="160">
        <f>事業計画!L22</f>
        <v>0</v>
      </c>
      <c r="M22" s="160">
        <f>事業計画!M22</f>
        <v>0</v>
      </c>
      <c r="N22" s="160">
        <f>事業計画!N22</f>
        <v>0</v>
      </c>
      <c r="O22" s="160">
        <f>事業計画!O22</f>
        <v>0</v>
      </c>
      <c r="P22" s="168">
        <f>事業計画!P22</f>
        <v>0</v>
      </c>
      <c r="Q22" s="14">
        <v>7</v>
      </c>
      <c r="R22" s="157" t="str">
        <f>事業計画!R22</f>
        <v>選手</v>
      </c>
      <c r="S22" s="166" t="s">
        <v>70</v>
      </c>
      <c r="T22" s="158">
        <f>事業計画!T22</f>
        <v>0</v>
      </c>
      <c r="U22" s="159">
        <f>事業計画!U22</f>
        <v>0</v>
      </c>
      <c r="V22" s="160">
        <f>事業計画!V22</f>
        <v>0</v>
      </c>
      <c r="W22" s="160">
        <f>事業計画!W22</f>
        <v>0</v>
      </c>
      <c r="X22" s="160">
        <f>事業計画!X22</f>
        <v>0</v>
      </c>
      <c r="Y22" s="160">
        <f>事業計画!Y22</f>
        <v>0</v>
      </c>
      <c r="Z22" s="160">
        <f>事業計画!Z22</f>
        <v>0</v>
      </c>
      <c r="AA22" s="160">
        <f>事業計画!AA22</f>
        <v>0</v>
      </c>
      <c r="AB22" s="160">
        <f>事業計画!AB22</f>
        <v>0</v>
      </c>
      <c r="AC22" s="160">
        <f>事業計画!AC22</f>
        <v>0</v>
      </c>
      <c r="AD22" s="160">
        <f>事業計画!AD22</f>
        <v>0</v>
      </c>
      <c r="AE22" s="160">
        <f>事業計画!AE22</f>
        <v>0</v>
      </c>
      <c r="AF22" s="168">
        <f>事業計画!AF22</f>
        <v>0</v>
      </c>
      <c r="AG22" s="41">
        <v>7</v>
      </c>
      <c r="AH22" s="157" t="str">
        <f>事業計画!AH22</f>
        <v>選手</v>
      </c>
      <c r="AI22" s="26" t="s">
        <v>70</v>
      </c>
      <c r="AJ22" s="158">
        <f>事業計画!AJ22</f>
        <v>0</v>
      </c>
      <c r="AK22" s="159">
        <f>事業計画!AK22</f>
        <v>0</v>
      </c>
      <c r="AL22" s="160">
        <f>事業計画!AL22</f>
        <v>0</v>
      </c>
      <c r="AM22" s="160">
        <f>事業計画!AM22</f>
        <v>0</v>
      </c>
      <c r="AN22" s="160">
        <f>事業計画!AN22</f>
        <v>0</v>
      </c>
      <c r="AO22" s="160">
        <f>事業計画!AO22</f>
        <v>0</v>
      </c>
      <c r="AP22" s="160">
        <f>事業計画!AP22</f>
        <v>0</v>
      </c>
      <c r="AQ22" s="160">
        <f>事業計画!AQ22</f>
        <v>0</v>
      </c>
      <c r="AR22" s="160">
        <f>事業計画!AR22</f>
        <v>0</v>
      </c>
      <c r="AS22" s="160">
        <f>事業計画!AS22</f>
        <v>0</v>
      </c>
      <c r="AT22" s="160">
        <f>事業計画!AT22</f>
        <v>0</v>
      </c>
      <c r="AU22" s="160">
        <f>事業計画!AU22</f>
        <v>0</v>
      </c>
      <c r="AV22" s="160">
        <f>事業計画!AV22</f>
        <v>0</v>
      </c>
      <c r="AW22" s="14">
        <v>7</v>
      </c>
      <c r="AX22" s="157" t="str">
        <f>事業計画!AX22</f>
        <v>選手</v>
      </c>
      <c r="AY22" s="166" t="s">
        <v>70</v>
      </c>
      <c r="AZ22" s="158">
        <f>事業計画!AZ22</f>
        <v>0</v>
      </c>
      <c r="BA22" s="159">
        <f>事業計画!BA22</f>
        <v>0</v>
      </c>
      <c r="BB22" s="160">
        <f>事業計画!BB22</f>
        <v>0</v>
      </c>
      <c r="BC22" s="160">
        <f>事業計画!BC22</f>
        <v>0</v>
      </c>
      <c r="BD22" s="160">
        <f>事業計画!BD22</f>
        <v>0</v>
      </c>
      <c r="BE22" s="160">
        <f>事業計画!BE22</f>
        <v>0</v>
      </c>
      <c r="BF22" s="160">
        <f>事業計画!BF22</f>
        <v>0</v>
      </c>
      <c r="BG22" s="160">
        <f>事業計画!BG22</f>
        <v>0</v>
      </c>
      <c r="BH22" s="160">
        <f>事業計画!BH22</f>
        <v>0</v>
      </c>
      <c r="BI22" s="160">
        <f>事業計画!BI22</f>
        <v>0</v>
      </c>
      <c r="BJ22" s="160">
        <f>事業計画!BJ22</f>
        <v>0</v>
      </c>
      <c r="BK22" s="160">
        <f>事業計画!BK22</f>
        <v>0</v>
      </c>
      <c r="BL22" s="168">
        <f>事業計画!BL22</f>
        <v>0</v>
      </c>
    </row>
    <row r="23" spans="1:64" ht="21" customHeight="1">
      <c r="A23" s="167">
        <f>事業計画!A23</f>
        <v>0</v>
      </c>
      <c r="B23" s="162">
        <f>事業計画!B23</f>
        <v>0</v>
      </c>
      <c r="C23" s="22" t="s">
        <v>71</v>
      </c>
      <c r="D23" s="23"/>
      <c r="E23" s="24"/>
      <c r="F23" s="24"/>
      <c r="G23" s="24"/>
      <c r="H23" s="24"/>
      <c r="I23" s="24"/>
      <c r="J23" s="24"/>
      <c r="K23" s="24"/>
      <c r="L23" s="24"/>
      <c r="M23" s="24"/>
      <c r="N23" s="24"/>
      <c r="O23" s="24"/>
      <c r="P23" s="25"/>
      <c r="Q23" s="20"/>
      <c r="R23" s="162">
        <f>事業計画!R23</f>
        <v>0</v>
      </c>
      <c r="S23" s="163" t="s">
        <v>71</v>
      </c>
      <c r="T23" s="164"/>
      <c r="U23" s="165"/>
      <c r="V23" s="165"/>
      <c r="W23" s="165"/>
      <c r="X23" s="165"/>
      <c r="Y23" s="165"/>
      <c r="Z23" s="165"/>
      <c r="AA23" s="165"/>
      <c r="AB23" s="165"/>
      <c r="AC23" s="165"/>
      <c r="AD23" s="165"/>
      <c r="AE23" s="165"/>
      <c r="AF23" s="169"/>
      <c r="AG23" s="20"/>
      <c r="AH23" s="162">
        <f>事業計画!AH23</f>
        <v>0</v>
      </c>
      <c r="AI23" s="22" t="s">
        <v>71</v>
      </c>
      <c r="AJ23" s="23"/>
      <c r="AK23" s="24"/>
      <c r="AL23" s="24"/>
      <c r="AM23" s="24"/>
      <c r="AN23" s="24"/>
      <c r="AO23" s="24"/>
      <c r="AP23" s="24"/>
      <c r="AQ23" s="24"/>
      <c r="AR23" s="24"/>
      <c r="AS23" s="24"/>
      <c r="AT23" s="24"/>
      <c r="AU23" s="24"/>
      <c r="AV23" s="24"/>
      <c r="AW23" s="20"/>
      <c r="AX23" s="162">
        <f>事業計画!AX23</f>
        <v>0</v>
      </c>
      <c r="AY23" s="163" t="s">
        <v>71</v>
      </c>
      <c r="AZ23" s="164"/>
      <c r="BA23" s="165"/>
      <c r="BB23" s="165"/>
      <c r="BC23" s="165"/>
      <c r="BD23" s="165"/>
      <c r="BE23" s="165"/>
      <c r="BF23" s="165"/>
      <c r="BG23" s="165"/>
      <c r="BH23" s="165"/>
      <c r="BI23" s="165"/>
      <c r="BJ23" s="165"/>
      <c r="BK23" s="165"/>
      <c r="BL23" s="169"/>
    </row>
    <row r="24" spans="1:64" ht="21" customHeight="1">
      <c r="A24" s="14">
        <v>8</v>
      </c>
      <c r="B24" s="157" t="str">
        <f>事業計画!B24</f>
        <v>選手</v>
      </c>
      <c r="C24" s="26" t="s">
        <v>70</v>
      </c>
      <c r="D24" s="158">
        <f>事業計画!D24</f>
        <v>0</v>
      </c>
      <c r="E24" s="159">
        <f>事業計画!E24</f>
        <v>0</v>
      </c>
      <c r="F24" s="160">
        <f>事業計画!F24</f>
        <v>0</v>
      </c>
      <c r="G24" s="160">
        <f>事業計画!G24</f>
        <v>0</v>
      </c>
      <c r="H24" s="160">
        <f>事業計画!H24</f>
        <v>0</v>
      </c>
      <c r="I24" s="160">
        <f>事業計画!I24</f>
        <v>0</v>
      </c>
      <c r="J24" s="160">
        <f>事業計画!J24</f>
        <v>0</v>
      </c>
      <c r="K24" s="160">
        <f>事業計画!K24</f>
        <v>0</v>
      </c>
      <c r="L24" s="160">
        <f>事業計画!L24</f>
        <v>0</v>
      </c>
      <c r="M24" s="160">
        <f>事業計画!M24</f>
        <v>0</v>
      </c>
      <c r="N24" s="160">
        <f>事業計画!N24</f>
        <v>0</v>
      </c>
      <c r="O24" s="160">
        <f>事業計画!O24</f>
        <v>0</v>
      </c>
      <c r="P24" s="168">
        <f>事業計画!P24</f>
        <v>0</v>
      </c>
      <c r="Q24" s="14">
        <v>8</v>
      </c>
      <c r="R24" s="157" t="str">
        <f>事業計画!R24</f>
        <v>選手</v>
      </c>
      <c r="S24" s="166" t="s">
        <v>70</v>
      </c>
      <c r="T24" s="158">
        <f>事業計画!T24</f>
        <v>0</v>
      </c>
      <c r="U24" s="159">
        <f>事業計画!U24</f>
        <v>0</v>
      </c>
      <c r="V24" s="160">
        <f>事業計画!V24</f>
        <v>0</v>
      </c>
      <c r="W24" s="160">
        <f>事業計画!W24</f>
        <v>0</v>
      </c>
      <c r="X24" s="160">
        <f>事業計画!X24</f>
        <v>0</v>
      </c>
      <c r="Y24" s="160">
        <f>事業計画!Y24</f>
        <v>0</v>
      </c>
      <c r="Z24" s="160">
        <f>事業計画!Z24</f>
        <v>0</v>
      </c>
      <c r="AA24" s="160">
        <f>事業計画!AA24</f>
        <v>0</v>
      </c>
      <c r="AB24" s="160">
        <f>事業計画!AB24</f>
        <v>0</v>
      </c>
      <c r="AC24" s="160">
        <f>事業計画!AC24</f>
        <v>0</v>
      </c>
      <c r="AD24" s="160">
        <f>事業計画!AD24</f>
        <v>0</v>
      </c>
      <c r="AE24" s="160">
        <f>事業計画!AE24</f>
        <v>0</v>
      </c>
      <c r="AF24" s="168">
        <f>事業計画!AF24</f>
        <v>0</v>
      </c>
      <c r="AG24" s="14">
        <v>8</v>
      </c>
      <c r="AH24" s="157" t="str">
        <f>事業計画!AH24</f>
        <v>選手</v>
      </c>
      <c r="AI24" s="26" t="s">
        <v>70</v>
      </c>
      <c r="AJ24" s="158">
        <f>事業計画!AJ24</f>
        <v>0</v>
      </c>
      <c r="AK24" s="159">
        <f>事業計画!AK24</f>
        <v>0</v>
      </c>
      <c r="AL24" s="160">
        <f>事業計画!AL24</f>
        <v>0</v>
      </c>
      <c r="AM24" s="160">
        <f>事業計画!AM24</f>
        <v>0</v>
      </c>
      <c r="AN24" s="160">
        <f>事業計画!AN24</f>
        <v>0</v>
      </c>
      <c r="AO24" s="160">
        <f>事業計画!AO24</f>
        <v>0</v>
      </c>
      <c r="AP24" s="160">
        <f>事業計画!AP24</f>
        <v>0</v>
      </c>
      <c r="AQ24" s="160">
        <f>事業計画!AQ24</f>
        <v>0</v>
      </c>
      <c r="AR24" s="160">
        <f>事業計画!AR24</f>
        <v>0</v>
      </c>
      <c r="AS24" s="160">
        <f>事業計画!AS24</f>
        <v>0</v>
      </c>
      <c r="AT24" s="160">
        <f>事業計画!AT24</f>
        <v>0</v>
      </c>
      <c r="AU24" s="160">
        <f>事業計画!AU24</f>
        <v>0</v>
      </c>
      <c r="AV24" s="160">
        <f>事業計画!AV24</f>
        <v>0</v>
      </c>
      <c r="AW24" s="14">
        <v>8</v>
      </c>
      <c r="AX24" s="157" t="str">
        <f>事業計画!AX24</f>
        <v>選手</v>
      </c>
      <c r="AY24" s="166" t="s">
        <v>70</v>
      </c>
      <c r="AZ24" s="158">
        <f>事業計画!AZ24</f>
        <v>0</v>
      </c>
      <c r="BA24" s="159">
        <f>事業計画!BA24</f>
        <v>0</v>
      </c>
      <c r="BB24" s="160">
        <f>事業計画!BB24</f>
        <v>0</v>
      </c>
      <c r="BC24" s="160">
        <f>事業計画!BC24</f>
        <v>0</v>
      </c>
      <c r="BD24" s="160">
        <f>事業計画!BD24</f>
        <v>0</v>
      </c>
      <c r="BE24" s="160">
        <f>事業計画!BE24</f>
        <v>0</v>
      </c>
      <c r="BF24" s="160">
        <f>事業計画!BF24</f>
        <v>0</v>
      </c>
      <c r="BG24" s="160">
        <f>事業計画!BG24</f>
        <v>0</v>
      </c>
      <c r="BH24" s="160">
        <f>事業計画!BH24</f>
        <v>0</v>
      </c>
      <c r="BI24" s="160">
        <f>事業計画!BI24</f>
        <v>0</v>
      </c>
      <c r="BJ24" s="160">
        <f>事業計画!BJ24</f>
        <v>0</v>
      </c>
      <c r="BK24" s="160">
        <f>事業計画!BK24</f>
        <v>0</v>
      </c>
      <c r="BL24" s="168">
        <f>事業計画!BL24</f>
        <v>0</v>
      </c>
    </row>
    <row r="25" spans="1:64" ht="21" customHeight="1">
      <c r="A25" s="167">
        <f>事業計画!A25</f>
        <v>0</v>
      </c>
      <c r="B25" s="162">
        <f>事業計画!B25</f>
        <v>0</v>
      </c>
      <c r="C25" s="22" t="s">
        <v>71</v>
      </c>
      <c r="D25" s="23"/>
      <c r="E25" s="24"/>
      <c r="F25" s="24"/>
      <c r="G25" s="24"/>
      <c r="H25" s="24"/>
      <c r="I25" s="24"/>
      <c r="J25" s="24"/>
      <c r="K25" s="24"/>
      <c r="L25" s="24"/>
      <c r="M25" s="24"/>
      <c r="N25" s="24"/>
      <c r="O25" s="24"/>
      <c r="P25" s="25"/>
      <c r="Q25" s="20"/>
      <c r="R25" s="162">
        <f>事業計画!R25</f>
        <v>0</v>
      </c>
      <c r="S25" s="163" t="s">
        <v>71</v>
      </c>
      <c r="T25" s="164"/>
      <c r="U25" s="165"/>
      <c r="V25" s="165"/>
      <c r="W25" s="165"/>
      <c r="X25" s="165"/>
      <c r="Y25" s="165"/>
      <c r="Z25" s="165"/>
      <c r="AA25" s="165"/>
      <c r="AB25" s="165"/>
      <c r="AC25" s="165"/>
      <c r="AD25" s="165"/>
      <c r="AE25" s="165"/>
      <c r="AF25" s="169"/>
      <c r="AG25" s="14"/>
      <c r="AH25" s="162">
        <f>事業計画!AH25</f>
        <v>0</v>
      </c>
      <c r="AI25" s="22" t="s">
        <v>71</v>
      </c>
      <c r="AJ25" s="23"/>
      <c r="AK25" s="24"/>
      <c r="AL25" s="24"/>
      <c r="AM25" s="24"/>
      <c r="AN25" s="24"/>
      <c r="AO25" s="24"/>
      <c r="AP25" s="24"/>
      <c r="AQ25" s="24"/>
      <c r="AR25" s="24"/>
      <c r="AS25" s="24"/>
      <c r="AT25" s="24"/>
      <c r="AU25" s="24"/>
      <c r="AV25" s="24"/>
      <c r="AW25" s="20"/>
      <c r="AX25" s="162">
        <f>事業計画!AX25</f>
        <v>0</v>
      </c>
      <c r="AY25" s="163" t="s">
        <v>71</v>
      </c>
      <c r="AZ25" s="164"/>
      <c r="BA25" s="165"/>
      <c r="BB25" s="165"/>
      <c r="BC25" s="165"/>
      <c r="BD25" s="165"/>
      <c r="BE25" s="165"/>
      <c r="BF25" s="165"/>
      <c r="BG25" s="165"/>
      <c r="BH25" s="165"/>
      <c r="BI25" s="165"/>
      <c r="BJ25" s="165"/>
      <c r="BK25" s="165"/>
      <c r="BL25" s="169"/>
    </row>
    <row r="26" spans="1:64" ht="21" customHeight="1">
      <c r="A26" s="41">
        <v>9</v>
      </c>
      <c r="B26" s="157" t="str">
        <f>事業計画!B26</f>
        <v>選手</v>
      </c>
      <c r="C26" s="26" t="s">
        <v>70</v>
      </c>
      <c r="D26" s="158">
        <f>事業計画!D26</f>
        <v>0</v>
      </c>
      <c r="E26" s="159">
        <f>事業計画!E26</f>
        <v>0</v>
      </c>
      <c r="F26" s="160">
        <f>事業計画!F26</f>
        <v>0</v>
      </c>
      <c r="G26" s="160">
        <f>事業計画!G26</f>
        <v>0</v>
      </c>
      <c r="H26" s="160">
        <f>事業計画!H26</f>
        <v>0</v>
      </c>
      <c r="I26" s="160">
        <f>事業計画!I26</f>
        <v>0</v>
      </c>
      <c r="J26" s="160">
        <f>事業計画!J26</f>
        <v>0</v>
      </c>
      <c r="K26" s="160">
        <f>事業計画!K26</f>
        <v>0</v>
      </c>
      <c r="L26" s="160">
        <f>事業計画!L26</f>
        <v>0</v>
      </c>
      <c r="M26" s="160">
        <f>事業計画!M26</f>
        <v>0</v>
      </c>
      <c r="N26" s="160">
        <f>事業計画!N26</f>
        <v>0</v>
      </c>
      <c r="O26" s="160">
        <f>事業計画!O26</f>
        <v>0</v>
      </c>
      <c r="P26" s="168">
        <f>事業計画!P26</f>
        <v>0</v>
      </c>
      <c r="Q26" s="14">
        <v>9</v>
      </c>
      <c r="R26" s="157" t="str">
        <f>事業計画!R26</f>
        <v>選手</v>
      </c>
      <c r="S26" s="166" t="s">
        <v>70</v>
      </c>
      <c r="T26" s="158">
        <f>事業計画!T26</f>
        <v>0</v>
      </c>
      <c r="U26" s="159">
        <f>事業計画!U26</f>
        <v>0</v>
      </c>
      <c r="V26" s="160">
        <f>事業計画!V26</f>
        <v>0</v>
      </c>
      <c r="W26" s="160">
        <f>事業計画!W26</f>
        <v>0</v>
      </c>
      <c r="X26" s="160">
        <f>事業計画!X26</f>
        <v>0</v>
      </c>
      <c r="Y26" s="160">
        <f>事業計画!Y26</f>
        <v>0</v>
      </c>
      <c r="Z26" s="160">
        <f>事業計画!Z26</f>
        <v>0</v>
      </c>
      <c r="AA26" s="160">
        <f>事業計画!AA26</f>
        <v>0</v>
      </c>
      <c r="AB26" s="160">
        <f>事業計画!AB26</f>
        <v>0</v>
      </c>
      <c r="AC26" s="160">
        <f>事業計画!AC26</f>
        <v>0</v>
      </c>
      <c r="AD26" s="160">
        <f>事業計画!AD26</f>
        <v>0</v>
      </c>
      <c r="AE26" s="160">
        <f>事業計画!AE26</f>
        <v>0</v>
      </c>
      <c r="AF26" s="168">
        <f>事業計画!AF26</f>
        <v>0</v>
      </c>
      <c r="AG26" s="41">
        <v>9</v>
      </c>
      <c r="AH26" s="157" t="str">
        <f>事業計画!AH26</f>
        <v>選手</v>
      </c>
      <c r="AI26" s="26" t="s">
        <v>70</v>
      </c>
      <c r="AJ26" s="158">
        <f>事業計画!AJ26</f>
        <v>0</v>
      </c>
      <c r="AK26" s="159">
        <f>事業計画!AK26</f>
        <v>0</v>
      </c>
      <c r="AL26" s="160">
        <f>事業計画!AL26</f>
        <v>0</v>
      </c>
      <c r="AM26" s="160">
        <f>事業計画!AM26</f>
        <v>0</v>
      </c>
      <c r="AN26" s="160">
        <f>事業計画!AN26</f>
        <v>0</v>
      </c>
      <c r="AO26" s="160">
        <f>事業計画!AO26</f>
        <v>0</v>
      </c>
      <c r="AP26" s="160">
        <f>事業計画!AP26</f>
        <v>0</v>
      </c>
      <c r="AQ26" s="160">
        <f>事業計画!AQ26</f>
        <v>0</v>
      </c>
      <c r="AR26" s="160">
        <f>事業計画!AR26</f>
        <v>0</v>
      </c>
      <c r="AS26" s="160">
        <f>事業計画!AS26</f>
        <v>0</v>
      </c>
      <c r="AT26" s="160">
        <f>事業計画!AT26</f>
        <v>0</v>
      </c>
      <c r="AU26" s="160">
        <f>事業計画!AU26</f>
        <v>0</v>
      </c>
      <c r="AV26" s="160">
        <f>事業計画!AV26</f>
        <v>0</v>
      </c>
      <c r="AW26" s="14">
        <v>9</v>
      </c>
      <c r="AX26" s="157" t="str">
        <f>事業計画!AX26</f>
        <v>選手</v>
      </c>
      <c r="AY26" s="166" t="s">
        <v>70</v>
      </c>
      <c r="AZ26" s="158">
        <f>事業計画!AZ26</f>
        <v>0</v>
      </c>
      <c r="BA26" s="159">
        <f>事業計画!BA26</f>
        <v>0</v>
      </c>
      <c r="BB26" s="160">
        <f>事業計画!BB26</f>
        <v>0</v>
      </c>
      <c r="BC26" s="160">
        <f>事業計画!BC26</f>
        <v>0</v>
      </c>
      <c r="BD26" s="160">
        <f>事業計画!BD26</f>
        <v>0</v>
      </c>
      <c r="BE26" s="160">
        <f>事業計画!BE26</f>
        <v>0</v>
      </c>
      <c r="BF26" s="160">
        <f>事業計画!BF26</f>
        <v>0</v>
      </c>
      <c r="BG26" s="160">
        <f>事業計画!BG26</f>
        <v>0</v>
      </c>
      <c r="BH26" s="160">
        <f>事業計画!BH26</f>
        <v>0</v>
      </c>
      <c r="BI26" s="160">
        <f>事業計画!BI26</f>
        <v>0</v>
      </c>
      <c r="BJ26" s="160">
        <f>事業計画!BJ26</f>
        <v>0</v>
      </c>
      <c r="BK26" s="160">
        <f>事業計画!BK26</f>
        <v>0</v>
      </c>
      <c r="BL26" s="168">
        <f>事業計画!BL26</f>
        <v>0</v>
      </c>
    </row>
    <row r="27" spans="1:64" ht="21" customHeight="1">
      <c r="A27" s="167">
        <f>事業計画!A27</f>
        <v>0</v>
      </c>
      <c r="B27" s="162">
        <f>事業計画!B27</f>
        <v>0</v>
      </c>
      <c r="C27" s="22" t="s">
        <v>71</v>
      </c>
      <c r="D27" s="23"/>
      <c r="E27" s="24"/>
      <c r="F27" s="24"/>
      <c r="G27" s="24"/>
      <c r="H27" s="24"/>
      <c r="I27" s="24"/>
      <c r="J27" s="24"/>
      <c r="K27" s="24"/>
      <c r="L27" s="24"/>
      <c r="M27" s="24"/>
      <c r="N27" s="24"/>
      <c r="O27" s="24"/>
      <c r="P27" s="25"/>
      <c r="Q27" s="20"/>
      <c r="R27" s="162">
        <f>事業計画!R27</f>
        <v>0</v>
      </c>
      <c r="S27" s="163" t="s">
        <v>71</v>
      </c>
      <c r="T27" s="164"/>
      <c r="U27" s="165"/>
      <c r="V27" s="165"/>
      <c r="W27" s="165"/>
      <c r="X27" s="165"/>
      <c r="Y27" s="165"/>
      <c r="Z27" s="165"/>
      <c r="AA27" s="165"/>
      <c r="AB27" s="165"/>
      <c r="AC27" s="165"/>
      <c r="AD27" s="165"/>
      <c r="AE27" s="165"/>
      <c r="AF27" s="169"/>
      <c r="AG27" s="20"/>
      <c r="AH27" s="162">
        <f>事業計画!AH27</f>
        <v>0</v>
      </c>
      <c r="AI27" s="22" t="s">
        <v>71</v>
      </c>
      <c r="AJ27" s="23"/>
      <c r="AK27" s="24"/>
      <c r="AL27" s="24"/>
      <c r="AM27" s="24"/>
      <c r="AN27" s="24"/>
      <c r="AO27" s="24"/>
      <c r="AP27" s="24"/>
      <c r="AQ27" s="24"/>
      <c r="AR27" s="24"/>
      <c r="AS27" s="24"/>
      <c r="AT27" s="24"/>
      <c r="AU27" s="24"/>
      <c r="AV27" s="24"/>
      <c r="AW27" s="20"/>
      <c r="AX27" s="162">
        <f>事業計画!AX27</f>
        <v>0</v>
      </c>
      <c r="AY27" s="163" t="s">
        <v>71</v>
      </c>
      <c r="AZ27" s="164"/>
      <c r="BA27" s="165"/>
      <c r="BB27" s="165"/>
      <c r="BC27" s="165"/>
      <c r="BD27" s="165"/>
      <c r="BE27" s="165"/>
      <c r="BF27" s="165"/>
      <c r="BG27" s="165"/>
      <c r="BH27" s="165"/>
      <c r="BI27" s="165"/>
      <c r="BJ27" s="165"/>
      <c r="BK27" s="165"/>
      <c r="BL27" s="169"/>
    </row>
    <row r="28" spans="1:64" ht="21" customHeight="1">
      <c r="A28" s="14">
        <v>10</v>
      </c>
      <c r="B28" s="157" t="str">
        <f>事業計画!B28</f>
        <v>選手</v>
      </c>
      <c r="C28" s="26" t="s">
        <v>70</v>
      </c>
      <c r="D28" s="158">
        <f>事業計画!D28</f>
        <v>0</v>
      </c>
      <c r="E28" s="159">
        <f>事業計画!E28</f>
        <v>0</v>
      </c>
      <c r="F28" s="160">
        <f>事業計画!F28</f>
        <v>0</v>
      </c>
      <c r="G28" s="160">
        <f>事業計画!G28</f>
        <v>0</v>
      </c>
      <c r="H28" s="160">
        <f>事業計画!H28</f>
        <v>0</v>
      </c>
      <c r="I28" s="160">
        <f>事業計画!I28</f>
        <v>0</v>
      </c>
      <c r="J28" s="160">
        <f>事業計画!J28</f>
        <v>0</v>
      </c>
      <c r="K28" s="160">
        <f>事業計画!K28</f>
        <v>0</v>
      </c>
      <c r="L28" s="160">
        <f>事業計画!L28</f>
        <v>0</v>
      </c>
      <c r="M28" s="160">
        <f>事業計画!M28</f>
        <v>0</v>
      </c>
      <c r="N28" s="160">
        <f>事業計画!N28</f>
        <v>0</v>
      </c>
      <c r="O28" s="160">
        <f>事業計画!O28</f>
        <v>0</v>
      </c>
      <c r="P28" s="168">
        <f>事業計画!P28</f>
        <v>0</v>
      </c>
      <c r="Q28" s="14">
        <v>10</v>
      </c>
      <c r="R28" s="157" t="str">
        <f>事業計画!R28</f>
        <v>選手</v>
      </c>
      <c r="S28" s="166" t="s">
        <v>70</v>
      </c>
      <c r="T28" s="158">
        <f>事業計画!T28</f>
        <v>0</v>
      </c>
      <c r="U28" s="159">
        <f>事業計画!U28</f>
        <v>0</v>
      </c>
      <c r="V28" s="160">
        <f>事業計画!V28</f>
        <v>0</v>
      </c>
      <c r="W28" s="160">
        <f>事業計画!W28</f>
        <v>0</v>
      </c>
      <c r="X28" s="160">
        <f>事業計画!X28</f>
        <v>0</v>
      </c>
      <c r="Y28" s="160">
        <f>事業計画!Y28</f>
        <v>0</v>
      </c>
      <c r="Z28" s="160">
        <f>事業計画!Z28</f>
        <v>0</v>
      </c>
      <c r="AA28" s="160">
        <f>事業計画!AA28</f>
        <v>0</v>
      </c>
      <c r="AB28" s="160">
        <f>事業計画!AB28</f>
        <v>0</v>
      </c>
      <c r="AC28" s="160">
        <f>事業計画!AC28</f>
        <v>0</v>
      </c>
      <c r="AD28" s="160">
        <f>事業計画!AD28</f>
        <v>0</v>
      </c>
      <c r="AE28" s="160">
        <f>事業計画!AE28</f>
        <v>0</v>
      </c>
      <c r="AF28" s="168">
        <f>事業計画!AF28</f>
        <v>0</v>
      </c>
      <c r="AG28" s="14">
        <v>10</v>
      </c>
      <c r="AH28" s="157" t="str">
        <f>事業計画!AH28</f>
        <v>選手</v>
      </c>
      <c r="AI28" s="26" t="s">
        <v>70</v>
      </c>
      <c r="AJ28" s="158">
        <f>事業計画!AJ28</f>
        <v>0</v>
      </c>
      <c r="AK28" s="159">
        <f>事業計画!AK28</f>
        <v>0</v>
      </c>
      <c r="AL28" s="160">
        <f>事業計画!AL28</f>
        <v>0</v>
      </c>
      <c r="AM28" s="160">
        <f>事業計画!AM28</f>
        <v>0</v>
      </c>
      <c r="AN28" s="160">
        <f>事業計画!AN28</f>
        <v>0</v>
      </c>
      <c r="AO28" s="160">
        <f>事業計画!AO28</f>
        <v>0</v>
      </c>
      <c r="AP28" s="160">
        <f>事業計画!AP28</f>
        <v>0</v>
      </c>
      <c r="AQ28" s="160">
        <f>事業計画!AQ28</f>
        <v>0</v>
      </c>
      <c r="AR28" s="160">
        <f>事業計画!AR28</f>
        <v>0</v>
      </c>
      <c r="AS28" s="160">
        <f>事業計画!AS28</f>
        <v>0</v>
      </c>
      <c r="AT28" s="160">
        <f>事業計画!AT28</f>
        <v>0</v>
      </c>
      <c r="AU28" s="160">
        <f>事業計画!AU28</f>
        <v>0</v>
      </c>
      <c r="AV28" s="160">
        <f>事業計画!AV28</f>
        <v>0</v>
      </c>
      <c r="AW28" s="14">
        <v>10</v>
      </c>
      <c r="AX28" s="157" t="str">
        <f>事業計画!AX28</f>
        <v>選手</v>
      </c>
      <c r="AY28" s="166" t="s">
        <v>70</v>
      </c>
      <c r="AZ28" s="158">
        <f>事業計画!AZ28</f>
        <v>0</v>
      </c>
      <c r="BA28" s="159">
        <f>事業計画!BA28</f>
        <v>0</v>
      </c>
      <c r="BB28" s="160">
        <f>事業計画!BB28</f>
        <v>0</v>
      </c>
      <c r="BC28" s="160">
        <f>事業計画!BC28</f>
        <v>0</v>
      </c>
      <c r="BD28" s="160">
        <f>事業計画!BD28</f>
        <v>0</v>
      </c>
      <c r="BE28" s="160">
        <f>事業計画!BE28</f>
        <v>0</v>
      </c>
      <c r="BF28" s="160">
        <f>事業計画!BF28</f>
        <v>0</v>
      </c>
      <c r="BG28" s="160">
        <f>事業計画!BG28</f>
        <v>0</v>
      </c>
      <c r="BH28" s="160">
        <f>事業計画!BH28</f>
        <v>0</v>
      </c>
      <c r="BI28" s="160">
        <f>事業計画!BI28</f>
        <v>0</v>
      </c>
      <c r="BJ28" s="160">
        <f>事業計画!BJ28</f>
        <v>0</v>
      </c>
      <c r="BK28" s="160">
        <f>事業計画!BK28</f>
        <v>0</v>
      </c>
      <c r="BL28" s="168">
        <f>事業計画!BL28</f>
        <v>0</v>
      </c>
    </row>
    <row r="29" spans="1:64" ht="21" customHeight="1">
      <c r="A29" s="167">
        <f>事業計画!A29</f>
        <v>0</v>
      </c>
      <c r="B29" s="162">
        <f>事業計画!B29</f>
        <v>0</v>
      </c>
      <c r="C29" s="22" t="s">
        <v>71</v>
      </c>
      <c r="D29" s="23"/>
      <c r="E29" s="24"/>
      <c r="F29" s="24"/>
      <c r="G29" s="24"/>
      <c r="H29" s="24"/>
      <c r="I29" s="24"/>
      <c r="J29" s="24"/>
      <c r="K29" s="24"/>
      <c r="L29" s="24"/>
      <c r="M29" s="24"/>
      <c r="N29" s="24"/>
      <c r="O29" s="24"/>
      <c r="P29" s="25"/>
      <c r="Q29" s="20"/>
      <c r="R29" s="162">
        <f>事業計画!R29</f>
        <v>0</v>
      </c>
      <c r="S29" s="163" t="s">
        <v>71</v>
      </c>
      <c r="T29" s="164"/>
      <c r="U29" s="165"/>
      <c r="V29" s="165"/>
      <c r="W29" s="165"/>
      <c r="X29" s="165"/>
      <c r="Y29" s="165"/>
      <c r="Z29" s="165"/>
      <c r="AA29" s="165"/>
      <c r="AB29" s="165"/>
      <c r="AC29" s="165"/>
      <c r="AD29" s="165"/>
      <c r="AE29" s="165"/>
      <c r="AF29" s="169"/>
      <c r="AG29" s="14"/>
      <c r="AH29" s="162">
        <f>事業計画!AH29</f>
        <v>0</v>
      </c>
      <c r="AI29" s="22" t="s">
        <v>71</v>
      </c>
      <c r="AJ29" s="23"/>
      <c r="AK29" s="24"/>
      <c r="AL29" s="24"/>
      <c r="AM29" s="24"/>
      <c r="AN29" s="24"/>
      <c r="AO29" s="24"/>
      <c r="AP29" s="24"/>
      <c r="AQ29" s="24"/>
      <c r="AR29" s="24"/>
      <c r="AS29" s="24"/>
      <c r="AT29" s="24"/>
      <c r="AU29" s="24"/>
      <c r="AV29" s="24"/>
      <c r="AW29" s="20"/>
      <c r="AX29" s="162">
        <f>事業計画!AX29</f>
        <v>0</v>
      </c>
      <c r="AY29" s="163" t="s">
        <v>71</v>
      </c>
      <c r="AZ29" s="164"/>
      <c r="BA29" s="165"/>
      <c r="BB29" s="165"/>
      <c r="BC29" s="165"/>
      <c r="BD29" s="165"/>
      <c r="BE29" s="165"/>
      <c r="BF29" s="165"/>
      <c r="BG29" s="165"/>
      <c r="BH29" s="165"/>
      <c r="BI29" s="165"/>
      <c r="BJ29" s="165"/>
      <c r="BK29" s="165"/>
      <c r="BL29" s="169"/>
    </row>
    <row r="30" spans="1:64" ht="21" customHeight="1">
      <c r="A30" s="41">
        <v>11</v>
      </c>
      <c r="B30" s="157" t="str">
        <f>事業計画!B30</f>
        <v>選手</v>
      </c>
      <c r="C30" s="26" t="s">
        <v>70</v>
      </c>
      <c r="D30" s="158">
        <f>事業計画!D30</f>
        <v>0</v>
      </c>
      <c r="E30" s="159">
        <f>事業計画!E30</f>
        <v>0</v>
      </c>
      <c r="F30" s="160">
        <f>事業計画!F30</f>
        <v>0</v>
      </c>
      <c r="G30" s="160">
        <f>事業計画!G30</f>
        <v>0</v>
      </c>
      <c r="H30" s="160">
        <f>事業計画!H30</f>
        <v>0</v>
      </c>
      <c r="I30" s="160">
        <f>事業計画!I30</f>
        <v>0</v>
      </c>
      <c r="J30" s="160">
        <f>事業計画!J30</f>
        <v>0</v>
      </c>
      <c r="K30" s="160">
        <f>事業計画!K30</f>
        <v>0</v>
      </c>
      <c r="L30" s="160">
        <f>事業計画!L30</f>
        <v>0</v>
      </c>
      <c r="M30" s="160">
        <f>事業計画!M30</f>
        <v>0</v>
      </c>
      <c r="N30" s="160">
        <f>事業計画!N30</f>
        <v>0</v>
      </c>
      <c r="O30" s="160">
        <f>事業計画!O30</f>
        <v>0</v>
      </c>
      <c r="P30" s="168">
        <f>事業計画!P30</f>
        <v>0</v>
      </c>
      <c r="Q30" s="14">
        <v>11</v>
      </c>
      <c r="R30" s="157" t="str">
        <f>事業計画!R30</f>
        <v>選手</v>
      </c>
      <c r="S30" s="166" t="s">
        <v>70</v>
      </c>
      <c r="T30" s="158">
        <f>事業計画!T30</f>
        <v>0</v>
      </c>
      <c r="U30" s="159">
        <f>事業計画!U30</f>
        <v>0</v>
      </c>
      <c r="V30" s="160">
        <f>事業計画!V30</f>
        <v>0</v>
      </c>
      <c r="W30" s="160">
        <f>事業計画!W30</f>
        <v>0</v>
      </c>
      <c r="X30" s="160">
        <f>事業計画!X30</f>
        <v>0</v>
      </c>
      <c r="Y30" s="160">
        <f>事業計画!Y30</f>
        <v>0</v>
      </c>
      <c r="Z30" s="160">
        <f>事業計画!Z30</f>
        <v>0</v>
      </c>
      <c r="AA30" s="160">
        <f>事業計画!AA30</f>
        <v>0</v>
      </c>
      <c r="AB30" s="160">
        <f>事業計画!AB30</f>
        <v>0</v>
      </c>
      <c r="AC30" s="160">
        <f>事業計画!AC30</f>
        <v>0</v>
      </c>
      <c r="AD30" s="160">
        <f>事業計画!AD30</f>
        <v>0</v>
      </c>
      <c r="AE30" s="160">
        <f>事業計画!AE30</f>
        <v>0</v>
      </c>
      <c r="AF30" s="168">
        <f>事業計画!AF30</f>
        <v>0</v>
      </c>
      <c r="AG30" s="41">
        <v>11</v>
      </c>
      <c r="AH30" s="157" t="str">
        <f>事業計画!AH30</f>
        <v>選手</v>
      </c>
      <c r="AI30" s="26" t="s">
        <v>70</v>
      </c>
      <c r="AJ30" s="158">
        <f>事業計画!AJ30</f>
        <v>0</v>
      </c>
      <c r="AK30" s="159">
        <f>事業計画!AK30</f>
        <v>0</v>
      </c>
      <c r="AL30" s="160">
        <f>事業計画!AL30</f>
        <v>0</v>
      </c>
      <c r="AM30" s="160">
        <f>事業計画!AM30</f>
        <v>0</v>
      </c>
      <c r="AN30" s="160">
        <f>事業計画!AN30</f>
        <v>0</v>
      </c>
      <c r="AO30" s="160">
        <f>事業計画!AO30</f>
        <v>0</v>
      </c>
      <c r="AP30" s="160">
        <f>事業計画!AP30</f>
        <v>0</v>
      </c>
      <c r="AQ30" s="160">
        <f>事業計画!AQ30</f>
        <v>0</v>
      </c>
      <c r="AR30" s="160">
        <f>事業計画!AR30</f>
        <v>0</v>
      </c>
      <c r="AS30" s="160">
        <f>事業計画!AS30</f>
        <v>0</v>
      </c>
      <c r="AT30" s="160">
        <f>事業計画!AT30</f>
        <v>0</v>
      </c>
      <c r="AU30" s="160">
        <f>事業計画!AU30</f>
        <v>0</v>
      </c>
      <c r="AV30" s="160">
        <f>事業計画!AV30</f>
        <v>0</v>
      </c>
      <c r="AW30" s="14">
        <v>11</v>
      </c>
      <c r="AX30" s="157" t="str">
        <f>事業計画!AX30</f>
        <v>選手</v>
      </c>
      <c r="AY30" s="166" t="s">
        <v>70</v>
      </c>
      <c r="AZ30" s="158">
        <f>事業計画!AZ30</f>
        <v>0</v>
      </c>
      <c r="BA30" s="159">
        <f>事業計画!BA30</f>
        <v>0</v>
      </c>
      <c r="BB30" s="160">
        <f>事業計画!BB30</f>
        <v>0</v>
      </c>
      <c r="BC30" s="160">
        <f>事業計画!BC30</f>
        <v>0</v>
      </c>
      <c r="BD30" s="160">
        <f>事業計画!BD30</f>
        <v>0</v>
      </c>
      <c r="BE30" s="160">
        <f>事業計画!BE30</f>
        <v>0</v>
      </c>
      <c r="BF30" s="160">
        <f>事業計画!BF30</f>
        <v>0</v>
      </c>
      <c r="BG30" s="160">
        <f>事業計画!BG30</f>
        <v>0</v>
      </c>
      <c r="BH30" s="160">
        <f>事業計画!BH30</f>
        <v>0</v>
      </c>
      <c r="BI30" s="160">
        <f>事業計画!BI30</f>
        <v>0</v>
      </c>
      <c r="BJ30" s="160">
        <f>事業計画!BJ30</f>
        <v>0</v>
      </c>
      <c r="BK30" s="160">
        <f>事業計画!BK30</f>
        <v>0</v>
      </c>
      <c r="BL30" s="168">
        <f>事業計画!BL30</f>
        <v>0</v>
      </c>
    </row>
    <row r="31" spans="1:64" ht="21" customHeight="1">
      <c r="A31" s="167">
        <f>事業計画!A31</f>
        <v>0</v>
      </c>
      <c r="B31" s="162">
        <f>事業計画!B31</f>
        <v>0</v>
      </c>
      <c r="C31" s="22" t="s">
        <v>71</v>
      </c>
      <c r="D31" s="23"/>
      <c r="E31" s="24"/>
      <c r="F31" s="24"/>
      <c r="G31" s="24"/>
      <c r="H31" s="24"/>
      <c r="I31" s="24"/>
      <c r="J31" s="24"/>
      <c r="K31" s="24"/>
      <c r="L31" s="24"/>
      <c r="M31" s="24"/>
      <c r="N31" s="24"/>
      <c r="O31" s="24"/>
      <c r="P31" s="25"/>
      <c r="Q31" s="20"/>
      <c r="R31" s="162">
        <f>事業計画!R31</f>
        <v>0</v>
      </c>
      <c r="S31" s="163" t="s">
        <v>71</v>
      </c>
      <c r="T31" s="164"/>
      <c r="U31" s="165"/>
      <c r="V31" s="165"/>
      <c r="W31" s="165"/>
      <c r="X31" s="165"/>
      <c r="Y31" s="165"/>
      <c r="Z31" s="165"/>
      <c r="AA31" s="165"/>
      <c r="AB31" s="165"/>
      <c r="AC31" s="165"/>
      <c r="AD31" s="165"/>
      <c r="AE31" s="165"/>
      <c r="AF31" s="169"/>
      <c r="AG31" s="20"/>
      <c r="AH31" s="162">
        <f>事業計画!AH31</f>
        <v>0</v>
      </c>
      <c r="AI31" s="22" t="s">
        <v>71</v>
      </c>
      <c r="AJ31" s="23"/>
      <c r="AK31" s="24"/>
      <c r="AL31" s="24"/>
      <c r="AM31" s="24"/>
      <c r="AN31" s="24"/>
      <c r="AO31" s="24"/>
      <c r="AP31" s="24"/>
      <c r="AQ31" s="24"/>
      <c r="AR31" s="24"/>
      <c r="AS31" s="24"/>
      <c r="AT31" s="24"/>
      <c r="AU31" s="24"/>
      <c r="AV31" s="24"/>
      <c r="AW31" s="20"/>
      <c r="AX31" s="162">
        <f>事業計画!AX31</f>
        <v>0</v>
      </c>
      <c r="AY31" s="163" t="s">
        <v>71</v>
      </c>
      <c r="AZ31" s="164"/>
      <c r="BA31" s="165"/>
      <c r="BB31" s="165"/>
      <c r="BC31" s="165"/>
      <c r="BD31" s="165"/>
      <c r="BE31" s="165"/>
      <c r="BF31" s="165"/>
      <c r="BG31" s="165"/>
      <c r="BH31" s="165"/>
      <c r="BI31" s="165"/>
      <c r="BJ31" s="165"/>
      <c r="BK31" s="165"/>
      <c r="BL31" s="169"/>
    </row>
    <row r="32" spans="1:64" ht="21" customHeight="1">
      <c r="A32" s="14">
        <v>12</v>
      </c>
      <c r="B32" s="157" t="str">
        <f>事業計画!B32</f>
        <v>選手</v>
      </c>
      <c r="C32" s="26" t="s">
        <v>70</v>
      </c>
      <c r="D32" s="158">
        <f>事業計画!D32</f>
        <v>0</v>
      </c>
      <c r="E32" s="159">
        <f>事業計画!E32</f>
        <v>0</v>
      </c>
      <c r="F32" s="160">
        <f>事業計画!F32</f>
        <v>0</v>
      </c>
      <c r="G32" s="160">
        <f>事業計画!G32</f>
        <v>0</v>
      </c>
      <c r="H32" s="160">
        <f>事業計画!H32</f>
        <v>0</v>
      </c>
      <c r="I32" s="160">
        <f>事業計画!I32</f>
        <v>0</v>
      </c>
      <c r="J32" s="160">
        <f>事業計画!J32</f>
        <v>0</v>
      </c>
      <c r="K32" s="160">
        <f>事業計画!K32</f>
        <v>0</v>
      </c>
      <c r="L32" s="160">
        <f>事業計画!L32</f>
        <v>0</v>
      </c>
      <c r="M32" s="160">
        <f>事業計画!M32</f>
        <v>0</v>
      </c>
      <c r="N32" s="160">
        <f>事業計画!N32</f>
        <v>0</v>
      </c>
      <c r="O32" s="160">
        <f>事業計画!O32</f>
        <v>0</v>
      </c>
      <c r="P32" s="168">
        <f>事業計画!P32</f>
        <v>0</v>
      </c>
      <c r="Q32" s="14">
        <v>12</v>
      </c>
      <c r="R32" s="157" t="str">
        <f>事業計画!R32</f>
        <v>選手</v>
      </c>
      <c r="S32" s="166" t="s">
        <v>70</v>
      </c>
      <c r="T32" s="158">
        <f>事業計画!T32</f>
        <v>0</v>
      </c>
      <c r="U32" s="159">
        <f>事業計画!U32</f>
        <v>0</v>
      </c>
      <c r="V32" s="160">
        <f>事業計画!V32</f>
        <v>0</v>
      </c>
      <c r="W32" s="160">
        <f>事業計画!W32</f>
        <v>0</v>
      </c>
      <c r="X32" s="160">
        <f>事業計画!X32</f>
        <v>0</v>
      </c>
      <c r="Y32" s="160">
        <f>事業計画!Y32</f>
        <v>0</v>
      </c>
      <c r="Z32" s="160">
        <f>事業計画!Z32</f>
        <v>0</v>
      </c>
      <c r="AA32" s="160">
        <f>事業計画!AA32</f>
        <v>0</v>
      </c>
      <c r="AB32" s="160">
        <f>事業計画!AB32</f>
        <v>0</v>
      </c>
      <c r="AC32" s="160">
        <f>事業計画!AC32</f>
        <v>0</v>
      </c>
      <c r="AD32" s="160">
        <f>事業計画!AD32</f>
        <v>0</v>
      </c>
      <c r="AE32" s="160">
        <f>事業計画!AE32</f>
        <v>0</v>
      </c>
      <c r="AF32" s="168">
        <f>事業計画!AF32</f>
        <v>0</v>
      </c>
      <c r="AG32" s="14">
        <v>12</v>
      </c>
      <c r="AH32" s="157" t="str">
        <f>事業計画!AH32</f>
        <v>選手</v>
      </c>
      <c r="AI32" s="26" t="s">
        <v>70</v>
      </c>
      <c r="AJ32" s="158">
        <f>事業計画!AJ32</f>
        <v>0</v>
      </c>
      <c r="AK32" s="159">
        <f>事業計画!AK32</f>
        <v>0</v>
      </c>
      <c r="AL32" s="160">
        <f>事業計画!AL32</f>
        <v>0</v>
      </c>
      <c r="AM32" s="160">
        <f>事業計画!AM32</f>
        <v>0</v>
      </c>
      <c r="AN32" s="160">
        <f>事業計画!AN32</f>
        <v>0</v>
      </c>
      <c r="AO32" s="160">
        <f>事業計画!AO32</f>
        <v>0</v>
      </c>
      <c r="AP32" s="160">
        <f>事業計画!AP32</f>
        <v>0</v>
      </c>
      <c r="AQ32" s="160">
        <f>事業計画!AQ32</f>
        <v>0</v>
      </c>
      <c r="AR32" s="160">
        <f>事業計画!AR32</f>
        <v>0</v>
      </c>
      <c r="AS32" s="160">
        <f>事業計画!AS32</f>
        <v>0</v>
      </c>
      <c r="AT32" s="160">
        <f>事業計画!AT32</f>
        <v>0</v>
      </c>
      <c r="AU32" s="160">
        <f>事業計画!AU32</f>
        <v>0</v>
      </c>
      <c r="AV32" s="160">
        <f>事業計画!AV32</f>
        <v>0</v>
      </c>
      <c r="AW32" s="14">
        <v>12</v>
      </c>
      <c r="AX32" s="157" t="str">
        <f>事業計画!AX32</f>
        <v>選手</v>
      </c>
      <c r="AY32" s="166" t="s">
        <v>70</v>
      </c>
      <c r="AZ32" s="158">
        <f>事業計画!AZ32</f>
        <v>0</v>
      </c>
      <c r="BA32" s="159">
        <f>事業計画!BA32</f>
        <v>0</v>
      </c>
      <c r="BB32" s="160">
        <f>事業計画!BB32</f>
        <v>0</v>
      </c>
      <c r="BC32" s="160">
        <f>事業計画!BC32</f>
        <v>0</v>
      </c>
      <c r="BD32" s="160">
        <f>事業計画!BD32</f>
        <v>0</v>
      </c>
      <c r="BE32" s="160">
        <f>事業計画!BE32</f>
        <v>0</v>
      </c>
      <c r="BF32" s="160">
        <f>事業計画!BF32</f>
        <v>0</v>
      </c>
      <c r="BG32" s="160">
        <f>事業計画!BG32</f>
        <v>0</v>
      </c>
      <c r="BH32" s="160">
        <f>事業計画!BH32</f>
        <v>0</v>
      </c>
      <c r="BI32" s="160">
        <f>事業計画!BI32</f>
        <v>0</v>
      </c>
      <c r="BJ32" s="160">
        <f>事業計画!BJ32</f>
        <v>0</v>
      </c>
      <c r="BK32" s="160">
        <f>事業計画!BK32</f>
        <v>0</v>
      </c>
      <c r="BL32" s="168">
        <f>事業計画!BL32</f>
        <v>0</v>
      </c>
    </row>
    <row r="33" spans="1:64" ht="21" customHeight="1">
      <c r="A33" s="167">
        <f>事業計画!A33</f>
        <v>0</v>
      </c>
      <c r="B33" s="162">
        <f>事業計画!B33</f>
        <v>0</v>
      </c>
      <c r="C33" s="22" t="s">
        <v>71</v>
      </c>
      <c r="D33" s="23"/>
      <c r="E33" s="24"/>
      <c r="F33" s="24"/>
      <c r="G33" s="24"/>
      <c r="H33" s="24"/>
      <c r="I33" s="24"/>
      <c r="J33" s="24"/>
      <c r="K33" s="24"/>
      <c r="L33" s="24"/>
      <c r="M33" s="24"/>
      <c r="N33" s="24"/>
      <c r="O33" s="24"/>
      <c r="P33" s="25"/>
      <c r="Q33" s="20"/>
      <c r="R33" s="162">
        <f>事業計画!R33</f>
        <v>0</v>
      </c>
      <c r="S33" s="163" t="s">
        <v>71</v>
      </c>
      <c r="T33" s="164"/>
      <c r="U33" s="165"/>
      <c r="V33" s="165"/>
      <c r="W33" s="165"/>
      <c r="X33" s="165"/>
      <c r="Y33" s="165"/>
      <c r="Z33" s="165"/>
      <c r="AA33" s="165"/>
      <c r="AB33" s="165"/>
      <c r="AC33" s="165"/>
      <c r="AD33" s="165"/>
      <c r="AE33" s="165"/>
      <c r="AF33" s="169"/>
      <c r="AG33" s="14"/>
      <c r="AH33" s="162">
        <f>事業計画!AH33</f>
        <v>0</v>
      </c>
      <c r="AI33" s="22" t="s">
        <v>71</v>
      </c>
      <c r="AJ33" s="23"/>
      <c r="AK33" s="24"/>
      <c r="AL33" s="24"/>
      <c r="AM33" s="24"/>
      <c r="AN33" s="24"/>
      <c r="AO33" s="24"/>
      <c r="AP33" s="24"/>
      <c r="AQ33" s="24"/>
      <c r="AR33" s="24"/>
      <c r="AS33" s="24"/>
      <c r="AT33" s="24"/>
      <c r="AU33" s="24"/>
      <c r="AV33" s="24"/>
      <c r="AW33" s="20"/>
      <c r="AX33" s="162">
        <f>事業計画!AX33</f>
        <v>0</v>
      </c>
      <c r="AY33" s="163" t="s">
        <v>71</v>
      </c>
      <c r="AZ33" s="164"/>
      <c r="BA33" s="165"/>
      <c r="BB33" s="165"/>
      <c r="BC33" s="165"/>
      <c r="BD33" s="165"/>
      <c r="BE33" s="165"/>
      <c r="BF33" s="165"/>
      <c r="BG33" s="165"/>
      <c r="BH33" s="165"/>
      <c r="BI33" s="165"/>
      <c r="BJ33" s="165"/>
      <c r="BK33" s="165"/>
      <c r="BL33" s="169"/>
    </row>
    <row r="34" spans="1:64" ht="21" customHeight="1">
      <c r="A34" s="41">
        <v>13</v>
      </c>
      <c r="B34" s="157" t="str">
        <f>事業計画!B34</f>
        <v>選手</v>
      </c>
      <c r="C34" s="26" t="s">
        <v>70</v>
      </c>
      <c r="D34" s="158">
        <f>事業計画!D34</f>
        <v>0</v>
      </c>
      <c r="E34" s="159">
        <f>事業計画!E34</f>
        <v>0</v>
      </c>
      <c r="F34" s="160">
        <f>事業計画!F34</f>
        <v>0</v>
      </c>
      <c r="G34" s="160">
        <f>事業計画!G34</f>
        <v>0</v>
      </c>
      <c r="H34" s="160">
        <f>事業計画!H34</f>
        <v>0</v>
      </c>
      <c r="I34" s="160">
        <f>事業計画!I34</f>
        <v>0</v>
      </c>
      <c r="J34" s="160">
        <f>事業計画!J34</f>
        <v>0</v>
      </c>
      <c r="K34" s="160">
        <f>事業計画!K34</f>
        <v>0</v>
      </c>
      <c r="L34" s="160">
        <f>事業計画!L34</f>
        <v>0</v>
      </c>
      <c r="M34" s="160">
        <f>事業計画!M34</f>
        <v>0</v>
      </c>
      <c r="N34" s="160">
        <f>事業計画!N34</f>
        <v>0</v>
      </c>
      <c r="O34" s="160">
        <f>事業計画!O34</f>
        <v>0</v>
      </c>
      <c r="P34" s="168">
        <f>事業計画!P34</f>
        <v>0</v>
      </c>
      <c r="Q34" s="14">
        <v>13</v>
      </c>
      <c r="R34" s="157" t="str">
        <f>事業計画!R34</f>
        <v>選手</v>
      </c>
      <c r="S34" s="166" t="s">
        <v>70</v>
      </c>
      <c r="T34" s="158">
        <f>事業計画!T34</f>
        <v>0</v>
      </c>
      <c r="U34" s="159">
        <f>事業計画!U34</f>
        <v>0</v>
      </c>
      <c r="V34" s="160">
        <f>事業計画!V34</f>
        <v>0</v>
      </c>
      <c r="W34" s="160">
        <f>事業計画!W34</f>
        <v>0</v>
      </c>
      <c r="X34" s="160">
        <f>事業計画!X34</f>
        <v>0</v>
      </c>
      <c r="Y34" s="160">
        <f>事業計画!Y34</f>
        <v>0</v>
      </c>
      <c r="Z34" s="160">
        <f>事業計画!Z34</f>
        <v>0</v>
      </c>
      <c r="AA34" s="160">
        <f>事業計画!AA34</f>
        <v>0</v>
      </c>
      <c r="AB34" s="160">
        <f>事業計画!AB34</f>
        <v>0</v>
      </c>
      <c r="AC34" s="160">
        <f>事業計画!AC34</f>
        <v>0</v>
      </c>
      <c r="AD34" s="160">
        <f>事業計画!AD34</f>
        <v>0</v>
      </c>
      <c r="AE34" s="160">
        <f>事業計画!AE34</f>
        <v>0</v>
      </c>
      <c r="AF34" s="168">
        <f>事業計画!AF34</f>
        <v>0</v>
      </c>
      <c r="AG34" s="41">
        <v>13</v>
      </c>
      <c r="AH34" s="157" t="str">
        <f>事業計画!AH34</f>
        <v>選手</v>
      </c>
      <c r="AI34" s="26" t="s">
        <v>70</v>
      </c>
      <c r="AJ34" s="158">
        <f>事業計画!AJ34</f>
        <v>0</v>
      </c>
      <c r="AK34" s="159">
        <f>事業計画!AK34</f>
        <v>0</v>
      </c>
      <c r="AL34" s="160">
        <f>事業計画!AL34</f>
        <v>0</v>
      </c>
      <c r="AM34" s="160">
        <f>事業計画!AM34</f>
        <v>0</v>
      </c>
      <c r="AN34" s="160">
        <f>事業計画!AN34</f>
        <v>0</v>
      </c>
      <c r="AO34" s="160">
        <f>事業計画!AO34</f>
        <v>0</v>
      </c>
      <c r="AP34" s="160">
        <f>事業計画!AP34</f>
        <v>0</v>
      </c>
      <c r="AQ34" s="160">
        <f>事業計画!AQ34</f>
        <v>0</v>
      </c>
      <c r="AR34" s="160">
        <f>事業計画!AR34</f>
        <v>0</v>
      </c>
      <c r="AS34" s="160">
        <f>事業計画!AS34</f>
        <v>0</v>
      </c>
      <c r="AT34" s="160">
        <f>事業計画!AT34</f>
        <v>0</v>
      </c>
      <c r="AU34" s="160">
        <f>事業計画!AU34</f>
        <v>0</v>
      </c>
      <c r="AV34" s="160">
        <f>事業計画!AV34</f>
        <v>0</v>
      </c>
      <c r="AW34" s="14">
        <v>13</v>
      </c>
      <c r="AX34" s="157" t="str">
        <f>事業計画!AX34</f>
        <v>選手</v>
      </c>
      <c r="AY34" s="166" t="s">
        <v>70</v>
      </c>
      <c r="AZ34" s="158">
        <f>事業計画!AZ34</f>
        <v>0</v>
      </c>
      <c r="BA34" s="159">
        <f>事業計画!BA34</f>
        <v>0</v>
      </c>
      <c r="BB34" s="160">
        <f>事業計画!BB34</f>
        <v>0</v>
      </c>
      <c r="BC34" s="160">
        <f>事業計画!BC34</f>
        <v>0</v>
      </c>
      <c r="BD34" s="160">
        <f>事業計画!BD34</f>
        <v>0</v>
      </c>
      <c r="BE34" s="160">
        <f>事業計画!BE34</f>
        <v>0</v>
      </c>
      <c r="BF34" s="160">
        <f>事業計画!BF34</f>
        <v>0</v>
      </c>
      <c r="BG34" s="160">
        <f>事業計画!BG34</f>
        <v>0</v>
      </c>
      <c r="BH34" s="160">
        <f>事業計画!BH34</f>
        <v>0</v>
      </c>
      <c r="BI34" s="160">
        <f>事業計画!BI34</f>
        <v>0</v>
      </c>
      <c r="BJ34" s="160">
        <f>事業計画!BJ34</f>
        <v>0</v>
      </c>
      <c r="BK34" s="160">
        <f>事業計画!BK34</f>
        <v>0</v>
      </c>
      <c r="BL34" s="168">
        <f>事業計画!BL34</f>
        <v>0</v>
      </c>
    </row>
    <row r="35" spans="1:64" ht="21" customHeight="1">
      <c r="A35" s="167">
        <f>事業計画!A35</f>
        <v>0</v>
      </c>
      <c r="B35" s="162">
        <f>事業計画!B35</f>
        <v>0</v>
      </c>
      <c r="C35" s="22" t="s">
        <v>71</v>
      </c>
      <c r="D35" s="23"/>
      <c r="E35" s="24"/>
      <c r="F35" s="24"/>
      <c r="G35" s="24"/>
      <c r="H35" s="24"/>
      <c r="I35" s="24"/>
      <c r="J35" s="24"/>
      <c r="K35" s="24"/>
      <c r="L35" s="24"/>
      <c r="M35" s="24"/>
      <c r="N35" s="24"/>
      <c r="O35" s="24"/>
      <c r="P35" s="25"/>
      <c r="Q35" s="20"/>
      <c r="R35" s="162">
        <f>事業計画!R35</f>
        <v>0</v>
      </c>
      <c r="S35" s="163" t="s">
        <v>71</v>
      </c>
      <c r="T35" s="164"/>
      <c r="U35" s="165"/>
      <c r="V35" s="165"/>
      <c r="W35" s="165"/>
      <c r="X35" s="165"/>
      <c r="Y35" s="165"/>
      <c r="Z35" s="165"/>
      <c r="AA35" s="165"/>
      <c r="AB35" s="165"/>
      <c r="AC35" s="165"/>
      <c r="AD35" s="165"/>
      <c r="AE35" s="165"/>
      <c r="AF35" s="169"/>
      <c r="AG35" s="20"/>
      <c r="AH35" s="162">
        <f>事業計画!AH35</f>
        <v>0</v>
      </c>
      <c r="AI35" s="22" t="s">
        <v>71</v>
      </c>
      <c r="AJ35" s="23"/>
      <c r="AK35" s="24"/>
      <c r="AL35" s="24"/>
      <c r="AM35" s="24"/>
      <c r="AN35" s="24"/>
      <c r="AO35" s="24"/>
      <c r="AP35" s="24"/>
      <c r="AQ35" s="24"/>
      <c r="AR35" s="24"/>
      <c r="AS35" s="24"/>
      <c r="AT35" s="24"/>
      <c r="AU35" s="24"/>
      <c r="AV35" s="24"/>
      <c r="AW35" s="20"/>
      <c r="AX35" s="162">
        <f>事業計画!AX35</f>
        <v>0</v>
      </c>
      <c r="AY35" s="163" t="s">
        <v>71</v>
      </c>
      <c r="AZ35" s="164"/>
      <c r="BA35" s="165"/>
      <c r="BB35" s="165"/>
      <c r="BC35" s="165"/>
      <c r="BD35" s="165"/>
      <c r="BE35" s="165"/>
      <c r="BF35" s="165"/>
      <c r="BG35" s="165"/>
      <c r="BH35" s="165"/>
      <c r="BI35" s="165"/>
      <c r="BJ35" s="165"/>
      <c r="BK35" s="165"/>
      <c r="BL35" s="169"/>
    </row>
    <row r="36" spans="1:64" ht="21" customHeight="1">
      <c r="A36" s="14">
        <v>14</v>
      </c>
      <c r="B36" s="157" t="str">
        <f>事業計画!B36</f>
        <v>選手</v>
      </c>
      <c r="C36" s="26" t="s">
        <v>70</v>
      </c>
      <c r="D36" s="158">
        <f>事業計画!D36</f>
        <v>0</v>
      </c>
      <c r="E36" s="159">
        <f>事業計画!E36</f>
        <v>0</v>
      </c>
      <c r="F36" s="160">
        <f>事業計画!F36</f>
        <v>0</v>
      </c>
      <c r="G36" s="160">
        <f>事業計画!G36</f>
        <v>0</v>
      </c>
      <c r="H36" s="160">
        <f>事業計画!H36</f>
        <v>0</v>
      </c>
      <c r="I36" s="160">
        <f>事業計画!I36</f>
        <v>0</v>
      </c>
      <c r="J36" s="160">
        <f>事業計画!J36</f>
        <v>0</v>
      </c>
      <c r="K36" s="160">
        <f>事業計画!K36</f>
        <v>0</v>
      </c>
      <c r="L36" s="160">
        <f>事業計画!L36</f>
        <v>0</v>
      </c>
      <c r="M36" s="160">
        <f>事業計画!M36</f>
        <v>0</v>
      </c>
      <c r="N36" s="160">
        <f>事業計画!N36</f>
        <v>0</v>
      </c>
      <c r="O36" s="160">
        <f>事業計画!O36</f>
        <v>0</v>
      </c>
      <c r="P36" s="168">
        <f>事業計画!P36</f>
        <v>0</v>
      </c>
      <c r="Q36" s="14">
        <v>14</v>
      </c>
      <c r="R36" s="157" t="str">
        <f>事業計画!R36</f>
        <v>選手</v>
      </c>
      <c r="S36" s="166" t="s">
        <v>70</v>
      </c>
      <c r="T36" s="158">
        <f>事業計画!T36</f>
        <v>0</v>
      </c>
      <c r="U36" s="159">
        <f>事業計画!U36</f>
        <v>0</v>
      </c>
      <c r="V36" s="160">
        <f>事業計画!V36</f>
        <v>0</v>
      </c>
      <c r="W36" s="160">
        <f>事業計画!W36</f>
        <v>0</v>
      </c>
      <c r="X36" s="160">
        <f>事業計画!X36</f>
        <v>0</v>
      </c>
      <c r="Y36" s="160">
        <f>事業計画!Y36</f>
        <v>0</v>
      </c>
      <c r="Z36" s="160">
        <f>事業計画!Z36</f>
        <v>0</v>
      </c>
      <c r="AA36" s="160">
        <f>事業計画!AA36</f>
        <v>0</v>
      </c>
      <c r="AB36" s="160">
        <f>事業計画!AB36</f>
        <v>0</v>
      </c>
      <c r="AC36" s="160">
        <f>事業計画!AC36</f>
        <v>0</v>
      </c>
      <c r="AD36" s="160">
        <f>事業計画!AD36</f>
        <v>0</v>
      </c>
      <c r="AE36" s="160">
        <f>事業計画!AE36</f>
        <v>0</v>
      </c>
      <c r="AF36" s="168">
        <f>事業計画!AF36</f>
        <v>0</v>
      </c>
      <c r="AG36" s="14">
        <v>14</v>
      </c>
      <c r="AH36" s="157" t="str">
        <f>事業計画!AH36</f>
        <v>選手</v>
      </c>
      <c r="AI36" s="26" t="s">
        <v>70</v>
      </c>
      <c r="AJ36" s="158">
        <f>事業計画!AJ36</f>
        <v>0</v>
      </c>
      <c r="AK36" s="159">
        <f>事業計画!AK36</f>
        <v>0</v>
      </c>
      <c r="AL36" s="160">
        <f>事業計画!AL36</f>
        <v>0</v>
      </c>
      <c r="AM36" s="160">
        <f>事業計画!AM36</f>
        <v>0</v>
      </c>
      <c r="AN36" s="160">
        <f>事業計画!AN36</f>
        <v>0</v>
      </c>
      <c r="AO36" s="160">
        <f>事業計画!AO36</f>
        <v>0</v>
      </c>
      <c r="AP36" s="160">
        <f>事業計画!AP36</f>
        <v>0</v>
      </c>
      <c r="AQ36" s="160">
        <f>事業計画!AQ36</f>
        <v>0</v>
      </c>
      <c r="AR36" s="160">
        <f>事業計画!AR36</f>
        <v>0</v>
      </c>
      <c r="AS36" s="160">
        <f>事業計画!AS36</f>
        <v>0</v>
      </c>
      <c r="AT36" s="160">
        <f>事業計画!AT36</f>
        <v>0</v>
      </c>
      <c r="AU36" s="160">
        <f>事業計画!AU36</f>
        <v>0</v>
      </c>
      <c r="AV36" s="160">
        <f>事業計画!AV36</f>
        <v>0</v>
      </c>
      <c r="AW36" s="14">
        <v>14</v>
      </c>
      <c r="AX36" s="157" t="str">
        <f>事業計画!AX36</f>
        <v>選手</v>
      </c>
      <c r="AY36" s="166" t="s">
        <v>70</v>
      </c>
      <c r="AZ36" s="158">
        <f>事業計画!AZ36</f>
        <v>0</v>
      </c>
      <c r="BA36" s="159">
        <f>事業計画!BA36</f>
        <v>0</v>
      </c>
      <c r="BB36" s="160">
        <f>事業計画!BB36</f>
        <v>0</v>
      </c>
      <c r="BC36" s="160">
        <f>事業計画!BC36</f>
        <v>0</v>
      </c>
      <c r="BD36" s="160">
        <f>事業計画!BD36</f>
        <v>0</v>
      </c>
      <c r="BE36" s="160">
        <f>事業計画!BE36</f>
        <v>0</v>
      </c>
      <c r="BF36" s="160">
        <f>事業計画!BF36</f>
        <v>0</v>
      </c>
      <c r="BG36" s="160">
        <f>事業計画!BG36</f>
        <v>0</v>
      </c>
      <c r="BH36" s="160">
        <f>事業計画!BH36</f>
        <v>0</v>
      </c>
      <c r="BI36" s="160">
        <f>事業計画!BI36</f>
        <v>0</v>
      </c>
      <c r="BJ36" s="160">
        <f>事業計画!BJ36</f>
        <v>0</v>
      </c>
      <c r="BK36" s="160">
        <f>事業計画!BK36</f>
        <v>0</v>
      </c>
      <c r="BL36" s="168">
        <f>事業計画!BL36</f>
        <v>0</v>
      </c>
    </row>
    <row r="37" spans="1:64" ht="21" customHeight="1">
      <c r="A37" s="167">
        <f>事業計画!A37</f>
        <v>0</v>
      </c>
      <c r="B37" s="162">
        <f>事業計画!B37</f>
        <v>0</v>
      </c>
      <c r="C37" s="22" t="s">
        <v>71</v>
      </c>
      <c r="D37" s="23"/>
      <c r="E37" s="24"/>
      <c r="F37" s="24"/>
      <c r="G37" s="24"/>
      <c r="H37" s="24"/>
      <c r="I37" s="24"/>
      <c r="J37" s="24"/>
      <c r="K37" s="24"/>
      <c r="L37" s="24"/>
      <c r="M37" s="24"/>
      <c r="N37" s="24"/>
      <c r="O37" s="24"/>
      <c r="P37" s="25"/>
      <c r="Q37" s="20"/>
      <c r="R37" s="162">
        <f>事業計画!R37</f>
        <v>0</v>
      </c>
      <c r="S37" s="163" t="s">
        <v>71</v>
      </c>
      <c r="T37" s="164"/>
      <c r="U37" s="165"/>
      <c r="V37" s="165"/>
      <c r="W37" s="165"/>
      <c r="X37" s="165"/>
      <c r="Y37" s="165"/>
      <c r="Z37" s="165"/>
      <c r="AA37" s="165"/>
      <c r="AB37" s="165"/>
      <c r="AC37" s="165"/>
      <c r="AD37" s="165"/>
      <c r="AE37" s="165"/>
      <c r="AF37" s="169"/>
      <c r="AG37" s="14"/>
      <c r="AH37" s="162">
        <f>事業計画!AH37</f>
        <v>0</v>
      </c>
      <c r="AI37" s="22" t="s">
        <v>71</v>
      </c>
      <c r="AJ37" s="23"/>
      <c r="AK37" s="24"/>
      <c r="AL37" s="24"/>
      <c r="AM37" s="24"/>
      <c r="AN37" s="24"/>
      <c r="AO37" s="24"/>
      <c r="AP37" s="24"/>
      <c r="AQ37" s="24"/>
      <c r="AR37" s="24"/>
      <c r="AS37" s="24"/>
      <c r="AT37" s="24"/>
      <c r="AU37" s="24"/>
      <c r="AV37" s="24"/>
      <c r="AW37" s="20"/>
      <c r="AX37" s="162">
        <f>事業計画!AX37</f>
        <v>0</v>
      </c>
      <c r="AY37" s="163" t="s">
        <v>71</v>
      </c>
      <c r="AZ37" s="164"/>
      <c r="BA37" s="165"/>
      <c r="BB37" s="165"/>
      <c r="BC37" s="165"/>
      <c r="BD37" s="165"/>
      <c r="BE37" s="165"/>
      <c r="BF37" s="165"/>
      <c r="BG37" s="165"/>
      <c r="BH37" s="165"/>
      <c r="BI37" s="165"/>
      <c r="BJ37" s="165"/>
      <c r="BK37" s="165"/>
      <c r="BL37" s="169"/>
    </row>
    <row r="38" spans="1:64" ht="21" customHeight="1">
      <c r="A38" s="41">
        <v>15</v>
      </c>
      <c r="B38" s="157" t="str">
        <f>事業計画!B38</f>
        <v>選手</v>
      </c>
      <c r="C38" s="26" t="s">
        <v>70</v>
      </c>
      <c r="D38" s="158">
        <f>事業計画!D38</f>
        <v>0</v>
      </c>
      <c r="E38" s="159">
        <f>事業計画!E38</f>
        <v>0</v>
      </c>
      <c r="F38" s="160">
        <f>事業計画!F38</f>
        <v>0</v>
      </c>
      <c r="G38" s="160">
        <f>事業計画!G38</f>
        <v>0</v>
      </c>
      <c r="H38" s="160">
        <f>事業計画!H38</f>
        <v>0</v>
      </c>
      <c r="I38" s="160">
        <f>事業計画!I38</f>
        <v>0</v>
      </c>
      <c r="J38" s="160">
        <f>事業計画!J38</f>
        <v>0</v>
      </c>
      <c r="K38" s="160">
        <f>事業計画!K38</f>
        <v>0</v>
      </c>
      <c r="L38" s="160">
        <f>事業計画!L38</f>
        <v>0</v>
      </c>
      <c r="M38" s="160">
        <f>事業計画!M38</f>
        <v>0</v>
      </c>
      <c r="N38" s="160">
        <f>事業計画!N38</f>
        <v>0</v>
      </c>
      <c r="O38" s="160">
        <f>事業計画!O38</f>
        <v>0</v>
      </c>
      <c r="P38" s="168">
        <f>事業計画!P38</f>
        <v>0</v>
      </c>
      <c r="Q38" s="14">
        <v>15</v>
      </c>
      <c r="R38" s="157" t="str">
        <f>事業計画!R38</f>
        <v>選手</v>
      </c>
      <c r="S38" s="166" t="s">
        <v>70</v>
      </c>
      <c r="T38" s="158">
        <f>事業計画!T38</f>
        <v>0</v>
      </c>
      <c r="U38" s="159">
        <f>事業計画!U38</f>
        <v>0</v>
      </c>
      <c r="V38" s="160">
        <f>事業計画!V38</f>
        <v>0</v>
      </c>
      <c r="W38" s="160">
        <f>事業計画!W38</f>
        <v>0</v>
      </c>
      <c r="X38" s="160">
        <f>事業計画!X38</f>
        <v>0</v>
      </c>
      <c r="Y38" s="160">
        <f>事業計画!Y38</f>
        <v>0</v>
      </c>
      <c r="Z38" s="160">
        <f>事業計画!Z38</f>
        <v>0</v>
      </c>
      <c r="AA38" s="160">
        <f>事業計画!AA38</f>
        <v>0</v>
      </c>
      <c r="AB38" s="160">
        <f>事業計画!AB38</f>
        <v>0</v>
      </c>
      <c r="AC38" s="160">
        <f>事業計画!AC38</f>
        <v>0</v>
      </c>
      <c r="AD38" s="160">
        <f>事業計画!AD38</f>
        <v>0</v>
      </c>
      <c r="AE38" s="160">
        <f>事業計画!AE38</f>
        <v>0</v>
      </c>
      <c r="AF38" s="168">
        <f>事業計画!AF38</f>
        <v>0</v>
      </c>
      <c r="AG38" s="41">
        <v>15</v>
      </c>
      <c r="AH38" s="157" t="str">
        <f>事業計画!AH38</f>
        <v>選手</v>
      </c>
      <c r="AI38" s="26" t="s">
        <v>70</v>
      </c>
      <c r="AJ38" s="158">
        <f>事業計画!AJ38</f>
        <v>0</v>
      </c>
      <c r="AK38" s="159">
        <f>事業計画!AK38</f>
        <v>0</v>
      </c>
      <c r="AL38" s="160">
        <f>事業計画!AL38</f>
        <v>0</v>
      </c>
      <c r="AM38" s="160">
        <f>事業計画!AM38</f>
        <v>0</v>
      </c>
      <c r="AN38" s="160">
        <f>事業計画!AN38</f>
        <v>0</v>
      </c>
      <c r="AO38" s="160">
        <f>事業計画!AO38</f>
        <v>0</v>
      </c>
      <c r="AP38" s="160">
        <f>事業計画!AP38</f>
        <v>0</v>
      </c>
      <c r="AQ38" s="160">
        <f>事業計画!AQ38</f>
        <v>0</v>
      </c>
      <c r="AR38" s="160">
        <f>事業計画!AR38</f>
        <v>0</v>
      </c>
      <c r="AS38" s="160">
        <f>事業計画!AS38</f>
        <v>0</v>
      </c>
      <c r="AT38" s="160">
        <f>事業計画!AT38</f>
        <v>0</v>
      </c>
      <c r="AU38" s="160">
        <f>事業計画!AU38</f>
        <v>0</v>
      </c>
      <c r="AV38" s="160">
        <f>事業計画!AV38</f>
        <v>0</v>
      </c>
      <c r="AW38" s="14">
        <v>15</v>
      </c>
      <c r="AX38" s="157" t="str">
        <f>事業計画!AX38</f>
        <v>選手</v>
      </c>
      <c r="AY38" s="166" t="s">
        <v>70</v>
      </c>
      <c r="AZ38" s="158">
        <f>事業計画!AZ38</f>
        <v>0</v>
      </c>
      <c r="BA38" s="159">
        <f>事業計画!BA38</f>
        <v>0</v>
      </c>
      <c r="BB38" s="160">
        <f>事業計画!BB38</f>
        <v>0</v>
      </c>
      <c r="BC38" s="160">
        <f>事業計画!BC38</f>
        <v>0</v>
      </c>
      <c r="BD38" s="160">
        <f>事業計画!BD38</f>
        <v>0</v>
      </c>
      <c r="BE38" s="160">
        <f>事業計画!BE38</f>
        <v>0</v>
      </c>
      <c r="BF38" s="160">
        <f>事業計画!BF38</f>
        <v>0</v>
      </c>
      <c r="BG38" s="160">
        <f>事業計画!BG38</f>
        <v>0</v>
      </c>
      <c r="BH38" s="160">
        <f>事業計画!BH38</f>
        <v>0</v>
      </c>
      <c r="BI38" s="160">
        <f>事業計画!BI38</f>
        <v>0</v>
      </c>
      <c r="BJ38" s="160">
        <f>事業計画!BJ38</f>
        <v>0</v>
      </c>
      <c r="BK38" s="160">
        <f>事業計画!BK38</f>
        <v>0</v>
      </c>
      <c r="BL38" s="168">
        <f>事業計画!BL38</f>
        <v>0</v>
      </c>
    </row>
    <row r="39" spans="1:64" ht="21" customHeight="1">
      <c r="A39" s="167">
        <f>事業計画!A39</f>
        <v>0</v>
      </c>
      <c r="B39" s="162">
        <f>事業計画!B39</f>
        <v>0</v>
      </c>
      <c r="C39" s="22" t="s">
        <v>71</v>
      </c>
      <c r="D39" s="23"/>
      <c r="E39" s="24"/>
      <c r="F39" s="24"/>
      <c r="G39" s="24"/>
      <c r="H39" s="24"/>
      <c r="I39" s="24"/>
      <c r="J39" s="24"/>
      <c r="K39" s="24"/>
      <c r="L39" s="24"/>
      <c r="M39" s="24"/>
      <c r="N39" s="24"/>
      <c r="O39" s="24"/>
      <c r="P39" s="25"/>
      <c r="Q39" s="14"/>
      <c r="R39" s="162">
        <f>事業計画!R39</f>
        <v>0</v>
      </c>
      <c r="S39" s="163" t="s">
        <v>71</v>
      </c>
      <c r="T39" s="164"/>
      <c r="U39" s="165"/>
      <c r="V39" s="165"/>
      <c r="W39" s="165"/>
      <c r="X39" s="165"/>
      <c r="Y39" s="165"/>
      <c r="Z39" s="165"/>
      <c r="AA39" s="165"/>
      <c r="AB39" s="165"/>
      <c r="AC39" s="165"/>
      <c r="AD39" s="165"/>
      <c r="AE39" s="165"/>
      <c r="AF39" s="169"/>
      <c r="AG39" s="20"/>
      <c r="AH39" s="162">
        <f>事業計画!AH39</f>
        <v>0</v>
      </c>
      <c r="AI39" s="22" t="s">
        <v>71</v>
      </c>
      <c r="AJ39" s="23"/>
      <c r="AK39" s="24"/>
      <c r="AL39" s="24"/>
      <c r="AM39" s="24"/>
      <c r="AN39" s="24"/>
      <c r="AO39" s="24"/>
      <c r="AP39" s="24"/>
      <c r="AQ39" s="24"/>
      <c r="AR39" s="24"/>
      <c r="AS39" s="24"/>
      <c r="AT39" s="24"/>
      <c r="AU39" s="24"/>
      <c r="AV39" s="24"/>
      <c r="AW39" s="14"/>
      <c r="AX39" s="162">
        <f>事業計画!AX39</f>
        <v>0</v>
      </c>
      <c r="AY39" s="163" t="s">
        <v>71</v>
      </c>
      <c r="AZ39" s="164"/>
      <c r="BA39" s="165"/>
      <c r="BB39" s="165"/>
      <c r="BC39" s="165"/>
      <c r="BD39" s="165"/>
      <c r="BE39" s="165"/>
      <c r="BF39" s="165"/>
      <c r="BG39" s="165"/>
      <c r="BH39" s="165"/>
      <c r="BI39" s="165"/>
      <c r="BJ39" s="165"/>
      <c r="BK39" s="165"/>
      <c r="BL39" s="169"/>
    </row>
    <row r="40" spans="1:64">
      <c r="A40" s="393" t="s">
        <v>103</v>
      </c>
      <c r="B40" s="394"/>
      <c r="C40" s="395"/>
      <c r="D40" s="27"/>
      <c r="E40" s="28">
        <f t="shared" ref="E40:P40" si="0">COUNTIF(E10:E39,"○")</f>
        <v>0</v>
      </c>
      <c r="F40" s="29">
        <f t="shared" si="0"/>
        <v>0</v>
      </c>
      <c r="G40" s="29">
        <f t="shared" si="0"/>
        <v>0</v>
      </c>
      <c r="H40" s="29">
        <f t="shared" si="0"/>
        <v>0</v>
      </c>
      <c r="I40" s="29">
        <f t="shared" si="0"/>
        <v>0</v>
      </c>
      <c r="J40" s="29">
        <f t="shared" si="0"/>
        <v>0</v>
      </c>
      <c r="K40" s="29">
        <f t="shared" si="0"/>
        <v>0</v>
      </c>
      <c r="L40" s="29">
        <f t="shared" si="0"/>
        <v>0</v>
      </c>
      <c r="M40" s="29">
        <f t="shared" si="0"/>
        <v>0</v>
      </c>
      <c r="N40" s="29">
        <f t="shared" si="0"/>
        <v>0</v>
      </c>
      <c r="O40" s="29">
        <f t="shared" si="0"/>
        <v>0</v>
      </c>
      <c r="P40" s="30">
        <f t="shared" si="0"/>
        <v>0</v>
      </c>
      <c r="Q40" s="393" t="s">
        <v>103</v>
      </c>
      <c r="R40" s="394"/>
      <c r="S40" s="395"/>
      <c r="T40" s="27"/>
      <c r="U40" s="28">
        <f t="shared" ref="U40:AF40" si="1">COUNTIF(U10:U39,"○")</f>
        <v>0</v>
      </c>
      <c r="V40" s="29">
        <f t="shared" si="1"/>
        <v>0</v>
      </c>
      <c r="W40" s="29">
        <f t="shared" si="1"/>
        <v>0</v>
      </c>
      <c r="X40" s="29">
        <f t="shared" si="1"/>
        <v>0</v>
      </c>
      <c r="Y40" s="29">
        <f t="shared" si="1"/>
        <v>0</v>
      </c>
      <c r="Z40" s="29">
        <f t="shared" si="1"/>
        <v>0</v>
      </c>
      <c r="AA40" s="29">
        <f t="shared" si="1"/>
        <v>0</v>
      </c>
      <c r="AB40" s="29">
        <f t="shared" si="1"/>
        <v>0</v>
      </c>
      <c r="AC40" s="29">
        <f t="shared" si="1"/>
        <v>0</v>
      </c>
      <c r="AD40" s="29">
        <f t="shared" si="1"/>
        <v>0</v>
      </c>
      <c r="AE40" s="29">
        <f t="shared" si="1"/>
        <v>0</v>
      </c>
      <c r="AF40" s="30">
        <f t="shared" si="1"/>
        <v>0</v>
      </c>
      <c r="AG40" s="393" t="s">
        <v>103</v>
      </c>
      <c r="AH40" s="394"/>
      <c r="AI40" s="395"/>
      <c r="AJ40" s="27"/>
      <c r="AK40" s="28">
        <f t="shared" ref="AK40:AV40" si="2">COUNTIF(AK10:AK39,"○")</f>
        <v>0</v>
      </c>
      <c r="AL40" s="29">
        <f t="shared" si="2"/>
        <v>0</v>
      </c>
      <c r="AM40" s="29">
        <f t="shared" si="2"/>
        <v>0</v>
      </c>
      <c r="AN40" s="29">
        <f t="shared" si="2"/>
        <v>0</v>
      </c>
      <c r="AO40" s="29">
        <f t="shared" si="2"/>
        <v>0</v>
      </c>
      <c r="AP40" s="29">
        <f t="shared" si="2"/>
        <v>0</v>
      </c>
      <c r="AQ40" s="29">
        <f t="shared" si="2"/>
        <v>0</v>
      </c>
      <c r="AR40" s="29">
        <f t="shared" si="2"/>
        <v>0</v>
      </c>
      <c r="AS40" s="29">
        <f t="shared" si="2"/>
        <v>0</v>
      </c>
      <c r="AT40" s="29">
        <f t="shared" si="2"/>
        <v>0</v>
      </c>
      <c r="AU40" s="29">
        <f t="shared" si="2"/>
        <v>0</v>
      </c>
      <c r="AV40" s="30">
        <f t="shared" si="2"/>
        <v>0</v>
      </c>
      <c r="AW40" s="393" t="s">
        <v>103</v>
      </c>
      <c r="AX40" s="394"/>
      <c r="AY40" s="395"/>
      <c r="AZ40" s="27"/>
      <c r="BA40" s="28">
        <f t="shared" ref="BA40:BL40" si="3">COUNTIF(BA10:BA39,"○")</f>
        <v>0</v>
      </c>
      <c r="BB40" s="29">
        <f t="shared" si="3"/>
        <v>0</v>
      </c>
      <c r="BC40" s="29">
        <f t="shared" si="3"/>
        <v>0</v>
      </c>
      <c r="BD40" s="29">
        <f t="shared" si="3"/>
        <v>0</v>
      </c>
      <c r="BE40" s="29">
        <f t="shared" si="3"/>
        <v>0</v>
      </c>
      <c r="BF40" s="29">
        <f t="shared" si="3"/>
        <v>0</v>
      </c>
      <c r="BG40" s="29">
        <f t="shared" si="3"/>
        <v>0</v>
      </c>
      <c r="BH40" s="29">
        <f t="shared" si="3"/>
        <v>0</v>
      </c>
      <c r="BI40" s="29">
        <f t="shared" si="3"/>
        <v>0</v>
      </c>
      <c r="BJ40" s="29">
        <f t="shared" si="3"/>
        <v>0</v>
      </c>
      <c r="BK40" s="29">
        <f t="shared" si="3"/>
        <v>0</v>
      </c>
      <c r="BL40" s="30">
        <f t="shared" si="3"/>
        <v>0</v>
      </c>
    </row>
    <row r="41" spans="1:64">
      <c r="A41" s="393" t="s">
        <v>104</v>
      </c>
      <c r="B41" s="394"/>
      <c r="C41" s="395"/>
      <c r="D41" s="27"/>
      <c r="E41" s="28">
        <f t="shared" ref="E41:P41" si="4">+COUNTIF(E11:E40,"●")</f>
        <v>0</v>
      </c>
      <c r="F41" s="29">
        <f t="shared" si="4"/>
        <v>0</v>
      </c>
      <c r="G41" s="29">
        <f t="shared" si="4"/>
        <v>0</v>
      </c>
      <c r="H41" s="29">
        <f t="shared" si="4"/>
        <v>0</v>
      </c>
      <c r="I41" s="29">
        <f t="shared" si="4"/>
        <v>0</v>
      </c>
      <c r="J41" s="29">
        <f t="shared" si="4"/>
        <v>0</v>
      </c>
      <c r="K41" s="29">
        <f t="shared" si="4"/>
        <v>0</v>
      </c>
      <c r="L41" s="29">
        <f t="shared" si="4"/>
        <v>0</v>
      </c>
      <c r="M41" s="29">
        <f t="shared" si="4"/>
        <v>0</v>
      </c>
      <c r="N41" s="29">
        <f t="shared" si="4"/>
        <v>0</v>
      </c>
      <c r="O41" s="29">
        <f t="shared" si="4"/>
        <v>0</v>
      </c>
      <c r="P41" s="30">
        <f t="shared" si="4"/>
        <v>0</v>
      </c>
      <c r="Q41" s="393" t="s">
        <v>104</v>
      </c>
      <c r="R41" s="394"/>
      <c r="S41" s="395"/>
      <c r="T41" s="27"/>
      <c r="U41" s="28">
        <f t="shared" ref="U41:AF41" si="5">+COUNTIF(U11:U40,"●")</f>
        <v>0</v>
      </c>
      <c r="V41" s="29">
        <f t="shared" si="5"/>
        <v>0</v>
      </c>
      <c r="W41" s="29">
        <f t="shared" si="5"/>
        <v>0</v>
      </c>
      <c r="X41" s="29">
        <f t="shared" si="5"/>
        <v>0</v>
      </c>
      <c r="Y41" s="29">
        <f t="shared" si="5"/>
        <v>0</v>
      </c>
      <c r="Z41" s="29">
        <f t="shared" si="5"/>
        <v>0</v>
      </c>
      <c r="AA41" s="29">
        <f t="shared" si="5"/>
        <v>0</v>
      </c>
      <c r="AB41" s="29">
        <f t="shared" si="5"/>
        <v>0</v>
      </c>
      <c r="AC41" s="29">
        <f t="shared" si="5"/>
        <v>0</v>
      </c>
      <c r="AD41" s="29">
        <f t="shared" si="5"/>
        <v>0</v>
      </c>
      <c r="AE41" s="29">
        <f t="shared" si="5"/>
        <v>0</v>
      </c>
      <c r="AF41" s="30">
        <f t="shared" si="5"/>
        <v>0</v>
      </c>
      <c r="AG41" s="393" t="s">
        <v>104</v>
      </c>
      <c r="AH41" s="394"/>
      <c r="AI41" s="395"/>
      <c r="AJ41" s="27"/>
      <c r="AK41" s="28">
        <f t="shared" ref="AK41:AV41" si="6">+COUNTIF(AK11:AK40,"●")</f>
        <v>0</v>
      </c>
      <c r="AL41" s="29">
        <f t="shared" si="6"/>
        <v>0</v>
      </c>
      <c r="AM41" s="29">
        <f t="shared" si="6"/>
        <v>0</v>
      </c>
      <c r="AN41" s="29">
        <f t="shared" si="6"/>
        <v>0</v>
      </c>
      <c r="AO41" s="29">
        <f t="shared" si="6"/>
        <v>0</v>
      </c>
      <c r="AP41" s="29">
        <f t="shared" si="6"/>
        <v>0</v>
      </c>
      <c r="AQ41" s="29">
        <f t="shared" si="6"/>
        <v>0</v>
      </c>
      <c r="AR41" s="29">
        <f t="shared" si="6"/>
        <v>0</v>
      </c>
      <c r="AS41" s="29">
        <f t="shared" si="6"/>
        <v>0</v>
      </c>
      <c r="AT41" s="29">
        <f t="shared" si="6"/>
        <v>0</v>
      </c>
      <c r="AU41" s="29">
        <f t="shared" si="6"/>
        <v>0</v>
      </c>
      <c r="AV41" s="30">
        <f t="shared" si="6"/>
        <v>0</v>
      </c>
      <c r="AW41" s="393" t="s">
        <v>104</v>
      </c>
      <c r="AX41" s="394"/>
      <c r="AY41" s="395"/>
      <c r="AZ41" s="27"/>
      <c r="BA41" s="28">
        <f t="shared" ref="BA41:BL41" si="7">+COUNTIF(BA11:BA40,"●")</f>
        <v>0</v>
      </c>
      <c r="BB41" s="29">
        <f t="shared" si="7"/>
        <v>0</v>
      </c>
      <c r="BC41" s="29">
        <f t="shared" si="7"/>
        <v>0</v>
      </c>
      <c r="BD41" s="29">
        <f t="shared" si="7"/>
        <v>0</v>
      </c>
      <c r="BE41" s="29">
        <f t="shared" si="7"/>
        <v>0</v>
      </c>
      <c r="BF41" s="29">
        <f t="shared" si="7"/>
        <v>0</v>
      </c>
      <c r="BG41" s="29">
        <f t="shared" si="7"/>
        <v>0</v>
      </c>
      <c r="BH41" s="29">
        <f t="shared" si="7"/>
        <v>0</v>
      </c>
      <c r="BI41" s="29">
        <f t="shared" si="7"/>
        <v>0</v>
      </c>
      <c r="BJ41" s="29">
        <f t="shared" si="7"/>
        <v>0</v>
      </c>
      <c r="BK41" s="29">
        <f t="shared" si="7"/>
        <v>0</v>
      </c>
      <c r="BL41" s="30">
        <f t="shared" si="7"/>
        <v>0</v>
      </c>
    </row>
    <row r="42" spans="1:64" s="6" customFormat="1">
      <c r="A42" s="32"/>
      <c r="B42" s="33"/>
      <c r="C42" s="396" t="s">
        <v>108</v>
      </c>
      <c r="D42" s="396"/>
      <c r="E42" s="396"/>
      <c r="F42" s="396"/>
      <c r="G42" s="396"/>
      <c r="H42" s="396"/>
      <c r="I42" s="396"/>
      <c r="J42" s="396"/>
      <c r="K42" s="396"/>
      <c r="L42" s="396"/>
      <c r="M42" s="396"/>
      <c r="N42" s="34"/>
      <c r="O42" s="11"/>
      <c r="P42" s="11"/>
      <c r="Q42" s="32"/>
      <c r="R42" s="33"/>
      <c r="S42" s="396" t="s">
        <v>108</v>
      </c>
      <c r="T42" s="396"/>
      <c r="U42" s="396"/>
      <c r="V42" s="396"/>
      <c r="W42" s="396"/>
      <c r="X42" s="396"/>
      <c r="Y42" s="396"/>
      <c r="Z42" s="396"/>
      <c r="AA42" s="396"/>
      <c r="AB42" s="396"/>
      <c r="AC42" s="396"/>
      <c r="AD42" s="34"/>
      <c r="AE42" s="11"/>
      <c r="AF42" s="11"/>
      <c r="AG42" s="32"/>
      <c r="AH42" s="33"/>
      <c r="AI42" s="396" t="s">
        <v>108</v>
      </c>
      <c r="AJ42" s="396"/>
      <c r="AK42" s="396"/>
      <c r="AL42" s="396"/>
      <c r="AM42" s="396"/>
      <c r="AN42" s="396"/>
      <c r="AO42" s="396"/>
      <c r="AP42" s="396"/>
      <c r="AQ42" s="396"/>
      <c r="AR42" s="396"/>
      <c r="AS42" s="396"/>
      <c r="AT42" s="34"/>
      <c r="AU42" s="11"/>
      <c r="AV42" s="11"/>
      <c r="AW42" s="32"/>
      <c r="AX42" s="33"/>
      <c r="AY42" s="396" t="s">
        <v>108</v>
      </c>
      <c r="AZ42" s="396"/>
      <c r="BA42" s="396"/>
      <c r="BB42" s="396"/>
      <c r="BC42" s="396"/>
      <c r="BD42" s="396"/>
      <c r="BE42" s="396"/>
      <c r="BF42" s="396"/>
      <c r="BG42" s="396"/>
      <c r="BH42" s="396"/>
      <c r="BI42" s="396"/>
      <c r="BJ42" s="34"/>
      <c r="BK42" s="11"/>
      <c r="BL42" s="11"/>
    </row>
    <row r="43" spans="1:64">
      <c r="C43" s="392" t="s">
        <v>79</v>
      </c>
      <c r="D43" s="392"/>
      <c r="E43" s="392"/>
      <c r="F43" s="392"/>
      <c r="G43" s="392"/>
      <c r="H43" s="392"/>
      <c r="I43" s="392"/>
      <c r="J43" s="392"/>
      <c r="K43" s="392"/>
      <c r="L43" s="392"/>
      <c r="M43" s="392"/>
      <c r="N43" s="34"/>
      <c r="S43" s="392" t="s">
        <v>79</v>
      </c>
      <c r="T43" s="392"/>
      <c r="U43" s="392"/>
      <c r="V43" s="392"/>
      <c r="W43" s="392"/>
      <c r="X43" s="392"/>
      <c r="Y43" s="392"/>
      <c r="Z43" s="392"/>
      <c r="AA43" s="392"/>
      <c r="AB43" s="392"/>
      <c r="AC43" s="392"/>
      <c r="AD43" s="34"/>
      <c r="AI43" s="392" t="s">
        <v>79</v>
      </c>
      <c r="AJ43" s="392"/>
      <c r="AK43" s="392"/>
      <c r="AL43" s="392"/>
      <c r="AM43" s="392"/>
      <c r="AN43" s="392"/>
      <c r="AO43" s="392"/>
      <c r="AP43" s="392"/>
      <c r="AQ43" s="392"/>
      <c r="AR43" s="392"/>
      <c r="AS43" s="392"/>
      <c r="AT43" s="34"/>
      <c r="AY43" s="392" t="s">
        <v>79</v>
      </c>
      <c r="AZ43" s="392"/>
      <c r="BA43" s="392"/>
      <c r="BB43" s="392"/>
      <c r="BC43" s="392"/>
      <c r="BD43" s="392"/>
      <c r="BE43" s="392"/>
      <c r="BF43" s="392"/>
      <c r="BG43" s="392"/>
      <c r="BH43" s="392"/>
      <c r="BI43" s="392"/>
      <c r="BJ43" s="34"/>
    </row>
  </sheetData>
  <mergeCells count="84">
    <mergeCell ref="AY5:BB6"/>
    <mergeCell ref="BC6:BF6"/>
    <mergeCell ref="BG6:BL6"/>
    <mergeCell ref="AG5:AH6"/>
    <mergeCell ref="AI5:AL6"/>
    <mergeCell ref="AM6:AP6"/>
    <mergeCell ref="AQ6:AV6"/>
    <mergeCell ref="AW5:AX6"/>
    <mergeCell ref="A1:C1"/>
    <mergeCell ref="Q1:S1"/>
    <mergeCell ref="A2:K2"/>
    <mergeCell ref="Q2:AA2"/>
    <mergeCell ref="K3:P3"/>
    <mergeCell ref="AA3:AF3"/>
    <mergeCell ref="A3:B4"/>
    <mergeCell ref="C3:F4"/>
    <mergeCell ref="G3:J4"/>
    <mergeCell ref="K4:P4"/>
    <mergeCell ref="Q3:R4"/>
    <mergeCell ref="S3:V4"/>
    <mergeCell ref="W3:Z4"/>
    <mergeCell ref="AA4:AF4"/>
    <mergeCell ref="G5:J5"/>
    <mergeCell ref="K5:P5"/>
    <mergeCell ref="A5:B6"/>
    <mergeCell ref="G6:J6"/>
    <mergeCell ref="K6:P6"/>
    <mergeCell ref="C5:F6"/>
    <mergeCell ref="Q5:R6"/>
    <mergeCell ref="S7:S9"/>
    <mergeCell ref="W5:Z5"/>
    <mergeCell ref="AA5:AF5"/>
    <mergeCell ref="T7:T9"/>
    <mergeCell ref="U7:AF7"/>
    <mergeCell ref="S5:V6"/>
    <mergeCell ref="W6:Z6"/>
    <mergeCell ref="AA6:AF6"/>
    <mergeCell ref="A7:B9"/>
    <mergeCell ref="C7:C9"/>
    <mergeCell ref="D7:D9"/>
    <mergeCell ref="E7:P7"/>
    <mergeCell ref="Q7:R9"/>
    <mergeCell ref="C42:M42"/>
    <mergeCell ref="S42:AC42"/>
    <mergeCell ref="C43:M43"/>
    <mergeCell ref="S43:AC43"/>
    <mergeCell ref="A40:C40"/>
    <mergeCell ref="Q40:S40"/>
    <mergeCell ref="A41:C41"/>
    <mergeCell ref="Q41:S41"/>
    <mergeCell ref="AG1:AI1"/>
    <mergeCell ref="AW1:AY1"/>
    <mergeCell ref="AG2:AQ2"/>
    <mergeCell ref="AW2:BG2"/>
    <mergeCell ref="AQ3:AV3"/>
    <mergeCell ref="BG3:BL3"/>
    <mergeCell ref="AI3:AL4"/>
    <mergeCell ref="AM3:AP4"/>
    <mergeCell ref="AQ4:AV4"/>
    <mergeCell ref="AW3:AX4"/>
    <mergeCell ref="AY3:BB4"/>
    <mergeCell ref="BC3:BF4"/>
    <mergeCell ref="BG4:BL4"/>
    <mergeCell ref="AG3:AH4"/>
    <mergeCell ref="BC5:BF5"/>
    <mergeCell ref="BG5:BL5"/>
    <mergeCell ref="AG7:AH9"/>
    <mergeCell ref="AI7:AI9"/>
    <mergeCell ref="AJ7:AJ9"/>
    <mergeCell ref="AK7:AV7"/>
    <mergeCell ref="AW7:AX9"/>
    <mergeCell ref="AY7:AY9"/>
    <mergeCell ref="AZ7:AZ9"/>
    <mergeCell ref="BA7:BL7"/>
    <mergeCell ref="AM5:AP5"/>
    <mergeCell ref="AQ5:AV5"/>
    <mergeCell ref="AI43:AS43"/>
    <mergeCell ref="AY43:BI43"/>
    <mergeCell ref="AG40:AI40"/>
    <mergeCell ref="AW40:AY40"/>
    <mergeCell ref="AG41:AI41"/>
    <mergeCell ref="AW41:AY41"/>
    <mergeCell ref="AI42:AS42"/>
    <mergeCell ref="AY42:BI42"/>
  </mergeCells>
  <phoneticPr fontId="2"/>
  <pageMargins left="0.72" right="0.37" top="0.71" bottom="0.63" header="0.39" footer="0.21"/>
  <pageSetup paperSize="9" scale="90" orientation="portrait" r:id="rId1"/>
  <headerFooter alignWithMargins="0"/>
  <colBreaks count="3" manualBreakCount="3">
    <brk id="16" max="39" man="1"/>
    <brk id="32" max="39" man="1"/>
    <brk id="48" max="39"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Sheet1!$C$6:$C$7</xm:f>
          </x14:formula1>
          <xm:sqref>U11:AF11 U13:AF13 U15:AF15 U17:AF17 U19:AF19 U21:AF21 U23:AF23 U25:AF25 U27:AF27 U29:AF29 U31:AF31 U33:AF33 U35:AF35 U37:AF37 U39:AF39 E11:P11 E13:P13 E15:P15 E17:P17 E19:P19 E21:P21 E23:P23 E25:P25 E27:P27 E29:P29 E31:P31 E33:P33 E35:P35 E37:P37 E39:P39 BA11:BL11 BA13:BL13 BA15:BL15 BA17:BL17 BA19:BL19 BA21:BL21 BA23:BL23 BA25:BL25 BA27:BL27 BA29:BL29 BA31:BL31 BA33:BL33 BA35:BL35 BA37:BL37 BA39:BL39 AK11:AV11 AK13:AV13 AK15:AV15 AK17:AV17 AK19:AV19 AK21:AV21 AK23:AV23 AK25:AV25 AK27:AV27 AK29:AV29 AK31:AV31 AK33:AV33 AK35:AV35 AK37:AV37 AK39:AV39</xm:sqref>
        </x14:dataValidation>
        <x14:dataValidation type="list" allowBlank="1" showInputMessage="1" showErrorMessage="1" xr:uid="{00000000-0002-0000-0500-000001000000}">
          <x14:formula1>
            <xm:f>Sheet1!$B$3:$B$7</xm:f>
          </x14:formula1>
          <xm:sqref>T39 D39 D11 D13 D15 D17 D19 D21 D23 D25 D27 D29 D31 D33 D35 D37 T11 T13 T15 T17 T19 T21 T23 T25 T27 T29 T31 T33 T35 T37 AZ39 AJ39 AJ11 AJ13 AJ15 AJ17 AJ19 AJ21 AJ23 AJ25 AJ27 AJ29 AJ31 AJ33 AJ35 AJ37 AZ11 AZ13 AZ15 AZ17 AZ19 AZ21 AZ23 AZ25 AZ27 AZ29 AZ31 AZ33 AZ35 AZ37</xm:sqref>
        </x14:dataValidation>
        <x14:dataValidation type="list" allowBlank="1" showInputMessage="1" showErrorMessage="1" xr:uid="{BDC14592-AE7A-4690-9EF2-5BFB3B63CA36}">
          <x14:formula1>
            <xm:f>Sheet1!$A$3:$A$9</xm:f>
          </x14:formula1>
          <xm:sqref>AI5 C5 S5 AY5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B1:Q28"/>
  <sheetViews>
    <sheetView view="pageBreakPreview" zoomScale="70" zoomScaleNormal="100" zoomScaleSheetLayoutView="70" workbookViewId="0">
      <selection activeCell="B26" sqref="B26"/>
    </sheetView>
  </sheetViews>
  <sheetFormatPr defaultColWidth="9.125" defaultRowHeight="13.2"/>
  <cols>
    <col min="1" max="1" width="1.625" style="2" customWidth="1"/>
    <col min="2" max="2" width="23" style="48" customWidth="1"/>
    <col min="3" max="3" width="2" style="48" customWidth="1"/>
    <col min="4" max="4" width="13.25" style="48" customWidth="1"/>
    <col min="5" max="5" width="2.125" style="48" customWidth="1"/>
    <col min="6" max="6" width="1.875" style="48" customWidth="1"/>
    <col min="7" max="7" width="13.625" style="48" bestFit="1" customWidth="1"/>
    <col min="8" max="9" width="2" style="48" customWidth="1"/>
    <col min="10" max="10" width="12" style="48" customWidth="1"/>
    <col min="11" max="12" width="2" style="48" customWidth="1"/>
    <col min="13" max="13" width="12.125" style="48" customWidth="1"/>
    <col min="14" max="15" width="2" style="48" customWidth="1"/>
    <col min="16" max="16" width="11.25" style="48" customWidth="1"/>
    <col min="17" max="17" width="2.875" style="48" bestFit="1" customWidth="1"/>
    <col min="18" max="18" width="1.625" style="2" customWidth="1"/>
    <col min="19" max="16384" width="9.125" style="2"/>
  </cols>
  <sheetData>
    <row r="1" spans="2:17" ht="32.25" customHeight="1">
      <c r="B1" s="46" t="s">
        <v>16</v>
      </c>
      <c r="C1" s="47"/>
    </row>
    <row r="2" spans="2:17" ht="40.5" customHeight="1">
      <c r="B2" s="448" t="s">
        <v>17</v>
      </c>
      <c r="C2" s="448"/>
      <c r="D2" s="448"/>
      <c r="E2" s="448"/>
      <c r="F2" s="448"/>
      <c r="G2" s="448"/>
      <c r="H2" s="448"/>
      <c r="I2" s="448"/>
      <c r="J2" s="448"/>
      <c r="K2" s="448"/>
      <c r="L2" s="448"/>
      <c r="M2" s="448"/>
      <c r="N2" s="448"/>
      <c r="O2" s="448"/>
      <c r="P2" s="448"/>
      <c r="Q2" s="448"/>
    </row>
    <row r="3" spans="2:17" ht="40.5" customHeight="1">
      <c r="B3" s="46" t="s">
        <v>2</v>
      </c>
      <c r="C3" s="46"/>
      <c r="D3" s="35"/>
      <c r="E3" s="35"/>
      <c r="F3" s="35"/>
      <c r="G3" s="35"/>
      <c r="H3" s="35"/>
      <c r="I3" s="35"/>
      <c r="J3" s="35"/>
      <c r="K3" s="35"/>
      <c r="L3" s="35"/>
      <c r="M3" s="35"/>
      <c r="N3" s="35"/>
      <c r="O3" s="35"/>
      <c r="P3" s="35"/>
      <c r="Q3" s="35"/>
    </row>
    <row r="4" spans="2:17" ht="40.5" customHeight="1">
      <c r="B4" s="13" t="s">
        <v>3</v>
      </c>
      <c r="C4" s="397" t="s">
        <v>4</v>
      </c>
      <c r="D4" s="398"/>
      <c r="E4" s="399"/>
      <c r="F4" s="398" t="s">
        <v>5</v>
      </c>
      <c r="G4" s="398"/>
      <c r="H4" s="398"/>
      <c r="I4" s="398"/>
      <c r="J4" s="398"/>
      <c r="K4" s="398"/>
      <c r="L4" s="398"/>
      <c r="M4" s="398"/>
      <c r="N4" s="398"/>
      <c r="O4" s="398"/>
      <c r="P4" s="398"/>
      <c r="Q4" s="399"/>
    </row>
    <row r="5" spans="2:17" ht="40.5" customHeight="1">
      <c r="B5" s="170" t="s">
        <v>177</v>
      </c>
      <c r="C5" s="517">
        <f>ROUNDDOWN(収支決算!D24,-3)</f>
        <v>0</v>
      </c>
      <c r="D5" s="464"/>
      <c r="E5" s="518"/>
      <c r="F5" s="467"/>
      <c r="G5" s="467"/>
      <c r="H5" s="467"/>
      <c r="I5" s="467"/>
      <c r="J5" s="467"/>
      <c r="K5" s="467"/>
      <c r="L5" s="467"/>
      <c r="M5" s="467"/>
      <c r="N5" s="467"/>
      <c r="O5" s="467"/>
      <c r="P5" s="467"/>
      <c r="Q5" s="468"/>
    </row>
    <row r="6" spans="2:17" ht="40.5" customHeight="1">
      <c r="B6" s="171" t="s">
        <v>112</v>
      </c>
      <c r="C6" s="515">
        <f>SUM(C8-C5)</f>
        <v>0</v>
      </c>
      <c r="D6" s="461"/>
      <c r="E6" s="516"/>
      <c r="F6" s="458"/>
      <c r="G6" s="458"/>
      <c r="H6" s="458"/>
      <c r="I6" s="458"/>
      <c r="J6" s="458"/>
      <c r="K6" s="458"/>
      <c r="L6" s="458"/>
      <c r="M6" s="458"/>
      <c r="N6" s="458"/>
      <c r="O6" s="458"/>
      <c r="P6" s="458"/>
      <c r="Q6" s="459"/>
    </row>
    <row r="7" spans="2:17" ht="40.5" customHeight="1">
      <c r="B7" s="171" t="s">
        <v>82</v>
      </c>
      <c r="C7" s="513">
        <f>SUM(C8-C5-C6)</f>
        <v>0</v>
      </c>
      <c r="D7" s="455"/>
      <c r="E7" s="514"/>
      <c r="F7" s="452"/>
      <c r="G7" s="452"/>
      <c r="H7" s="452"/>
      <c r="I7" s="452"/>
      <c r="J7" s="452"/>
      <c r="K7" s="452"/>
      <c r="L7" s="452"/>
      <c r="M7" s="452"/>
      <c r="N7" s="452"/>
      <c r="O7" s="452"/>
      <c r="P7" s="452"/>
      <c r="Q7" s="453"/>
    </row>
    <row r="8" spans="2:17" ht="40.5" customHeight="1">
      <c r="B8" s="13" t="s">
        <v>7</v>
      </c>
      <c r="C8" s="519">
        <f>SUM(D23)</f>
        <v>0</v>
      </c>
      <c r="D8" s="439"/>
      <c r="E8" s="520"/>
      <c r="F8" s="442"/>
      <c r="G8" s="442"/>
      <c r="H8" s="442"/>
      <c r="I8" s="442"/>
      <c r="J8" s="442"/>
      <c r="K8" s="442"/>
      <c r="L8" s="442"/>
      <c r="M8" s="442"/>
      <c r="N8" s="442"/>
      <c r="O8" s="442"/>
      <c r="P8" s="442"/>
      <c r="Q8" s="443"/>
    </row>
    <row r="9" spans="2:17" ht="27" customHeight="1">
      <c r="B9" s="35"/>
      <c r="C9" s="35"/>
      <c r="D9" s="35"/>
      <c r="E9" s="35"/>
      <c r="F9" s="35"/>
      <c r="G9" s="35"/>
      <c r="H9" s="35"/>
      <c r="I9" s="35"/>
      <c r="J9" s="35"/>
      <c r="K9" s="35"/>
      <c r="L9" s="35"/>
      <c r="M9" s="35"/>
      <c r="N9" s="35"/>
      <c r="O9" s="35"/>
      <c r="P9" s="35"/>
      <c r="Q9" s="35"/>
    </row>
    <row r="10" spans="2:17" ht="25.5" customHeight="1">
      <c r="B10" s="46" t="s">
        <v>8</v>
      </c>
      <c r="C10" s="46"/>
      <c r="D10" s="35"/>
      <c r="E10" s="35"/>
      <c r="F10" s="35"/>
      <c r="G10" s="35"/>
      <c r="H10" s="35"/>
      <c r="I10" s="35"/>
      <c r="J10" s="35"/>
      <c r="K10" s="35"/>
      <c r="L10" s="35"/>
      <c r="M10" s="35"/>
      <c r="N10" s="35"/>
      <c r="O10" s="35"/>
      <c r="P10" s="35"/>
      <c r="Q10" s="35"/>
    </row>
    <row r="11" spans="2:17" ht="25.5" customHeight="1">
      <c r="B11" s="416" t="s">
        <v>3</v>
      </c>
      <c r="C11" s="416" t="s">
        <v>4</v>
      </c>
      <c r="D11" s="426"/>
      <c r="E11" s="417"/>
      <c r="F11" s="525" t="s">
        <v>10</v>
      </c>
      <c r="G11" s="525"/>
      <c r="H11" s="525"/>
      <c r="I11" s="525"/>
      <c r="J11" s="525"/>
      <c r="K11" s="525"/>
      <c r="L11" s="525"/>
      <c r="M11" s="525"/>
      <c r="N11" s="525"/>
      <c r="O11" s="525"/>
      <c r="P11" s="525"/>
      <c r="Q11" s="526"/>
    </row>
    <row r="12" spans="2:17" ht="25.5" customHeight="1">
      <c r="B12" s="511"/>
      <c r="C12" s="511"/>
      <c r="D12" s="385"/>
      <c r="E12" s="512"/>
      <c r="F12" s="521" t="str">
        <f>決算内訳!E5</f>
        <v>成年男子</v>
      </c>
      <c r="G12" s="521"/>
      <c r="H12" s="522"/>
      <c r="I12" s="523" t="str">
        <f>決算内訳!Y5</f>
        <v>成年女子</v>
      </c>
      <c r="J12" s="521"/>
      <c r="K12" s="522"/>
      <c r="L12" s="523" t="str">
        <f>決算内訳!AS5</f>
        <v>少年男子</v>
      </c>
      <c r="M12" s="521"/>
      <c r="N12" s="522"/>
      <c r="O12" s="523" t="str">
        <f>決算内訳!BM5</f>
        <v>少年女子</v>
      </c>
      <c r="P12" s="521"/>
      <c r="Q12" s="524"/>
    </row>
    <row r="13" spans="2:17" ht="25.5" customHeight="1">
      <c r="B13" s="41"/>
      <c r="C13" s="41"/>
      <c r="D13" s="136"/>
      <c r="E13" s="40"/>
      <c r="F13" s="39"/>
      <c r="G13" s="136"/>
      <c r="H13" s="173"/>
      <c r="I13" s="174"/>
      <c r="J13" s="136"/>
      <c r="K13" s="173"/>
      <c r="L13" s="174"/>
      <c r="M13" s="136"/>
      <c r="N13" s="173"/>
      <c r="O13" s="174"/>
      <c r="P13" s="136"/>
      <c r="Q13" s="40"/>
    </row>
    <row r="14" spans="2:17" ht="25.5" customHeight="1">
      <c r="B14" s="14" t="s">
        <v>11</v>
      </c>
      <c r="C14" s="14"/>
      <c r="D14" s="123">
        <f>SUM(G14+J14+M14+P14)</f>
        <v>0</v>
      </c>
      <c r="E14" s="172"/>
      <c r="F14" s="35"/>
      <c r="G14" s="123">
        <f>SUM(決算内訳!C15:D15)</f>
        <v>0</v>
      </c>
      <c r="H14" s="175"/>
      <c r="I14" s="176"/>
      <c r="J14" s="123">
        <f>SUM(決算内訳!W15:X15)</f>
        <v>0</v>
      </c>
      <c r="K14" s="175"/>
      <c r="L14" s="176"/>
      <c r="M14" s="123">
        <f>SUM(決算内訳!AQ15)</f>
        <v>0</v>
      </c>
      <c r="N14" s="175"/>
      <c r="O14" s="176"/>
      <c r="P14" s="123">
        <f>SUM(決算内訳!BK15)</f>
        <v>0</v>
      </c>
      <c r="Q14" s="172"/>
    </row>
    <row r="15" spans="2:17" ht="25.5" customHeight="1">
      <c r="B15" s="20"/>
      <c r="C15" s="20" t="s">
        <v>13</v>
      </c>
      <c r="D15" s="177">
        <f>SUM(G15+J15+M15+P15)</f>
        <v>0</v>
      </c>
      <c r="E15" s="43" t="s">
        <v>14</v>
      </c>
      <c r="F15" s="42" t="s">
        <v>13</v>
      </c>
      <c r="G15" s="177">
        <f>SUM(決算内訳!C28:D28)</f>
        <v>0</v>
      </c>
      <c r="H15" s="178" t="s">
        <v>14</v>
      </c>
      <c r="I15" s="179" t="s">
        <v>13</v>
      </c>
      <c r="J15" s="177">
        <f>SUM(決算内訳!W28:X28)</f>
        <v>0</v>
      </c>
      <c r="K15" s="178" t="s">
        <v>14</v>
      </c>
      <c r="L15" s="179" t="s">
        <v>13</v>
      </c>
      <c r="M15" s="177">
        <f>SUM(決算内訳!AQ28)</f>
        <v>0</v>
      </c>
      <c r="N15" s="178" t="s">
        <v>14</v>
      </c>
      <c r="O15" s="179" t="s">
        <v>13</v>
      </c>
      <c r="P15" s="177">
        <f>SUM(決算内訳!BK28)</f>
        <v>0</v>
      </c>
      <c r="Q15" s="43" t="s">
        <v>14</v>
      </c>
    </row>
    <row r="16" spans="2:17" ht="25.5" customHeight="1">
      <c r="B16" s="14"/>
      <c r="C16" s="14"/>
      <c r="D16" s="35"/>
      <c r="E16" s="172"/>
      <c r="F16" s="35"/>
      <c r="G16" s="35"/>
      <c r="H16" s="175"/>
      <c r="I16" s="176"/>
      <c r="J16" s="35"/>
      <c r="K16" s="35"/>
      <c r="L16" s="176"/>
      <c r="M16" s="35"/>
      <c r="N16" s="175"/>
      <c r="O16" s="35"/>
      <c r="P16" s="35"/>
      <c r="Q16" s="172"/>
    </row>
    <row r="17" spans="2:17" ht="25.5" customHeight="1">
      <c r="B17" s="14" t="s">
        <v>12</v>
      </c>
      <c r="C17" s="14"/>
      <c r="D17" s="123">
        <f>SUM(G17+J17+M17+P17)</f>
        <v>0</v>
      </c>
      <c r="E17" s="172"/>
      <c r="F17" s="35"/>
      <c r="G17" s="123">
        <f>SUM(決算内訳!C39)</f>
        <v>0</v>
      </c>
      <c r="H17" s="175"/>
      <c r="I17" s="176"/>
      <c r="J17" s="123">
        <f>SUM(決算内訳!W39)</f>
        <v>0</v>
      </c>
      <c r="K17" s="175"/>
      <c r="L17" s="176"/>
      <c r="M17" s="123">
        <f>SUM(決算内訳!AQ39)</f>
        <v>0</v>
      </c>
      <c r="N17" s="175"/>
      <c r="O17" s="176"/>
      <c r="P17" s="123">
        <f>SUM(決算内訳!BK39)</f>
        <v>0</v>
      </c>
      <c r="Q17" s="172"/>
    </row>
    <row r="18" spans="2:17" ht="25.5" customHeight="1">
      <c r="B18" s="14"/>
      <c r="C18" s="14" t="s">
        <v>13</v>
      </c>
      <c r="D18" s="119">
        <f>SUM(G18+J18+M18+P18)</f>
        <v>0</v>
      </c>
      <c r="E18" s="172" t="s">
        <v>163</v>
      </c>
      <c r="F18" s="35" t="s">
        <v>164</v>
      </c>
      <c r="G18" s="180">
        <f>SUM(決算内訳!C47)</f>
        <v>0</v>
      </c>
      <c r="H18" s="175" t="s">
        <v>163</v>
      </c>
      <c r="I18" s="176" t="s">
        <v>164</v>
      </c>
      <c r="J18" s="119">
        <f>SUM(決算内訳!W47)</f>
        <v>0</v>
      </c>
      <c r="K18" s="175" t="s">
        <v>163</v>
      </c>
      <c r="L18" s="176" t="s">
        <v>164</v>
      </c>
      <c r="M18" s="119">
        <f>SUM(決算内訳!AQ47)</f>
        <v>0</v>
      </c>
      <c r="N18" s="175" t="s">
        <v>163</v>
      </c>
      <c r="O18" s="176" t="s">
        <v>164</v>
      </c>
      <c r="P18" s="119">
        <f>SUM(決算内訳!BK47)</f>
        <v>0</v>
      </c>
      <c r="Q18" s="172" t="s">
        <v>163</v>
      </c>
    </row>
    <row r="19" spans="2:17" ht="25.5" customHeight="1">
      <c r="B19" s="41"/>
      <c r="C19" s="41"/>
      <c r="D19" s="39"/>
      <c r="E19" s="40"/>
      <c r="F19" s="39"/>
      <c r="G19" s="39"/>
      <c r="H19" s="173"/>
      <c r="I19" s="174"/>
      <c r="J19" s="39"/>
      <c r="K19" s="173"/>
      <c r="L19" s="39"/>
      <c r="M19" s="39"/>
      <c r="N19" s="173"/>
      <c r="O19" s="39"/>
      <c r="P19" s="39"/>
      <c r="Q19" s="40"/>
    </row>
    <row r="20" spans="2:17" ht="25.5" customHeight="1">
      <c r="B20" s="14" t="s">
        <v>60</v>
      </c>
      <c r="C20" s="14"/>
      <c r="D20" s="123">
        <f>SUM(G20+J20+M20+P20)</f>
        <v>0</v>
      </c>
      <c r="E20" s="172"/>
      <c r="F20" s="35"/>
      <c r="G20" s="123">
        <f>SUM(決算内訳!C52)</f>
        <v>0</v>
      </c>
      <c r="H20" s="175"/>
      <c r="I20" s="176"/>
      <c r="J20" s="123">
        <f>SUM(決算内訳!W52)</f>
        <v>0</v>
      </c>
      <c r="K20" s="175"/>
      <c r="L20" s="176"/>
      <c r="M20" s="123">
        <f>SUM(決算内訳!AQ52)</f>
        <v>0</v>
      </c>
      <c r="N20" s="175"/>
      <c r="O20" s="176"/>
      <c r="P20" s="123">
        <f>SUM(決算内訳!BK52)</f>
        <v>0</v>
      </c>
      <c r="Q20" s="172"/>
    </row>
    <row r="21" spans="2:17" ht="25.5" customHeight="1">
      <c r="B21" s="31" t="s">
        <v>61</v>
      </c>
      <c r="C21" s="20" t="s">
        <v>13</v>
      </c>
      <c r="D21" s="177">
        <f>SUM(G21+J21+M21+P21)</f>
        <v>0</v>
      </c>
      <c r="E21" s="43" t="s">
        <v>163</v>
      </c>
      <c r="F21" s="42" t="s">
        <v>164</v>
      </c>
      <c r="G21" s="177">
        <f>SUM(決算内訳!C57)</f>
        <v>0</v>
      </c>
      <c r="H21" s="178" t="s">
        <v>163</v>
      </c>
      <c r="I21" s="179" t="s">
        <v>164</v>
      </c>
      <c r="J21" s="177">
        <f>SUM(決算内訳!W57)</f>
        <v>0</v>
      </c>
      <c r="K21" s="178" t="s">
        <v>163</v>
      </c>
      <c r="L21" s="179" t="s">
        <v>164</v>
      </c>
      <c r="M21" s="177">
        <f>SUM(決算内訳!AQ57)</f>
        <v>0</v>
      </c>
      <c r="N21" s="178" t="s">
        <v>163</v>
      </c>
      <c r="O21" s="179" t="s">
        <v>164</v>
      </c>
      <c r="P21" s="177">
        <f>SUM(決算内訳!BK57)</f>
        <v>0</v>
      </c>
      <c r="Q21" s="43" t="s">
        <v>163</v>
      </c>
    </row>
    <row r="22" spans="2:17" ht="25.5" customHeight="1">
      <c r="B22" s="14"/>
      <c r="C22" s="14"/>
      <c r="D22" s="119"/>
      <c r="E22" s="172"/>
      <c r="F22" s="35"/>
      <c r="G22" s="119"/>
      <c r="H22" s="175"/>
      <c r="I22" s="176"/>
      <c r="J22" s="119"/>
      <c r="K22" s="175"/>
      <c r="L22" s="176"/>
      <c r="M22" s="119"/>
      <c r="N22" s="175"/>
      <c r="O22" s="176"/>
      <c r="P22" s="119"/>
      <c r="Q22" s="172"/>
    </row>
    <row r="23" spans="2:17" ht="25.5" customHeight="1">
      <c r="B23" s="14" t="s">
        <v>7</v>
      </c>
      <c r="C23" s="14"/>
      <c r="D23" s="123">
        <f>SUM(D20+D17+D14)</f>
        <v>0</v>
      </c>
      <c r="E23" s="172"/>
      <c r="F23" s="35"/>
      <c r="G23" s="123">
        <f>SUM(決算内訳!C61:D61)</f>
        <v>0</v>
      </c>
      <c r="H23" s="175"/>
      <c r="I23" s="176"/>
      <c r="J23" s="123">
        <f>SUM(決算内訳!W61:X61)</f>
        <v>0</v>
      </c>
      <c r="K23" s="175"/>
      <c r="L23" s="176"/>
      <c r="M23" s="123">
        <f>SUM(決算内訳!AQ61)</f>
        <v>0</v>
      </c>
      <c r="N23" s="175"/>
      <c r="O23" s="176"/>
      <c r="P23" s="123">
        <f>SUM(決算内訳!BK61)</f>
        <v>0</v>
      </c>
      <c r="Q23" s="172"/>
    </row>
    <row r="24" spans="2:17" ht="25.5" customHeight="1">
      <c r="B24" s="20"/>
      <c r="C24" s="20" t="s">
        <v>13</v>
      </c>
      <c r="D24" s="181">
        <f>SUM(D21+D18+D15)</f>
        <v>0</v>
      </c>
      <c r="E24" s="43" t="s">
        <v>14</v>
      </c>
      <c r="F24" s="42" t="s">
        <v>13</v>
      </c>
      <c r="G24" s="177">
        <f>SUM(決算内訳!C65:D65)</f>
        <v>0</v>
      </c>
      <c r="H24" s="178" t="s">
        <v>14</v>
      </c>
      <c r="I24" s="179" t="s">
        <v>13</v>
      </c>
      <c r="J24" s="177">
        <f>SUM(決算内訳!W65:X65)</f>
        <v>0</v>
      </c>
      <c r="K24" s="178" t="s">
        <v>14</v>
      </c>
      <c r="L24" s="179" t="s">
        <v>13</v>
      </c>
      <c r="M24" s="177">
        <f>SUM(決算内訳!AQ65)</f>
        <v>0</v>
      </c>
      <c r="N24" s="178" t="s">
        <v>14</v>
      </c>
      <c r="O24" s="179" t="s">
        <v>13</v>
      </c>
      <c r="P24" s="177">
        <f>SUM(決算内訳!BK65)</f>
        <v>0</v>
      </c>
      <c r="Q24" s="43" t="s">
        <v>14</v>
      </c>
    </row>
    <row r="25" spans="2:17" ht="11.25" customHeight="1"/>
    <row r="26" spans="2:17" ht="25.5" customHeight="1">
      <c r="B26" s="34" t="s">
        <v>15</v>
      </c>
    </row>
    <row r="27" spans="2:17" ht="25.5" customHeight="1"/>
    <row r="28" spans="2:17" ht="34.5" customHeight="1"/>
  </sheetData>
  <mergeCells count="18">
    <mergeCell ref="O12:Q12"/>
    <mergeCell ref="F11:Q11"/>
    <mergeCell ref="C11:E12"/>
    <mergeCell ref="C7:E7"/>
    <mergeCell ref="B2:Q2"/>
    <mergeCell ref="B11:B12"/>
    <mergeCell ref="F4:Q4"/>
    <mergeCell ref="C4:E4"/>
    <mergeCell ref="F6:Q6"/>
    <mergeCell ref="C6:E6"/>
    <mergeCell ref="F5:Q5"/>
    <mergeCell ref="C5:E5"/>
    <mergeCell ref="F8:Q8"/>
    <mergeCell ref="C8:E8"/>
    <mergeCell ref="F7:Q7"/>
    <mergeCell ref="F12:H12"/>
    <mergeCell ref="I12:K12"/>
    <mergeCell ref="L12:N12"/>
  </mergeCells>
  <phoneticPr fontId="2"/>
  <pageMargins left="0.83" right="0.78" top="0.8" bottom="0.61" header="0.51200000000000001" footer="0.51200000000000001"/>
  <pageSetup paperSize="9" scale="90" orientation="portrait" r:id="rId1"/>
  <headerFooter alignWithMargins="0"/>
  <rowBreaks count="1" manualBreakCount="1">
    <brk id="27"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CB67"/>
  <sheetViews>
    <sheetView view="pageBreakPreview" zoomScale="70" zoomScaleNormal="100" zoomScaleSheetLayoutView="70" workbookViewId="0">
      <selection activeCell="T13" sqref="T13"/>
    </sheetView>
  </sheetViews>
  <sheetFormatPr defaultRowHeight="16.2"/>
  <cols>
    <col min="1" max="1" width="4.25" style="321" customWidth="1"/>
    <col min="2" max="2" width="2.875" style="321" customWidth="1"/>
    <col min="3" max="3" width="5" style="84" customWidth="1"/>
    <col min="4" max="4" width="9.25" style="84" customWidth="1"/>
    <col min="5" max="5" width="6.875" style="84" customWidth="1"/>
    <col min="6" max="7" width="2.125" style="84" customWidth="1"/>
    <col min="8" max="8" width="11" style="84" customWidth="1"/>
    <col min="9" max="9" width="7" style="84" customWidth="1"/>
    <col min="10" max="10" width="5.25" style="84" customWidth="1"/>
    <col min="11" max="11" width="7.875" style="84" customWidth="1"/>
    <col min="12" max="12" width="7.75" style="84" bestFit="1" customWidth="1"/>
    <col min="13" max="13" width="8.125" style="84" customWidth="1"/>
    <col min="14" max="14" width="11.875" style="84" bestFit="1" customWidth="1"/>
    <col min="15" max="15" width="5.75" style="84" customWidth="1"/>
    <col min="16" max="16" width="5.75" style="318" bestFit="1" customWidth="1"/>
    <col min="17" max="17" width="13" style="84" customWidth="1"/>
    <col min="18" max="18" width="4.125" style="84" customWidth="1"/>
    <col min="19" max="19" width="1.75" style="84" customWidth="1"/>
    <col min="20" max="20" width="18.75" style="84" customWidth="1"/>
    <col min="21" max="21" width="4.25" style="84" customWidth="1"/>
    <col min="22" max="22" width="2.875" style="84" customWidth="1"/>
    <col min="23" max="23" width="5" style="84" customWidth="1"/>
    <col min="24" max="24" width="9.125" style="84"/>
    <col min="25" max="25" width="6.875" style="84" customWidth="1"/>
    <col min="26" max="26" width="2.125" style="84" customWidth="1"/>
    <col min="27" max="27" width="2" style="84" customWidth="1"/>
    <col min="28" max="28" width="11" style="84" customWidth="1"/>
    <col min="29" max="29" width="7.75" style="84" bestFit="1" customWidth="1"/>
    <col min="30" max="30" width="5.25" style="84" customWidth="1"/>
    <col min="31" max="33" width="7.75" style="84" customWidth="1"/>
    <col min="34" max="34" width="11.875" style="84" customWidth="1"/>
    <col min="35" max="36" width="5.75" style="84" customWidth="1"/>
    <col min="37" max="37" width="13" style="84" customWidth="1"/>
    <col min="38" max="38" width="4.75" style="84" customWidth="1"/>
    <col min="39" max="39" width="1.875" style="84" customWidth="1"/>
    <col min="40" max="40" width="18.75" style="84" customWidth="1"/>
    <col min="41" max="41" width="4.25" style="321" customWidth="1"/>
    <col min="42" max="42" width="2.875" style="321" customWidth="1"/>
    <col min="43" max="43" width="5" style="84" customWidth="1"/>
    <col min="44" max="44" width="9.25" style="84" customWidth="1"/>
    <col min="45" max="45" width="6.875" style="84" customWidth="1"/>
    <col min="46" max="47" width="2.125" style="84" customWidth="1"/>
    <col min="48" max="48" width="11" style="84" customWidth="1"/>
    <col min="49" max="49" width="7" style="84" customWidth="1"/>
    <col min="50" max="50" width="5.25" style="84" customWidth="1"/>
    <col min="51" max="51" width="7.875" style="84" customWidth="1"/>
    <col min="52" max="52" width="7.75" style="84" bestFit="1" customWidth="1"/>
    <col min="53" max="53" width="8.125" style="84" customWidth="1"/>
    <col min="54" max="54" width="11.875" style="84" bestFit="1" customWidth="1"/>
    <col min="55" max="55" width="5.75" style="84" customWidth="1"/>
    <col min="56" max="56" width="5.75" style="318" bestFit="1" customWidth="1"/>
    <col min="57" max="57" width="13" style="84" customWidth="1"/>
    <col min="58" max="58" width="4.125" style="84" customWidth="1"/>
    <col min="59" max="59" width="1.75" style="84" customWidth="1"/>
    <col min="60" max="60" width="18.75" style="84" customWidth="1"/>
    <col min="61" max="61" width="4.25" style="84" customWidth="1"/>
    <col min="62" max="62" width="2.875" style="84" customWidth="1"/>
    <col min="63" max="63" width="5" style="84" customWidth="1"/>
    <col min="64" max="64" width="9.125" style="84"/>
    <col min="65" max="65" width="6.875" style="84" customWidth="1"/>
    <col min="66" max="66" width="2.125" style="84" customWidth="1"/>
    <col min="67" max="67" width="2" style="84" customWidth="1"/>
    <col min="68" max="68" width="11" style="84" customWidth="1"/>
    <col min="69" max="69" width="7.75" style="84" bestFit="1" customWidth="1"/>
    <col min="70" max="70" width="5.25" style="84" customWidth="1"/>
    <col min="71" max="73" width="7.75" style="84" customWidth="1"/>
    <col min="74" max="74" width="11.875" style="84" customWidth="1"/>
    <col min="75" max="76" width="5.75" style="84" customWidth="1"/>
    <col min="77" max="77" width="13" style="84" customWidth="1"/>
    <col min="78" max="78" width="4.75" style="84" customWidth="1"/>
    <col min="79" max="79" width="1.875" style="84" customWidth="1"/>
    <col min="80" max="80" width="18.75" style="84" customWidth="1"/>
  </cols>
  <sheetData>
    <row r="1" spans="1:80" ht="17.100000000000001" customHeight="1">
      <c r="A1" s="583" t="s">
        <v>125</v>
      </c>
      <c r="B1" s="583"/>
      <c r="C1" s="583"/>
      <c r="D1" s="583"/>
      <c r="E1" s="583"/>
      <c r="F1" s="11"/>
      <c r="G1" s="11"/>
      <c r="H1" s="11"/>
      <c r="I1" s="11"/>
      <c r="J1" s="11"/>
      <c r="K1" s="11"/>
      <c r="L1" s="11"/>
      <c r="M1" s="11"/>
      <c r="N1" s="11"/>
      <c r="O1" s="11"/>
      <c r="P1" s="47"/>
      <c r="Q1" s="11"/>
      <c r="R1" s="11"/>
      <c r="S1" s="11"/>
      <c r="T1" s="11"/>
      <c r="U1" s="583" t="s">
        <v>125</v>
      </c>
      <c r="V1" s="583"/>
      <c r="W1" s="583"/>
      <c r="X1" s="583"/>
      <c r="Y1" s="583"/>
      <c r="Z1" s="11"/>
      <c r="AA1" s="11"/>
      <c r="AB1" s="11"/>
      <c r="AC1" s="11"/>
      <c r="AD1" s="11"/>
      <c r="AE1" s="11"/>
      <c r="AF1" s="11"/>
      <c r="AG1" s="11"/>
      <c r="AH1" s="11"/>
      <c r="AI1" s="11"/>
      <c r="AJ1" s="47"/>
      <c r="AK1" s="11"/>
      <c r="AL1" s="11"/>
      <c r="AM1" s="11"/>
      <c r="AN1" s="11"/>
      <c r="AO1" s="583" t="s">
        <v>125</v>
      </c>
      <c r="AP1" s="583"/>
      <c r="AQ1" s="583"/>
      <c r="AR1" s="583"/>
      <c r="AS1" s="583"/>
      <c r="AT1" s="11"/>
      <c r="AU1" s="11"/>
      <c r="AV1" s="11"/>
      <c r="AW1" s="11"/>
      <c r="AX1" s="11"/>
      <c r="AY1" s="11"/>
      <c r="AZ1" s="11"/>
      <c r="BA1" s="11"/>
      <c r="BB1" s="11"/>
      <c r="BC1" s="11"/>
      <c r="BD1" s="47"/>
      <c r="BE1" s="11"/>
      <c r="BF1" s="11"/>
      <c r="BG1" s="11"/>
      <c r="BH1" s="11"/>
      <c r="BI1" s="583" t="s">
        <v>125</v>
      </c>
      <c r="BJ1" s="583"/>
      <c r="BK1" s="583"/>
      <c r="BL1" s="583"/>
      <c r="BM1" s="583"/>
      <c r="BN1" s="11"/>
      <c r="BO1" s="11"/>
      <c r="BP1" s="11"/>
      <c r="BQ1" s="11"/>
      <c r="BR1" s="11"/>
      <c r="BS1" s="11"/>
      <c r="BT1" s="11"/>
      <c r="BU1" s="11"/>
      <c r="BV1" s="11"/>
      <c r="BW1" s="11"/>
      <c r="BX1" s="47"/>
      <c r="BY1" s="11"/>
      <c r="BZ1" s="11"/>
      <c r="CA1" s="11"/>
      <c r="CB1" s="11"/>
    </row>
    <row r="2" spans="1:80" ht="22.8">
      <c r="A2" s="584" t="s">
        <v>199</v>
      </c>
      <c r="B2" s="584"/>
      <c r="C2" s="584"/>
      <c r="D2" s="584"/>
      <c r="E2" s="584"/>
      <c r="F2" s="584"/>
      <c r="G2" s="584"/>
      <c r="H2" s="584"/>
      <c r="I2" s="584"/>
      <c r="J2" s="584"/>
      <c r="K2" s="584"/>
      <c r="L2" s="584"/>
      <c r="M2" s="584"/>
      <c r="N2" s="584"/>
      <c r="O2" s="584"/>
      <c r="P2" s="584"/>
      <c r="Q2" s="584"/>
      <c r="R2" s="584"/>
      <c r="S2" s="584"/>
      <c r="T2" s="182"/>
      <c r="U2" s="584" t="s">
        <v>199</v>
      </c>
      <c r="V2" s="584"/>
      <c r="W2" s="584"/>
      <c r="X2" s="584"/>
      <c r="Y2" s="584"/>
      <c r="Z2" s="584"/>
      <c r="AA2" s="584"/>
      <c r="AB2" s="584"/>
      <c r="AC2" s="584"/>
      <c r="AD2" s="584"/>
      <c r="AE2" s="584"/>
      <c r="AF2" s="584"/>
      <c r="AG2" s="584"/>
      <c r="AH2" s="584"/>
      <c r="AI2" s="584"/>
      <c r="AJ2" s="584"/>
      <c r="AK2" s="584"/>
      <c r="AL2" s="584"/>
      <c r="AM2" s="584"/>
      <c r="AN2" s="182"/>
      <c r="AO2" s="584" t="s">
        <v>199</v>
      </c>
      <c r="AP2" s="584"/>
      <c r="AQ2" s="584"/>
      <c r="AR2" s="584"/>
      <c r="AS2" s="584"/>
      <c r="AT2" s="584"/>
      <c r="AU2" s="584"/>
      <c r="AV2" s="584"/>
      <c r="AW2" s="584"/>
      <c r="AX2" s="584"/>
      <c r="AY2" s="584"/>
      <c r="AZ2" s="584"/>
      <c r="BA2" s="584"/>
      <c r="BB2" s="584"/>
      <c r="BC2" s="584"/>
      <c r="BD2" s="584"/>
      <c r="BE2" s="584"/>
      <c r="BF2" s="584"/>
      <c r="BG2" s="584"/>
      <c r="BH2" s="182"/>
      <c r="BI2" s="584" t="s">
        <v>199</v>
      </c>
      <c r="BJ2" s="584"/>
      <c r="BK2" s="584"/>
      <c r="BL2" s="584"/>
      <c r="BM2" s="584"/>
      <c r="BN2" s="584"/>
      <c r="BO2" s="584"/>
      <c r="BP2" s="584"/>
      <c r="BQ2" s="584"/>
      <c r="BR2" s="584"/>
      <c r="BS2" s="584"/>
      <c r="BT2" s="584"/>
      <c r="BU2" s="584"/>
      <c r="BV2" s="584"/>
      <c r="BW2" s="584"/>
      <c r="BX2" s="584"/>
      <c r="BY2" s="584"/>
      <c r="BZ2" s="584"/>
      <c r="CA2" s="584"/>
      <c r="CB2" s="182"/>
    </row>
    <row r="3" spans="1:80" ht="9.9" customHeight="1">
      <c r="A3" s="183"/>
      <c r="B3" s="183"/>
      <c r="C3" s="11"/>
      <c r="D3" s="11"/>
      <c r="E3" s="11"/>
      <c r="F3" s="11"/>
      <c r="G3" s="11"/>
      <c r="H3" s="11"/>
      <c r="I3" s="11"/>
      <c r="J3" s="11"/>
      <c r="K3" s="11"/>
      <c r="L3" s="11"/>
      <c r="M3" s="11"/>
      <c r="N3" s="11"/>
      <c r="O3" s="11"/>
      <c r="P3" s="47"/>
      <c r="Q3" s="11"/>
      <c r="R3" s="11"/>
      <c r="S3" s="11"/>
      <c r="T3" s="11"/>
      <c r="U3" s="183"/>
      <c r="V3" s="183"/>
      <c r="W3" s="11"/>
      <c r="X3" s="11"/>
      <c r="Y3" s="11"/>
      <c r="Z3" s="11"/>
      <c r="AA3" s="11"/>
      <c r="AB3" s="11"/>
      <c r="AC3" s="11"/>
      <c r="AD3" s="11"/>
      <c r="AE3" s="11"/>
      <c r="AF3" s="11"/>
      <c r="AG3" s="11"/>
      <c r="AH3" s="11"/>
      <c r="AI3" s="11"/>
      <c r="AJ3" s="47"/>
      <c r="AK3" s="11"/>
      <c r="AL3" s="11"/>
      <c r="AM3" s="11"/>
      <c r="AN3" s="11"/>
      <c r="AO3" s="183"/>
      <c r="AP3" s="183"/>
      <c r="AQ3" s="11"/>
      <c r="AR3" s="11"/>
      <c r="AS3" s="11"/>
      <c r="AT3" s="11"/>
      <c r="AU3" s="11"/>
      <c r="AV3" s="11"/>
      <c r="AW3" s="11"/>
      <c r="AX3" s="11"/>
      <c r="AY3" s="11"/>
      <c r="AZ3" s="11"/>
      <c r="BA3" s="11"/>
      <c r="BB3" s="11"/>
      <c r="BC3" s="11"/>
      <c r="BD3" s="47"/>
      <c r="BE3" s="11"/>
      <c r="BF3" s="11"/>
      <c r="BG3" s="11"/>
      <c r="BH3" s="11"/>
      <c r="BI3" s="183"/>
      <c r="BJ3" s="183"/>
      <c r="BK3" s="11"/>
      <c r="BL3" s="11"/>
      <c r="BM3" s="11"/>
      <c r="BN3" s="11"/>
      <c r="BO3" s="11"/>
      <c r="BP3" s="11"/>
      <c r="BQ3" s="11"/>
      <c r="BR3" s="11"/>
      <c r="BS3" s="11"/>
      <c r="BT3" s="11"/>
      <c r="BU3" s="11"/>
      <c r="BV3" s="11"/>
      <c r="BW3" s="11"/>
      <c r="BX3" s="47"/>
      <c r="BY3" s="11"/>
      <c r="BZ3" s="11"/>
      <c r="CA3" s="11"/>
      <c r="CB3" s="11"/>
    </row>
    <row r="4" spans="1:80" ht="17.100000000000001" customHeight="1">
      <c r="A4" s="585" t="s">
        <v>39</v>
      </c>
      <c r="B4" s="525"/>
      <c r="C4" s="525"/>
      <c r="D4" s="526"/>
      <c r="E4" s="586" t="s">
        <v>40</v>
      </c>
      <c r="F4" s="587"/>
      <c r="G4" s="588"/>
      <c r="H4" s="184" t="s">
        <v>41</v>
      </c>
      <c r="I4" s="586" t="s">
        <v>42</v>
      </c>
      <c r="J4" s="588"/>
      <c r="K4" s="586" t="s">
        <v>43</v>
      </c>
      <c r="L4" s="587"/>
      <c r="M4" s="588"/>
      <c r="N4" s="586" t="s">
        <v>44</v>
      </c>
      <c r="O4" s="587"/>
      <c r="P4" s="587"/>
      <c r="Q4" s="587"/>
      <c r="R4" s="587"/>
      <c r="S4" s="588"/>
      <c r="T4" s="184"/>
      <c r="U4" s="585" t="s">
        <v>39</v>
      </c>
      <c r="V4" s="525"/>
      <c r="W4" s="525"/>
      <c r="X4" s="526"/>
      <c r="Y4" s="586" t="s">
        <v>40</v>
      </c>
      <c r="Z4" s="587"/>
      <c r="AA4" s="588"/>
      <c r="AB4" s="184" t="s">
        <v>41</v>
      </c>
      <c r="AC4" s="586" t="s">
        <v>42</v>
      </c>
      <c r="AD4" s="588"/>
      <c r="AE4" s="586" t="s">
        <v>43</v>
      </c>
      <c r="AF4" s="587"/>
      <c r="AG4" s="588"/>
      <c r="AH4" s="586" t="s">
        <v>44</v>
      </c>
      <c r="AI4" s="587"/>
      <c r="AJ4" s="587"/>
      <c r="AK4" s="587"/>
      <c r="AL4" s="587"/>
      <c r="AM4" s="588"/>
      <c r="AN4" s="184"/>
      <c r="AO4" s="585" t="s">
        <v>39</v>
      </c>
      <c r="AP4" s="525"/>
      <c r="AQ4" s="525"/>
      <c r="AR4" s="526"/>
      <c r="AS4" s="586" t="s">
        <v>40</v>
      </c>
      <c r="AT4" s="587"/>
      <c r="AU4" s="588"/>
      <c r="AV4" s="184" t="s">
        <v>41</v>
      </c>
      <c r="AW4" s="586" t="s">
        <v>42</v>
      </c>
      <c r="AX4" s="588"/>
      <c r="AY4" s="586" t="s">
        <v>43</v>
      </c>
      <c r="AZ4" s="587"/>
      <c r="BA4" s="588"/>
      <c r="BB4" s="586" t="s">
        <v>44</v>
      </c>
      <c r="BC4" s="587"/>
      <c r="BD4" s="587"/>
      <c r="BE4" s="587"/>
      <c r="BF4" s="587"/>
      <c r="BG4" s="588"/>
      <c r="BH4" s="184"/>
      <c r="BI4" s="585" t="s">
        <v>39</v>
      </c>
      <c r="BJ4" s="525"/>
      <c r="BK4" s="525"/>
      <c r="BL4" s="526"/>
      <c r="BM4" s="586" t="s">
        <v>40</v>
      </c>
      <c r="BN4" s="587"/>
      <c r="BO4" s="588"/>
      <c r="BP4" s="184" t="s">
        <v>41</v>
      </c>
      <c r="BQ4" s="586" t="s">
        <v>42</v>
      </c>
      <c r="BR4" s="588"/>
      <c r="BS4" s="586" t="s">
        <v>43</v>
      </c>
      <c r="BT4" s="587"/>
      <c r="BU4" s="588"/>
      <c r="BV4" s="586" t="s">
        <v>44</v>
      </c>
      <c r="BW4" s="587"/>
      <c r="BX4" s="587"/>
      <c r="BY4" s="587"/>
      <c r="BZ4" s="587"/>
      <c r="CA4" s="588"/>
      <c r="CB4" s="184"/>
    </row>
    <row r="5" spans="1:80" ht="17.100000000000001" customHeight="1">
      <c r="A5" s="577">
        <f>事業計画!C3</f>
        <v>0</v>
      </c>
      <c r="B5" s="578"/>
      <c r="C5" s="578"/>
      <c r="D5" s="579"/>
      <c r="E5" s="567" t="s">
        <v>113</v>
      </c>
      <c r="F5" s="568"/>
      <c r="G5" s="569"/>
      <c r="H5" s="573"/>
      <c r="I5" s="567"/>
      <c r="J5" s="569"/>
      <c r="K5" s="567"/>
      <c r="L5" s="568"/>
      <c r="M5" s="569"/>
      <c r="N5" s="11" t="s">
        <v>219</v>
      </c>
      <c r="O5" s="575"/>
      <c r="P5" s="575"/>
      <c r="Q5" s="575"/>
      <c r="R5" s="575"/>
      <c r="S5" s="576"/>
      <c r="T5" s="72"/>
      <c r="U5" s="577">
        <f>A5</f>
        <v>0</v>
      </c>
      <c r="V5" s="578"/>
      <c r="W5" s="578"/>
      <c r="X5" s="579"/>
      <c r="Y5" s="567" t="s">
        <v>111</v>
      </c>
      <c r="Z5" s="568"/>
      <c r="AA5" s="569"/>
      <c r="AB5" s="573"/>
      <c r="AC5" s="567"/>
      <c r="AD5" s="569"/>
      <c r="AE5" s="567"/>
      <c r="AF5" s="568"/>
      <c r="AG5" s="569"/>
      <c r="AH5" s="11" t="s">
        <v>219</v>
      </c>
      <c r="AI5" s="575"/>
      <c r="AJ5" s="575"/>
      <c r="AK5" s="575"/>
      <c r="AL5" s="575"/>
      <c r="AM5" s="576"/>
      <c r="AN5" s="72"/>
      <c r="AO5" s="561"/>
      <c r="AP5" s="562"/>
      <c r="AQ5" s="562"/>
      <c r="AR5" s="563"/>
      <c r="AS5" s="567" t="s">
        <v>129</v>
      </c>
      <c r="AT5" s="568"/>
      <c r="AU5" s="569"/>
      <c r="AV5" s="573"/>
      <c r="AW5" s="567"/>
      <c r="AX5" s="569"/>
      <c r="AY5" s="567"/>
      <c r="AZ5" s="568"/>
      <c r="BA5" s="569"/>
      <c r="BB5" s="11" t="s">
        <v>219</v>
      </c>
      <c r="BC5" s="575"/>
      <c r="BD5" s="575"/>
      <c r="BE5" s="575"/>
      <c r="BF5" s="575"/>
      <c r="BG5" s="576"/>
      <c r="BH5" s="72"/>
      <c r="BI5" s="577">
        <f>AO5</f>
        <v>0</v>
      </c>
      <c r="BJ5" s="578"/>
      <c r="BK5" s="578"/>
      <c r="BL5" s="579"/>
      <c r="BM5" s="567" t="s">
        <v>80</v>
      </c>
      <c r="BN5" s="568"/>
      <c r="BO5" s="569"/>
      <c r="BP5" s="573"/>
      <c r="BQ5" s="567"/>
      <c r="BR5" s="569"/>
      <c r="BS5" s="567"/>
      <c r="BT5" s="568"/>
      <c r="BU5" s="569"/>
      <c r="BV5" s="11" t="s">
        <v>219</v>
      </c>
      <c r="BW5" s="575"/>
      <c r="BX5" s="575"/>
      <c r="BY5" s="575"/>
      <c r="BZ5" s="575"/>
      <c r="CA5" s="576"/>
      <c r="CB5" s="72"/>
    </row>
    <row r="6" spans="1:80" ht="17.100000000000001" customHeight="1">
      <c r="A6" s="580"/>
      <c r="B6" s="581"/>
      <c r="C6" s="581"/>
      <c r="D6" s="582"/>
      <c r="E6" s="570"/>
      <c r="F6" s="571"/>
      <c r="G6" s="572"/>
      <c r="H6" s="574"/>
      <c r="I6" s="570"/>
      <c r="J6" s="572"/>
      <c r="K6" s="570"/>
      <c r="L6" s="571"/>
      <c r="M6" s="572"/>
      <c r="N6" s="21" t="s">
        <v>220</v>
      </c>
      <c r="O6" s="424"/>
      <c r="P6" s="424"/>
      <c r="Q6" s="424"/>
      <c r="R6" s="424"/>
      <c r="S6" s="425"/>
      <c r="T6" s="45"/>
      <c r="U6" s="580"/>
      <c r="V6" s="581"/>
      <c r="W6" s="581"/>
      <c r="X6" s="582"/>
      <c r="Y6" s="570"/>
      <c r="Z6" s="571"/>
      <c r="AA6" s="572"/>
      <c r="AB6" s="574"/>
      <c r="AC6" s="570"/>
      <c r="AD6" s="572"/>
      <c r="AE6" s="570"/>
      <c r="AF6" s="571"/>
      <c r="AG6" s="572"/>
      <c r="AH6" s="21" t="s">
        <v>220</v>
      </c>
      <c r="AI6" s="424"/>
      <c r="AJ6" s="424"/>
      <c r="AK6" s="424"/>
      <c r="AL6" s="424"/>
      <c r="AM6" s="425"/>
      <c r="AN6" s="45"/>
      <c r="AO6" s="564"/>
      <c r="AP6" s="565"/>
      <c r="AQ6" s="565"/>
      <c r="AR6" s="566"/>
      <c r="AS6" s="570"/>
      <c r="AT6" s="571"/>
      <c r="AU6" s="572"/>
      <c r="AV6" s="574"/>
      <c r="AW6" s="570"/>
      <c r="AX6" s="572"/>
      <c r="AY6" s="570"/>
      <c r="AZ6" s="571"/>
      <c r="BA6" s="572"/>
      <c r="BB6" s="21" t="s">
        <v>220</v>
      </c>
      <c r="BC6" s="424"/>
      <c r="BD6" s="424"/>
      <c r="BE6" s="424"/>
      <c r="BF6" s="424"/>
      <c r="BG6" s="425"/>
      <c r="BH6" s="45"/>
      <c r="BI6" s="580"/>
      <c r="BJ6" s="581"/>
      <c r="BK6" s="581"/>
      <c r="BL6" s="582"/>
      <c r="BM6" s="570"/>
      <c r="BN6" s="571"/>
      <c r="BO6" s="572"/>
      <c r="BP6" s="574"/>
      <c r="BQ6" s="570"/>
      <c r="BR6" s="572"/>
      <c r="BS6" s="570"/>
      <c r="BT6" s="571"/>
      <c r="BU6" s="572"/>
      <c r="BV6" s="21" t="s">
        <v>220</v>
      </c>
      <c r="BW6" s="424"/>
      <c r="BX6" s="424"/>
      <c r="BY6" s="424"/>
      <c r="BZ6" s="424"/>
      <c r="CA6" s="425"/>
      <c r="CB6" s="45"/>
    </row>
    <row r="7" spans="1:80" ht="9.9" customHeight="1">
      <c r="A7" s="183"/>
      <c r="B7" s="183"/>
      <c r="C7" s="11"/>
      <c r="D7" s="185"/>
      <c r="E7" s="11"/>
      <c r="F7" s="11"/>
      <c r="G7" s="11"/>
      <c r="H7" s="11"/>
      <c r="I7" s="11"/>
      <c r="J7" s="11"/>
      <c r="K7" s="11"/>
      <c r="L7" s="11"/>
      <c r="M7" s="11"/>
      <c r="N7" s="11"/>
      <c r="O7" s="11"/>
      <c r="P7" s="47"/>
      <c r="Q7" s="11"/>
      <c r="R7" s="11"/>
      <c r="S7" s="11"/>
      <c r="T7" s="11"/>
      <c r="U7" s="183"/>
      <c r="V7" s="183"/>
      <c r="W7" s="11"/>
      <c r="X7" s="11"/>
      <c r="Y7" s="11"/>
      <c r="Z7" s="11"/>
      <c r="AA7" s="11"/>
      <c r="AB7" s="11"/>
      <c r="AC7" s="11"/>
      <c r="AD7" s="11"/>
      <c r="AE7" s="11"/>
      <c r="AF7" s="11"/>
      <c r="AG7" s="11"/>
      <c r="AH7" s="11"/>
      <c r="AI7" s="11"/>
      <c r="AJ7" s="47"/>
      <c r="AK7" s="11"/>
      <c r="AL7" s="11"/>
      <c r="AM7" s="11"/>
      <c r="AN7" s="11"/>
      <c r="AO7" s="183"/>
      <c r="AP7" s="183"/>
      <c r="AQ7" s="11"/>
      <c r="AR7" s="185"/>
      <c r="AS7" s="11"/>
      <c r="AT7" s="11"/>
      <c r="AU7" s="11"/>
      <c r="AV7" s="11"/>
      <c r="AW7" s="11"/>
      <c r="AX7" s="11"/>
      <c r="AY7" s="11"/>
      <c r="AZ7" s="11"/>
      <c r="BA7" s="11"/>
      <c r="BB7" s="11"/>
      <c r="BC7" s="11"/>
      <c r="BD7" s="47"/>
      <c r="BE7" s="11"/>
      <c r="BF7" s="11"/>
      <c r="BG7" s="11"/>
      <c r="BH7" s="11"/>
      <c r="BI7" s="183"/>
      <c r="BJ7" s="183"/>
      <c r="BK7" s="11"/>
      <c r="BL7" s="11"/>
      <c r="BM7" s="11"/>
      <c r="BN7" s="11"/>
      <c r="BO7" s="11"/>
      <c r="BP7" s="11"/>
      <c r="BQ7" s="11"/>
      <c r="BR7" s="11"/>
      <c r="BS7" s="11"/>
      <c r="BT7" s="11"/>
      <c r="BU7" s="11"/>
      <c r="BV7" s="11"/>
      <c r="BW7" s="11"/>
      <c r="BX7" s="47"/>
      <c r="BY7" s="11"/>
      <c r="BZ7" s="11"/>
      <c r="CA7" s="11"/>
      <c r="CB7" s="11"/>
    </row>
    <row r="8" spans="1:80" s="3" customFormat="1" ht="17.25" customHeight="1">
      <c r="A8" s="560" t="s">
        <v>45</v>
      </c>
      <c r="B8" s="558"/>
      <c r="C8" s="558"/>
      <c r="D8" s="558"/>
      <c r="E8" s="558"/>
      <c r="F8" s="559"/>
      <c r="G8" s="186"/>
      <c r="H8" s="558" t="s">
        <v>22</v>
      </c>
      <c r="I8" s="558"/>
      <c r="J8" s="558"/>
      <c r="K8" s="558"/>
      <c r="L8" s="558"/>
      <c r="M8" s="558"/>
      <c r="N8" s="558"/>
      <c r="O8" s="558"/>
      <c r="P8" s="558"/>
      <c r="Q8" s="558"/>
      <c r="R8" s="558"/>
      <c r="S8" s="559"/>
      <c r="T8" s="187" t="s">
        <v>162</v>
      </c>
      <c r="U8" s="560" t="s">
        <v>45</v>
      </c>
      <c r="V8" s="558"/>
      <c r="W8" s="558"/>
      <c r="X8" s="558"/>
      <c r="Y8" s="558"/>
      <c r="Z8" s="559"/>
      <c r="AA8" s="186"/>
      <c r="AB8" s="558" t="s">
        <v>22</v>
      </c>
      <c r="AC8" s="558"/>
      <c r="AD8" s="558"/>
      <c r="AE8" s="558"/>
      <c r="AF8" s="558"/>
      <c r="AG8" s="558"/>
      <c r="AH8" s="558"/>
      <c r="AI8" s="558"/>
      <c r="AJ8" s="558"/>
      <c r="AK8" s="558"/>
      <c r="AL8" s="558"/>
      <c r="AM8" s="558"/>
      <c r="AN8" s="187" t="s">
        <v>162</v>
      </c>
      <c r="AO8" s="560" t="s">
        <v>45</v>
      </c>
      <c r="AP8" s="558"/>
      <c r="AQ8" s="558"/>
      <c r="AR8" s="558"/>
      <c r="AS8" s="558"/>
      <c r="AT8" s="559"/>
      <c r="AU8" s="186"/>
      <c r="AV8" s="558" t="s">
        <v>22</v>
      </c>
      <c r="AW8" s="558"/>
      <c r="AX8" s="558"/>
      <c r="AY8" s="558"/>
      <c r="AZ8" s="558"/>
      <c r="BA8" s="558"/>
      <c r="BB8" s="558"/>
      <c r="BC8" s="558"/>
      <c r="BD8" s="558"/>
      <c r="BE8" s="558"/>
      <c r="BF8" s="558"/>
      <c r="BG8" s="559"/>
      <c r="BH8" s="187" t="s">
        <v>162</v>
      </c>
      <c r="BI8" s="560" t="s">
        <v>45</v>
      </c>
      <c r="BJ8" s="558"/>
      <c r="BK8" s="558"/>
      <c r="BL8" s="558"/>
      <c r="BM8" s="558"/>
      <c r="BN8" s="559"/>
      <c r="BO8" s="186"/>
      <c r="BP8" s="558" t="s">
        <v>22</v>
      </c>
      <c r="BQ8" s="558"/>
      <c r="BR8" s="558"/>
      <c r="BS8" s="558"/>
      <c r="BT8" s="558"/>
      <c r="BU8" s="558"/>
      <c r="BV8" s="558"/>
      <c r="BW8" s="558"/>
      <c r="BX8" s="558"/>
      <c r="BY8" s="558"/>
      <c r="BZ8" s="558"/>
      <c r="CA8" s="558"/>
      <c r="CB8" s="187" t="s">
        <v>162</v>
      </c>
    </row>
    <row r="9" spans="1:80" ht="10.5" customHeight="1">
      <c r="A9" s="527" t="s">
        <v>127</v>
      </c>
      <c r="B9" s="183"/>
      <c r="C9" s="11"/>
      <c r="D9" s="11"/>
      <c r="E9" s="188"/>
      <c r="F9" s="189"/>
      <c r="G9" s="11"/>
      <c r="H9" s="11"/>
      <c r="I9" s="11"/>
      <c r="J9" s="11"/>
      <c r="K9" s="11"/>
      <c r="L9" s="11"/>
      <c r="M9" s="11"/>
      <c r="N9" s="11"/>
      <c r="O9" s="11"/>
      <c r="P9" s="47"/>
      <c r="Q9" s="11"/>
      <c r="R9" s="11"/>
      <c r="S9" s="189"/>
      <c r="T9" s="189"/>
      <c r="U9" s="527" t="s">
        <v>127</v>
      </c>
      <c r="V9" s="183"/>
      <c r="W9" s="11"/>
      <c r="X9" s="11"/>
      <c r="Y9" s="188"/>
      <c r="Z9" s="189"/>
      <c r="AA9" s="11"/>
      <c r="AB9" s="11"/>
      <c r="AC9" s="11"/>
      <c r="AD9" s="11"/>
      <c r="AE9" s="11"/>
      <c r="AF9" s="11"/>
      <c r="AG9" s="11"/>
      <c r="AH9" s="11"/>
      <c r="AI9" s="11"/>
      <c r="AJ9" s="47"/>
      <c r="AK9" s="11"/>
      <c r="AL9" s="11"/>
      <c r="AM9" s="189"/>
      <c r="AN9" s="189"/>
      <c r="AO9" s="527" t="s">
        <v>127</v>
      </c>
      <c r="AP9" s="183"/>
      <c r="AQ9" s="11"/>
      <c r="AR9" s="11"/>
      <c r="AS9" s="188"/>
      <c r="AT9" s="189"/>
      <c r="AU9" s="11"/>
      <c r="AV9" s="11"/>
      <c r="AW9" s="11"/>
      <c r="AX9" s="11"/>
      <c r="AY9" s="11"/>
      <c r="AZ9" s="11"/>
      <c r="BA9" s="11"/>
      <c r="BB9" s="11"/>
      <c r="BC9" s="11"/>
      <c r="BD9" s="47"/>
      <c r="BE9" s="11"/>
      <c r="BF9" s="11"/>
      <c r="BG9" s="189"/>
      <c r="BH9" s="189"/>
      <c r="BI9" s="527" t="s">
        <v>127</v>
      </c>
      <c r="BJ9" s="183"/>
      <c r="BK9" s="11"/>
      <c r="BL9" s="11"/>
      <c r="BM9" s="188"/>
      <c r="BN9" s="189"/>
      <c r="BO9" s="11"/>
      <c r="BP9" s="11"/>
      <c r="BQ9" s="11"/>
      <c r="BR9" s="11"/>
      <c r="BS9" s="11"/>
      <c r="BT9" s="11"/>
      <c r="BU9" s="11"/>
      <c r="BV9" s="11"/>
      <c r="BW9" s="11"/>
      <c r="BX9" s="47"/>
      <c r="BY9" s="11"/>
      <c r="BZ9" s="11"/>
      <c r="CA9" s="189"/>
      <c r="CB9" s="189"/>
    </row>
    <row r="10" spans="1:80" ht="19.5" customHeight="1">
      <c r="A10" s="528"/>
      <c r="B10" s="183"/>
      <c r="C10" s="11"/>
      <c r="D10" s="11"/>
      <c r="E10" s="11"/>
      <c r="F10" s="190"/>
      <c r="G10" s="191"/>
      <c r="H10" s="192" t="s">
        <v>23</v>
      </c>
      <c r="I10" s="193" t="s">
        <v>46</v>
      </c>
      <c r="J10" s="553"/>
      <c r="K10" s="553"/>
      <c r="L10" s="194" t="s">
        <v>47</v>
      </c>
      <c r="M10" s="556"/>
      <c r="N10" s="556"/>
      <c r="O10" s="196" t="s">
        <v>48</v>
      </c>
      <c r="P10" s="196"/>
      <c r="Q10" s="197"/>
      <c r="R10" s="197"/>
      <c r="S10" s="190"/>
      <c r="T10" s="190"/>
      <c r="U10" s="528"/>
      <c r="V10" s="183"/>
      <c r="W10" s="11"/>
      <c r="X10" s="11"/>
      <c r="Y10" s="11"/>
      <c r="Z10" s="190"/>
      <c r="AA10" s="191"/>
      <c r="AB10" s="192" t="s">
        <v>23</v>
      </c>
      <c r="AC10" s="193" t="s">
        <v>46</v>
      </c>
      <c r="AD10" s="553"/>
      <c r="AE10" s="553"/>
      <c r="AF10" s="194" t="s">
        <v>47</v>
      </c>
      <c r="AG10" s="556"/>
      <c r="AH10" s="556"/>
      <c r="AI10" s="196" t="s">
        <v>48</v>
      </c>
      <c r="AJ10" s="196"/>
      <c r="AK10" s="197"/>
      <c r="AL10" s="197"/>
      <c r="AM10" s="190"/>
      <c r="AN10" s="190"/>
      <c r="AO10" s="528"/>
      <c r="AP10" s="183"/>
      <c r="AQ10" s="11"/>
      <c r="AR10" s="11"/>
      <c r="AS10" s="11"/>
      <c r="AT10" s="190"/>
      <c r="AU10" s="191"/>
      <c r="AV10" s="192" t="s">
        <v>23</v>
      </c>
      <c r="AW10" s="193" t="s">
        <v>46</v>
      </c>
      <c r="AX10" s="553"/>
      <c r="AY10" s="553"/>
      <c r="AZ10" s="194" t="s">
        <v>47</v>
      </c>
      <c r="BA10" s="556"/>
      <c r="BB10" s="556"/>
      <c r="BC10" s="196" t="s">
        <v>48</v>
      </c>
      <c r="BD10" s="196"/>
      <c r="BE10" s="197"/>
      <c r="BF10" s="197"/>
      <c r="BG10" s="190"/>
      <c r="BH10" s="190"/>
      <c r="BI10" s="528"/>
      <c r="BJ10" s="183"/>
      <c r="BK10" s="11"/>
      <c r="BL10" s="11"/>
      <c r="BM10" s="11"/>
      <c r="BN10" s="190"/>
      <c r="BO10" s="191"/>
      <c r="BP10" s="192" t="s">
        <v>23</v>
      </c>
      <c r="BQ10" s="193" t="s">
        <v>46</v>
      </c>
      <c r="BR10" s="553"/>
      <c r="BS10" s="553"/>
      <c r="BT10" s="194" t="s">
        <v>47</v>
      </c>
      <c r="BU10" s="556"/>
      <c r="BV10" s="556"/>
      <c r="BW10" s="196" t="s">
        <v>48</v>
      </c>
      <c r="BX10" s="196"/>
      <c r="BY10" s="197"/>
      <c r="BZ10" s="197"/>
      <c r="CA10" s="190"/>
      <c r="CB10" s="190"/>
    </row>
    <row r="11" spans="1:80" ht="19.5" customHeight="1">
      <c r="A11" s="528"/>
      <c r="B11" s="183"/>
      <c r="C11" s="11"/>
      <c r="D11" s="11"/>
      <c r="E11" s="11"/>
      <c r="F11" s="190"/>
      <c r="G11" s="11"/>
      <c r="H11" s="198"/>
      <c r="I11" s="193"/>
      <c r="J11" s="543"/>
      <c r="K11" s="543"/>
      <c r="L11" s="194" t="s">
        <v>25</v>
      </c>
      <c r="M11" s="557"/>
      <c r="N11" s="557"/>
      <c r="O11" s="196" t="s">
        <v>26</v>
      </c>
      <c r="P11" s="196"/>
      <c r="Q11" s="199">
        <f>SUM(J11*M11)</f>
        <v>0</v>
      </c>
      <c r="R11" s="194" t="s">
        <v>27</v>
      </c>
      <c r="S11" s="190"/>
      <c r="T11" s="190"/>
      <c r="U11" s="528"/>
      <c r="V11" s="183"/>
      <c r="W11" s="11"/>
      <c r="X11" s="11"/>
      <c r="Y11" s="11"/>
      <c r="Z11" s="190"/>
      <c r="AA11" s="11"/>
      <c r="AB11" s="198"/>
      <c r="AC11" s="193"/>
      <c r="AD11" s="543"/>
      <c r="AE11" s="543"/>
      <c r="AF11" s="194" t="s">
        <v>25</v>
      </c>
      <c r="AG11" s="557"/>
      <c r="AH11" s="557"/>
      <c r="AI11" s="196" t="s">
        <v>26</v>
      </c>
      <c r="AJ11" s="196"/>
      <c r="AK11" s="199">
        <f>SUM(AD11*AG11)</f>
        <v>0</v>
      </c>
      <c r="AL11" s="194" t="s">
        <v>27</v>
      </c>
      <c r="AM11" s="190"/>
      <c r="AN11" s="190"/>
      <c r="AO11" s="528"/>
      <c r="AP11" s="183"/>
      <c r="AQ11" s="11"/>
      <c r="AR11" s="11"/>
      <c r="AS11" s="11"/>
      <c r="AT11" s="190"/>
      <c r="AU11" s="11"/>
      <c r="AV11" s="198"/>
      <c r="AW11" s="193"/>
      <c r="AX11" s="543"/>
      <c r="AY11" s="543"/>
      <c r="AZ11" s="194" t="s">
        <v>25</v>
      </c>
      <c r="BA11" s="557"/>
      <c r="BB11" s="557"/>
      <c r="BC11" s="196" t="s">
        <v>26</v>
      </c>
      <c r="BD11" s="196"/>
      <c r="BE11" s="199">
        <f>SUM(AX11*BA11)</f>
        <v>0</v>
      </c>
      <c r="BF11" s="194" t="s">
        <v>27</v>
      </c>
      <c r="BG11" s="190"/>
      <c r="BH11" s="190"/>
      <c r="BI11" s="528"/>
      <c r="BJ11" s="183"/>
      <c r="BK11" s="11"/>
      <c r="BL11" s="11"/>
      <c r="BM11" s="11"/>
      <c r="BN11" s="190"/>
      <c r="BO11" s="11"/>
      <c r="BP11" s="198"/>
      <c r="BQ11" s="193"/>
      <c r="BR11" s="543"/>
      <c r="BS11" s="543"/>
      <c r="BT11" s="194" t="s">
        <v>25</v>
      </c>
      <c r="BU11" s="557"/>
      <c r="BV11" s="557"/>
      <c r="BW11" s="196" t="s">
        <v>26</v>
      </c>
      <c r="BX11" s="196"/>
      <c r="BY11" s="199">
        <f>SUM(BR11*BU11)</f>
        <v>0</v>
      </c>
      <c r="BZ11" s="194" t="s">
        <v>27</v>
      </c>
      <c r="CA11" s="190"/>
      <c r="CB11" s="190"/>
    </row>
    <row r="12" spans="1:80" ht="19.5" customHeight="1">
      <c r="A12" s="528"/>
      <c r="B12" s="183"/>
      <c r="C12" s="11"/>
      <c r="D12" s="11"/>
      <c r="E12" s="11"/>
      <c r="F12" s="190"/>
      <c r="G12" s="191"/>
      <c r="H12" s="192" t="s">
        <v>158</v>
      </c>
      <c r="I12" s="193" t="s">
        <v>46</v>
      </c>
      <c r="J12" s="553"/>
      <c r="K12" s="553"/>
      <c r="L12" s="194" t="s">
        <v>131</v>
      </c>
      <c r="M12" s="554"/>
      <c r="N12" s="554"/>
      <c r="O12" s="196" t="s">
        <v>132</v>
      </c>
      <c r="P12" s="196"/>
      <c r="Q12" s="201"/>
      <c r="R12" s="197"/>
      <c r="S12" s="190"/>
      <c r="T12" s="190"/>
      <c r="U12" s="528"/>
      <c r="V12" s="183"/>
      <c r="W12" s="11"/>
      <c r="X12" s="11"/>
      <c r="Y12" s="11"/>
      <c r="Z12" s="190"/>
      <c r="AA12" s="191"/>
      <c r="AB12" s="192" t="s">
        <v>158</v>
      </c>
      <c r="AC12" s="193" t="s">
        <v>46</v>
      </c>
      <c r="AD12" s="553"/>
      <c r="AE12" s="553"/>
      <c r="AF12" s="194" t="s">
        <v>131</v>
      </c>
      <c r="AG12" s="554"/>
      <c r="AH12" s="554"/>
      <c r="AI12" s="196" t="s">
        <v>132</v>
      </c>
      <c r="AJ12" s="196"/>
      <c r="AK12" s="201"/>
      <c r="AL12" s="197"/>
      <c r="AM12" s="190"/>
      <c r="AN12" s="190"/>
      <c r="AO12" s="528"/>
      <c r="AP12" s="183"/>
      <c r="AQ12" s="11"/>
      <c r="AR12" s="11"/>
      <c r="AS12" s="11"/>
      <c r="AT12" s="190"/>
      <c r="AU12" s="191"/>
      <c r="AV12" s="192" t="s">
        <v>158</v>
      </c>
      <c r="AW12" s="193" t="s">
        <v>46</v>
      </c>
      <c r="AX12" s="553"/>
      <c r="AY12" s="553"/>
      <c r="AZ12" s="194" t="s">
        <v>131</v>
      </c>
      <c r="BA12" s="554"/>
      <c r="BB12" s="554"/>
      <c r="BC12" s="196" t="s">
        <v>132</v>
      </c>
      <c r="BD12" s="196"/>
      <c r="BE12" s="201"/>
      <c r="BF12" s="197"/>
      <c r="BG12" s="190"/>
      <c r="BH12" s="190"/>
      <c r="BI12" s="528"/>
      <c r="BJ12" s="183"/>
      <c r="BK12" s="11"/>
      <c r="BL12" s="11"/>
      <c r="BM12" s="11"/>
      <c r="BN12" s="190"/>
      <c r="BO12" s="191"/>
      <c r="BP12" s="192" t="s">
        <v>158</v>
      </c>
      <c r="BQ12" s="193" t="s">
        <v>46</v>
      </c>
      <c r="BR12" s="553"/>
      <c r="BS12" s="553"/>
      <c r="BT12" s="194" t="s">
        <v>131</v>
      </c>
      <c r="BU12" s="554"/>
      <c r="BV12" s="554"/>
      <c r="BW12" s="196" t="s">
        <v>132</v>
      </c>
      <c r="BX12" s="196"/>
      <c r="BY12" s="201"/>
      <c r="BZ12" s="197"/>
      <c r="CA12" s="190"/>
      <c r="CB12" s="190"/>
    </row>
    <row r="13" spans="1:80" ht="19.5" customHeight="1">
      <c r="A13" s="528"/>
      <c r="B13" s="183"/>
      <c r="C13" s="11"/>
      <c r="D13" s="11"/>
      <c r="E13" s="11"/>
      <c r="F13" s="190"/>
      <c r="G13" s="11"/>
      <c r="H13" s="202"/>
      <c r="I13" s="193"/>
      <c r="J13" s="543"/>
      <c r="K13" s="543"/>
      <c r="L13" s="194" t="s">
        <v>25</v>
      </c>
      <c r="M13" s="555"/>
      <c r="N13" s="555"/>
      <c r="O13" s="196" t="s">
        <v>26</v>
      </c>
      <c r="P13" s="196"/>
      <c r="Q13" s="203">
        <f>SUM(J13*M13)</f>
        <v>0</v>
      </c>
      <c r="R13" s="194" t="s">
        <v>27</v>
      </c>
      <c r="S13" s="190"/>
      <c r="T13" s="190"/>
      <c r="U13" s="528"/>
      <c r="V13" s="183"/>
      <c r="W13" s="11"/>
      <c r="X13" s="11"/>
      <c r="Y13" s="11"/>
      <c r="Z13" s="190"/>
      <c r="AA13" s="11"/>
      <c r="AB13" s="202"/>
      <c r="AC13" s="193"/>
      <c r="AD13" s="543"/>
      <c r="AE13" s="543"/>
      <c r="AF13" s="194" t="s">
        <v>25</v>
      </c>
      <c r="AG13" s="555"/>
      <c r="AH13" s="555"/>
      <c r="AI13" s="196" t="s">
        <v>26</v>
      </c>
      <c r="AJ13" s="196"/>
      <c r="AK13" s="203">
        <f>SUM(AD13*AG13)</f>
        <v>0</v>
      </c>
      <c r="AL13" s="194" t="s">
        <v>27</v>
      </c>
      <c r="AM13" s="190"/>
      <c r="AN13" s="190"/>
      <c r="AO13" s="528"/>
      <c r="AP13" s="183"/>
      <c r="AQ13" s="11"/>
      <c r="AR13" s="11"/>
      <c r="AS13" s="11"/>
      <c r="AT13" s="190"/>
      <c r="AU13" s="11"/>
      <c r="AV13" s="202"/>
      <c r="AW13" s="193"/>
      <c r="AX13" s="543"/>
      <c r="AY13" s="543"/>
      <c r="AZ13" s="194" t="s">
        <v>25</v>
      </c>
      <c r="BA13" s="555"/>
      <c r="BB13" s="555"/>
      <c r="BC13" s="196" t="s">
        <v>26</v>
      </c>
      <c r="BD13" s="196"/>
      <c r="BE13" s="203">
        <f>SUM(AX13*BA13)</f>
        <v>0</v>
      </c>
      <c r="BF13" s="194" t="s">
        <v>27</v>
      </c>
      <c r="BG13" s="190"/>
      <c r="BH13" s="190"/>
      <c r="BI13" s="528"/>
      <c r="BJ13" s="183"/>
      <c r="BK13" s="11"/>
      <c r="BL13" s="11"/>
      <c r="BM13" s="11"/>
      <c r="BN13" s="190"/>
      <c r="BO13" s="11"/>
      <c r="BP13" s="202"/>
      <c r="BQ13" s="193"/>
      <c r="BR13" s="543"/>
      <c r="BS13" s="543"/>
      <c r="BT13" s="194" t="s">
        <v>25</v>
      </c>
      <c r="BU13" s="555"/>
      <c r="BV13" s="555"/>
      <c r="BW13" s="196" t="s">
        <v>26</v>
      </c>
      <c r="BX13" s="196"/>
      <c r="BY13" s="203">
        <f>SUM(BR13*BU13)</f>
        <v>0</v>
      </c>
      <c r="BZ13" s="194" t="s">
        <v>27</v>
      </c>
      <c r="CA13" s="190"/>
      <c r="CB13" s="190"/>
    </row>
    <row r="14" spans="1:80" ht="19.5" customHeight="1">
      <c r="A14" s="528"/>
      <c r="B14" s="183"/>
      <c r="C14" s="10" t="s">
        <v>49</v>
      </c>
      <c r="D14" s="11"/>
      <c r="E14" s="11"/>
      <c r="F14" s="190"/>
      <c r="G14" s="11"/>
      <c r="H14" s="202"/>
      <c r="I14" s="197"/>
      <c r="J14" s="197"/>
      <c r="K14" s="197"/>
      <c r="L14" s="197"/>
      <c r="M14" s="197"/>
      <c r="N14" s="197"/>
      <c r="O14" s="197"/>
      <c r="P14" s="196"/>
      <c r="Q14" s="197"/>
      <c r="R14" s="197"/>
      <c r="S14" s="190"/>
      <c r="T14" s="190"/>
      <c r="U14" s="528"/>
      <c r="V14" s="183"/>
      <c r="W14" s="10" t="s">
        <v>49</v>
      </c>
      <c r="X14" s="11"/>
      <c r="Y14" s="11"/>
      <c r="Z14" s="190"/>
      <c r="AA14" s="11"/>
      <c r="AB14" s="202"/>
      <c r="AC14" s="197"/>
      <c r="AD14" s="197"/>
      <c r="AE14" s="197"/>
      <c r="AF14" s="197"/>
      <c r="AG14" s="197"/>
      <c r="AH14" s="197"/>
      <c r="AI14" s="197"/>
      <c r="AJ14" s="196"/>
      <c r="AK14" s="197"/>
      <c r="AL14" s="197"/>
      <c r="AM14" s="190"/>
      <c r="AN14" s="190"/>
      <c r="AO14" s="528"/>
      <c r="AP14" s="183"/>
      <c r="AQ14" s="10" t="s">
        <v>49</v>
      </c>
      <c r="AR14" s="11"/>
      <c r="AS14" s="11"/>
      <c r="AT14" s="190"/>
      <c r="AU14" s="11"/>
      <c r="AV14" s="202"/>
      <c r="AW14" s="197"/>
      <c r="AX14" s="197"/>
      <c r="AY14" s="197"/>
      <c r="AZ14" s="197"/>
      <c r="BA14" s="197"/>
      <c r="BB14" s="197"/>
      <c r="BC14" s="197"/>
      <c r="BD14" s="196"/>
      <c r="BE14" s="197"/>
      <c r="BF14" s="197"/>
      <c r="BG14" s="190"/>
      <c r="BH14" s="190"/>
      <c r="BI14" s="528"/>
      <c r="BJ14" s="183"/>
      <c r="BK14" s="10" t="s">
        <v>49</v>
      </c>
      <c r="BL14" s="11"/>
      <c r="BM14" s="11"/>
      <c r="BN14" s="190"/>
      <c r="BO14" s="11"/>
      <c r="BP14" s="202"/>
      <c r="BQ14" s="197"/>
      <c r="BR14" s="197"/>
      <c r="BS14" s="197"/>
      <c r="BT14" s="197"/>
      <c r="BU14" s="197"/>
      <c r="BV14" s="197"/>
      <c r="BW14" s="197"/>
      <c r="BX14" s="196"/>
      <c r="BY14" s="197"/>
      <c r="BZ14" s="197"/>
      <c r="CA14" s="190"/>
      <c r="CB14" s="190"/>
    </row>
    <row r="15" spans="1:80" ht="19.5" customHeight="1">
      <c r="A15" s="528"/>
      <c r="B15" s="204"/>
      <c r="C15" s="542">
        <f>SUM(Q11:Q21)</f>
        <v>0</v>
      </c>
      <c r="D15" s="542"/>
      <c r="E15" s="205" t="s">
        <v>27</v>
      </c>
      <c r="F15" s="190"/>
      <c r="G15" s="191"/>
      <c r="H15" s="192" t="s">
        <v>159</v>
      </c>
      <c r="I15" s="206" t="s">
        <v>57</v>
      </c>
      <c r="J15" s="549"/>
      <c r="K15" s="549"/>
      <c r="L15" s="197" t="s">
        <v>35</v>
      </c>
      <c r="M15" s="207">
        <v>30</v>
      </c>
      <c r="N15" s="194" t="s">
        <v>25</v>
      </c>
      <c r="O15" s="208"/>
      <c r="P15" s="196" t="s">
        <v>30</v>
      </c>
      <c r="Q15" s="209">
        <f>SUM(J15*M15*O15)</f>
        <v>0</v>
      </c>
      <c r="R15" s="194" t="s">
        <v>27</v>
      </c>
      <c r="S15" s="190"/>
      <c r="T15" s="190"/>
      <c r="U15" s="528"/>
      <c r="V15" s="204"/>
      <c r="W15" s="542">
        <f>SUM(AK11:AK21)</f>
        <v>0</v>
      </c>
      <c r="X15" s="542"/>
      <c r="Y15" s="205" t="s">
        <v>27</v>
      </c>
      <c r="Z15" s="190"/>
      <c r="AA15" s="191"/>
      <c r="AB15" s="192" t="s">
        <v>159</v>
      </c>
      <c r="AC15" s="206" t="s">
        <v>57</v>
      </c>
      <c r="AD15" s="549"/>
      <c r="AE15" s="549"/>
      <c r="AF15" s="197" t="s">
        <v>35</v>
      </c>
      <c r="AG15" s="207">
        <v>30</v>
      </c>
      <c r="AH15" s="194" t="s">
        <v>25</v>
      </c>
      <c r="AI15" s="208"/>
      <c r="AJ15" s="196" t="s">
        <v>30</v>
      </c>
      <c r="AK15" s="209">
        <f>SUM(AD15*AG15*AI15)</f>
        <v>0</v>
      </c>
      <c r="AL15" s="194" t="s">
        <v>27</v>
      </c>
      <c r="AM15" s="190"/>
      <c r="AN15" s="190"/>
      <c r="AO15" s="528"/>
      <c r="AP15" s="204"/>
      <c r="AQ15" s="542">
        <f>SUM(BE11:BE21)</f>
        <v>0</v>
      </c>
      <c r="AR15" s="542"/>
      <c r="AS15" s="205" t="s">
        <v>27</v>
      </c>
      <c r="AT15" s="190"/>
      <c r="AU15" s="191"/>
      <c r="AV15" s="192" t="s">
        <v>159</v>
      </c>
      <c r="AW15" s="206" t="s">
        <v>57</v>
      </c>
      <c r="AX15" s="549"/>
      <c r="AY15" s="549"/>
      <c r="AZ15" s="197" t="s">
        <v>35</v>
      </c>
      <c r="BA15" s="207">
        <v>30</v>
      </c>
      <c r="BB15" s="194" t="s">
        <v>25</v>
      </c>
      <c r="BC15" s="208"/>
      <c r="BD15" s="196" t="s">
        <v>30</v>
      </c>
      <c r="BE15" s="209">
        <f>SUM(AX15*BA15*BC15)</f>
        <v>0</v>
      </c>
      <c r="BF15" s="194" t="s">
        <v>27</v>
      </c>
      <c r="BG15" s="190"/>
      <c r="BH15" s="190"/>
      <c r="BI15" s="528"/>
      <c r="BJ15" s="204"/>
      <c r="BK15" s="542">
        <f>SUM(BY11:BY21)</f>
        <v>0</v>
      </c>
      <c r="BL15" s="542"/>
      <c r="BM15" s="205" t="s">
        <v>27</v>
      </c>
      <c r="BN15" s="190"/>
      <c r="BO15" s="191"/>
      <c r="BP15" s="192" t="s">
        <v>159</v>
      </c>
      <c r="BQ15" s="206" t="s">
        <v>57</v>
      </c>
      <c r="BR15" s="549"/>
      <c r="BS15" s="549"/>
      <c r="BT15" s="197" t="s">
        <v>35</v>
      </c>
      <c r="BU15" s="207">
        <v>30</v>
      </c>
      <c r="BV15" s="194" t="s">
        <v>25</v>
      </c>
      <c r="BW15" s="208"/>
      <c r="BX15" s="196" t="s">
        <v>30</v>
      </c>
      <c r="BY15" s="209">
        <f>SUM(BR15*BU15*BW15)</f>
        <v>0</v>
      </c>
      <c r="BZ15" s="194" t="s">
        <v>27</v>
      </c>
      <c r="CA15" s="190"/>
      <c r="CB15" s="190"/>
    </row>
    <row r="16" spans="1:80" ht="19.5" customHeight="1">
      <c r="A16" s="528"/>
      <c r="B16" s="204"/>
      <c r="C16" s="11"/>
      <c r="D16" s="11"/>
      <c r="E16" s="11"/>
      <c r="F16" s="190"/>
      <c r="G16" s="11"/>
      <c r="H16" s="202" t="s">
        <v>58</v>
      </c>
      <c r="I16" s="193" t="s">
        <v>46</v>
      </c>
      <c r="J16" s="210"/>
      <c r="K16" s="211" t="s">
        <v>59</v>
      </c>
      <c r="L16" s="212"/>
      <c r="M16" s="213"/>
      <c r="N16" s="194" t="s">
        <v>25</v>
      </c>
      <c r="O16" s="214"/>
      <c r="P16" s="196" t="s">
        <v>30</v>
      </c>
      <c r="Q16" s="215">
        <f>SUM(M16*O16)</f>
        <v>0</v>
      </c>
      <c r="R16" s="194" t="s">
        <v>27</v>
      </c>
      <c r="S16" s="190"/>
      <c r="T16" s="190"/>
      <c r="U16" s="528"/>
      <c r="V16" s="204"/>
      <c r="W16" s="11"/>
      <c r="X16" s="11"/>
      <c r="Y16" s="11"/>
      <c r="Z16" s="190"/>
      <c r="AA16" s="11"/>
      <c r="AB16" s="202" t="s">
        <v>58</v>
      </c>
      <c r="AC16" s="193" t="s">
        <v>46</v>
      </c>
      <c r="AD16" s="210"/>
      <c r="AE16" s="211" t="s">
        <v>59</v>
      </c>
      <c r="AF16" s="212"/>
      <c r="AG16" s="213"/>
      <c r="AH16" s="194" t="s">
        <v>25</v>
      </c>
      <c r="AI16" s="214"/>
      <c r="AJ16" s="196" t="s">
        <v>30</v>
      </c>
      <c r="AK16" s="215">
        <f>SUM(AG16*AI16)</f>
        <v>0</v>
      </c>
      <c r="AL16" s="194" t="s">
        <v>27</v>
      </c>
      <c r="AM16" s="190"/>
      <c r="AN16" s="190"/>
      <c r="AO16" s="528"/>
      <c r="AP16" s="204"/>
      <c r="AQ16" s="11"/>
      <c r="AR16" s="11"/>
      <c r="AS16" s="11"/>
      <c r="AT16" s="190"/>
      <c r="AU16" s="11"/>
      <c r="AV16" s="202" t="s">
        <v>58</v>
      </c>
      <c r="AW16" s="193" t="s">
        <v>46</v>
      </c>
      <c r="AX16" s="210"/>
      <c r="AY16" s="211" t="s">
        <v>59</v>
      </c>
      <c r="AZ16" s="212"/>
      <c r="BA16" s="213"/>
      <c r="BB16" s="194" t="s">
        <v>25</v>
      </c>
      <c r="BC16" s="214"/>
      <c r="BD16" s="196" t="s">
        <v>30</v>
      </c>
      <c r="BE16" s="215">
        <f>SUM(BA16*BC16)</f>
        <v>0</v>
      </c>
      <c r="BF16" s="194" t="s">
        <v>27</v>
      </c>
      <c r="BG16" s="190"/>
      <c r="BH16" s="190"/>
      <c r="BI16" s="528"/>
      <c r="BJ16" s="204"/>
      <c r="BK16" s="11"/>
      <c r="BL16" s="11"/>
      <c r="BM16" s="11"/>
      <c r="BN16" s="190"/>
      <c r="BO16" s="11"/>
      <c r="BP16" s="202" t="s">
        <v>58</v>
      </c>
      <c r="BQ16" s="193" t="s">
        <v>46</v>
      </c>
      <c r="BR16" s="210"/>
      <c r="BS16" s="211" t="s">
        <v>59</v>
      </c>
      <c r="BT16" s="212"/>
      <c r="BU16" s="213"/>
      <c r="BV16" s="194" t="s">
        <v>25</v>
      </c>
      <c r="BW16" s="214"/>
      <c r="BX16" s="196" t="s">
        <v>30</v>
      </c>
      <c r="BY16" s="215">
        <f>SUM(BU16*BW16)</f>
        <v>0</v>
      </c>
      <c r="BZ16" s="194" t="s">
        <v>27</v>
      </c>
      <c r="CA16" s="190"/>
      <c r="CB16" s="190"/>
    </row>
    <row r="17" spans="1:80" ht="19.5" customHeight="1">
      <c r="A17" s="528"/>
      <c r="B17" s="204"/>
      <c r="F17" s="190"/>
      <c r="G17" s="11"/>
      <c r="H17" s="202"/>
      <c r="I17" s="193" t="s">
        <v>46</v>
      </c>
      <c r="J17" s="210"/>
      <c r="K17" s="216" t="s">
        <v>59</v>
      </c>
      <c r="L17" s="217"/>
      <c r="M17" s="213"/>
      <c r="N17" s="194" t="s">
        <v>25</v>
      </c>
      <c r="O17" s="218"/>
      <c r="P17" s="196" t="s">
        <v>30</v>
      </c>
      <c r="Q17" s="219">
        <f>SUM(M17*O17)</f>
        <v>0</v>
      </c>
      <c r="R17" s="194" t="s">
        <v>27</v>
      </c>
      <c r="S17" s="190"/>
      <c r="T17" s="190"/>
      <c r="U17" s="528"/>
      <c r="V17" s="204"/>
      <c r="Z17" s="190"/>
      <c r="AA17" s="11"/>
      <c r="AB17" s="202"/>
      <c r="AC17" s="193" t="s">
        <v>46</v>
      </c>
      <c r="AD17" s="210"/>
      <c r="AE17" s="216" t="s">
        <v>59</v>
      </c>
      <c r="AF17" s="217"/>
      <c r="AG17" s="213"/>
      <c r="AH17" s="194" t="s">
        <v>25</v>
      </c>
      <c r="AI17" s="218"/>
      <c r="AJ17" s="196" t="s">
        <v>30</v>
      </c>
      <c r="AK17" s="219">
        <f>SUM(AG17*AI17)</f>
        <v>0</v>
      </c>
      <c r="AL17" s="194" t="s">
        <v>27</v>
      </c>
      <c r="AM17" s="190"/>
      <c r="AN17" s="190"/>
      <c r="AO17" s="528"/>
      <c r="AP17" s="204"/>
      <c r="AT17" s="190"/>
      <c r="AU17" s="11"/>
      <c r="AV17" s="202"/>
      <c r="AW17" s="193" t="s">
        <v>46</v>
      </c>
      <c r="AX17" s="210"/>
      <c r="AY17" s="216" t="s">
        <v>59</v>
      </c>
      <c r="AZ17" s="217"/>
      <c r="BA17" s="213"/>
      <c r="BB17" s="194" t="s">
        <v>25</v>
      </c>
      <c r="BC17" s="218"/>
      <c r="BD17" s="196" t="s">
        <v>30</v>
      </c>
      <c r="BE17" s="219">
        <f>SUM(BA17*BC17)</f>
        <v>0</v>
      </c>
      <c r="BF17" s="194" t="s">
        <v>27</v>
      </c>
      <c r="BG17" s="190"/>
      <c r="BH17" s="190"/>
      <c r="BI17" s="528"/>
      <c r="BJ17" s="204"/>
      <c r="BN17" s="190"/>
      <c r="BO17" s="11"/>
      <c r="BP17" s="202"/>
      <c r="BQ17" s="193" t="s">
        <v>46</v>
      </c>
      <c r="BR17" s="210"/>
      <c r="BS17" s="216" t="s">
        <v>59</v>
      </c>
      <c r="BT17" s="217"/>
      <c r="BU17" s="213"/>
      <c r="BV17" s="194" t="s">
        <v>25</v>
      </c>
      <c r="BW17" s="218"/>
      <c r="BX17" s="196" t="s">
        <v>30</v>
      </c>
      <c r="BY17" s="219">
        <f>SUM(BU17*BW17)</f>
        <v>0</v>
      </c>
      <c r="BZ17" s="194" t="s">
        <v>27</v>
      </c>
      <c r="CA17" s="190"/>
      <c r="CB17" s="190"/>
    </row>
    <row r="18" spans="1:80" ht="19.5" customHeight="1">
      <c r="A18" s="528"/>
      <c r="B18" s="204"/>
      <c r="F18" s="190"/>
      <c r="G18" s="191"/>
      <c r="H18" s="192" t="s">
        <v>161</v>
      </c>
      <c r="I18" s="220" t="s">
        <v>133</v>
      </c>
      <c r="J18" s="219"/>
      <c r="K18" s="221"/>
      <c r="L18" s="222"/>
      <c r="M18" s="223"/>
      <c r="N18" s="48"/>
      <c r="O18" s="224"/>
      <c r="P18" s="196"/>
      <c r="Q18" s="225"/>
      <c r="R18" s="194" t="s">
        <v>27</v>
      </c>
      <c r="S18" s="190"/>
      <c r="T18" s="190"/>
      <c r="U18" s="528"/>
      <c r="V18" s="204"/>
      <c r="Z18" s="190"/>
      <c r="AA18" s="191"/>
      <c r="AB18" s="192" t="s">
        <v>161</v>
      </c>
      <c r="AC18" s="220" t="s">
        <v>133</v>
      </c>
      <c r="AD18" s="219"/>
      <c r="AE18" s="221"/>
      <c r="AF18" s="222"/>
      <c r="AG18" s="223"/>
      <c r="AH18" s="48"/>
      <c r="AI18" s="224"/>
      <c r="AJ18" s="196"/>
      <c r="AK18" s="225"/>
      <c r="AL18" s="194" t="s">
        <v>27</v>
      </c>
      <c r="AM18" s="190"/>
      <c r="AN18" s="190"/>
      <c r="AO18" s="528"/>
      <c r="AP18" s="204"/>
      <c r="AT18" s="190"/>
      <c r="AU18" s="191"/>
      <c r="AV18" s="192" t="s">
        <v>161</v>
      </c>
      <c r="AW18" s="220" t="s">
        <v>133</v>
      </c>
      <c r="AX18" s="219"/>
      <c r="AY18" s="221"/>
      <c r="AZ18" s="222"/>
      <c r="BA18" s="223"/>
      <c r="BB18" s="48"/>
      <c r="BC18" s="224"/>
      <c r="BD18" s="196"/>
      <c r="BE18" s="225"/>
      <c r="BF18" s="194" t="s">
        <v>27</v>
      </c>
      <c r="BG18" s="190"/>
      <c r="BH18" s="190"/>
      <c r="BI18" s="528"/>
      <c r="BJ18" s="204"/>
      <c r="BN18" s="190"/>
      <c r="BO18" s="191"/>
      <c r="BP18" s="192" t="s">
        <v>161</v>
      </c>
      <c r="BQ18" s="220" t="s">
        <v>133</v>
      </c>
      <c r="BR18" s="219"/>
      <c r="BS18" s="221"/>
      <c r="BT18" s="222"/>
      <c r="BU18" s="223"/>
      <c r="BV18" s="48"/>
      <c r="BW18" s="224"/>
      <c r="BX18" s="196"/>
      <c r="BY18" s="225"/>
      <c r="BZ18" s="194" t="s">
        <v>27</v>
      </c>
      <c r="CA18" s="190"/>
      <c r="CB18" s="190"/>
    </row>
    <row r="19" spans="1:80" ht="19.5" customHeight="1">
      <c r="A19" s="528"/>
      <c r="B19" s="204"/>
      <c r="F19" s="190"/>
      <c r="G19" s="11"/>
      <c r="H19" s="202"/>
      <c r="I19" s="220" t="s">
        <v>134</v>
      </c>
      <c r="J19" s="219"/>
      <c r="K19" s="221"/>
      <c r="L19" s="11"/>
      <c r="M19" s="226"/>
      <c r="N19" s="48"/>
      <c r="O19" s="227"/>
      <c r="P19" s="196"/>
      <c r="Q19" s="225"/>
      <c r="R19" s="194" t="s">
        <v>27</v>
      </c>
      <c r="S19" s="190"/>
      <c r="T19" s="190"/>
      <c r="U19" s="528"/>
      <c r="V19" s="204"/>
      <c r="Z19" s="190"/>
      <c r="AA19" s="11"/>
      <c r="AB19" s="202"/>
      <c r="AC19" s="220" t="s">
        <v>134</v>
      </c>
      <c r="AD19" s="219"/>
      <c r="AE19" s="221"/>
      <c r="AF19" s="11"/>
      <c r="AG19" s="226"/>
      <c r="AH19" s="48"/>
      <c r="AI19" s="227"/>
      <c r="AJ19" s="196"/>
      <c r="AK19" s="225"/>
      <c r="AL19" s="194" t="s">
        <v>27</v>
      </c>
      <c r="AM19" s="190"/>
      <c r="AN19" s="190"/>
      <c r="AO19" s="528"/>
      <c r="AP19" s="204"/>
      <c r="AT19" s="190"/>
      <c r="AU19" s="11"/>
      <c r="AV19" s="202"/>
      <c r="AW19" s="220" t="s">
        <v>134</v>
      </c>
      <c r="AX19" s="219"/>
      <c r="AY19" s="221"/>
      <c r="AZ19" s="11"/>
      <c r="BA19" s="226"/>
      <c r="BB19" s="48"/>
      <c r="BC19" s="227"/>
      <c r="BD19" s="196"/>
      <c r="BE19" s="225"/>
      <c r="BF19" s="194" t="s">
        <v>27</v>
      </c>
      <c r="BG19" s="190"/>
      <c r="BH19" s="190"/>
      <c r="BI19" s="528"/>
      <c r="BJ19" s="204"/>
      <c r="BN19" s="190"/>
      <c r="BO19" s="11"/>
      <c r="BP19" s="202"/>
      <c r="BQ19" s="220" t="s">
        <v>134</v>
      </c>
      <c r="BR19" s="219"/>
      <c r="BS19" s="221"/>
      <c r="BT19" s="11"/>
      <c r="BU19" s="226"/>
      <c r="BV19" s="48"/>
      <c r="BW19" s="227"/>
      <c r="BX19" s="196"/>
      <c r="BY19" s="225"/>
      <c r="BZ19" s="194" t="s">
        <v>27</v>
      </c>
      <c r="CA19" s="190"/>
      <c r="CB19" s="190"/>
    </row>
    <row r="20" spans="1:80" ht="19.5" customHeight="1">
      <c r="A20" s="528"/>
      <c r="B20" s="204"/>
      <c r="F20" s="190"/>
      <c r="G20" s="11"/>
      <c r="H20" s="202" t="s">
        <v>58</v>
      </c>
      <c r="I20" s="193" t="s">
        <v>46</v>
      </c>
      <c r="J20" s="195"/>
      <c r="K20" s="216" t="s">
        <v>59</v>
      </c>
      <c r="L20" s="212"/>
      <c r="M20" s="213"/>
      <c r="N20" s="194" t="s">
        <v>25</v>
      </c>
      <c r="O20" s="214"/>
      <c r="P20" s="196" t="s">
        <v>30</v>
      </c>
      <c r="Q20" s="215">
        <f>SUM(M20*O20)</f>
        <v>0</v>
      </c>
      <c r="R20" s="194" t="s">
        <v>27</v>
      </c>
      <c r="S20" s="190"/>
      <c r="T20" s="190"/>
      <c r="U20" s="528"/>
      <c r="V20" s="204"/>
      <c r="Z20" s="190"/>
      <c r="AA20" s="11"/>
      <c r="AB20" s="202" t="s">
        <v>58</v>
      </c>
      <c r="AC20" s="193" t="s">
        <v>46</v>
      </c>
      <c r="AD20" s="195"/>
      <c r="AE20" s="216" t="s">
        <v>59</v>
      </c>
      <c r="AF20" s="212"/>
      <c r="AG20" s="213"/>
      <c r="AH20" s="194" t="s">
        <v>25</v>
      </c>
      <c r="AI20" s="214"/>
      <c r="AJ20" s="196" t="s">
        <v>30</v>
      </c>
      <c r="AK20" s="215">
        <f>SUM(AG20*AI20)</f>
        <v>0</v>
      </c>
      <c r="AL20" s="194" t="s">
        <v>27</v>
      </c>
      <c r="AM20" s="190"/>
      <c r="AN20" s="190"/>
      <c r="AO20" s="528"/>
      <c r="AP20" s="204"/>
      <c r="AT20" s="190"/>
      <c r="AU20" s="11"/>
      <c r="AV20" s="202" t="s">
        <v>58</v>
      </c>
      <c r="AW20" s="193" t="s">
        <v>46</v>
      </c>
      <c r="AX20" s="195"/>
      <c r="AY20" s="216" t="s">
        <v>59</v>
      </c>
      <c r="AZ20" s="212"/>
      <c r="BA20" s="213"/>
      <c r="BB20" s="194" t="s">
        <v>25</v>
      </c>
      <c r="BC20" s="214"/>
      <c r="BD20" s="196" t="s">
        <v>30</v>
      </c>
      <c r="BE20" s="215">
        <f>SUM(BA20*BC20)</f>
        <v>0</v>
      </c>
      <c r="BF20" s="194" t="s">
        <v>27</v>
      </c>
      <c r="BG20" s="190"/>
      <c r="BH20" s="190"/>
      <c r="BI20" s="528"/>
      <c r="BJ20" s="204"/>
      <c r="BN20" s="190"/>
      <c r="BO20" s="11"/>
      <c r="BP20" s="202" t="s">
        <v>58</v>
      </c>
      <c r="BQ20" s="193" t="s">
        <v>46</v>
      </c>
      <c r="BR20" s="195"/>
      <c r="BS20" s="216" t="s">
        <v>59</v>
      </c>
      <c r="BT20" s="212"/>
      <c r="BU20" s="213"/>
      <c r="BV20" s="194" t="s">
        <v>25</v>
      </c>
      <c r="BW20" s="214"/>
      <c r="BX20" s="196" t="s">
        <v>30</v>
      </c>
      <c r="BY20" s="215">
        <f>SUM(BU20*BW20)</f>
        <v>0</v>
      </c>
      <c r="BZ20" s="194" t="s">
        <v>27</v>
      </c>
      <c r="CA20" s="190"/>
      <c r="CB20" s="190"/>
    </row>
    <row r="21" spans="1:80" ht="19.5" customHeight="1">
      <c r="A21" s="528"/>
      <c r="B21" s="204"/>
      <c r="C21" s="11"/>
      <c r="D21" s="11"/>
      <c r="E21" s="228"/>
      <c r="F21" s="190"/>
      <c r="G21" s="11"/>
      <c r="H21" s="202"/>
      <c r="I21" s="193" t="s">
        <v>46</v>
      </c>
      <c r="J21" s="200"/>
      <c r="K21" s="216" t="s">
        <v>59</v>
      </c>
      <c r="L21" s="217"/>
      <c r="M21" s="213"/>
      <c r="N21" s="194" t="s">
        <v>25</v>
      </c>
      <c r="O21" s="218"/>
      <c r="P21" s="196" t="s">
        <v>30</v>
      </c>
      <c r="Q21" s="219">
        <f>SUM(M21*O21)</f>
        <v>0</v>
      </c>
      <c r="R21" s="194" t="s">
        <v>27</v>
      </c>
      <c r="S21" s="190"/>
      <c r="T21" s="190"/>
      <c r="U21" s="528"/>
      <c r="V21" s="204"/>
      <c r="W21" s="11"/>
      <c r="X21" s="11"/>
      <c r="Y21" s="228"/>
      <c r="Z21" s="190"/>
      <c r="AA21" s="11"/>
      <c r="AB21" s="202"/>
      <c r="AC21" s="193" t="s">
        <v>46</v>
      </c>
      <c r="AD21" s="200"/>
      <c r="AE21" s="216" t="s">
        <v>59</v>
      </c>
      <c r="AF21" s="217"/>
      <c r="AG21" s="213"/>
      <c r="AH21" s="194" t="s">
        <v>25</v>
      </c>
      <c r="AI21" s="218"/>
      <c r="AJ21" s="196" t="s">
        <v>30</v>
      </c>
      <c r="AK21" s="219">
        <f>SUM(AG21*AI21)</f>
        <v>0</v>
      </c>
      <c r="AL21" s="194" t="s">
        <v>27</v>
      </c>
      <c r="AM21" s="190"/>
      <c r="AN21" s="190"/>
      <c r="AO21" s="528"/>
      <c r="AP21" s="204"/>
      <c r="AQ21" s="11"/>
      <c r="AR21" s="11"/>
      <c r="AS21" s="228"/>
      <c r="AT21" s="190"/>
      <c r="AU21" s="11"/>
      <c r="AV21" s="202"/>
      <c r="AW21" s="193" t="s">
        <v>46</v>
      </c>
      <c r="AX21" s="200"/>
      <c r="AY21" s="216" t="s">
        <v>59</v>
      </c>
      <c r="AZ21" s="217"/>
      <c r="BA21" s="213"/>
      <c r="BB21" s="194" t="s">
        <v>25</v>
      </c>
      <c r="BC21" s="218"/>
      <c r="BD21" s="196" t="s">
        <v>30</v>
      </c>
      <c r="BE21" s="219">
        <f>SUM(BA21*BC21)</f>
        <v>0</v>
      </c>
      <c r="BF21" s="194" t="s">
        <v>27</v>
      </c>
      <c r="BG21" s="190"/>
      <c r="BH21" s="190"/>
      <c r="BI21" s="528"/>
      <c r="BJ21" s="204"/>
      <c r="BK21" s="11"/>
      <c r="BL21" s="11"/>
      <c r="BM21" s="228"/>
      <c r="BN21" s="190"/>
      <c r="BO21" s="11"/>
      <c r="BP21" s="202"/>
      <c r="BQ21" s="193" t="s">
        <v>46</v>
      </c>
      <c r="BR21" s="200"/>
      <c r="BS21" s="216" t="s">
        <v>59</v>
      </c>
      <c r="BT21" s="217"/>
      <c r="BU21" s="213"/>
      <c r="BV21" s="194" t="s">
        <v>25</v>
      </c>
      <c r="BW21" s="218"/>
      <c r="BX21" s="196" t="s">
        <v>30</v>
      </c>
      <c r="BY21" s="219">
        <f>SUM(BU21*BW21)</f>
        <v>0</v>
      </c>
      <c r="BZ21" s="194" t="s">
        <v>27</v>
      </c>
      <c r="CA21" s="190"/>
      <c r="CB21" s="190"/>
    </row>
    <row r="22" spans="1:80" ht="10.5" customHeight="1">
      <c r="A22" s="528"/>
      <c r="B22" s="229"/>
      <c r="C22" s="230"/>
      <c r="D22" s="230"/>
      <c r="E22" s="230"/>
      <c r="F22" s="231"/>
      <c r="G22" s="230"/>
      <c r="H22" s="232"/>
      <c r="I22" s="232"/>
      <c r="J22" s="233"/>
      <c r="K22" s="232"/>
      <c r="L22" s="232"/>
      <c r="M22" s="232"/>
      <c r="N22" s="232"/>
      <c r="O22" s="233"/>
      <c r="P22" s="234"/>
      <c r="Q22" s="233"/>
      <c r="R22" s="232"/>
      <c r="S22" s="231"/>
      <c r="T22" s="190"/>
      <c r="U22" s="528"/>
      <c r="V22" s="229"/>
      <c r="W22" s="230"/>
      <c r="X22" s="230"/>
      <c r="Y22" s="230"/>
      <c r="Z22" s="231"/>
      <c r="AA22" s="230"/>
      <c r="AB22" s="232"/>
      <c r="AC22" s="232"/>
      <c r="AD22" s="233"/>
      <c r="AE22" s="232"/>
      <c r="AF22" s="232"/>
      <c r="AG22" s="232"/>
      <c r="AH22" s="232"/>
      <c r="AI22" s="233"/>
      <c r="AJ22" s="234"/>
      <c r="AK22" s="233"/>
      <c r="AL22" s="232"/>
      <c r="AM22" s="231"/>
      <c r="AN22" s="190"/>
      <c r="AO22" s="528"/>
      <c r="AP22" s="229"/>
      <c r="AQ22" s="230"/>
      <c r="AR22" s="230"/>
      <c r="AS22" s="230"/>
      <c r="AT22" s="231"/>
      <c r="AU22" s="230"/>
      <c r="AV22" s="232"/>
      <c r="AW22" s="232"/>
      <c r="AX22" s="233"/>
      <c r="AY22" s="232"/>
      <c r="AZ22" s="232"/>
      <c r="BA22" s="232"/>
      <c r="BB22" s="232"/>
      <c r="BC22" s="233"/>
      <c r="BD22" s="234"/>
      <c r="BE22" s="233"/>
      <c r="BF22" s="232"/>
      <c r="BG22" s="231"/>
      <c r="BH22" s="190"/>
      <c r="BI22" s="528"/>
      <c r="BJ22" s="229"/>
      <c r="BK22" s="230"/>
      <c r="BL22" s="230"/>
      <c r="BM22" s="230"/>
      <c r="BN22" s="231"/>
      <c r="BO22" s="230"/>
      <c r="BP22" s="232"/>
      <c r="BQ22" s="232"/>
      <c r="BR22" s="233"/>
      <c r="BS22" s="232"/>
      <c r="BT22" s="232"/>
      <c r="BU22" s="232"/>
      <c r="BV22" s="232"/>
      <c r="BW22" s="233"/>
      <c r="BX22" s="234"/>
      <c r="BY22" s="233"/>
      <c r="BZ22" s="232"/>
      <c r="CA22" s="231"/>
      <c r="CB22" s="190"/>
    </row>
    <row r="23" spans="1:80" ht="10.5" customHeight="1">
      <c r="A23" s="528"/>
      <c r="B23" s="204"/>
      <c r="C23" s="11"/>
      <c r="D23" s="11"/>
      <c r="E23" s="228"/>
      <c r="F23" s="190"/>
      <c r="G23" s="11"/>
      <c r="H23" s="193"/>
      <c r="I23" s="193"/>
      <c r="J23" s="216"/>
      <c r="K23" s="235"/>
      <c r="L23" s="194"/>
      <c r="M23" s="216"/>
      <c r="N23" s="216"/>
      <c r="O23" s="194"/>
      <c r="P23" s="196"/>
      <c r="Q23" s="219"/>
      <c r="R23" s="193"/>
      <c r="S23" s="236"/>
      <c r="T23" s="237"/>
      <c r="U23" s="528"/>
      <c r="V23" s="204"/>
      <c r="W23" s="11"/>
      <c r="X23" s="11"/>
      <c r="Y23" s="228"/>
      <c r="Z23" s="190"/>
      <c r="AA23" s="11"/>
      <c r="AB23" s="193"/>
      <c r="AC23" s="193"/>
      <c r="AD23" s="216"/>
      <c r="AE23" s="235"/>
      <c r="AF23" s="194"/>
      <c r="AG23" s="216"/>
      <c r="AH23" s="216"/>
      <c r="AI23" s="194"/>
      <c r="AJ23" s="196"/>
      <c r="AK23" s="219"/>
      <c r="AL23" s="193"/>
      <c r="AM23" s="236"/>
      <c r="AN23" s="237"/>
      <c r="AO23" s="528"/>
      <c r="AP23" s="204"/>
      <c r="AQ23" s="11"/>
      <c r="AR23" s="11"/>
      <c r="AS23" s="228"/>
      <c r="AT23" s="190"/>
      <c r="AU23" s="11"/>
      <c r="AV23" s="193"/>
      <c r="AW23" s="193"/>
      <c r="AX23" s="216"/>
      <c r="AY23" s="235"/>
      <c r="AZ23" s="194"/>
      <c r="BA23" s="216"/>
      <c r="BB23" s="216"/>
      <c r="BC23" s="194"/>
      <c r="BD23" s="196"/>
      <c r="BE23" s="219"/>
      <c r="BF23" s="193"/>
      <c r="BG23" s="236"/>
      <c r="BH23" s="237"/>
      <c r="BI23" s="528"/>
      <c r="BJ23" s="204"/>
      <c r="BK23" s="11"/>
      <c r="BL23" s="11"/>
      <c r="BM23" s="228"/>
      <c r="BN23" s="190"/>
      <c r="BO23" s="11"/>
      <c r="BP23" s="193"/>
      <c r="BQ23" s="193"/>
      <c r="BR23" s="216"/>
      <c r="BS23" s="235"/>
      <c r="BT23" s="194"/>
      <c r="BU23" s="216"/>
      <c r="BV23" s="216"/>
      <c r="BW23" s="194"/>
      <c r="BX23" s="196"/>
      <c r="BY23" s="219"/>
      <c r="BZ23" s="193"/>
      <c r="CA23" s="236"/>
      <c r="CB23" s="237"/>
    </row>
    <row r="24" spans="1:80" ht="19.5" customHeight="1">
      <c r="A24" s="528"/>
      <c r="B24" s="511" t="s">
        <v>50</v>
      </c>
      <c r="C24" s="385"/>
      <c r="D24" s="385"/>
      <c r="E24" s="385"/>
      <c r="F24" s="190"/>
      <c r="G24" s="191"/>
      <c r="H24" s="192" t="s">
        <v>23</v>
      </c>
      <c r="I24" s="193" t="s">
        <v>46</v>
      </c>
      <c r="J24" s="553"/>
      <c r="K24" s="553"/>
      <c r="L24" s="194" t="s">
        <v>47</v>
      </c>
      <c r="M24" s="556"/>
      <c r="N24" s="556"/>
      <c r="O24" s="196" t="s">
        <v>48</v>
      </c>
      <c r="P24" s="196"/>
      <c r="Q24" s="197"/>
      <c r="R24" s="197"/>
      <c r="S24" s="190"/>
      <c r="T24" s="190"/>
      <c r="U24" s="528"/>
      <c r="V24" s="511" t="s">
        <v>50</v>
      </c>
      <c r="W24" s="385"/>
      <c r="X24" s="385"/>
      <c r="Y24" s="385"/>
      <c r="Z24" s="190"/>
      <c r="AA24" s="191"/>
      <c r="AB24" s="192" t="s">
        <v>23</v>
      </c>
      <c r="AC24" s="193" t="s">
        <v>46</v>
      </c>
      <c r="AD24" s="553"/>
      <c r="AE24" s="553"/>
      <c r="AF24" s="194" t="s">
        <v>47</v>
      </c>
      <c r="AG24" s="556"/>
      <c r="AH24" s="556"/>
      <c r="AI24" s="196" t="s">
        <v>48</v>
      </c>
      <c r="AJ24" s="196"/>
      <c r="AK24" s="197"/>
      <c r="AL24" s="197"/>
      <c r="AM24" s="190"/>
      <c r="AN24" s="190"/>
      <c r="AO24" s="528"/>
      <c r="AP24" s="511" t="s">
        <v>50</v>
      </c>
      <c r="AQ24" s="385"/>
      <c r="AR24" s="385"/>
      <c r="AS24" s="385"/>
      <c r="AT24" s="190"/>
      <c r="AU24" s="191"/>
      <c r="AV24" s="192" t="s">
        <v>23</v>
      </c>
      <c r="AW24" s="193" t="s">
        <v>46</v>
      </c>
      <c r="AX24" s="553"/>
      <c r="AY24" s="553"/>
      <c r="AZ24" s="194" t="s">
        <v>47</v>
      </c>
      <c r="BA24" s="556"/>
      <c r="BB24" s="556"/>
      <c r="BC24" s="196" t="s">
        <v>48</v>
      </c>
      <c r="BD24" s="196"/>
      <c r="BE24" s="197"/>
      <c r="BF24" s="197"/>
      <c r="BG24" s="190"/>
      <c r="BH24" s="190"/>
      <c r="BI24" s="528"/>
      <c r="BJ24" s="511" t="s">
        <v>50</v>
      </c>
      <c r="BK24" s="385"/>
      <c r="BL24" s="385"/>
      <c r="BM24" s="385"/>
      <c r="BN24" s="190"/>
      <c r="BO24" s="191"/>
      <c r="BP24" s="192" t="s">
        <v>23</v>
      </c>
      <c r="BQ24" s="193" t="s">
        <v>46</v>
      </c>
      <c r="BR24" s="553"/>
      <c r="BS24" s="553"/>
      <c r="BT24" s="194" t="s">
        <v>47</v>
      </c>
      <c r="BU24" s="556"/>
      <c r="BV24" s="556"/>
      <c r="BW24" s="196" t="s">
        <v>48</v>
      </c>
      <c r="BX24" s="196"/>
      <c r="BY24" s="197"/>
      <c r="BZ24" s="197"/>
      <c r="CA24" s="190"/>
      <c r="CB24" s="190"/>
    </row>
    <row r="25" spans="1:80" ht="19.5" customHeight="1">
      <c r="A25" s="528"/>
      <c r="B25" s="537" t="s">
        <v>51</v>
      </c>
      <c r="C25" s="538"/>
      <c r="D25" s="538"/>
      <c r="E25" s="538"/>
      <c r="F25" s="539"/>
      <c r="G25" s="11"/>
      <c r="H25" s="198"/>
      <c r="I25" s="193"/>
      <c r="J25" s="543"/>
      <c r="K25" s="543"/>
      <c r="L25" s="194" t="s">
        <v>25</v>
      </c>
      <c r="M25" s="557"/>
      <c r="N25" s="557"/>
      <c r="O25" s="196" t="s">
        <v>26</v>
      </c>
      <c r="P25" s="196"/>
      <c r="Q25" s="199">
        <f>SUM(J25*M25)</f>
        <v>0</v>
      </c>
      <c r="R25" s="194" t="s">
        <v>27</v>
      </c>
      <c r="S25" s="190"/>
      <c r="T25" s="190"/>
      <c r="U25" s="528"/>
      <c r="V25" s="537" t="s">
        <v>51</v>
      </c>
      <c r="W25" s="538"/>
      <c r="X25" s="538"/>
      <c r="Y25" s="538"/>
      <c r="Z25" s="539"/>
      <c r="AA25" s="11"/>
      <c r="AB25" s="198"/>
      <c r="AC25" s="193"/>
      <c r="AD25" s="543"/>
      <c r="AE25" s="543"/>
      <c r="AF25" s="194" t="s">
        <v>25</v>
      </c>
      <c r="AG25" s="557"/>
      <c r="AH25" s="557"/>
      <c r="AI25" s="196" t="s">
        <v>26</v>
      </c>
      <c r="AJ25" s="196"/>
      <c r="AK25" s="199">
        <f>SUM(AD25*AG25)</f>
        <v>0</v>
      </c>
      <c r="AL25" s="194" t="s">
        <v>27</v>
      </c>
      <c r="AM25" s="190"/>
      <c r="AN25" s="190"/>
      <c r="AO25" s="528"/>
      <c r="AP25" s="537" t="s">
        <v>51</v>
      </c>
      <c r="AQ25" s="538"/>
      <c r="AR25" s="538"/>
      <c r="AS25" s="538"/>
      <c r="AT25" s="539"/>
      <c r="AU25" s="11"/>
      <c r="AV25" s="198"/>
      <c r="AW25" s="193"/>
      <c r="AX25" s="543"/>
      <c r="AY25" s="543"/>
      <c r="AZ25" s="194" t="s">
        <v>25</v>
      </c>
      <c r="BA25" s="557"/>
      <c r="BB25" s="557"/>
      <c r="BC25" s="196" t="s">
        <v>26</v>
      </c>
      <c r="BD25" s="196"/>
      <c r="BE25" s="199">
        <f>SUM(AX25*BA25)</f>
        <v>0</v>
      </c>
      <c r="BF25" s="194" t="s">
        <v>27</v>
      </c>
      <c r="BG25" s="190"/>
      <c r="BH25" s="190"/>
      <c r="BI25" s="528"/>
      <c r="BJ25" s="537" t="s">
        <v>51</v>
      </c>
      <c r="BK25" s="538"/>
      <c r="BL25" s="538"/>
      <c r="BM25" s="538"/>
      <c r="BN25" s="539"/>
      <c r="BO25" s="11"/>
      <c r="BP25" s="198"/>
      <c r="BQ25" s="193"/>
      <c r="BR25" s="543"/>
      <c r="BS25" s="543"/>
      <c r="BT25" s="194" t="s">
        <v>25</v>
      </c>
      <c r="BU25" s="557"/>
      <c r="BV25" s="557"/>
      <c r="BW25" s="196" t="s">
        <v>26</v>
      </c>
      <c r="BX25" s="196"/>
      <c r="BY25" s="199">
        <f>SUM(BR25*BU25)</f>
        <v>0</v>
      </c>
      <c r="BZ25" s="194" t="s">
        <v>27</v>
      </c>
      <c r="CA25" s="190"/>
      <c r="CB25" s="190"/>
    </row>
    <row r="26" spans="1:80" ht="19.5" customHeight="1">
      <c r="A26" s="528"/>
      <c r="B26" s="238"/>
      <c r="C26" s="239"/>
      <c r="D26" s="239"/>
      <c r="E26" s="239"/>
      <c r="F26" s="240"/>
      <c r="G26" s="191"/>
      <c r="H26" s="192" t="s">
        <v>158</v>
      </c>
      <c r="I26" s="193" t="s">
        <v>46</v>
      </c>
      <c r="J26" s="553"/>
      <c r="K26" s="553"/>
      <c r="L26" s="194" t="s">
        <v>131</v>
      </c>
      <c r="M26" s="554"/>
      <c r="N26" s="554"/>
      <c r="O26" s="196" t="s">
        <v>132</v>
      </c>
      <c r="P26" s="196"/>
      <c r="Q26" s="201"/>
      <c r="R26" s="197"/>
      <c r="S26" s="190"/>
      <c r="T26" s="190"/>
      <c r="U26" s="528"/>
      <c r="V26" s="238"/>
      <c r="W26" s="239"/>
      <c r="X26" s="239"/>
      <c r="Y26" s="239"/>
      <c r="Z26" s="240"/>
      <c r="AA26" s="191"/>
      <c r="AB26" s="192" t="s">
        <v>158</v>
      </c>
      <c r="AC26" s="193" t="s">
        <v>46</v>
      </c>
      <c r="AD26" s="553"/>
      <c r="AE26" s="553"/>
      <c r="AF26" s="194" t="s">
        <v>131</v>
      </c>
      <c r="AG26" s="554"/>
      <c r="AH26" s="554"/>
      <c r="AI26" s="196" t="s">
        <v>132</v>
      </c>
      <c r="AJ26" s="196"/>
      <c r="AK26" s="201"/>
      <c r="AL26" s="197"/>
      <c r="AM26" s="190"/>
      <c r="AN26" s="190"/>
      <c r="AO26" s="528"/>
      <c r="AP26" s="238"/>
      <c r="AQ26" s="239"/>
      <c r="AR26" s="239"/>
      <c r="AS26" s="239"/>
      <c r="AT26" s="240"/>
      <c r="AU26" s="191"/>
      <c r="AV26" s="192" t="s">
        <v>158</v>
      </c>
      <c r="AW26" s="193" t="s">
        <v>46</v>
      </c>
      <c r="AX26" s="553"/>
      <c r="AY26" s="553"/>
      <c r="AZ26" s="194" t="s">
        <v>131</v>
      </c>
      <c r="BA26" s="554"/>
      <c r="BB26" s="554"/>
      <c r="BC26" s="196" t="s">
        <v>132</v>
      </c>
      <c r="BD26" s="196"/>
      <c r="BE26" s="201"/>
      <c r="BF26" s="197"/>
      <c r="BG26" s="190"/>
      <c r="BH26" s="190"/>
      <c r="BI26" s="528"/>
      <c r="BJ26" s="238"/>
      <c r="BK26" s="239"/>
      <c r="BL26" s="239"/>
      <c r="BM26" s="239"/>
      <c r="BN26" s="240"/>
      <c r="BO26" s="191"/>
      <c r="BP26" s="192" t="s">
        <v>158</v>
      </c>
      <c r="BQ26" s="193" t="s">
        <v>46</v>
      </c>
      <c r="BR26" s="553"/>
      <c r="BS26" s="553"/>
      <c r="BT26" s="194" t="s">
        <v>131</v>
      </c>
      <c r="BU26" s="554"/>
      <c r="BV26" s="554"/>
      <c r="BW26" s="196" t="s">
        <v>132</v>
      </c>
      <c r="BX26" s="196"/>
      <c r="BY26" s="201"/>
      <c r="BZ26" s="197"/>
      <c r="CA26" s="190"/>
      <c r="CB26" s="190"/>
    </row>
    <row r="27" spans="1:80" ht="19.5" customHeight="1">
      <c r="A27" s="528"/>
      <c r="B27" s="204"/>
      <c r="C27" s="11"/>
      <c r="D27" s="226"/>
      <c r="E27" s="228"/>
      <c r="F27" s="190"/>
      <c r="G27" s="11"/>
      <c r="H27" s="202"/>
      <c r="I27" s="193"/>
      <c r="J27" s="543"/>
      <c r="K27" s="543"/>
      <c r="L27" s="194" t="s">
        <v>25</v>
      </c>
      <c r="M27" s="555"/>
      <c r="N27" s="555"/>
      <c r="O27" s="196" t="s">
        <v>26</v>
      </c>
      <c r="P27" s="196"/>
      <c r="Q27" s="203">
        <f>SUM(J27*M27)</f>
        <v>0</v>
      </c>
      <c r="R27" s="194" t="s">
        <v>27</v>
      </c>
      <c r="S27" s="236"/>
      <c r="T27" s="236"/>
      <c r="U27" s="528"/>
      <c r="V27" s="204"/>
      <c r="W27" s="11"/>
      <c r="X27" s="226"/>
      <c r="Y27" s="228"/>
      <c r="Z27" s="190"/>
      <c r="AA27" s="11"/>
      <c r="AB27" s="202"/>
      <c r="AC27" s="193"/>
      <c r="AD27" s="543"/>
      <c r="AE27" s="543"/>
      <c r="AF27" s="194" t="s">
        <v>25</v>
      </c>
      <c r="AG27" s="555"/>
      <c r="AH27" s="555"/>
      <c r="AI27" s="196" t="s">
        <v>26</v>
      </c>
      <c r="AJ27" s="196"/>
      <c r="AK27" s="203">
        <f>SUM(AD27*AG27)</f>
        <v>0</v>
      </c>
      <c r="AL27" s="194" t="s">
        <v>27</v>
      </c>
      <c r="AM27" s="236"/>
      <c r="AN27" s="236"/>
      <c r="AO27" s="528"/>
      <c r="AP27" s="204"/>
      <c r="AQ27" s="11"/>
      <c r="AR27" s="226"/>
      <c r="AS27" s="228"/>
      <c r="AT27" s="190"/>
      <c r="AU27" s="11"/>
      <c r="AV27" s="202"/>
      <c r="AW27" s="193"/>
      <c r="AX27" s="543"/>
      <c r="AY27" s="543"/>
      <c r="AZ27" s="194" t="s">
        <v>25</v>
      </c>
      <c r="BA27" s="555"/>
      <c r="BB27" s="555"/>
      <c r="BC27" s="196" t="s">
        <v>26</v>
      </c>
      <c r="BD27" s="196"/>
      <c r="BE27" s="203">
        <f>SUM(AX27*BA27)</f>
        <v>0</v>
      </c>
      <c r="BF27" s="194" t="s">
        <v>27</v>
      </c>
      <c r="BG27" s="236"/>
      <c r="BH27" s="236"/>
      <c r="BI27" s="528"/>
      <c r="BJ27" s="204"/>
      <c r="BK27" s="11"/>
      <c r="BL27" s="226"/>
      <c r="BM27" s="228"/>
      <c r="BN27" s="190"/>
      <c r="BO27" s="11"/>
      <c r="BP27" s="202"/>
      <c r="BQ27" s="193"/>
      <c r="BR27" s="543"/>
      <c r="BS27" s="543"/>
      <c r="BT27" s="194" t="s">
        <v>25</v>
      </c>
      <c r="BU27" s="555"/>
      <c r="BV27" s="555"/>
      <c r="BW27" s="196" t="s">
        <v>26</v>
      </c>
      <c r="BX27" s="196"/>
      <c r="BY27" s="203">
        <f>SUM(BR27*BU27)</f>
        <v>0</v>
      </c>
      <c r="BZ27" s="194" t="s">
        <v>27</v>
      </c>
      <c r="CA27" s="236"/>
      <c r="CB27" s="236"/>
    </row>
    <row r="28" spans="1:80" ht="19.5" customHeight="1">
      <c r="A28" s="528"/>
      <c r="B28" s="11" t="s">
        <v>13</v>
      </c>
      <c r="C28" s="540">
        <f>SUM(Q25:Q35)</f>
        <v>0</v>
      </c>
      <c r="D28" s="544"/>
      <c r="E28" s="228" t="s">
        <v>52</v>
      </c>
      <c r="F28" s="190"/>
      <c r="G28" s="11"/>
      <c r="H28" s="202"/>
      <c r="I28" s="197"/>
      <c r="J28" s="197"/>
      <c r="K28" s="197"/>
      <c r="L28" s="197"/>
      <c r="M28" s="197"/>
      <c r="N28" s="197"/>
      <c r="O28" s="197"/>
      <c r="P28" s="196"/>
      <c r="Q28" s="197"/>
      <c r="R28" s="197"/>
      <c r="S28" s="190"/>
      <c r="T28" s="190"/>
      <c r="U28" s="528"/>
      <c r="V28" s="11" t="s">
        <v>13</v>
      </c>
      <c r="W28" s="540">
        <f>SUM(AK25:AK35)</f>
        <v>0</v>
      </c>
      <c r="X28" s="544"/>
      <c r="Y28" s="228" t="s">
        <v>52</v>
      </c>
      <c r="Z28" s="190"/>
      <c r="AA28" s="11"/>
      <c r="AB28" s="202"/>
      <c r="AC28" s="197"/>
      <c r="AD28" s="197"/>
      <c r="AE28" s="197"/>
      <c r="AF28" s="197"/>
      <c r="AG28" s="197"/>
      <c r="AH28" s="197"/>
      <c r="AI28" s="197"/>
      <c r="AJ28" s="196"/>
      <c r="AK28" s="197"/>
      <c r="AL28" s="197"/>
      <c r="AM28" s="190"/>
      <c r="AN28" s="190"/>
      <c r="AO28" s="528"/>
      <c r="AP28" s="11" t="s">
        <v>13</v>
      </c>
      <c r="AQ28" s="540">
        <f>SUM(BE25:BE35)</f>
        <v>0</v>
      </c>
      <c r="AR28" s="544"/>
      <c r="AS28" s="228" t="s">
        <v>52</v>
      </c>
      <c r="AT28" s="190"/>
      <c r="AU28" s="11"/>
      <c r="AV28" s="202"/>
      <c r="AW28" s="197"/>
      <c r="AX28" s="197"/>
      <c r="AY28" s="197"/>
      <c r="AZ28" s="197"/>
      <c r="BA28" s="197"/>
      <c r="BB28" s="197"/>
      <c r="BC28" s="197"/>
      <c r="BD28" s="196"/>
      <c r="BE28" s="197"/>
      <c r="BF28" s="197"/>
      <c r="BG28" s="190"/>
      <c r="BH28" s="190"/>
      <c r="BI28" s="528"/>
      <c r="BJ28" s="11" t="s">
        <v>13</v>
      </c>
      <c r="BK28" s="540">
        <f>SUM(BY25:BY35)</f>
        <v>0</v>
      </c>
      <c r="BL28" s="544"/>
      <c r="BM28" s="228" t="s">
        <v>52</v>
      </c>
      <c r="BN28" s="190"/>
      <c r="BO28" s="11"/>
      <c r="BP28" s="202"/>
      <c r="BQ28" s="197"/>
      <c r="BR28" s="197"/>
      <c r="BS28" s="197"/>
      <c r="BT28" s="197"/>
      <c r="BU28" s="197"/>
      <c r="BV28" s="197"/>
      <c r="BW28" s="197"/>
      <c r="BX28" s="196"/>
      <c r="BY28" s="197"/>
      <c r="BZ28" s="197"/>
      <c r="CA28" s="190"/>
      <c r="CB28" s="190"/>
    </row>
    <row r="29" spans="1:80" ht="19.5" customHeight="1">
      <c r="A29" s="528"/>
      <c r="B29" s="183"/>
      <c r="C29" s="11"/>
      <c r="D29" s="11"/>
      <c r="E29" s="228"/>
      <c r="F29" s="190"/>
      <c r="G29" s="191"/>
      <c r="H29" s="192" t="s">
        <v>159</v>
      </c>
      <c r="I29" s="206" t="s">
        <v>57</v>
      </c>
      <c r="J29" s="549"/>
      <c r="K29" s="549"/>
      <c r="L29" s="197" t="s">
        <v>35</v>
      </c>
      <c r="M29" s="207">
        <v>30</v>
      </c>
      <c r="N29" s="194" t="s">
        <v>25</v>
      </c>
      <c r="O29" s="208"/>
      <c r="P29" s="196" t="s">
        <v>30</v>
      </c>
      <c r="Q29" s="209">
        <f>SUM(J29*M29*O29)</f>
        <v>0</v>
      </c>
      <c r="R29" s="194" t="s">
        <v>27</v>
      </c>
      <c r="S29" s="190"/>
      <c r="T29" s="190"/>
      <c r="U29" s="528"/>
      <c r="V29" s="183"/>
      <c r="W29" s="11"/>
      <c r="X29" s="11"/>
      <c r="Y29" s="228"/>
      <c r="Z29" s="190"/>
      <c r="AA29" s="191"/>
      <c r="AB29" s="192" t="s">
        <v>159</v>
      </c>
      <c r="AC29" s="206" t="s">
        <v>57</v>
      </c>
      <c r="AD29" s="549"/>
      <c r="AE29" s="549"/>
      <c r="AF29" s="197" t="s">
        <v>35</v>
      </c>
      <c r="AG29" s="207">
        <v>30</v>
      </c>
      <c r="AH29" s="194" t="s">
        <v>25</v>
      </c>
      <c r="AI29" s="208"/>
      <c r="AJ29" s="196" t="s">
        <v>30</v>
      </c>
      <c r="AK29" s="209">
        <f>SUM(AD29*AG29*AI29)</f>
        <v>0</v>
      </c>
      <c r="AL29" s="194" t="s">
        <v>27</v>
      </c>
      <c r="AM29" s="190"/>
      <c r="AN29" s="190"/>
      <c r="AO29" s="528"/>
      <c r="AP29" s="183"/>
      <c r="AQ29" s="11"/>
      <c r="AR29" s="11"/>
      <c r="AS29" s="228"/>
      <c r="AT29" s="190"/>
      <c r="AU29" s="191"/>
      <c r="AV29" s="192" t="s">
        <v>159</v>
      </c>
      <c r="AW29" s="206" t="s">
        <v>57</v>
      </c>
      <c r="AX29" s="549"/>
      <c r="AY29" s="549"/>
      <c r="AZ29" s="197" t="s">
        <v>35</v>
      </c>
      <c r="BA29" s="207">
        <v>30</v>
      </c>
      <c r="BB29" s="194" t="s">
        <v>25</v>
      </c>
      <c r="BC29" s="208"/>
      <c r="BD29" s="196" t="s">
        <v>30</v>
      </c>
      <c r="BE29" s="209">
        <f>SUM(AX29*BA29*BC29)</f>
        <v>0</v>
      </c>
      <c r="BF29" s="194" t="s">
        <v>27</v>
      </c>
      <c r="BG29" s="190"/>
      <c r="BH29" s="190"/>
      <c r="BI29" s="528"/>
      <c r="BJ29" s="183"/>
      <c r="BK29" s="11"/>
      <c r="BL29" s="11"/>
      <c r="BM29" s="228"/>
      <c r="BN29" s="190"/>
      <c r="BO29" s="191"/>
      <c r="BP29" s="192" t="s">
        <v>159</v>
      </c>
      <c r="BQ29" s="206" t="s">
        <v>57</v>
      </c>
      <c r="BR29" s="549"/>
      <c r="BS29" s="549"/>
      <c r="BT29" s="197" t="s">
        <v>35</v>
      </c>
      <c r="BU29" s="207">
        <v>30</v>
      </c>
      <c r="BV29" s="194" t="s">
        <v>25</v>
      </c>
      <c r="BW29" s="208"/>
      <c r="BX29" s="196" t="s">
        <v>30</v>
      </c>
      <c r="BY29" s="209">
        <f>SUM(BR29*BU29*BW29)</f>
        <v>0</v>
      </c>
      <c r="BZ29" s="194" t="s">
        <v>27</v>
      </c>
      <c r="CA29" s="190"/>
      <c r="CB29" s="190"/>
    </row>
    <row r="30" spans="1:80" ht="19.5" customHeight="1">
      <c r="A30" s="528"/>
      <c r="B30" s="183"/>
      <c r="C30" s="11"/>
      <c r="D30" s="11"/>
      <c r="E30" s="228"/>
      <c r="F30" s="190"/>
      <c r="G30" s="11"/>
      <c r="H30" s="202" t="s">
        <v>58</v>
      </c>
      <c r="I30" s="193" t="s">
        <v>46</v>
      </c>
      <c r="J30" s="210"/>
      <c r="K30" s="211" t="s">
        <v>59</v>
      </c>
      <c r="L30" s="212"/>
      <c r="M30" s="213"/>
      <c r="N30" s="194" t="s">
        <v>25</v>
      </c>
      <c r="O30" s="214"/>
      <c r="P30" s="196" t="s">
        <v>30</v>
      </c>
      <c r="Q30" s="215">
        <f>SUM(M30*O30)</f>
        <v>0</v>
      </c>
      <c r="R30" s="194" t="s">
        <v>27</v>
      </c>
      <c r="S30" s="190"/>
      <c r="T30" s="190"/>
      <c r="U30" s="528"/>
      <c r="V30" s="183"/>
      <c r="W30" s="11"/>
      <c r="X30" s="11"/>
      <c r="Y30" s="228"/>
      <c r="Z30" s="190"/>
      <c r="AA30" s="11"/>
      <c r="AB30" s="202" t="s">
        <v>58</v>
      </c>
      <c r="AC30" s="193" t="s">
        <v>46</v>
      </c>
      <c r="AD30" s="210"/>
      <c r="AE30" s="211" t="s">
        <v>59</v>
      </c>
      <c r="AF30" s="212"/>
      <c r="AG30" s="213"/>
      <c r="AH30" s="194" t="s">
        <v>25</v>
      </c>
      <c r="AI30" s="214"/>
      <c r="AJ30" s="196" t="s">
        <v>30</v>
      </c>
      <c r="AK30" s="215">
        <f>SUM(AG30*AI30)</f>
        <v>0</v>
      </c>
      <c r="AL30" s="194" t="s">
        <v>27</v>
      </c>
      <c r="AM30" s="190"/>
      <c r="AN30" s="190"/>
      <c r="AO30" s="528"/>
      <c r="AP30" s="183"/>
      <c r="AQ30" s="11"/>
      <c r="AR30" s="11"/>
      <c r="AS30" s="228"/>
      <c r="AT30" s="190"/>
      <c r="AU30" s="11"/>
      <c r="AV30" s="202" t="s">
        <v>58</v>
      </c>
      <c r="AW30" s="193" t="s">
        <v>46</v>
      </c>
      <c r="AX30" s="210"/>
      <c r="AY30" s="211" t="s">
        <v>59</v>
      </c>
      <c r="AZ30" s="212"/>
      <c r="BA30" s="213"/>
      <c r="BB30" s="194" t="s">
        <v>25</v>
      </c>
      <c r="BC30" s="214"/>
      <c r="BD30" s="196" t="s">
        <v>30</v>
      </c>
      <c r="BE30" s="215">
        <f>SUM(BA30*BC30)</f>
        <v>0</v>
      </c>
      <c r="BF30" s="194" t="s">
        <v>27</v>
      </c>
      <c r="BG30" s="190"/>
      <c r="BH30" s="190"/>
      <c r="BI30" s="528"/>
      <c r="BJ30" s="183"/>
      <c r="BK30" s="11"/>
      <c r="BL30" s="11"/>
      <c r="BM30" s="228"/>
      <c r="BN30" s="190"/>
      <c r="BO30" s="11"/>
      <c r="BP30" s="202" t="s">
        <v>58</v>
      </c>
      <c r="BQ30" s="193" t="s">
        <v>46</v>
      </c>
      <c r="BR30" s="210"/>
      <c r="BS30" s="211" t="s">
        <v>59</v>
      </c>
      <c r="BT30" s="212"/>
      <c r="BU30" s="213"/>
      <c r="BV30" s="194" t="s">
        <v>25</v>
      </c>
      <c r="BW30" s="214"/>
      <c r="BX30" s="196" t="s">
        <v>30</v>
      </c>
      <c r="BY30" s="215">
        <f>SUM(BU30*BW30)</f>
        <v>0</v>
      </c>
      <c r="BZ30" s="194" t="s">
        <v>27</v>
      </c>
      <c r="CA30" s="190"/>
      <c r="CB30" s="190"/>
    </row>
    <row r="31" spans="1:80" ht="19.5" customHeight="1">
      <c r="A31" s="528"/>
      <c r="B31" s="183"/>
      <c r="C31" s="11"/>
      <c r="D31" s="11"/>
      <c r="E31" s="228"/>
      <c r="F31" s="190"/>
      <c r="G31" s="11"/>
      <c r="H31" s="202"/>
      <c r="I31" s="193" t="s">
        <v>46</v>
      </c>
      <c r="J31" s="210"/>
      <c r="K31" s="216" t="s">
        <v>59</v>
      </c>
      <c r="L31" s="217"/>
      <c r="M31" s="213"/>
      <c r="N31" s="194" t="s">
        <v>25</v>
      </c>
      <c r="O31" s="218"/>
      <c r="P31" s="196" t="s">
        <v>30</v>
      </c>
      <c r="Q31" s="219">
        <f>SUM(M31*O31)</f>
        <v>0</v>
      </c>
      <c r="R31" s="194" t="s">
        <v>27</v>
      </c>
      <c r="S31" s="190"/>
      <c r="T31" s="190"/>
      <c r="U31" s="528"/>
      <c r="V31" s="183"/>
      <c r="W31" s="11"/>
      <c r="X31" s="11"/>
      <c r="Y31" s="228"/>
      <c r="Z31" s="190"/>
      <c r="AA31" s="11"/>
      <c r="AB31" s="202"/>
      <c r="AC31" s="193" t="s">
        <v>46</v>
      </c>
      <c r="AD31" s="210"/>
      <c r="AE31" s="216" t="s">
        <v>59</v>
      </c>
      <c r="AF31" s="217"/>
      <c r="AG31" s="213"/>
      <c r="AH31" s="194" t="s">
        <v>25</v>
      </c>
      <c r="AI31" s="218"/>
      <c r="AJ31" s="196" t="s">
        <v>30</v>
      </c>
      <c r="AK31" s="219">
        <f>SUM(AG31*AI31)</f>
        <v>0</v>
      </c>
      <c r="AL31" s="194" t="s">
        <v>27</v>
      </c>
      <c r="AM31" s="190"/>
      <c r="AN31" s="190"/>
      <c r="AO31" s="528"/>
      <c r="AP31" s="183"/>
      <c r="AQ31" s="11"/>
      <c r="AR31" s="11"/>
      <c r="AS31" s="228"/>
      <c r="AT31" s="190"/>
      <c r="AU31" s="11"/>
      <c r="AV31" s="202"/>
      <c r="AW31" s="193" t="s">
        <v>46</v>
      </c>
      <c r="AX31" s="210"/>
      <c r="AY31" s="216" t="s">
        <v>59</v>
      </c>
      <c r="AZ31" s="217"/>
      <c r="BA31" s="213"/>
      <c r="BB31" s="194" t="s">
        <v>25</v>
      </c>
      <c r="BC31" s="218"/>
      <c r="BD31" s="196" t="s">
        <v>30</v>
      </c>
      <c r="BE31" s="219">
        <f>SUM(BA31*BC31)</f>
        <v>0</v>
      </c>
      <c r="BF31" s="194" t="s">
        <v>27</v>
      </c>
      <c r="BG31" s="190"/>
      <c r="BH31" s="190"/>
      <c r="BI31" s="528"/>
      <c r="BJ31" s="183"/>
      <c r="BK31" s="11"/>
      <c r="BL31" s="11"/>
      <c r="BM31" s="228"/>
      <c r="BN31" s="190"/>
      <c r="BO31" s="11"/>
      <c r="BP31" s="202"/>
      <c r="BQ31" s="193" t="s">
        <v>46</v>
      </c>
      <c r="BR31" s="210"/>
      <c r="BS31" s="216" t="s">
        <v>59</v>
      </c>
      <c r="BT31" s="217"/>
      <c r="BU31" s="213"/>
      <c r="BV31" s="194" t="s">
        <v>25</v>
      </c>
      <c r="BW31" s="601"/>
      <c r="BX31" s="196" t="s">
        <v>30</v>
      </c>
      <c r="BY31" s="219">
        <f>SUM(BU31*BW31)</f>
        <v>0</v>
      </c>
      <c r="BZ31" s="194" t="s">
        <v>27</v>
      </c>
      <c r="CA31" s="190"/>
      <c r="CB31" s="190"/>
    </row>
    <row r="32" spans="1:80" ht="19.5" customHeight="1">
      <c r="A32" s="528"/>
      <c r="B32" s="183"/>
      <c r="C32" s="11"/>
      <c r="D32" s="11"/>
      <c r="E32" s="228"/>
      <c r="F32" s="190"/>
      <c r="G32" s="191"/>
      <c r="H32" s="192" t="s">
        <v>161</v>
      </c>
      <c r="I32" s="220" t="s">
        <v>133</v>
      </c>
      <c r="J32" s="219"/>
      <c r="K32" s="221"/>
      <c r="L32" s="222"/>
      <c r="M32" s="223"/>
      <c r="N32" s="48"/>
      <c r="O32" s="224"/>
      <c r="P32" s="196"/>
      <c r="Q32" s="225"/>
      <c r="R32" s="194" t="s">
        <v>27</v>
      </c>
      <c r="S32" s="190"/>
      <c r="T32" s="190"/>
      <c r="U32" s="528"/>
      <c r="V32" s="183"/>
      <c r="W32" s="11"/>
      <c r="X32" s="11"/>
      <c r="Y32" s="228"/>
      <c r="Z32" s="190"/>
      <c r="AA32" s="191"/>
      <c r="AB32" s="192" t="s">
        <v>161</v>
      </c>
      <c r="AC32" s="220" t="s">
        <v>133</v>
      </c>
      <c r="AD32" s="219"/>
      <c r="AE32" s="221"/>
      <c r="AF32" s="222"/>
      <c r="AG32" s="223"/>
      <c r="AH32" s="48"/>
      <c r="AI32" s="224"/>
      <c r="AJ32" s="196"/>
      <c r="AK32" s="225"/>
      <c r="AL32" s="194" t="s">
        <v>27</v>
      </c>
      <c r="AM32" s="190"/>
      <c r="AN32" s="190"/>
      <c r="AO32" s="528"/>
      <c r="AP32" s="183"/>
      <c r="AQ32" s="11"/>
      <c r="AR32" s="11"/>
      <c r="AS32" s="228"/>
      <c r="AT32" s="190"/>
      <c r="AU32" s="191"/>
      <c r="AV32" s="192" t="s">
        <v>161</v>
      </c>
      <c r="AW32" s="220" t="s">
        <v>133</v>
      </c>
      <c r="AX32" s="219"/>
      <c r="AY32" s="221"/>
      <c r="AZ32" s="222"/>
      <c r="BA32" s="223"/>
      <c r="BB32" s="48"/>
      <c r="BC32" s="224"/>
      <c r="BD32" s="196"/>
      <c r="BE32" s="225"/>
      <c r="BF32" s="194" t="s">
        <v>27</v>
      </c>
      <c r="BG32" s="190"/>
      <c r="BH32" s="190"/>
      <c r="BI32" s="528"/>
      <c r="BJ32" s="183"/>
      <c r="BK32" s="11"/>
      <c r="BL32" s="11"/>
      <c r="BM32" s="228"/>
      <c r="BN32" s="190"/>
      <c r="BO32" s="191"/>
      <c r="BP32" s="192" t="s">
        <v>161</v>
      </c>
      <c r="BQ32" s="220" t="s">
        <v>133</v>
      </c>
      <c r="BR32" s="219"/>
      <c r="BS32" s="221"/>
      <c r="BT32" s="222"/>
      <c r="BU32" s="223"/>
      <c r="BV32" s="48"/>
      <c r="BW32" s="224"/>
      <c r="BX32" s="196"/>
      <c r="BY32" s="225"/>
      <c r="BZ32" s="194" t="s">
        <v>27</v>
      </c>
      <c r="CA32" s="190"/>
      <c r="CB32" s="190"/>
    </row>
    <row r="33" spans="1:80" ht="19.5" customHeight="1">
      <c r="A33" s="528"/>
      <c r="B33" s="183"/>
      <c r="C33" s="11"/>
      <c r="D33" s="11"/>
      <c r="E33" s="228"/>
      <c r="F33" s="190"/>
      <c r="G33" s="11"/>
      <c r="H33" s="202"/>
      <c r="I33" s="220" t="s">
        <v>134</v>
      </c>
      <c r="J33" s="219"/>
      <c r="K33" s="221"/>
      <c r="L33" s="11"/>
      <c r="M33" s="226"/>
      <c r="N33" s="48"/>
      <c r="O33" s="227"/>
      <c r="P33" s="196"/>
      <c r="Q33" s="225"/>
      <c r="R33" s="194" t="s">
        <v>27</v>
      </c>
      <c r="S33" s="190"/>
      <c r="T33" s="190"/>
      <c r="U33" s="528"/>
      <c r="V33" s="183"/>
      <c r="W33" s="11"/>
      <c r="X33" s="11"/>
      <c r="Y33" s="228"/>
      <c r="Z33" s="190"/>
      <c r="AA33" s="11"/>
      <c r="AB33" s="202"/>
      <c r="AC33" s="220" t="s">
        <v>134</v>
      </c>
      <c r="AD33" s="219"/>
      <c r="AE33" s="221"/>
      <c r="AF33" s="11"/>
      <c r="AG33" s="226"/>
      <c r="AH33" s="48"/>
      <c r="AI33" s="227"/>
      <c r="AJ33" s="196"/>
      <c r="AK33" s="225"/>
      <c r="AL33" s="194" t="s">
        <v>27</v>
      </c>
      <c r="AM33" s="190"/>
      <c r="AN33" s="190"/>
      <c r="AO33" s="528"/>
      <c r="AP33" s="183"/>
      <c r="AQ33" s="11"/>
      <c r="AR33" s="11"/>
      <c r="AS33" s="228"/>
      <c r="AT33" s="190"/>
      <c r="AU33" s="11"/>
      <c r="AV33" s="202"/>
      <c r="AW33" s="220" t="s">
        <v>134</v>
      </c>
      <c r="AX33" s="219"/>
      <c r="AY33" s="221"/>
      <c r="AZ33" s="11"/>
      <c r="BA33" s="226"/>
      <c r="BB33" s="48"/>
      <c r="BC33" s="227"/>
      <c r="BD33" s="196"/>
      <c r="BE33" s="225"/>
      <c r="BF33" s="194" t="s">
        <v>27</v>
      </c>
      <c r="BG33" s="190"/>
      <c r="BH33" s="190"/>
      <c r="BI33" s="528"/>
      <c r="BJ33" s="183"/>
      <c r="BK33" s="11"/>
      <c r="BL33" s="11"/>
      <c r="BM33" s="228"/>
      <c r="BN33" s="190"/>
      <c r="BO33" s="11"/>
      <c r="BP33" s="202"/>
      <c r="BQ33" s="220" t="s">
        <v>134</v>
      </c>
      <c r="BR33" s="219"/>
      <c r="BS33" s="221"/>
      <c r="BT33" s="11"/>
      <c r="BU33" s="226"/>
      <c r="BV33" s="48"/>
      <c r="BW33" s="227"/>
      <c r="BX33" s="196"/>
      <c r="BY33" s="225"/>
      <c r="BZ33" s="194" t="s">
        <v>27</v>
      </c>
      <c r="CA33" s="190"/>
      <c r="CB33" s="190"/>
    </row>
    <row r="34" spans="1:80" ht="19.5" customHeight="1">
      <c r="A34" s="528"/>
      <c r="B34" s="183"/>
      <c r="C34" s="11"/>
      <c r="D34" s="11"/>
      <c r="E34" s="228"/>
      <c r="F34" s="190"/>
      <c r="G34" s="11"/>
      <c r="H34" s="202" t="s">
        <v>58</v>
      </c>
      <c r="I34" s="193" t="s">
        <v>46</v>
      </c>
      <c r="J34" s="195"/>
      <c r="K34" s="216" t="s">
        <v>59</v>
      </c>
      <c r="L34" s="212"/>
      <c r="M34" s="213"/>
      <c r="N34" s="194" t="s">
        <v>25</v>
      </c>
      <c r="O34" s="214"/>
      <c r="P34" s="196" t="s">
        <v>30</v>
      </c>
      <c r="Q34" s="215">
        <f>SUM(M34*O34)</f>
        <v>0</v>
      </c>
      <c r="R34" s="194" t="s">
        <v>27</v>
      </c>
      <c r="S34" s="190"/>
      <c r="T34" s="190"/>
      <c r="U34" s="528"/>
      <c r="V34" s="183"/>
      <c r="W34" s="11"/>
      <c r="X34" s="11"/>
      <c r="Y34" s="228"/>
      <c r="Z34" s="190"/>
      <c r="AA34" s="11"/>
      <c r="AB34" s="202" t="s">
        <v>58</v>
      </c>
      <c r="AC34" s="193" t="s">
        <v>46</v>
      </c>
      <c r="AD34" s="195"/>
      <c r="AE34" s="216" t="s">
        <v>59</v>
      </c>
      <c r="AF34" s="212"/>
      <c r="AG34" s="213"/>
      <c r="AH34" s="194" t="s">
        <v>25</v>
      </c>
      <c r="AI34" s="214"/>
      <c r="AJ34" s="196" t="s">
        <v>30</v>
      </c>
      <c r="AK34" s="215">
        <f>SUM(AG34*AI34)</f>
        <v>0</v>
      </c>
      <c r="AL34" s="194" t="s">
        <v>27</v>
      </c>
      <c r="AM34" s="190"/>
      <c r="AN34" s="190"/>
      <c r="AO34" s="528"/>
      <c r="AP34" s="183"/>
      <c r="AQ34" s="11"/>
      <c r="AR34" s="11"/>
      <c r="AS34" s="228"/>
      <c r="AT34" s="190"/>
      <c r="AU34" s="11"/>
      <c r="AV34" s="202" t="s">
        <v>58</v>
      </c>
      <c r="AW34" s="193" t="s">
        <v>46</v>
      </c>
      <c r="AX34" s="195"/>
      <c r="AY34" s="216" t="s">
        <v>59</v>
      </c>
      <c r="AZ34" s="212"/>
      <c r="BA34" s="213"/>
      <c r="BB34" s="194" t="s">
        <v>25</v>
      </c>
      <c r="BC34" s="214"/>
      <c r="BD34" s="196" t="s">
        <v>30</v>
      </c>
      <c r="BE34" s="215">
        <f>SUM(BA34*BC34)</f>
        <v>0</v>
      </c>
      <c r="BF34" s="194" t="s">
        <v>27</v>
      </c>
      <c r="BG34" s="190"/>
      <c r="BH34" s="190"/>
      <c r="BI34" s="528"/>
      <c r="BJ34" s="183"/>
      <c r="BK34" s="11"/>
      <c r="BL34" s="11"/>
      <c r="BM34" s="228"/>
      <c r="BN34" s="190"/>
      <c r="BO34" s="11"/>
      <c r="BP34" s="202" t="s">
        <v>58</v>
      </c>
      <c r="BQ34" s="193" t="s">
        <v>46</v>
      </c>
      <c r="BR34" s="195"/>
      <c r="BS34" s="216" t="s">
        <v>59</v>
      </c>
      <c r="BT34" s="212"/>
      <c r="BU34" s="213"/>
      <c r="BV34" s="194" t="s">
        <v>25</v>
      </c>
      <c r="BW34" s="214"/>
      <c r="BX34" s="196" t="s">
        <v>30</v>
      </c>
      <c r="BY34" s="215">
        <f>SUM(BU34*BW34)</f>
        <v>0</v>
      </c>
      <c r="BZ34" s="194" t="s">
        <v>27</v>
      </c>
      <c r="CA34" s="190"/>
      <c r="CB34" s="190"/>
    </row>
    <row r="35" spans="1:80" ht="19.5" customHeight="1">
      <c r="A35" s="528"/>
      <c r="B35" s="183"/>
      <c r="C35" s="11"/>
      <c r="D35" s="11"/>
      <c r="E35" s="228"/>
      <c r="F35" s="190"/>
      <c r="G35" s="11"/>
      <c r="H35" s="202"/>
      <c r="I35" s="193" t="s">
        <v>46</v>
      </c>
      <c r="J35" s="200"/>
      <c r="K35" s="216" t="s">
        <v>59</v>
      </c>
      <c r="L35" s="217"/>
      <c r="M35" s="213"/>
      <c r="N35" s="194" t="s">
        <v>25</v>
      </c>
      <c r="O35" s="218"/>
      <c r="P35" s="196" t="s">
        <v>30</v>
      </c>
      <c r="Q35" s="219">
        <f>SUM(M35*O35)</f>
        <v>0</v>
      </c>
      <c r="R35" s="194" t="s">
        <v>27</v>
      </c>
      <c r="S35" s="190"/>
      <c r="T35" s="190"/>
      <c r="U35" s="528"/>
      <c r="V35" s="183"/>
      <c r="W35" s="11"/>
      <c r="X35" s="11"/>
      <c r="Y35" s="228"/>
      <c r="Z35" s="190"/>
      <c r="AA35" s="11"/>
      <c r="AB35" s="202"/>
      <c r="AC35" s="193" t="s">
        <v>46</v>
      </c>
      <c r="AD35" s="200"/>
      <c r="AE35" s="216" t="s">
        <v>59</v>
      </c>
      <c r="AF35" s="217"/>
      <c r="AG35" s="213"/>
      <c r="AH35" s="194" t="s">
        <v>25</v>
      </c>
      <c r="AI35" s="218"/>
      <c r="AJ35" s="196" t="s">
        <v>30</v>
      </c>
      <c r="AK35" s="219">
        <f>SUM(AG35*AI35)</f>
        <v>0</v>
      </c>
      <c r="AL35" s="194" t="s">
        <v>27</v>
      </c>
      <c r="AM35" s="190"/>
      <c r="AN35" s="190"/>
      <c r="AO35" s="528"/>
      <c r="AP35" s="183"/>
      <c r="AQ35" s="11"/>
      <c r="AR35" s="11"/>
      <c r="AS35" s="228"/>
      <c r="AT35" s="190"/>
      <c r="AU35" s="11"/>
      <c r="AV35" s="202"/>
      <c r="AW35" s="193" t="s">
        <v>46</v>
      </c>
      <c r="AX35" s="200"/>
      <c r="AY35" s="216" t="s">
        <v>59</v>
      </c>
      <c r="AZ35" s="217"/>
      <c r="BA35" s="213"/>
      <c r="BB35" s="194" t="s">
        <v>25</v>
      </c>
      <c r="BC35" s="218"/>
      <c r="BD35" s="196" t="s">
        <v>30</v>
      </c>
      <c r="BE35" s="219">
        <f>SUM(BA35*BC35)</f>
        <v>0</v>
      </c>
      <c r="BF35" s="194" t="s">
        <v>27</v>
      </c>
      <c r="BG35" s="190"/>
      <c r="BH35" s="190"/>
      <c r="BI35" s="528"/>
      <c r="BJ35" s="183"/>
      <c r="BK35" s="11"/>
      <c r="BL35" s="11"/>
      <c r="BM35" s="228"/>
      <c r="BN35" s="190"/>
      <c r="BO35" s="11"/>
      <c r="BP35" s="202"/>
      <c r="BQ35" s="193" t="s">
        <v>46</v>
      </c>
      <c r="BR35" s="200"/>
      <c r="BS35" s="216" t="s">
        <v>59</v>
      </c>
      <c r="BT35" s="217"/>
      <c r="BU35" s="213"/>
      <c r="BV35" s="194" t="s">
        <v>25</v>
      </c>
      <c r="BW35" s="218"/>
      <c r="BX35" s="196" t="s">
        <v>30</v>
      </c>
      <c r="BY35" s="219">
        <f>SUM(BU35*BW35)</f>
        <v>0</v>
      </c>
      <c r="BZ35" s="194" t="s">
        <v>27</v>
      </c>
      <c r="CA35" s="190"/>
      <c r="CB35" s="190"/>
    </row>
    <row r="36" spans="1:80" ht="10.5" customHeight="1">
      <c r="A36" s="529"/>
      <c r="B36" s="183"/>
      <c r="C36" s="11"/>
      <c r="D36" s="11"/>
      <c r="E36" s="228"/>
      <c r="F36" s="190"/>
      <c r="G36" s="11"/>
      <c r="H36" s="202"/>
      <c r="I36" s="193"/>
      <c r="J36" s="216"/>
      <c r="K36" s="216"/>
      <c r="L36" s="194"/>
      <c r="M36" s="241"/>
      <c r="N36" s="194"/>
      <c r="O36" s="242"/>
      <c r="P36" s="196"/>
      <c r="Q36" s="219"/>
      <c r="R36" s="194"/>
      <c r="S36" s="190"/>
      <c r="T36" s="190"/>
      <c r="U36" s="529"/>
      <c r="V36" s="183"/>
      <c r="W36" s="11"/>
      <c r="X36" s="11"/>
      <c r="Y36" s="228"/>
      <c r="Z36" s="190"/>
      <c r="AA36" s="11"/>
      <c r="AB36" s="202"/>
      <c r="AC36" s="193"/>
      <c r="AD36" s="216"/>
      <c r="AE36" s="216"/>
      <c r="AF36" s="194"/>
      <c r="AG36" s="241"/>
      <c r="AH36" s="194"/>
      <c r="AI36" s="242"/>
      <c r="AJ36" s="196"/>
      <c r="AK36" s="219"/>
      <c r="AL36" s="194"/>
      <c r="AM36" s="190"/>
      <c r="AN36" s="190"/>
      <c r="AO36" s="529"/>
      <c r="AP36" s="183"/>
      <c r="AQ36" s="11"/>
      <c r="AR36" s="11"/>
      <c r="AS36" s="228"/>
      <c r="AT36" s="190"/>
      <c r="AU36" s="11"/>
      <c r="AV36" s="202"/>
      <c r="AW36" s="193"/>
      <c r="AX36" s="216"/>
      <c r="AY36" s="216"/>
      <c r="AZ36" s="194"/>
      <c r="BA36" s="241"/>
      <c r="BB36" s="194"/>
      <c r="BC36" s="242"/>
      <c r="BD36" s="196"/>
      <c r="BE36" s="219"/>
      <c r="BF36" s="194"/>
      <c r="BG36" s="190"/>
      <c r="BH36" s="190"/>
      <c r="BI36" s="529"/>
      <c r="BJ36" s="183"/>
      <c r="BK36" s="11"/>
      <c r="BL36" s="11"/>
      <c r="BM36" s="228"/>
      <c r="BN36" s="190"/>
      <c r="BO36" s="11"/>
      <c r="BP36" s="202"/>
      <c r="BQ36" s="193"/>
      <c r="BR36" s="216"/>
      <c r="BS36" s="216"/>
      <c r="BT36" s="194"/>
      <c r="BU36" s="241"/>
      <c r="BV36" s="194"/>
      <c r="BW36" s="242"/>
      <c r="BX36" s="196"/>
      <c r="BY36" s="219"/>
      <c r="BZ36" s="194"/>
      <c r="CA36" s="190"/>
      <c r="CB36" s="190"/>
    </row>
    <row r="37" spans="1:80" ht="10.5" customHeight="1">
      <c r="A37" s="546" t="s">
        <v>126</v>
      </c>
      <c r="B37" s="243"/>
      <c r="C37" s="188"/>
      <c r="D37" s="188"/>
      <c r="E37" s="244"/>
      <c r="F37" s="189"/>
      <c r="G37" s="188"/>
      <c r="H37" s="245"/>
      <c r="I37" s="246"/>
      <c r="J37" s="247"/>
      <c r="K37" s="248"/>
      <c r="L37" s="249"/>
      <c r="M37" s="247"/>
      <c r="N37" s="247"/>
      <c r="O37" s="249"/>
      <c r="P37" s="250"/>
      <c r="Q37" s="251"/>
      <c r="R37" s="249"/>
      <c r="S37" s="189"/>
      <c r="T37" s="189"/>
      <c r="U37" s="546" t="s">
        <v>126</v>
      </c>
      <c r="V37" s="243"/>
      <c r="W37" s="188"/>
      <c r="X37" s="188"/>
      <c r="Y37" s="244"/>
      <c r="Z37" s="189"/>
      <c r="AA37" s="188"/>
      <c r="AB37" s="245"/>
      <c r="AC37" s="246"/>
      <c r="AD37" s="247"/>
      <c r="AE37" s="248"/>
      <c r="AF37" s="249"/>
      <c r="AG37" s="247"/>
      <c r="AH37" s="247"/>
      <c r="AI37" s="249"/>
      <c r="AJ37" s="250"/>
      <c r="AK37" s="251"/>
      <c r="AL37" s="249"/>
      <c r="AM37" s="189"/>
      <c r="AN37" s="189"/>
      <c r="AO37" s="546" t="s">
        <v>126</v>
      </c>
      <c r="AP37" s="243"/>
      <c r="AQ37" s="188"/>
      <c r="AR37" s="188"/>
      <c r="AS37" s="244"/>
      <c r="AT37" s="189"/>
      <c r="AU37" s="188"/>
      <c r="AV37" s="245"/>
      <c r="AW37" s="246"/>
      <c r="AX37" s="247"/>
      <c r="AY37" s="248"/>
      <c r="AZ37" s="249"/>
      <c r="BA37" s="247"/>
      <c r="BB37" s="247"/>
      <c r="BC37" s="249"/>
      <c r="BD37" s="250"/>
      <c r="BE37" s="251"/>
      <c r="BF37" s="249"/>
      <c r="BG37" s="189"/>
      <c r="BH37" s="189"/>
      <c r="BI37" s="546" t="s">
        <v>126</v>
      </c>
      <c r="BJ37" s="243"/>
      <c r="BK37" s="188"/>
      <c r="BL37" s="188"/>
      <c r="BM37" s="244"/>
      <c r="BN37" s="189"/>
      <c r="BO37" s="188"/>
      <c r="BP37" s="245"/>
      <c r="BQ37" s="246"/>
      <c r="BR37" s="247"/>
      <c r="BS37" s="248"/>
      <c r="BT37" s="249"/>
      <c r="BU37" s="247"/>
      <c r="BV37" s="247"/>
      <c r="BW37" s="249"/>
      <c r="BX37" s="250"/>
      <c r="BY37" s="251"/>
      <c r="BZ37" s="249"/>
      <c r="CA37" s="189"/>
      <c r="CB37" s="189"/>
    </row>
    <row r="38" spans="1:80" ht="19.5" customHeight="1">
      <c r="A38" s="547"/>
      <c r="B38" s="204"/>
      <c r="C38" s="10" t="s">
        <v>49</v>
      </c>
      <c r="D38" s="11"/>
      <c r="E38" s="11"/>
      <c r="F38" s="190"/>
      <c r="G38" s="11"/>
      <c r="H38" s="600"/>
      <c r="I38" s="193"/>
      <c r="J38" s="550"/>
      <c r="K38" s="550"/>
      <c r="L38" s="194" t="s">
        <v>25</v>
      </c>
      <c r="M38" s="252"/>
      <c r="N38" s="194" t="s">
        <v>33</v>
      </c>
      <c r="O38" s="253"/>
      <c r="P38" s="196" t="s">
        <v>34</v>
      </c>
      <c r="Q38" s="199">
        <f>SUM(J38*M38*O38)</f>
        <v>0</v>
      </c>
      <c r="R38" s="194" t="s">
        <v>27</v>
      </c>
      <c r="S38" s="190"/>
      <c r="T38" s="190"/>
      <c r="U38" s="547"/>
      <c r="V38" s="204"/>
      <c r="W38" s="10" t="s">
        <v>49</v>
      </c>
      <c r="X38" s="11"/>
      <c r="Y38" s="11"/>
      <c r="Z38" s="190"/>
      <c r="AA38" s="11"/>
      <c r="AB38" s="600"/>
      <c r="AC38" s="193"/>
      <c r="AD38" s="550"/>
      <c r="AE38" s="550"/>
      <c r="AF38" s="194" t="s">
        <v>25</v>
      </c>
      <c r="AG38" s="252"/>
      <c r="AH38" s="194" t="s">
        <v>33</v>
      </c>
      <c r="AI38" s="253"/>
      <c r="AJ38" s="196" t="s">
        <v>34</v>
      </c>
      <c r="AK38" s="199">
        <f>SUM(AD38*AG38*AI38)</f>
        <v>0</v>
      </c>
      <c r="AL38" s="194" t="s">
        <v>27</v>
      </c>
      <c r="AM38" s="190"/>
      <c r="AN38" s="190"/>
      <c r="AO38" s="547"/>
      <c r="AP38" s="204"/>
      <c r="AQ38" s="10" t="s">
        <v>49</v>
      </c>
      <c r="AR38" s="11"/>
      <c r="AS38" s="11"/>
      <c r="AT38" s="190"/>
      <c r="AU38" s="11"/>
      <c r="AV38" s="600"/>
      <c r="AW38" s="193"/>
      <c r="AX38" s="550"/>
      <c r="AY38" s="550"/>
      <c r="AZ38" s="194" t="s">
        <v>25</v>
      </c>
      <c r="BA38" s="252"/>
      <c r="BB38" s="194" t="s">
        <v>33</v>
      </c>
      <c r="BC38" s="253"/>
      <c r="BD38" s="196" t="s">
        <v>34</v>
      </c>
      <c r="BE38" s="199">
        <f>SUM(AX38*BA38*BC38)</f>
        <v>0</v>
      </c>
      <c r="BF38" s="194" t="s">
        <v>27</v>
      </c>
      <c r="BG38" s="190"/>
      <c r="BH38" s="190"/>
      <c r="BI38" s="547"/>
      <c r="BJ38" s="204"/>
      <c r="BK38" s="10" t="s">
        <v>49</v>
      </c>
      <c r="BL38" s="11"/>
      <c r="BM38" s="11"/>
      <c r="BN38" s="190"/>
      <c r="BO38" s="11"/>
      <c r="BP38" s="600"/>
      <c r="BQ38" s="193"/>
      <c r="BR38" s="550"/>
      <c r="BS38" s="550"/>
      <c r="BT38" s="194" t="s">
        <v>25</v>
      </c>
      <c r="BU38" s="252"/>
      <c r="BV38" s="194" t="s">
        <v>33</v>
      </c>
      <c r="BW38" s="253"/>
      <c r="BX38" s="196" t="s">
        <v>34</v>
      </c>
      <c r="BY38" s="199">
        <f>SUM(BR38*BU38*BW38)</f>
        <v>0</v>
      </c>
      <c r="BZ38" s="194" t="s">
        <v>27</v>
      </c>
      <c r="CA38" s="190"/>
      <c r="CB38" s="190"/>
    </row>
    <row r="39" spans="1:80" ht="19.5" customHeight="1">
      <c r="A39" s="547"/>
      <c r="B39" s="204"/>
      <c r="C39" s="542">
        <f>SUM(Q38:Q41)</f>
        <v>0</v>
      </c>
      <c r="D39" s="542"/>
      <c r="E39" s="205" t="s">
        <v>27</v>
      </c>
      <c r="F39" s="190"/>
      <c r="G39" s="11"/>
      <c r="H39" s="600"/>
      <c r="I39" s="193"/>
      <c r="J39" s="551"/>
      <c r="K39" s="551"/>
      <c r="L39" s="194" t="s">
        <v>25</v>
      </c>
      <c r="M39" s="254"/>
      <c r="N39" s="194" t="s">
        <v>33</v>
      </c>
      <c r="O39" s="255"/>
      <c r="P39" s="196" t="s">
        <v>34</v>
      </c>
      <c r="Q39" s="256">
        <f>SUM(J39*M39*O39)</f>
        <v>0</v>
      </c>
      <c r="R39" s="194" t="s">
        <v>27</v>
      </c>
      <c r="S39" s="190"/>
      <c r="T39" s="190"/>
      <c r="U39" s="547"/>
      <c r="V39" s="204"/>
      <c r="W39" s="542">
        <f>SUM(AK38:AK41)</f>
        <v>0</v>
      </c>
      <c r="X39" s="542"/>
      <c r="Y39" s="205" t="s">
        <v>27</v>
      </c>
      <c r="Z39" s="190"/>
      <c r="AA39" s="11"/>
      <c r="AB39" s="600"/>
      <c r="AC39" s="193"/>
      <c r="AD39" s="551"/>
      <c r="AE39" s="551"/>
      <c r="AF39" s="194" t="s">
        <v>25</v>
      </c>
      <c r="AG39" s="254"/>
      <c r="AH39" s="194" t="s">
        <v>33</v>
      </c>
      <c r="AI39" s="255"/>
      <c r="AJ39" s="196" t="s">
        <v>34</v>
      </c>
      <c r="AK39" s="256">
        <f>SUM(AD39*AG39*AI39)</f>
        <v>0</v>
      </c>
      <c r="AL39" s="194" t="s">
        <v>27</v>
      </c>
      <c r="AM39" s="190"/>
      <c r="AN39" s="190"/>
      <c r="AO39" s="547"/>
      <c r="AP39" s="204"/>
      <c r="AQ39" s="542">
        <f>SUM(BE38:BE41)</f>
        <v>0</v>
      </c>
      <c r="AR39" s="542"/>
      <c r="AS39" s="205" t="s">
        <v>27</v>
      </c>
      <c r="AT39" s="190"/>
      <c r="AU39" s="11"/>
      <c r="AV39" s="600"/>
      <c r="AW39" s="193"/>
      <c r="AX39" s="551"/>
      <c r="AY39" s="551"/>
      <c r="AZ39" s="194" t="s">
        <v>25</v>
      </c>
      <c r="BA39" s="254"/>
      <c r="BB39" s="194" t="s">
        <v>33</v>
      </c>
      <c r="BC39" s="255"/>
      <c r="BD39" s="196" t="s">
        <v>34</v>
      </c>
      <c r="BE39" s="256">
        <f>SUM(AX39*BA39*BC39)</f>
        <v>0</v>
      </c>
      <c r="BF39" s="194" t="s">
        <v>27</v>
      </c>
      <c r="BG39" s="190"/>
      <c r="BH39" s="190"/>
      <c r="BI39" s="547"/>
      <c r="BJ39" s="204"/>
      <c r="BK39" s="542">
        <f>SUM(BY38:BY41)</f>
        <v>0</v>
      </c>
      <c r="BL39" s="542"/>
      <c r="BM39" s="205" t="s">
        <v>27</v>
      </c>
      <c r="BN39" s="190"/>
      <c r="BO39" s="11"/>
      <c r="BP39" s="600"/>
      <c r="BQ39" s="193"/>
      <c r="BR39" s="551"/>
      <c r="BS39" s="551"/>
      <c r="BT39" s="194" t="s">
        <v>25</v>
      </c>
      <c r="BU39" s="254"/>
      <c r="BV39" s="194" t="s">
        <v>33</v>
      </c>
      <c r="BW39" s="255"/>
      <c r="BX39" s="196" t="s">
        <v>34</v>
      </c>
      <c r="BY39" s="256">
        <f>SUM(BR39*BU39*BW39)</f>
        <v>0</v>
      </c>
      <c r="BZ39" s="194" t="s">
        <v>27</v>
      </c>
      <c r="CA39" s="190"/>
      <c r="CB39" s="190"/>
    </row>
    <row r="40" spans="1:80" ht="19.5" customHeight="1">
      <c r="A40" s="547"/>
      <c r="B40" s="204"/>
      <c r="C40" s="257"/>
      <c r="D40" s="257"/>
      <c r="E40" s="228"/>
      <c r="F40" s="190"/>
      <c r="G40" s="11"/>
      <c r="H40" s="600"/>
      <c r="I40" s="193"/>
      <c r="J40" s="543"/>
      <c r="K40" s="543"/>
      <c r="L40" s="194" t="s">
        <v>25</v>
      </c>
      <c r="M40" s="254"/>
      <c r="N40" s="194" t="s">
        <v>33</v>
      </c>
      <c r="O40" s="258"/>
      <c r="P40" s="196" t="s">
        <v>34</v>
      </c>
      <c r="Q40" s="256">
        <f>SUM(J40*M40*O40)</f>
        <v>0</v>
      </c>
      <c r="R40" s="194" t="s">
        <v>27</v>
      </c>
      <c r="S40" s="190"/>
      <c r="T40" s="190"/>
      <c r="U40" s="547"/>
      <c r="V40" s="204"/>
      <c r="W40" s="257"/>
      <c r="X40" s="257"/>
      <c r="Y40" s="228"/>
      <c r="Z40" s="190"/>
      <c r="AA40" s="11"/>
      <c r="AB40" s="600"/>
      <c r="AC40" s="193"/>
      <c r="AD40" s="543"/>
      <c r="AE40" s="543"/>
      <c r="AF40" s="194" t="s">
        <v>25</v>
      </c>
      <c r="AG40" s="254"/>
      <c r="AH40" s="194" t="s">
        <v>33</v>
      </c>
      <c r="AI40" s="258"/>
      <c r="AJ40" s="196" t="s">
        <v>34</v>
      </c>
      <c r="AK40" s="256">
        <f>SUM(AD40*AG40*AI40)</f>
        <v>0</v>
      </c>
      <c r="AL40" s="194" t="s">
        <v>27</v>
      </c>
      <c r="AM40" s="190"/>
      <c r="AN40" s="190"/>
      <c r="AO40" s="547"/>
      <c r="AP40" s="204"/>
      <c r="AQ40" s="257"/>
      <c r="AR40" s="257"/>
      <c r="AS40" s="228"/>
      <c r="AT40" s="190"/>
      <c r="AU40" s="11"/>
      <c r="AV40" s="600"/>
      <c r="AW40" s="193"/>
      <c r="AX40" s="543"/>
      <c r="AY40" s="543"/>
      <c r="AZ40" s="194" t="s">
        <v>25</v>
      </c>
      <c r="BA40" s="254"/>
      <c r="BB40" s="194" t="s">
        <v>33</v>
      </c>
      <c r="BC40" s="258"/>
      <c r="BD40" s="196" t="s">
        <v>34</v>
      </c>
      <c r="BE40" s="256">
        <f>SUM(AX40*BA40*BC40)</f>
        <v>0</v>
      </c>
      <c r="BF40" s="194" t="s">
        <v>27</v>
      </c>
      <c r="BG40" s="190"/>
      <c r="BH40" s="190"/>
      <c r="BI40" s="547"/>
      <c r="BJ40" s="204"/>
      <c r="BK40" s="257"/>
      <c r="BL40" s="257"/>
      <c r="BM40" s="228"/>
      <c r="BN40" s="190"/>
      <c r="BO40" s="11"/>
      <c r="BP40" s="600"/>
      <c r="BQ40" s="193"/>
      <c r="BR40" s="543"/>
      <c r="BS40" s="543"/>
      <c r="BT40" s="194" t="s">
        <v>25</v>
      </c>
      <c r="BU40" s="254"/>
      <c r="BV40" s="194" t="s">
        <v>33</v>
      </c>
      <c r="BW40" s="258"/>
      <c r="BX40" s="196" t="s">
        <v>34</v>
      </c>
      <c r="BY40" s="256">
        <f>SUM(BR40*BU40*BW40)</f>
        <v>0</v>
      </c>
      <c r="BZ40" s="194" t="s">
        <v>27</v>
      </c>
      <c r="CA40" s="190"/>
      <c r="CB40" s="190"/>
    </row>
    <row r="41" spans="1:80" ht="19.5" customHeight="1">
      <c r="A41" s="547"/>
      <c r="B41" s="204"/>
      <c r="F41" s="190"/>
      <c r="G41" s="11"/>
      <c r="H41" s="600"/>
      <c r="I41" s="193"/>
      <c r="J41" s="543"/>
      <c r="K41" s="543"/>
      <c r="L41" s="194" t="s">
        <v>25</v>
      </c>
      <c r="M41" s="259"/>
      <c r="N41" s="194" t="s">
        <v>33</v>
      </c>
      <c r="O41" s="253"/>
      <c r="P41" s="196" t="s">
        <v>34</v>
      </c>
      <c r="Q41" s="199">
        <f>SUM(J41*M41*O41)</f>
        <v>0</v>
      </c>
      <c r="R41" s="194" t="s">
        <v>27</v>
      </c>
      <c r="S41" s="190"/>
      <c r="T41" s="190"/>
      <c r="U41" s="547"/>
      <c r="V41" s="204"/>
      <c r="Z41" s="190"/>
      <c r="AA41" s="11"/>
      <c r="AB41" s="600"/>
      <c r="AC41" s="193"/>
      <c r="AD41" s="543"/>
      <c r="AE41" s="543"/>
      <c r="AF41" s="194" t="s">
        <v>25</v>
      </c>
      <c r="AG41" s="259"/>
      <c r="AH41" s="194" t="s">
        <v>33</v>
      </c>
      <c r="AI41" s="253"/>
      <c r="AJ41" s="196" t="s">
        <v>34</v>
      </c>
      <c r="AK41" s="199">
        <f>SUM(AD41*AG41*AI41)</f>
        <v>0</v>
      </c>
      <c r="AL41" s="194" t="s">
        <v>27</v>
      </c>
      <c r="AM41" s="190"/>
      <c r="AN41" s="190"/>
      <c r="AO41" s="547"/>
      <c r="AP41" s="204"/>
      <c r="AT41" s="190"/>
      <c r="AU41" s="11"/>
      <c r="AV41" s="600"/>
      <c r="AW41" s="193"/>
      <c r="AX41" s="543"/>
      <c r="AY41" s="543"/>
      <c r="AZ41" s="194" t="s">
        <v>25</v>
      </c>
      <c r="BA41" s="259"/>
      <c r="BB41" s="194" t="s">
        <v>33</v>
      </c>
      <c r="BC41" s="253"/>
      <c r="BD41" s="196" t="s">
        <v>34</v>
      </c>
      <c r="BE41" s="199">
        <f>SUM(AX41*BA41*BC41)</f>
        <v>0</v>
      </c>
      <c r="BF41" s="194" t="s">
        <v>27</v>
      </c>
      <c r="BG41" s="190"/>
      <c r="BH41" s="190"/>
      <c r="BI41" s="547"/>
      <c r="BJ41" s="204"/>
      <c r="BN41" s="190"/>
      <c r="BO41" s="11"/>
      <c r="BP41" s="600"/>
      <c r="BQ41" s="193"/>
      <c r="BR41" s="543"/>
      <c r="BS41" s="543"/>
      <c r="BT41" s="194" t="s">
        <v>25</v>
      </c>
      <c r="BU41" s="259"/>
      <c r="BV41" s="194" t="s">
        <v>33</v>
      </c>
      <c r="BW41" s="253"/>
      <c r="BX41" s="196" t="s">
        <v>34</v>
      </c>
      <c r="BY41" s="199">
        <f>SUM(BR41*BU41*BW41)</f>
        <v>0</v>
      </c>
      <c r="BZ41" s="194" t="s">
        <v>27</v>
      </c>
      <c r="CA41" s="190"/>
      <c r="CB41" s="190"/>
    </row>
    <row r="42" spans="1:80" ht="10.5" customHeight="1">
      <c r="A42" s="547"/>
      <c r="B42" s="229"/>
      <c r="F42" s="190"/>
      <c r="G42" s="11"/>
      <c r="H42" s="193"/>
      <c r="I42" s="193"/>
      <c r="J42" s="260"/>
      <c r="K42" s="260"/>
      <c r="L42" s="194"/>
      <c r="M42" s="261"/>
      <c r="N42" s="194"/>
      <c r="O42" s="262"/>
      <c r="P42" s="196"/>
      <c r="Q42" s="262"/>
      <c r="R42" s="194"/>
      <c r="S42" s="231"/>
      <c r="T42" s="263"/>
      <c r="U42" s="547"/>
      <c r="V42" s="229"/>
      <c r="Z42" s="190"/>
      <c r="AA42" s="11"/>
      <c r="AB42" s="193"/>
      <c r="AC42" s="193"/>
      <c r="AD42" s="260"/>
      <c r="AE42" s="260"/>
      <c r="AF42" s="194"/>
      <c r="AG42" s="261"/>
      <c r="AH42" s="194"/>
      <c r="AI42" s="262"/>
      <c r="AJ42" s="196"/>
      <c r="AK42" s="262"/>
      <c r="AL42" s="194"/>
      <c r="AM42" s="231"/>
      <c r="AN42" s="263"/>
      <c r="AO42" s="547"/>
      <c r="AP42" s="229"/>
      <c r="AT42" s="190"/>
      <c r="AU42" s="11"/>
      <c r="AV42" s="193"/>
      <c r="AW42" s="193"/>
      <c r="AX42" s="260"/>
      <c r="AY42" s="260"/>
      <c r="AZ42" s="194"/>
      <c r="BA42" s="261"/>
      <c r="BB42" s="194"/>
      <c r="BC42" s="262"/>
      <c r="BD42" s="196"/>
      <c r="BE42" s="262"/>
      <c r="BF42" s="194"/>
      <c r="BG42" s="231"/>
      <c r="BH42" s="263"/>
      <c r="BI42" s="547"/>
      <c r="BJ42" s="229"/>
      <c r="BN42" s="190"/>
      <c r="BO42" s="11"/>
      <c r="BP42" s="193"/>
      <c r="BQ42" s="193"/>
      <c r="BR42" s="260"/>
      <c r="BS42" s="260"/>
      <c r="BT42" s="194"/>
      <c r="BU42" s="261"/>
      <c r="BV42" s="194"/>
      <c r="BW42" s="262"/>
      <c r="BX42" s="196"/>
      <c r="BY42" s="262"/>
      <c r="BZ42" s="194"/>
      <c r="CA42" s="231"/>
      <c r="CB42" s="263"/>
    </row>
    <row r="43" spans="1:80" ht="10.5" customHeight="1">
      <c r="A43" s="547"/>
      <c r="B43" s="264"/>
      <c r="C43" s="265"/>
      <c r="D43" s="265"/>
      <c r="E43" s="266"/>
      <c r="F43" s="267"/>
      <c r="G43" s="265"/>
      <c r="H43" s="268"/>
      <c r="I43" s="269"/>
      <c r="J43" s="552"/>
      <c r="K43" s="552"/>
      <c r="L43" s="270"/>
      <c r="M43" s="271"/>
      <c r="N43" s="270"/>
      <c r="O43" s="272"/>
      <c r="P43" s="273"/>
      <c r="Q43" s="272"/>
      <c r="R43" s="270"/>
      <c r="S43" s="274"/>
      <c r="T43" s="236"/>
      <c r="U43" s="547"/>
      <c r="V43" s="264"/>
      <c r="W43" s="265"/>
      <c r="X43" s="265"/>
      <c r="Y43" s="266"/>
      <c r="Z43" s="267"/>
      <c r="AA43" s="265"/>
      <c r="AB43" s="268"/>
      <c r="AC43" s="269"/>
      <c r="AD43" s="552"/>
      <c r="AE43" s="552"/>
      <c r="AF43" s="270"/>
      <c r="AG43" s="271"/>
      <c r="AH43" s="270"/>
      <c r="AI43" s="272"/>
      <c r="AJ43" s="273"/>
      <c r="AK43" s="272"/>
      <c r="AL43" s="270"/>
      <c r="AM43" s="274"/>
      <c r="AN43" s="236"/>
      <c r="AO43" s="547"/>
      <c r="AP43" s="264"/>
      <c r="AQ43" s="265"/>
      <c r="AR43" s="265"/>
      <c r="AS43" s="266"/>
      <c r="AT43" s="267"/>
      <c r="AU43" s="265"/>
      <c r="AV43" s="268"/>
      <c r="AW43" s="269"/>
      <c r="AX43" s="552"/>
      <c r="AY43" s="552"/>
      <c r="AZ43" s="270"/>
      <c r="BA43" s="271"/>
      <c r="BB43" s="270"/>
      <c r="BC43" s="272"/>
      <c r="BD43" s="273"/>
      <c r="BE43" s="272"/>
      <c r="BF43" s="270"/>
      <c r="BG43" s="274"/>
      <c r="BH43" s="236"/>
      <c r="BI43" s="547"/>
      <c r="BJ43" s="264"/>
      <c r="BK43" s="265"/>
      <c r="BL43" s="265"/>
      <c r="BM43" s="266"/>
      <c r="BN43" s="267"/>
      <c r="BO43" s="265"/>
      <c r="BP43" s="268"/>
      <c r="BQ43" s="269"/>
      <c r="BR43" s="552"/>
      <c r="BS43" s="552"/>
      <c r="BT43" s="270"/>
      <c r="BU43" s="271"/>
      <c r="BV43" s="270"/>
      <c r="BW43" s="272"/>
      <c r="BX43" s="273"/>
      <c r="BY43" s="272"/>
      <c r="BZ43" s="270"/>
      <c r="CA43" s="274"/>
      <c r="CB43" s="236"/>
    </row>
    <row r="44" spans="1:80" ht="19.5" customHeight="1">
      <c r="A44" s="547"/>
      <c r="B44" s="511" t="s">
        <v>50</v>
      </c>
      <c r="C44" s="385"/>
      <c r="D44" s="385"/>
      <c r="E44" s="385"/>
      <c r="F44" s="190"/>
      <c r="G44" s="11"/>
      <c r="H44" s="600"/>
      <c r="I44" s="193"/>
      <c r="J44" s="550"/>
      <c r="K44" s="550"/>
      <c r="L44" s="194" t="s">
        <v>25</v>
      </c>
      <c r="M44" s="252"/>
      <c r="N44" s="194" t="s">
        <v>33</v>
      </c>
      <c r="O44" s="253"/>
      <c r="P44" s="196" t="s">
        <v>34</v>
      </c>
      <c r="Q44" s="199">
        <f>SUM(J44*M44*O44)</f>
        <v>0</v>
      </c>
      <c r="R44" s="194" t="s">
        <v>27</v>
      </c>
      <c r="S44" s="190"/>
      <c r="T44" s="190"/>
      <c r="U44" s="547"/>
      <c r="V44" s="511" t="s">
        <v>50</v>
      </c>
      <c r="W44" s="385"/>
      <c r="X44" s="385"/>
      <c r="Y44" s="385"/>
      <c r="Z44" s="190"/>
      <c r="AA44" s="11"/>
      <c r="AB44" s="600"/>
      <c r="AC44" s="193"/>
      <c r="AD44" s="550"/>
      <c r="AE44" s="550"/>
      <c r="AF44" s="194" t="s">
        <v>25</v>
      </c>
      <c r="AG44" s="252"/>
      <c r="AH44" s="194" t="s">
        <v>33</v>
      </c>
      <c r="AI44" s="253"/>
      <c r="AJ44" s="196" t="s">
        <v>34</v>
      </c>
      <c r="AK44" s="199">
        <f>SUM(AD44*AG44*AI44)</f>
        <v>0</v>
      </c>
      <c r="AL44" s="194" t="s">
        <v>27</v>
      </c>
      <c r="AM44" s="190"/>
      <c r="AN44" s="190"/>
      <c r="AO44" s="547"/>
      <c r="AP44" s="511" t="s">
        <v>50</v>
      </c>
      <c r="AQ44" s="385"/>
      <c r="AR44" s="385"/>
      <c r="AS44" s="385"/>
      <c r="AT44" s="190"/>
      <c r="AU44" s="11"/>
      <c r="AV44" s="600"/>
      <c r="AW44" s="193"/>
      <c r="AX44" s="550"/>
      <c r="AY44" s="550"/>
      <c r="AZ44" s="194" t="s">
        <v>25</v>
      </c>
      <c r="BA44" s="252"/>
      <c r="BB44" s="194" t="s">
        <v>33</v>
      </c>
      <c r="BC44" s="253"/>
      <c r="BD44" s="196" t="s">
        <v>34</v>
      </c>
      <c r="BE44" s="199">
        <f>SUM(AX44*BA44*BC44)</f>
        <v>0</v>
      </c>
      <c r="BF44" s="194" t="s">
        <v>27</v>
      </c>
      <c r="BG44" s="190"/>
      <c r="BH44" s="190"/>
      <c r="BI44" s="547"/>
      <c r="BJ44" s="511" t="s">
        <v>50</v>
      </c>
      <c r="BK44" s="385"/>
      <c r="BL44" s="385"/>
      <c r="BM44" s="385"/>
      <c r="BN44" s="190"/>
      <c r="BO44" s="11"/>
      <c r="BP44" s="600"/>
      <c r="BQ44" s="193"/>
      <c r="BR44" s="550"/>
      <c r="BS44" s="550"/>
      <c r="BT44" s="194" t="s">
        <v>25</v>
      </c>
      <c r="BU44" s="252"/>
      <c r="BV44" s="194" t="s">
        <v>33</v>
      </c>
      <c r="BW44" s="253"/>
      <c r="BX44" s="196" t="s">
        <v>34</v>
      </c>
      <c r="BY44" s="199">
        <f>SUM(BR44*BU44*BW44)</f>
        <v>0</v>
      </c>
      <c r="BZ44" s="194" t="s">
        <v>27</v>
      </c>
      <c r="CA44" s="190"/>
      <c r="CB44" s="190"/>
    </row>
    <row r="45" spans="1:80" ht="19.5" customHeight="1">
      <c r="A45" s="547"/>
      <c r="B45" s="537" t="s">
        <v>51</v>
      </c>
      <c r="C45" s="538"/>
      <c r="D45" s="538"/>
      <c r="E45" s="538"/>
      <c r="F45" s="539"/>
      <c r="G45" s="11"/>
      <c r="H45" s="600"/>
      <c r="I45" s="193"/>
      <c r="J45" s="551"/>
      <c r="K45" s="551"/>
      <c r="L45" s="194" t="s">
        <v>25</v>
      </c>
      <c r="M45" s="254"/>
      <c r="N45" s="194" t="s">
        <v>33</v>
      </c>
      <c r="O45" s="255"/>
      <c r="P45" s="196" t="s">
        <v>34</v>
      </c>
      <c r="Q45" s="256">
        <f>SUM(J45*M45*O45)</f>
        <v>0</v>
      </c>
      <c r="R45" s="194" t="s">
        <v>27</v>
      </c>
      <c r="S45" s="275"/>
      <c r="T45" s="275"/>
      <c r="U45" s="547"/>
      <c r="V45" s="537" t="s">
        <v>51</v>
      </c>
      <c r="W45" s="538"/>
      <c r="X45" s="538"/>
      <c r="Y45" s="538"/>
      <c r="Z45" s="539"/>
      <c r="AA45" s="11"/>
      <c r="AB45" s="600"/>
      <c r="AC45" s="193"/>
      <c r="AD45" s="551"/>
      <c r="AE45" s="551"/>
      <c r="AF45" s="194" t="s">
        <v>25</v>
      </c>
      <c r="AG45" s="254"/>
      <c r="AH45" s="194" t="s">
        <v>33</v>
      </c>
      <c r="AI45" s="255"/>
      <c r="AJ45" s="196" t="s">
        <v>34</v>
      </c>
      <c r="AK45" s="256">
        <f>SUM(AD45*AG45*AI45)</f>
        <v>0</v>
      </c>
      <c r="AL45" s="194" t="s">
        <v>27</v>
      </c>
      <c r="AM45" s="275"/>
      <c r="AN45" s="275"/>
      <c r="AO45" s="547"/>
      <c r="AP45" s="537" t="s">
        <v>51</v>
      </c>
      <c r="AQ45" s="538"/>
      <c r="AR45" s="538"/>
      <c r="AS45" s="538"/>
      <c r="AT45" s="539"/>
      <c r="AU45" s="11"/>
      <c r="AV45" s="600"/>
      <c r="AW45" s="193"/>
      <c r="AX45" s="551"/>
      <c r="AY45" s="551"/>
      <c r="AZ45" s="194" t="s">
        <v>25</v>
      </c>
      <c r="BA45" s="254"/>
      <c r="BB45" s="194" t="s">
        <v>33</v>
      </c>
      <c r="BC45" s="255"/>
      <c r="BD45" s="196" t="s">
        <v>34</v>
      </c>
      <c r="BE45" s="256">
        <f>SUM(AX45*BA45*BC45)</f>
        <v>0</v>
      </c>
      <c r="BF45" s="194" t="s">
        <v>27</v>
      </c>
      <c r="BG45" s="275"/>
      <c r="BH45" s="275"/>
      <c r="BI45" s="547"/>
      <c r="BJ45" s="537" t="s">
        <v>51</v>
      </c>
      <c r="BK45" s="538"/>
      <c r="BL45" s="538"/>
      <c r="BM45" s="538"/>
      <c r="BN45" s="539"/>
      <c r="BO45" s="11"/>
      <c r="BP45" s="600"/>
      <c r="BQ45" s="193"/>
      <c r="BR45" s="551"/>
      <c r="BS45" s="551"/>
      <c r="BT45" s="194" t="s">
        <v>25</v>
      </c>
      <c r="BU45" s="254"/>
      <c r="BV45" s="194" t="s">
        <v>33</v>
      </c>
      <c r="BW45" s="255"/>
      <c r="BX45" s="196" t="s">
        <v>34</v>
      </c>
      <c r="BY45" s="256">
        <f>SUM(BR45*BU45*BW45)</f>
        <v>0</v>
      </c>
      <c r="BZ45" s="194" t="s">
        <v>27</v>
      </c>
      <c r="CA45" s="275"/>
      <c r="CB45" s="275"/>
    </row>
    <row r="46" spans="1:80" ht="19.5" customHeight="1">
      <c r="A46" s="547"/>
      <c r="B46" s="204"/>
      <c r="C46" s="11"/>
      <c r="D46" s="226"/>
      <c r="E46" s="228"/>
      <c r="F46" s="190"/>
      <c r="G46" s="11"/>
      <c r="H46" s="600"/>
      <c r="I46" s="193"/>
      <c r="J46" s="543"/>
      <c r="K46" s="543"/>
      <c r="L46" s="194" t="s">
        <v>25</v>
      </c>
      <c r="M46" s="254"/>
      <c r="N46" s="194" t="s">
        <v>33</v>
      </c>
      <c r="O46" s="258"/>
      <c r="P46" s="196" t="s">
        <v>34</v>
      </c>
      <c r="Q46" s="256">
        <f>SUM(J46*M46*O46)</f>
        <v>0</v>
      </c>
      <c r="R46" s="194" t="s">
        <v>27</v>
      </c>
      <c r="S46" s="236"/>
      <c r="T46" s="236"/>
      <c r="U46" s="547"/>
      <c r="V46" s="204"/>
      <c r="W46" s="11"/>
      <c r="X46" s="226"/>
      <c r="Y46" s="228"/>
      <c r="Z46" s="190"/>
      <c r="AA46" s="11"/>
      <c r="AB46" s="600"/>
      <c r="AC46" s="193"/>
      <c r="AD46" s="543"/>
      <c r="AE46" s="543"/>
      <c r="AF46" s="194" t="s">
        <v>25</v>
      </c>
      <c r="AG46" s="254"/>
      <c r="AH46" s="194" t="s">
        <v>33</v>
      </c>
      <c r="AI46" s="258"/>
      <c r="AJ46" s="196" t="s">
        <v>34</v>
      </c>
      <c r="AK46" s="256">
        <f>SUM(AD46*AG46*AI46)</f>
        <v>0</v>
      </c>
      <c r="AL46" s="194" t="s">
        <v>27</v>
      </c>
      <c r="AM46" s="236"/>
      <c r="AN46" s="236"/>
      <c r="AO46" s="547"/>
      <c r="AP46" s="204"/>
      <c r="AQ46" s="11"/>
      <c r="AR46" s="226"/>
      <c r="AS46" s="228"/>
      <c r="AT46" s="190"/>
      <c r="AU46" s="11"/>
      <c r="AV46" s="600"/>
      <c r="AW46" s="193"/>
      <c r="AX46" s="543"/>
      <c r="AY46" s="543"/>
      <c r="AZ46" s="194" t="s">
        <v>25</v>
      </c>
      <c r="BA46" s="254"/>
      <c r="BB46" s="194" t="s">
        <v>33</v>
      </c>
      <c r="BC46" s="258"/>
      <c r="BD46" s="196" t="s">
        <v>34</v>
      </c>
      <c r="BE46" s="256">
        <f>SUM(AX46*BA46*BC46)</f>
        <v>0</v>
      </c>
      <c r="BF46" s="194" t="s">
        <v>27</v>
      </c>
      <c r="BG46" s="236"/>
      <c r="BH46" s="236"/>
      <c r="BI46" s="547"/>
      <c r="BJ46" s="204"/>
      <c r="BK46" s="11"/>
      <c r="BL46" s="226"/>
      <c r="BM46" s="228"/>
      <c r="BN46" s="190"/>
      <c r="BO46" s="11"/>
      <c r="BP46" s="600"/>
      <c r="BQ46" s="193"/>
      <c r="BR46" s="543"/>
      <c r="BS46" s="543"/>
      <c r="BT46" s="194" t="s">
        <v>25</v>
      </c>
      <c r="BU46" s="254"/>
      <c r="BV46" s="194" t="s">
        <v>33</v>
      </c>
      <c r="BW46" s="258"/>
      <c r="BX46" s="196" t="s">
        <v>34</v>
      </c>
      <c r="BY46" s="256">
        <f>SUM(BR46*BU46*BW46)</f>
        <v>0</v>
      </c>
      <c r="BZ46" s="194" t="s">
        <v>27</v>
      </c>
      <c r="CA46" s="236"/>
      <c r="CB46" s="236"/>
    </row>
    <row r="47" spans="1:80" ht="19.5" customHeight="1">
      <c r="A47" s="547"/>
      <c r="B47" s="276" t="s">
        <v>53</v>
      </c>
      <c r="C47" s="540">
        <f>SUM(Q44:Q47)</f>
        <v>0</v>
      </c>
      <c r="D47" s="544"/>
      <c r="E47" s="228" t="s">
        <v>52</v>
      </c>
      <c r="F47" s="190"/>
      <c r="G47" s="11"/>
      <c r="H47" s="600"/>
      <c r="I47" s="193"/>
      <c r="J47" s="543"/>
      <c r="K47" s="543"/>
      <c r="L47" s="194" t="s">
        <v>25</v>
      </c>
      <c r="M47" s="259"/>
      <c r="N47" s="194" t="s">
        <v>33</v>
      </c>
      <c r="O47" s="258"/>
      <c r="P47" s="196" t="s">
        <v>34</v>
      </c>
      <c r="Q47" s="199">
        <f>SUM(J47*M47*O47)</f>
        <v>0</v>
      </c>
      <c r="R47" s="194" t="s">
        <v>27</v>
      </c>
      <c r="S47" s="236"/>
      <c r="T47" s="236"/>
      <c r="U47" s="547"/>
      <c r="V47" s="276" t="s">
        <v>32</v>
      </c>
      <c r="W47" s="540">
        <f>SUM(AK44:AK47)</f>
        <v>0</v>
      </c>
      <c r="X47" s="544"/>
      <c r="Y47" s="228" t="s">
        <v>52</v>
      </c>
      <c r="Z47" s="190"/>
      <c r="AA47" s="11"/>
      <c r="AB47" s="600"/>
      <c r="AC47" s="193"/>
      <c r="AD47" s="543"/>
      <c r="AE47" s="543"/>
      <c r="AF47" s="194" t="s">
        <v>25</v>
      </c>
      <c r="AG47" s="259"/>
      <c r="AH47" s="194" t="s">
        <v>33</v>
      </c>
      <c r="AI47" s="258"/>
      <c r="AJ47" s="196" t="s">
        <v>34</v>
      </c>
      <c r="AK47" s="199">
        <f>SUM(AD47*AG47*AI47)</f>
        <v>0</v>
      </c>
      <c r="AL47" s="194" t="s">
        <v>27</v>
      </c>
      <c r="AM47" s="236"/>
      <c r="AN47" s="236"/>
      <c r="AO47" s="547"/>
      <c r="AP47" s="276" t="s">
        <v>32</v>
      </c>
      <c r="AQ47" s="540">
        <f>SUM(BE44:BE47)</f>
        <v>0</v>
      </c>
      <c r="AR47" s="544"/>
      <c r="AS47" s="228" t="s">
        <v>52</v>
      </c>
      <c r="AT47" s="190"/>
      <c r="AU47" s="11"/>
      <c r="AV47" s="600"/>
      <c r="AW47" s="193"/>
      <c r="AX47" s="543"/>
      <c r="AY47" s="543"/>
      <c r="AZ47" s="194" t="s">
        <v>25</v>
      </c>
      <c r="BA47" s="259"/>
      <c r="BB47" s="194" t="s">
        <v>33</v>
      </c>
      <c r="BC47" s="258"/>
      <c r="BD47" s="196" t="s">
        <v>34</v>
      </c>
      <c r="BE47" s="199">
        <f>SUM(AX47*BA47*BC47)</f>
        <v>0</v>
      </c>
      <c r="BF47" s="194" t="s">
        <v>27</v>
      </c>
      <c r="BG47" s="236"/>
      <c r="BH47" s="236"/>
      <c r="BI47" s="547"/>
      <c r="BJ47" s="276" t="s">
        <v>32</v>
      </c>
      <c r="BK47" s="540">
        <f>SUM(BY44:BY47)</f>
        <v>0</v>
      </c>
      <c r="BL47" s="544"/>
      <c r="BM47" s="228" t="s">
        <v>52</v>
      </c>
      <c r="BN47" s="190"/>
      <c r="BO47" s="11"/>
      <c r="BP47" s="600"/>
      <c r="BQ47" s="193"/>
      <c r="BR47" s="543"/>
      <c r="BS47" s="543"/>
      <c r="BT47" s="194" t="s">
        <v>25</v>
      </c>
      <c r="BU47" s="259"/>
      <c r="BV47" s="194" t="s">
        <v>33</v>
      </c>
      <c r="BW47" s="258"/>
      <c r="BX47" s="196" t="s">
        <v>34</v>
      </c>
      <c r="BY47" s="199">
        <f>SUM(BR47*BU47*BW47)</f>
        <v>0</v>
      </c>
      <c r="BZ47" s="194" t="s">
        <v>27</v>
      </c>
      <c r="CA47" s="236"/>
      <c r="CB47" s="236"/>
    </row>
    <row r="48" spans="1:80" ht="10.5" customHeight="1">
      <c r="A48" s="548"/>
      <c r="B48" s="277"/>
      <c r="C48" s="21"/>
      <c r="D48" s="21"/>
      <c r="E48" s="205"/>
      <c r="F48" s="278"/>
      <c r="G48" s="21"/>
      <c r="H48" s="279"/>
      <c r="I48" s="280"/>
      <c r="J48" s="545"/>
      <c r="K48" s="545"/>
      <c r="L48" s="281"/>
      <c r="M48" s="282"/>
      <c r="N48" s="281"/>
      <c r="O48" s="283"/>
      <c r="P48" s="284"/>
      <c r="Q48" s="285"/>
      <c r="R48" s="281"/>
      <c r="S48" s="286"/>
      <c r="T48" s="286"/>
      <c r="U48" s="548"/>
      <c r="V48" s="277"/>
      <c r="W48" s="21"/>
      <c r="X48" s="21"/>
      <c r="Y48" s="205"/>
      <c r="Z48" s="278"/>
      <c r="AA48" s="21"/>
      <c r="AB48" s="279"/>
      <c r="AC48" s="280"/>
      <c r="AD48" s="545"/>
      <c r="AE48" s="545"/>
      <c r="AF48" s="281"/>
      <c r="AG48" s="282"/>
      <c r="AH48" s="281"/>
      <c r="AI48" s="283"/>
      <c r="AJ48" s="284"/>
      <c r="AK48" s="285"/>
      <c r="AL48" s="281"/>
      <c r="AM48" s="286"/>
      <c r="AN48" s="286"/>
      <c r="AO48" s="548"/>
      <c r="AP48" s="277"/>
      <c r="AQ48" s="21"/>
      <c r="AR48" s="21"/>
      <c r="AS48" s="205"/>
      <c r="AT48" s="278"/>
      <c r="AU48" s="21"/>
      <c r="AV48" s="279"/>
      <c r="AW48" s="280"/>
      <c r="AX48" s="545"/>
      <c r="AY48" s="545"/>
      <c r="AZ48" s="281"/>
      <c r="BA48" s="282"/>
      <c r="BB48" s="281"/>
      <c r="BC48" s="283"/>
      <c r="BD48" s="284"/>
      <c r="BE48" s="285"/>
      <c r="BF48" s="281"/>
      <c r="BG48" s="286"/>
      <c r="BH48" s="286"/>
      <c r="BI48" s="548"/>
      <c r="BJ48" s="277"/>
      <c r="BK48" s="21"/>
      <c r="BL48" s="21"/>
      <c r="BM48" s="205"/>
      <c r="BN48" s="278"/>
      <c r="BO48" s="21"/>
      <c r="BP48" s="279"/>
      <c r="BQ48" s="280"/>
      <c r="BR48" s="545"/>
      <c r="BS48" s="545"/>
      <c r="BT48" s="281"/>
      <c r="BU48" s="282"/>
      <c r="BV48" s="281"/>
      <c r="BW48" s="283"/>
      <c r="BX48" s="284"/>
      <c r="BY48" s="285"/>
      <c r="BZ48" s="281"/>
      <c r="CA48" s="286"/>
      <c r="CB48" s="286"/>
    </row>
    <row r="49" spans="1:80" ht="10.5" customHeight="1">
      <c r="A49" s="546" t="s">
        <v>62</v>
      </c>
      <c r="B49" s="287"/>
      <c r="C49" s="11"/>
      <c r="D49" s="226"/>
      <c r="E49" s="228"/>
      <c r="F49" s="190"/>
      <c r="G49" s="11"/>
      <c r="H49" s="197"/>
      <c r="I49" s="288"/>
      <c r="J49" s="288"/>
      <c r="K49" s="288"/>
      <c r="L49" s="288"/>
      <c r="M49" s="288"/>
      <c r="N49" s="288"/>
      <c r="O49" s="288"/>
      <c r="P49" s="235"/>
      <c r="Q49" s="288"/>
      <c r="R49" s="288"/>
      <c r="S49" s="236"/>
      <c r="T49" s="236"/>
      <c r="U49" s="546" t="s">
        <v>62</v>
      </c>
      <c r="V49" s="287"/>
      <c r="W49" s="11"/>
      <c r="X49" s="226"/>
      <c r="Y49" s="228"/>
      <c r="Z49" s="190"/>
      <c r="AA49" s="11"/>
      <c r="AB49" s="197"/>
      <c r="AC49" s="288"/>
      <c r="AD49" s="288"/>
      <c r="AE49" s="288"/>
      <c r="AF49" s="288"/>
      <c r="AG49" s="288"/>
      <c r="AH49" s="288"/>
      <c r="AI49" s="288"/>
      <c r="AJ49" s="235"/>
      <c r="AK49" s="288"/>
      <c r="AL49" s="288"/>
      <c r="AM49" s="236"/>
      <c r="AN49" s="236"/>
      <c r="AO49" s="546" t="s">
        <v>62</v>
      </c>
      <c r="AP49" s="287"/>
      <c r="AQ49" s="11"/>
      <c r="AR49" s="226"/>
      <c r="AS49" s="228"/>
      <c r="AT49" s="190"/>
      <c r="AU49" s="11"/>
      <c r="AV49" s="197"/>
      <c r="AW49" s="288"/>
      <c r="AX49" s="288"/>
      <c r="AY49" s="288"/>
      <c r="AZ49" s="288"/>
      <c r="BA49" s="288"/>
      <c r="BB49" s="288"/>
      <c r="BC49" s="288"/>
      <c r="BD49" s="235"/>
      <c r="BE49" s="288"/>
      <c r="BF49" s="288"/>
      <c r="BG49" s="236"/>
      <c r="BH49" s="236"/>
      <c r="BI49" s="546" t="s">
        <v>62</v>
      </c>
      <c r="BJ49" s="287"/>
      <c r="BK49" s="11"/>
      <c r="BL49" s="226"/>
      <c r="BM49" s="228"/>
      <c r="BN49" s="190"/>
      <c r="BO49" s="11"/>
      <c r="BP49" s="197"/>
      <c r="BQ49" s="288"/>
      <c r="BR49" s="288"/>
      <c r="BS49" s="288"/>
      <c r="BT49" s="288"/>
      <c r="BU49" s="288"/>
      <c r="BV49" s="288"/>
      <c r="BW49" s="288"/>
      <c r="BX49" s="235"/>
      <c r="BY49" s="288"/>
      <c r="BZ49" s="288"/>
      <c r="CA49" s="236"/>
      <c r="CB49" s="236"/>
    </row>
    <row r="50" spans="1:80" ht="19.5" customHeight="1">
      <c r="A50" s="547"/>
      <c r="B50" s="287"/>
      <c r="C50" s="11"/>
      <c r="D50" s="226"/>
      <c r="E50" s="228"/>
      <c r="F50" s="190"/>
      <c r="G50" s="11"/>
      <c r="L50" s="289" t="s">
        <v>24</v>
      </c>
      <c r="M50" s="290">
        <v>9735</v>
      </c>
      <c r="N50" s="291" t="s">
        <v>25</v>
      </c>
      <c r="O50" s="292"/>
      <c r="P50" s="293" t="s">
        <v>63</v>
      </c>
      <c r="Q50" s="294">
        <f>SUM(M50*O50)</f>
        <v>0</v>
      </c>
      <c r="R50" s="194" t="s">
        <v>27</v>
      </c>
      <c r="S50" s="236"/>
      <c r="T50" s="236"/>
      <c r="U50" s="547"/>
      <c r="V50" s="287"/>
      <c r="W50" s="11"/>
      <c r="X50" s="226"/>
      <c r="Y50" s="228"/>
      <c r="Z50" s="190"/>
      <c r="AA50" s="11"/>
      <c r="AF50" s="289" t="s">
        <v>24</v>
      </c>
      <c r="AG50" s="290">
        <v>9735</v>
      </c>
      <c r="AH50" s="291" t="s">
        <v>25</v>
      </c>
      <c r="AI50" s="292"/>
      <c r="AJ50" s="293" t="s">
        <v>63</v>
      </c>
      <c r="AK50" s="294">
        <f>SUM(AG50*AI50)</f>
        <v>0</v>
      </c>
      <c r="AL50" s="194" t="s">
        <v>27</v>
      </c>
      <c r="AM50" s="236"/>
      <c r="AN50" s="236"/>
      <c r="AO50" s="547"/>
      <c r="AP50" s="287"/>
      <c r="AQ50" s="11"/>
      <c r="AR50" s="226"/>
      <c r="AS50" s="228"/>
      <c r="AT50" s="190"/>
      <c r="AU50" s="11"/>
      <c r="AZ50" s="289" t="s">
        <v>24</v>
      </c>
      <c r="BA50" s="290">
        <v>9735</v>
      </c>
      <c r="BB50" s="291" t="s">
        <v>25</v>
      </c>
      <c r="BC50" s="292"/>
      <c r="BD50" s="293" t="s">
        <v>63</v>
      </c>
      <c r="BE50" s="294">
        <f>SUM(BA50*BC50)</f>
        <v>0</v>
      </c>
      <c r="BF50" s="194" t="s">
        <v>27</v>
      </c>
      <c r="BG50" s="236"/>
      <c r="BH50" s="236"/>
      <c r="BI50" s="547"/>
      <c r="BJ50" s="287"/>
      <c r="BK50" s="11"/>
      <c r="BL50" s="226"/>
      <c r="BM50" s="228"/>
      <c r="BN50" s="190"/>
      <c r="BO50" s="11"/>
      <c r="BT50" s="289" t="s">
        <v>24</v>
      </c>
      <c r="BU50" s="290">
        <v>9735</v>
      </c>
      <c r="BV50" s="291" t="s">
        <v>25</v>
      </c>
      <c r="BW50" s="292"/>
      <c r="BX50" s="293" t="s">
        <v>63</v>
      </c>
      <c r="BY50" s="294">
        <f>SUM(BU50*BW50)</f>
        <v>0</v>
      </c>
      <c r="BZ50" s="194" t="s">
        <v>27</v>
      </c>
      <c r="CA50" s="236"/>
      <c r="CB50" s="236"/>
    </row>
    <row r="51" spans="1:80" ht="19.5" customHeight="1">
      <c r="A51" s="547"/>
      <c r="B51" s="287"/>
      <c r="C51" s="10" t="s">
        <v>49</v>
      </c>
      <c r="D51" s="11"/>
      <c r="E51" s="11"/>
      <c r="F51" s="190"/>
      <c r="G51" s="11"/>
      <c r="L51" s="289" t="s">
        <v>24</v>
      </c>
      <c r="M51" s="290">
        <v>6380</v>
      </c>
      <c r="N51" s="291" t="s">
        <v>25</v>
      </c>
      <c r="O51" s="292"/>
      <c r="P51" s="293" t="s">
        <v>63</v>
      </c>
      <c r="Q51" s="294">
        <f>SUM(M51*O51)</f>
        <v>0</v>
      </c>
      <c r="R51" s="194" t="s">
        <v>27</v>
      </c>
      <c r="S51" s="236"/>
      <c r="T51" s="236"/>
      <c r="U51" s="547"/>
      <c r="V51" s="287"/>
      <c r="W51" s="10" t="s">
        <v>49</v>
      </c>
      <c r="X51" s="11"/>
      <c r="Y51" s="11"/>
      <c r="Z51" s="190"/>
      <c r="AA51" s="11"/>
      <c r="AF51" s="289" t="s">
        <v>24</v>
      </c>
      <c r="AG51" s="290">
        <v>6380</v>
      </c>
      <c r="AH51" s="291" t="s">
        <v>25</v>
      </c>
      <c r="AI51" s="292"/>
      <c r="AJ51" s="293" t="s">
        <v>63</v>
      </c>
      <c r="AK51" s="294">
        <f>SUM(AG51*AI51)</f>
        <v>0</v>
      </c>
      <c r="AL51" s="194" t="s">
        <v>27</v>
      </c>
      <c r="AM51" s="236"/>
      <c r="AN51" s="236"/>
      <c r="AO51" s="547"/>
      <c r="AP51" s="287"/>
      <c r="AQ51" s="10" t="s">
        <v>49</v>
      </c>
      <c r="AR51" s="11"/>
      <c r="AS51" s="11"/>
      <c r="AT51" s="190"/>
      <c r="AU51" s="11"/>
      <c r="AZ51" s="289" t="s">
        <v>24</v>
      </c>
      <c r="BA51" s="290">
        <v>6380</v>
      </c>
      <c r="BB51" s="291" t="s">
        <v>25</v>
      </c>
      <c r="BC51" s="292"/>
      <c r="BD51" s="293" t="s">
        <v>63</v>
      </c>
      <c r="BE51" s="294">
        <f>SUM(BA51*BC51)</f>
        <v>0</v>
      </c>
      <c r="BF51" s="194" t="s">
        <v>27</v>
      </c>
      <c r="BG51" s="236"/>
      <c r="BH51" s="236"/>
      <c r="BI51" s="547"/>
      <c r="BJ51" s="287"/>
      <c r="BK51" s="10" t="s">
        <v>49</v>
      </c>
      <c r="BL51" s="11"/>
      <c r="BM51" s="11"/>
      <c r="BN51" s="190"/>
      <c r="BO51" s="11"/>
      <c r="BT51" s="289" t="s">
        <v>24</v>
      </c>
      <c r="BU51" s="290">
        <v>6380</v>
      </c>
      <c r="BV51" s="291" t="s">
        <v>25</v>
      </c>
      <c r="BW51" s="292"/>
      <c r="BX51" s="293" t="s">
        <v>63</v>
      </c>
      <c r="BY51" s="294">
        <f>SUM(BU51*BW51)</f>
        <v>0</v>
      </c>
      <c r="BZ51" s="194" t="s">
        <v>27</v>
      </c>
      <c r="CA51" s="236"/>
      <c r="CB51" s="236"/>
    </row>
    <row r="52" spans="1:80" ht="19.5" customHeight="1">
      <c r="A52" s="547"/>
      <c r="B52" s="287"/>
      <c r="C52" s="542">
        <f>SUM(Q50:Q52)</f>
        <v>0</v>
      </c>
      <c r="D52" s="542"/>
      <c r="E52" s="205" t="s">
        <v>27</v>
      </c>
      <c r="F52" s="190"/>
      <c r="G52" s="11"/>
      <c r="L52" s="289" t="s">
        <v>24</v>
      </c>
      <c r="M52" s="290">
        <v>1485</v>
      </c>
      <c r="N52" s="291" t="s">
        <v>25</v>
      </c>
      <c r="O52" s="292"/>
      <c r="P52" s="293" t="s">
        <v>63</v>
      </c>
      <c r="Q52" s="294">
        <f>SUM(M52*O52)</f>
        <v>0</v>
      </c>
      <c r="R52" s="194" t="s">
        <v>27</v>
      </c>
      <c r="S52" s="236"/>
      <c r="T52" s="236"/>
      <c r="U52" s="547"/>
      <c r="V52" s="287"/>
      <c r="W52" s="542">
        <f>SUM(AK50:AK52)</f>
        <v>0</v>
      </c>
      <c r="X52" s="542"/>
      <c r="Y52" s="205" t="s">
        <v>27</v>
      </c>
      <c r="Z52" s="190"/>
      <c r="AA52" s="11"/>
      <c r="AF52" s="289" t="s">
        <v>24</v>
      </c>
      <c r="AG52" s="290">
        <v>1485</v>
      </c>
      <c r="AH52" s="291" t="s">
        <v>25</v>
      </c>
      <c r="AI52" s="292"/>
      <c r="AJ52" s="293" t="s">
        <v>63</v>
      </c>
      <c r="AK52" s="294">
        <f>SUM(AG52*AI52)</f>
        <v>0</v>
      </c>
      <c r="AL52" s="194" t="s">
        <v>27</v>
      </c>
      <c r="AM52" s="236"/>
      <c r="AN52" s="236"/>
      <c r="AO52" s="547"/>
      <c r="AP52" s="287"/>
      <c r="AQ52" s="542">
        <f>SUM(BE50:BE52)</f>
        <v>0</v>
      </c>
      <c r="AR52" s="542"/>
      <c r="AS52" s="205" t="s">
        <v>27</v>
      </c>
      <c r="AT52" s="190"/>
      <c r="AU52" s="11"/>
      <c r="AZ52" s="289" t="s">
        <v>24</v>
      </c>
      <c r="BA52" s="290">
        <v>1485</v>
      </c>
      <c r="BB52" s="291" t="s">
        <v>25</v>
      </c>
      <c r="BC52" s="292"/>
      <c r="BD52" s="293" t="s">
        <v>63</v>
      </c>
      <c r="BE52" s="294">
        <f>SUM(BA52*BC52)</f>
        <v>0</v>
      </c>
      <c r="BF52" s="194" t="s">
        <v>27</v>
      </c>
      <c r="BG52" s="236"/>
      <c r="BH52" s="236"/>
      <c r="BI52" s="547"/>
      <c r="BJ52" s="287"/>
      <c r="BK52" s="542">
        <f>SUM(BY50:BY52)</f>
        <v>0</v>
      </c>
      <c r="BL52" s="542"/>
      <c r="BM52" s="205" t="s">
        <v>27</v>
      </c>
      <c r="BN52" s="190"/>
      <c r="BO52" s="11"/>
      <c r="BT52" s="289" t="s">
        <v>24</v>
      </c>
      <c r="BU52" s="290">
        <v>1485</v>
      </c>
      <c r="BV52" s="291" t="s">
        <v>25</v>
      </c>
      <c r="BW52" s="292"/>
      <c r="BX52" s="293" t="s">
        <v>63</v>
      </c>
      <c r="BY52" s="294">
        <f>SUM(BU52*BW52)</f>
        <v>0</v>
      </c>
      <c r="BZ52" s="194" t="s">
        <v>27</v>
      </c>
      <c r="CA52" s="236"/>
      <c r="CB52" s="236"/>
    </row>
    <row r="53" spans="1:80" ht="10.5" customHeight="1">
      <c r="A53" s="547"/>
      <c r="B53" s="229"/>
      <c r="C53" s="295"/>
      <c r="D53" s="295"/>
      <c r="E53" s="296"/>
      <c r="F53" s="231"/>
      <c r="G53" s="230"/>
      <c r="H53" s="297"/>
      <c r="I53" s="297"/>
      <c r="L53" s="298"/>
      <c r="M53" s="299">
        <f>SUM(M50:M52)</f>
        <v>17600</v>
      </c>
      <c r="N53" s="300"/>
      <c r="O53" s="301"/>
      <c r="P53" s="302"/>
      <c r="Q53" s="303"/>
      <c r="R53" s="302"/>
      <c r="S53" s="231"/>
      <c r="T53" s="190"/>
      <c r="U53" s="547"/>
      <c r="V53" s="229"/>
      <c r="W53" s="295"/>
      <c r="X53" s="295"/>
      <c r="Y53" s="296"/>
      <c r="Z53" s="231"/>
      <c r="AA53" s="230"/>
      <c r="AB53" s="297"/>
      <c r="AC53" s="297"/>
      <c r="AF53" s="298"/>
      <c r="AG53" s="299">
        <f>SUM(AG50:AG52)</f>
        <v>17600</v>
      </c>
      <c r="AH53" s="300"/>
      <c r="AI53" s="301"/>
      <c r="AJ53" s="302"/>
      <c r="AK53" s="303"/>
      <c r="AL53" s="302"/>
      <c r="AM53" s="231"/>
      <c r="AN53" s="190"/>
      <c r="AO53" s="547"/>
      <c r="AP53" s="229"/>
      <c r="AQ53" s="295"/>
      <c r="AR53" s="295"/>
      <c r="AS53" s="296"/>
      <c r="AT53" s="231"/>
      <c r="AU53" s="230"/>
      <c r="AV53" s="297"/>
      <c r="AW53" s="297"/>
      <c r="AZ53" s="298"/>
      <c r="BA53" s="299">
        <f>SUM(BA50:BA52)</f>
        <v>17600</v>
      </c>
      <c r="BB53" s="300"/>
      <c r="BC53" s="301"/>
      <c r="BD53" s="302"/>
      <c r="BE53" s="303"/>
      <c r="BF53" s="302"/>
      <c r="BG53" s="231"/>
      <c r="BH53" s="190"/>
      <c r="BI53" s="547"/>
      <c r="BJ53" s="229"/>
      <c r="BK53" s="295"/>
      <c r="BL53" s="295"/>
      <c r="BM53" s="296"/>
      <c r="BN53" s="231"/>
      <c r="BO53" s="230"/>
      <c r="BP53" s="297"/>
      <c r="BQ53" s="297"/>
      <c r="BT53" s="298"/>
      <c r="BU53" s="299">
        <f>SUM(BU50:BU52)</f>
        <v>17600</v>
      </c>
      <c r="BV53" s="300"/>
      <c r="BW53" s="301"/>
      <c r="BX53" s="302"/>
      <c r="BY53" s="303"/>
      <c r="BZ53" s="302"/>
      <c r="CA53" s="231"/>
      <c r="CB53" s="190"/>
    </row>
    <row r="54" spans="1:80" ht="10.5" customHeight="1">
      <c r="A54" s="547"/>
      <c r="B54" s="204"/>
      <c r="C54" s="257"/>
      <c r="D54" s="257"/>
      <c r="E54" s="228"/>
      <c r="F54" s="190"/>
      <c r="G54" s="11"/>
      <c r="J54" s="304"/>
      <c r="K54" s="304"/>
      <c r="M54" s="193"/>
      <c r="N54" s="216"/>
      <c r="O54" s="235"/>
      <c r="P54" s="194"/>
      <c r="Q54" s="305"/>
      <c r="R54" s="194"/>
      <c r="S54" s="190"/>
      <c r="T54" s="306"/>
      <c r="U54" s="547"/>
      <c r="V54" s="204"/>
      <c r="W54" s="257"/>
      <c r="X54" s="257"/>
      <c r="Y54" s="228"/>
      <c r="Z54" s="190"/>
      <c r="AA54" s="11"/>
      <c r="AD54" s="304"/>
      <c r="AE54" s="304"/>
      <c r="AF54" s="193"/>
      <c r="AG54" s="193"/>
      <c r="AH54" s="216"/>
      <c r="AI54" s="235"/>
      <c r="AJ54" s="194"/>
      <c r="AK54" s="305"/>
      <c r="AL54" s="194"/>
      <c r="AM54" s="190"/>
      <c r="AN54" s="306"/>
      <c r="AO54" s="547"/>
      <c r="AP54" s="204"/>
      <c r="AQ54" s="257"/>
      <c r="AR54" s="257"/>
      <c r="AS54" s="228"/>
      <c r="AT54" s="190"/>
      <c r="AU54" s="11"/>
      <c r="AX54" s="304"/>
      <c r="AY54" s="304"/>
      <c r="AZ54" s="193"/>
      <c r="BA54" s="193"/>
      <c r="BB54" s="216"/>
      <c r="BC54" s="235"/>
      <c r="BD54" s="194"/>
      <c r="BE54" s="305"/>
      <c r="BF54" s="194"/>
      <c r="BG54" s="190"/>
      <c r="BH54" s="306"/>
      <c r="BI54" s="547"/>
      <c r="BJ54" s="204"/>
      <c r="BK54" s="257"/>
      <c r="BL54" s="257"/>
      <c r="BM54" s="228"/>
      <c r="BN54" s="190"/>
      <c r="BO54" s="11"/>
      <c r="BR54" s="304"/>
      <c r="BS54" s="304"/>
      <c r="BT54" s="193"/>
      <c r="BU54" s="193"/>
      <c r="BV54" s="216"/>
      <c r="BW54" s="235"/>
      <c r="BX54" s="194"/>
      <c r="BY54" s="305"/>
      <c r="BZ54" s="194"/>
      <c r="CA54" s="190"/>
      <c r="CB54" s="306"/>
    </row>
    <row r="55" spans="1:80" ht="19.5" customHeight="1">
      <c r="A55" s="547"/>
      <c r="B55" s="511" t="s">
        <v>50</v>
      </c>
      <c r="C55" s="385"/>
      <c r="D55" s="385"/>
      <c r="E55" s="385"/>
      <c r="F55" s="190"/>
      <c r="G55" s="11"/>
      <c r="J55" s="541" t="s">
        <v>69</v>
      </c>
      <c r="K55" s="541"/>
      <c r="L55" s="289" t="s">
        <v>24</v>
      </c>
      <c r="M55" s="307">
        <f>ROUNDDOWN(M50/2,0.5)</f>
        <v>4867</v>
      </c>
      <c r="N55" s="291" t="s">
        <v>25</v>
      </c>
      <c r="O55" s="292"/>
      <c r="P55" s="293" t="s">
        <v>63</v>
      </c>
      <c r="Q55" s="294">
        <f>SUM(M55*O55)</f>
        <v>0</v>
      </c>
      <c r="R55" s="194" t="s">
        <v>27</v>
      </c>
      <c r="S55" s="308"/>
      <c r="T55" s="308"/>
      <c r="U55" s="547"/>
      <c r="V55" s="511" t="s">
        <v>50</v>
      </c>
      <c r="W55" s="385"/>
      <c r="X55" s="385"/>
      <c r="Y55" s="385"/>
      <c r="Z55" s="190"/>
      <c r="AA55" s="11"/>
      <c r="AD55" s="541" t="s">
        <v>69</v>
      </c>
      <c r="AE55" s="541"/>
      <c r="AF55" s="289" t="s">
        <v>24</v>
      </c>
      <c r="AG55" s="307">
        <f>ROUNDDOWN(AG50/2,0.5)</f>
        <v>4867</v>
      </c>
      <c r="AH55" s="291" t="s">
        <v>25</v>
      </c>
      <c r="AI55" s="292"/>
      <c r="AJ55" s="293" t="s">
        <v>63</v>
      </c>
      <c r="AK55" s="294">
        <f>SUM(AG55*AI55)</f>
        <v>0</v>
      </c>
      <c r="AL55" s="194" t="s">
        <v>27</v>
      </c>
      <c r="AM55" s="308"/>
      <c r="AN55" s="308"/>
      <c r="AO55" s="547"/>
      <c r="AP55" s="511" t="s">
        <v>50</v>
      </c>
      <c r="AQ55" s="385"/>
      <c r="AR55" s="385"/>
      <c r="AS55" s="385"/>
      <c r="AT55" s="190"/>
      <c r="AU55" s="11"/>
      <c r="AX55" s="541" t="s">
        <v>69</v>
      </c>
      <c r="AY55" s="541"/>
      <c r="AZ55" s="289" t="s">
        <v>24</v>
      </c>
      <c r="BA55" s="307">
        <f>ROUNDDOWN(BA50/2,0.5)</f>
        <v>4867</v>
      </c>
      <c r="BB55" s="291" t="s">
        <v>25</v>
      </c>
      <c r="BC55" s="292"/>
      <c r="BD55" s="293" t="s">
        <v>63</v>
      </c>
      <c r="BE55" s="294">
        <f>SUM(BA55*BC55)</f>
        <v>0</v>
      </c>
      <c r="BF55" s="194" t="s">
        <v>27</v>
      </c>
      <c r="BG55" s="308"/>
      <c r="BH55" s="308"/>
      <c r="BI55" s="547"/>
      <c r="BJ55" s="511" t="s">
        <v>50</v>
      </c>
      <c r="BK55" s="385"/>
      <c r="BL55" s="385"/>
      <c r="BM55" s="385"/>
      <c r="BN55" s="190"/>
      <c r="BO55" s="11"/>
      <c r="BR55" s="541" t="s">
        <v>69</v>
      </c>
      <c r="BS55" s="541"/>
      <c r="BT55" s="289" t="s">
        <v>24</v>
      </c>
      <c r="BU55" s="307">
        <f>ROUNDDOWN(BU50/2,0.5)</f>
        <v>4867</v>
      </c>
      <c r="BV55" s="291" t="s">
        <v>25</v>
      </c>
      <c r="BW55" s="292"/>
      <c r="BX55" s="293" t="s">
        <v>63</v>
      </c>
      <c r="BY55" s="294">
        <f>SUM(BU55*BW55)</f>
        <v>0</v>
      </c>
      <c r="BZ55" s="194" t="s">
        <v>27</v>
      </c>
      <c r="CA55" s="308"/>
      <c r="CB55" s="308"/>
    </row>
    <row r="56" spans="1:80" ht="19.5" customHeight="1">
      <c r="A56" s="547"/>
      <c r="B56" s="537" t="s">
        <v>51</v>
      </c>
      <c r="C56" s="538"/>
      <c r="D56" s="538"/>
      <c r="E56" s="538"/>
      <c r="F56" s="539"/>
      <c r="G56" s="11"/>
      <c r="J56" s="541" t="s">
        <v>69</v>
      </c>
      <c r="K56" s="541"/>
      <c r="L56" s="289" t="s">
        <v>24</v>
      </c>
      <c r="M56" s="307">
        <f>SUM(M51/2)</f>
        <v>3190</v>
      </c>
      <c r="N56" s="291" t="s">
        <v>25</v>
      </c>
      <c r="O56" s="292"/>
      <c r="P56" s="293" t="s">
        <v>63</v>
      </c>
      <c r="Q56" s="294">
        <f>SUM(M56*O56)</f>
        <v>0</v>
      </c>
      <c r="R56" s="194" t="s">
        <v>27</v>
      </c>
      <c r="S56" s="308"/>
      <c r="T56" s="308"/>
      <c r="U56" s="547"/>
      <c r="V56" s="537" t="s">
        <v>51</v>
      </c>
      <c r="W56" s="538"/>
      <c r="X56" s="538"/>
      <c r="Y56" s="538"/>
      <c r="Z56" s="539"/>
      <c r="AA56" s="11"/>
      <c r="AD56" s="541" t="s">
        <v>69</v>
      </c>
      <c r="AE56" s="541"/>
      <c r="AF56" s="289" t="s">
        <v>24</v>
      </c>
      <c r="AG56" s="307">
        <f>SUM(AG51/2)</f>
        <v>3190</v>
      </c>
      <c r="AH56" s="291" t="s">
        <v>25</v>
      </c>
      <c r="AI56" s="292"/>
      <c r="AJ56" s="293" t="s">
        <v>63</v>
      </c>
      <c r="AK56" s="294">
        <f>SUM(AG56*AI56)</f>
        <v>0</v>
      </c>
      <c r="AL56" s="194" t="s">
        <v>27</v>
      </c>
      <c r="AM56" s="308"/>
      <c r="AN56" s="308"/>
      <c r="AO56" s="547"/>
      <c r="AP56" s="537" t="s">
        <v>51</v>
      </c>
      <c r="AQ56" s="538"/>
      <c r="AR56" s="538"/>
      <c r="AS56" s="538"/>
      <c r="AT56" s="539"/>
      <c r="AU56" s="11"/>
      <c r="AX56" s="541" t="s">
        <v>69</v>
      </c>
      <c r="AY56" s="541"/>
      <c r="AZ56" s="289" t="s">
        <v>24</v>
      </c>
      <c r="BA56" s="307">
        <f>SUM(BA51/2)</f>
        <v>3190</v>
      </c>
      <c r="BB56" s="291" t="s">
        <v>25</v>
      </c>
      <c r="BC56" s="292"/>
      <c r="BD56" s="293" t="s">
        <v>63</v>
      </c>
      <c r="BE56" s="294">
        <f>SUM(BA56*BC56)</f>
        <v>0</v>
      </c>
      <c r="BF56" s="194" t="s">
        <v>27</v>
      </c>
      <c r="BG56" s="308"/>
      <c r="BH56" s="308"/>
      <c r="BI56" s="547"/>
      <c r="BJ56" s="537" t="s">
        <v>51</v>
      </c>
      <c r="BK56" s="538"/>
      <c r="BL56" s="538"/>
      <c r="BM56" s="538"/>
      <c r="BN56" s="539"/>
      <c r="BO56" s="11"/>
      <c r="BR56" s="541" t="s">
        <v>69</v>
      </c>
      <c r="BS56" s="541"/>
      <c r="BT56" s="289" t="s">
        <v>24</v>
      </c>
      <c r="BU56" s="307">
        <f>SUM(BU51/2)</f>
        <v>3190</v>
      </c>
      <c r="BV56" s="291" t="s">
        <v>25</v>
      </c>
      <c r="BW56" s="292"/>
      <c r="BX56" s="293" t="s">
        <v>63</v>
      </c>
      <c r="BY56" s="294">
        <f>SUM(BU56*BW56)</f>
        <v>0</v>
      </c>
      <c r="BZ56" s="194" t="s">
        <v>27</v>
      </c>
      <c r="CA56" s="308"/>
      <c r="CB56" s="308"/>
    </row>
    <row r="57" spans="1:80" ht="19.5" customHeight="1">
      <c r="A57" s="547"/>
      <c r="B57" s="276" t="s">
        <v>53</v>
      </c>
      <c r="C57" s="540">
        <f>SUM(Q55:Q57)</f>
        <v>0</v>
      </c>
      <c r="D57" s="540"/>
      <c r="E57" s="228" t="s">
        <v>52</v>
      </c>
      <c r="F57" s="190"/>
      <c r="G57" s="11"/>
      <c r="J57" s="541" t="s">
        <v>69</v>
      </c>
      <c r="K57" s="541"/>
      <c r="L57" s="289" t="s">
        <v>24</v>
      </c>
      <c r="M57" s="307">
        <f>ROUNDDOWN(M52/2,0.5)</f>
        <v>742</v>
      </c>
      <c r="N57" s="291" t="s">
        <v>25</v>
      </c>
      <c r="O57" s="292"/>
      <c r="P57" s="293" t="s">
        <v>63</v>
      </c>
      <c r="Q57" s="294">
        <f>SUM(M57*O57)</f>
        <v>0</v>
      </c>
      <c r="R57" s="194" t="s">
        <v>27</v>
      </c>
      <c r="S57" s="308"/>
      <c r="T57" s="308"/>
      <c r="U57" s="547"/>
      <c r="V57" s="276" t="s">
        <v>32</v>
      </c>
      <c r="W57" s="540">
        <f>SUM(AK55:AK57)</f>
        <v>0</v>
      </c>
      <c r="X57" s="540"/>
      <c r="Y57" s="228" t="s">
        <v>52</v>
      </c>
      <c r="Z57" s="190"/>
      <c r="AA57" s="11"/>
      <c r="AD57" s="541" t="s">
        <v>69</v>
      </c>
      <c r="AE57" s="541"/>
      <c r="AF57" s="289" t="s">
        <v>24</v>
      </c>
      <c r="AG57" s="307">
        <f>ROUNDDOWN(AG52/2,0.5)</f>
        <v>742</v>
      </c>
      <c r="AH57" s="291" t="s">
        <v>25</v>
      </c>
      <c r="AI57" s="292"/>
      <c r="AJ57" s="293" t="s">
        <v>63</v>
      </c>
      <c r="AK57" s="294">
        <f>SUM(AG57*AI57)</f>
        <v>0</v>
      </c>
      <c r="AL57" s="194" t="s">
        <v>27</v>
      </c>
      <c r="AM57" s="308"/>
      <c r="AN57" s="308"/>
      <c r="AO57" s="547"/>
      <c r="AP57" s="276" t="s">
        <v>32</v>
      </c>
      <c r="AQ57" s="540">
        <f>SUM(BE55:BE57)</f>
        <v>0</v>
      </c>
      <c r="AR57" s="540"/>
      <c r="AS57" s="228" t="s">
        <v>52</v>
      </c>
      <c r="AT57" s="190"/>
      <c r="AU57" s="11"/>
      <c r="AX57" s="541" t="s">
        <v>69</v>
      </c>
      <c r="AY57" s="541"/>
      <c r="AZ57" s="289" t="s">
        <v>24</v>
      </c>
      <c r="BA57" s="307">
        <f>ROUNDDOWN(BA52/2,0.5)</f>
        <v>742</v>
      </c>
      <c r="BB57" s="291" t="s">
        <v>25</v>
      </c>
      <c r="BC57" s="292"/>
      <c r="BD57" s="293" t="s">
        <v>63</v>
      </c>
      <c r="BE57" s="294">
        <f>SUM(BA57*BC57)</f>
        <v>0</v>
      </c>
      <c r="BF57" s="194" t="s">
        <v>27</v>
      </c>
      <c r="BG57" s="308"/>
      <c r="BH57" s="308"/>
      <c r="BI57" s="547"/>
      <c r="BJ57" s="276" t="s">
        <v>32</v>
      </c>
      <c r="BK57" s="540">
        <f>SUM(BY55:BY57)</f>
        <v>0</v>
      </c>
      <c r="BL57" s="540"/>
      <c r="BM57" s="228" t="s">
        <v>52</v>
      </c>
      <c r="BN57" s="190"/>
      <c r="BO57" s="11"/>
      <c r="BR57" s="541" t="s">
        <v>69</v>
      </c>
      <c r="BS57" s="541"/>
      <c r="BT57" s="289" t="s">
        <v>24</v>
      </c>
      <c r="BU57" s="307">
        <f>ROUNDDOWN(BU52/2,0.5)</f>
        <v>742</v>
      </c>
      <c r="BV57" s="291" t="s">
        <v>25</v>
      </c>
      <c r="BW57" s="292"/>
      <c r="BX57" s="293" t="s">
        <v>63</v>
      </c>
      <c r="BY57" s="294">
        <f>SUM(BU57*BW57)</f>
        <v>0</v>
      </c>
      <c r="BZ57" s="194" t="s">
        <v>27</v>
      </c>
      <c r="CA57" s="308"/>
      <c r="CB57" s="308"/>
    </row>
    <row r="58" spans="1:80" ht="10.5" customHeight="1">
      <c r="A58" s="548"/>
      <c r="B58" s="309"/>
      <c r="C58" s="21"/>
      <c r="D58" s="310"/>
      <c r="E58" s="205"/>
      <c r="F58" s="278"/>
      <c r="G58" s="21"/>
      <c r="H58" s="279"/>
      <c r="J58" s="311"/>
      <c r="K58" s="311"/>
      <c r="L58" s="311"/>
      <c r="M58" s="312">
        <f>SUM(M55:M57)</f>
        <v>8799</v>
      </c>
      <c r="N58" s="311"/>
      <c r="O58" s="311"/>
      <c r="P58" s="313"/>
      <c r="Q58" s="311"/>
      <c r="R58" s="311"/>
      <c r="S58" s="286"/>
      <c r="T58" s="286"/>
      <c r="U58" s="548"/>
      <c r="V58" s="309"/>
      <c r="W58" s="21"/>
      <c r="X58" s="310"/>
      <c r="Y58" s="205"/>
      <c r="Z58" s="278"/>
      <c r="AA58" s="21"/>
      <c r="AB58" s="279"/>
      <c r="AD58" s="311"/>
      <c r="AE58" s="311"/>
      <c r="AF58" s="311"/>
      <c r="AG58" s="312">
        <f>SUM(AG55:AG57)</f>
        <v>8799</v>
      </c>
      <c r="AH58" s="311"/>
      <c r="AI58" s="311"/>
      <c r="AJ58" s="313"/>
      <c r="AK58" s="311"/>
      <c r="AL58" s="311"/>
      <c r="AM58" s="286"/>
      <c r="AN58" s="286"/>
      <c r="AO58" s="548"/>
      <c r="AP58" s="309"/>
      <c r="AQ58" s="21"/>
      <c r="AR58" s="310"/>
      <c r="AS58" s="205"/>
      <c r="AT58" s="278"/>
      <c r="AU58" s="21"/>
      <c r="AV58" s="279"/>
      <c r="AX58" s="311"/>
      <c r="AY58" s="311"/>
      <c r="AZ58" s="311"/>
      <c r="BA58" s="312">
        <f>SUM(BA55:BA57)</f>
        <v>8799</v>
      </c>
      <c r="BB58" s="311"/>
      <c r="BC58" s="311"/>
      <c r="BD58" s="313"/>
      <c r="BE58" s="311"/>
      <c r="BF58" s="311"/>
      <c r="BG58" s="286"/>
      <c r="BH58" s="286"/>
      <c r="BI58" s="548"/>
      <c r="BJ58" s="309"/>
      <c r="BK58" s="21"/>
      <c r="BL58" s="310"/>
      <c r="BM58" s="205"/>
      <c r="BN58" s="278"/>
      <c r="BO58" s="21"/>
      <c r="BP58" s="279"/>
      <c r="BR58" s="311"/>
      <c r="BS58" s="311"/>
      <c r="BT58" s="311"/>
      <c r="BU58" s="312">
        <f>SUM(BU55:BU57)</f>
        <v>8799</v>
      </c>
      <c r="BV58" s="311"/>
      <c r="BW58" s="311"/>
      <c r="BX58" s="313"/>
      <c r="BY58" s="311"/>
      <c r="BZ58" s="311"/>
      <c r="CA58" s="286"/>
      <c r="CB58" s="286"/>
    </row>
    <row r="59" spans="1:80" ht="9.9" customHeight="1">
      <c r="A59" s="527" t="s">
        <v>128</v>
      </c>
      <c r="B59" s="287"/>
      <c r="C59" s="11"/>
      <c r="D59" s="226"/>
      <c r="E59" s="228"/>
      <c r="F59" s="190"/>
      <c r="G59" s="11"/>
      <c r="H59" s="11"/>
      <c r="I59" s="314"/>
      <c r="J59" s="315"/>
      <c r="K59" s="315"/>
      <c r="L59" s="315"/>
      <c r="M59" s="315"/>
      <c r="N59" s="315"/>
      <c r="O59" s="315"/>
      <c r="P59" s="316"/>
      <c r="Q59" s="315"/>
      <c r="R59" s="315"/>
      <c r="S59" s="236"/>
      <c r="T59" s="236"/>
      <c r="U59" s="527" t="s">
        <v>128</v>
      </c>
      <c r="V59" s="287"/>
      <c r="W59" s="11"/>
      <c r="X59" s="226"/>
      <c r="Y59" s="228"/>
      <c r="Z59" s="190"/>
      <c r="AA59" s="11"/>
      <c r="AB59" s="11"/>
      <c r="AC59" s="314"/>
      <c r="AD59" s="315"/>
      <c r="AE59" s="315"/>
      <c r="AF59" s="315"/>
      <c r="AG59" s="315"/>
      <c r="AH59" s="315"/>
      <c r="AI59" s="315"/>
      <c r="AJ59" s="316"/>
      <c r="AK59" s="315"/>
      <c r="AL59" s="315"/>
      <c r="AM59" s="236"/>
      <c r="AN59" s="236"/>
      <c r="AO59" s="527" t="s">
        <v>128</v>
      </c>
      <c r="AP59" s="287"/>
      <c r="AQ59" s="11"/>
      <c r="AR59" s="226"/>
      <c r="AS59" s="228"/>
      <c r="AT59" s="190"/>
      <c r="AU59" s="11"/>
      <c r="AV59" s="11"/>
      <c r="AW59" s="314"/>
      <c r="AX59" s="315"/>
      <c r="AY59" s="315"/>
      <c r="AZ59" s="315"/>
      <c r="BA59" s="315"/>
      <c r="BB59" s="315"/>
      <c r="BC59" s="315"/>
      <c r="BD59" s="316"/>
      <c r="BE59" s="315"/>
      <c r="BF59" s="315"/>
      <c r="BG59" s="236"/>
      <c r="BH59" s="236"/>
      <c r="BI59" s="527" t="s">
        <v>128</v>
      </c>
      <c r="BJ59" s="287"/>
      <c r="BK59" s="11"/>
      <c r="BL59" s="226"/>
      <c r="BM59" s="228"/>
      <c r="BN59" s="190"/>
      <c r="BO59" s="11"/>
      <c r="BP59" s="11"/>
      <c r="BQ59" s="314"/>
      <c r="BR59" s="315"/>
      <c r="BS59" s="315"/>
      <c r="BT59" s="315"/>
      <c r="BU59" s="315"/>
      <c r="BV59" s="315"/>
      <c r="BW59" s="315"/>
      <c r="BX59" s="316"/>
      <c r="BY59" s="315"/>
      <c r="BZ59" s="315"/>
      <c r="CA59" s="236"/>
      <c r="CB59" s="236"/>
    </row>
    <row r="60" spans="1:80" ht="14.25" customHeight="1">
      <c r="A60" s="528"/>
      <c r="B60" s="183"/>
      <c r="C60" s="530" t="s">
        <v>54</v>
      </c>
      <c r="D60" s="530"/>
      <c r="E60" s="228"/>
      <c r="F60" s="190"/>
      <c r="G60" s="11"/>
      <c r="H60" s="11"/>
      <c r="I60" s="315"/>
      <c r="J60" s="315"/>
      <c r="K60" s="315"/>
      <c r="L60" s="315"/>
      <c r="M60" s="315"/>
      <c r="N60" s="315"/>
      <c r="O60" s="315"/>
      <c r="P60" s="316"/>
      <c r="Q60" s="315"/>
      <c r="R60" s="315"/>
      <c r="S60" s="236"/>
      <c r="T60" s="236"/>
      <c r="U60" s="528"/>
      <c r="V60" s="183"/>
      <c r="W60" s="530" t="s">
        <v>54</v>
      </c>
      <c r="X60" s="530"/>
      <c r="Y60" s="228"/>
      <c r="Z60" s="190"/>
      <c r="AA60" s="11"/>
      <c r="AB60" s="11"/>
      <c r="AC60" s="315"/>
      <c r="AD60" s="315"/>
      <c r="AE60" s="315"/>
      <c r="AF60" s="315"/>
      <c r="AG60" s="315"/>
      <c r="AH60" s="315"/>
      <c r="AI60" s="315"/>
      <c r="AJ60" s="316"/>
      <c r="AK60" s="315"/>
      <c r="AL60" s="315"/>
      <c r="AM60" s="236"/>
      <c r="AN60" s="236"/>
      <c r="AO60" s="528"/>
      <c r="AP60" s="183"/>
      <c r="AQ60" s="530" t="s">
        <v>54</v>
      </c>
      <c r="AR60" s="530"/>
      <c r="AS60" s="228"/>
      <c r="AT60" s="190"/>
      <c r="AU60" s="11"/>
      <c r="AV60" s="11"/>
      <c r="AW60" s="315"/>
      <c r="AX60" s="315"/>
      <c r="AY60" s="315"/>
      <c r="AZ60" s="315"/>
      <c r="BA60" s="315"/>
      <c r="BB60" s="315"/>
      <c r="BC60" s="315"/>
      <c r="BD60" s="316"/>
      <c r="BE60" s="315"/>
      <c r="BF60" s="315"/>
      <c r="BG60" s="236"/>
      <c r="BH60" s="236"/>
      <c r="BI60" s="528"/>
      <c r="BJ60" s="183"/>
      <c r="BK60" s="530" t="s">
        <v>54</v>
      </c>
      <c r="BL60" s="530"/>
      <c r="BM60" s="228"/>
      <c r="BN60" s="190"/>
      <c r="BO60" s="11"/>
      <c r="BP60" s="11"/>
      <c r="BQ60" s="315"/>
      <c r="BR60" s="315"/>
      <c r="BS60" s="315"/>
      <c r="BT60" s="315"/>
      <c r="BU60" s="315"/>
      <c r="BV60" s="315"/>
      <c r="BW60" s="315"/>
      <c r="BX60" s="316"/>
      <c r="BY60" s="315"/>
      <c r="BZ60" s="315"/>
      <c r="CA60" s="236"/>
      <c r="CB60" s="236"/>
    </row>
    <row r="61" spans="1:80" ht="24.75" customHeight="1">
      <c r="A61" s="528"/>
      <c r="B61" s="183"/>
      <c r="C61" s="531">
        <f>SUM(C52+C39+C15)</f>
        <v>0</v>
      </c>
      <c r="D61" s="532"/>
      <c r="E61" s="205" t="s">
        <v>27</v>
      </c>
      <c r="F61" s="317"/>
      <c r="S61" s="190"/>
      <c r="T61" s="190"/>
      <c r="U61" s="528"/>
      <c r="V61" s="183"/>
      <c r="W61" s="531">
        <f>SUM(W52+W39+W15)</f>
        <v>0</v>
      </c>
      <c r="X61" s="532"/>
      <c r="Y61" s="205" t="s">
        <v>27</v>
      </c>
      <c r="Z61" s="317"/>
      <c r="AJ61" s="318"/>
      <c r="AM61" s="190"/>
      <c r="AN61" s="190"/>
      <c r="AO61" s="528"/>
      <c r="AP61" s="183"/>
      <c r="AQ61" s="531">
        <f>SUM(AQ52+AQ39+AQ15)</f>
        <v>0</v>
      </c>
      <c r="AR61" s="532"/>
      <c r="AS61" s="205" t="s">
        <v>27</v>
      </c>
      <c r="AT61" s="317"/>
      <c r="BG61" s="190"/>
      <c r="BH61" s="190"/>
      <c r="BI61" s="528"/>
      <c r="BJ61" s="183"/>
      <c r="BK61" s="531">
        <f>SUM(BK52+BK39+BK15)</f>
        <v>0</v>
      </c>
      <c r="BL61" s="532"/>
      <c r="BM61" s="205" t="s">
        <v>27</v>
      </c>
      <c r="BN61" s="317"/>
      <c r="BX61" s="318"/>
      <c r="CA61" s="190"/>
      <c r="CB61" s="190"/>
    </row>
    <row r="62" spans="1:80" ht="9.9" customHeight="1">
      <c r="A62" s="528"/>
      <c r="B62" s="319"/>
      <c r="C62" s="297"/>
      <c r="D62" s="297"/>
      <c r="E62" s="297"/>
      <c r="F62" s="320"/>
      <c r="H62" s="297"/>
      <c r="I62" s="297"/>
      <c r="J62" s="297"/>
      <c r="K62" s="297"/>
      <c r="L62" s="297"/>
      <c r="M62" s="297"/>
      <c r="N62" s="297"/>
      <c r="O62" s="297"/>
      <c r="P62" s="297"/>
      <c r="Q62" s="297"/>
      <c r="R62" s="297"/>
      <c r="S62" s="320"/>
      <c r="T62" s="320"/>
      <c r="U62" s="528"/>
      <c r="V62" s="319"/>
      <c r="W62" s="297"/>
      <c r="X62" s="297"/>
      <c r="Y62" s="297"/>
      <c r="Z62" s="320"/>
      <c r="AB62" s="297"/>
      <c r="AC62" s="297"/>
      <c r="AD62" s="297"/>
      <c r="AE62" s="297"/>
      <c r="AF62" s="297"/>
      <c r="AG62" s="297"/>
      <c r="AH62" s="297"/>
      <c r="AI62" s="297"/>
      <c r="AJ62" s="297"/>
      <c r="AK62" s="297"/>
      <c r="AL62" s="297"/>
      <c r="AM62" s="320"/>
      <c r="AN62" s="320"/>
      <c r="AO62" s="528"/>
      <c r="AP62" s="319"/>
      <c r="AQ62" s="297"/>
      <c r="AR62" s="297"/>
      <c r="AS62" s="297"/>
      <c r="AT62" s="320"/>
      <c r="AV62" s="297"/>
      <c r="AW62" s="297"/>
      <c r="AX62" s="297"/>
      <c r="AY62" s="297"/>
      <c r="AZ62" s="297"/>
      <c r="BA62" s="297"/>
      <c r="BB62" s="297"/>
      <c r="BC62" s="297"/>
      <c r="BD62" s="297"/>
      <c r="BE62" s="297"/>
      <c r="BF62" s="297"/>
      <c r="BG62" s="320"/>
      <c r="BH62" s="320"/>
      <c r="BI62" s="528"/>
      <c r="BJ62" s="319"/>
      <c r="BK62" s="297"/>
      <c r="BL62" s="297"/>
      <c r="BM62" s="297"/>
      <c r="BN62" s="320"/>
      <c r="BP62" s="297"/>
      <c r="BQ62" s="297"/>
      <c r="BR62" s="297"/>
      <c r="BS62" s="297"/>
      <c r="BT62" s="297"/>
      <c r="BU62" s="297"/>
      <c r="BV62" s="297"/>
      <c r="BW62" s="297"/>
      <c r="BX62" s="297"/>
      <c r="BY62" s="297"/>
      <c r="BZ62" s="297"/>
      <c r="CA62" s="320"/>
      <c r="CB62" s="320"/>
    </row>
    <row r="63" spans="1:80" ht="9.9" customHeight="1">
      <c r="A63" s="528"/>
      <c r="F63" s="317"/>
      <c r="G63" s="322"/>
      <c r="P63" s="84"/>
      <c r="S63" s="317"/>
      <c r="T63" s="317"/>
      <c r="U63" s="528"/>
      <c r="V63" s="321"/>
      <c r="Z63" s="317"/>
      <c r="AA63" s="322"/>
      <c r="AM63" s="317"/>
      <c r="AN63" s="317"/>
      <c r="AO63" s="528"/>
      <c r="AT63" s="317"/>
      <c r="AU63" s="322"/>
      <c r="BD63" s="84"/>
      <c r="BG63" s="317"/>
      <c r="BH63" s="317"/>
      <c r="BI63" s="528"/>
      <c r="BJ63" s="321"/>
      <c r="BN63" s="317"/>
      <c r="BO63" s="322"/>
      <c r="CA63" s="317"/>
      <c r="CB63" s="317"/>
    </row>
    <row r="64" spans="1:80" ht="14.25" customHeight="1">
      <c r="A64" s="528"/>
      <c r="B64" s="533" t="s">
        <v>50</v>
      </c>
      <c r="C64" s="534"/>
      <c r="D64" s="534"/>
      <c r="E64" s="534"/>
      <c r="F64" s="190"/>
      <c r="P64" s="84"/>
      <c r="S64" s="317"/>
      <c r="T64" s="317"/>
      <c r="U64" s="528"/>
      <c r="V64" s="533" t="s">
        <v>50</v>
      </c>
      <c r="W64" s="534"/>
      <c r="X64" s="534"/>
      <c r="Y64" s="534"/>
      <c r="Z64" s="190"/>
      <c r="AM64" s="317"/>
      <c r="AN64" s="317"/>
      <c r="AO64" s="528"/>
      <c r="AP64" s="533" t="s">
        <v>50</v>
      </c>
      <c r="AQ64" s="534"/>
      <c r="AR64" s="534"/>
      <c r="AS64" s="534"/>
      <c r="AT64" s="190"/>
      <c r="BD64" s="84"/>
      <c r="BG64" s="317"/>
      <c r="BH64" s="317"/>
      <c r="BI64" s="528"/>
      <c r="BJ64" s="533" t="s">
        <v>50</v>
      </c>
      <c r="BK64" s="534"/>
      <c r="BL64" s="534"/>
      <c r="BM64" s="534"/>
      <c r="BN64" s="190"/>
      <c r="CA64" s="317"/>
      <c r="CB64" s="317"/>
    </row>
    <row r="65" spans="1:80" ht="24.75" customHeight="1">
      <c r="A65" s="529"/>
      <c r="B65" s="309" t="s">
        <v>55</v>
      </c>
      <c r="C65" s="535">
        <f>SUM(C57+C47+C28)</f>
        <v>0</v>
      </c>
      <c r="D65" s="536"/>
      <c r="E65" s="205" t="s">
        <v>52</v>
      </c>
      <c r="F65" s="278"/>
      <c r="G65" s="323"/>
      <c r="H65" s="323"/>
      <c r="I65" s="323"/>
      <c r="J65" s="323"/>
      <c r="K65" s="323"/>
      <c r="L65" s="323"/>
      <c r="M65" s="323"/>
      <c r="N65" s="323"/>
      <c r="O65" s="323"/>
      <c r="P65" s="324"/>
      <c r="Q65" s="323"/>
      <c r="R65" s="323"/>
      <c r="S65" s="325"/>
      <c r="T65" s="325"/>
      <c r="U65" s="529"/>
      <c r="V65" s="309" t="s">
        <v>32</v>
      </c>
      <c r="W65" s="535">
        <f>SUM(W57+W47+W28)</f>
        <v>0</v>
      </c>
      <c r="X65" s="536"/>
      <c r="Y65" s="205" t="s">
        <v>52</v>
      </c>
      <c r="Z65" s="278"/>
      <c r="AA65" s="323"/>
      <c r="AB65" s="323"/>
      <c r="AC65" s="323"/>
      <c r="AD65" s="323"/>
      <c r="AE65" s="323"/>
      <c r="AF65" s="323"/>
      <c r="AG65" s="323"/>
      <c r="AH65" s="323"/>
      <c r="AI65" s="323"/>
      <c r="AJ65" s="324"/>
      <c r="AK65" s="323"/>
      <c r="AL65" s="323"/>
      <c r="AM65" s="325"/>
      <c r="AN65" s="325"/>
      <c r="AO65" s="529"/>
      <c r="AP65" s="309" t="s">
        <v>32</v>
      </c>
      <c r="AQ65" s="535">
        <f>SUM(AQ57+AQ47+AQ28)</f>
        <v>0</v>
      </c>
      <c r="AR65" s="536"/>
      <c r="AS65" s="205" t="s">
        <v>52</v>
      </c>
      <c r="AT65" s="278"/>
      <c r="AU65" s="323"/>
      <c r="AV65" s="323"/>
      <c r="AW65" s="323"/>
      <c r="AX65" s="323"/>
      <c r="AY65" s="323"/>
      <c r="AZ65" s="323"/>
      <c r="BA65" s="323"/>
      <c r="BB65" s="323"/>
      <c r="BC65" s="323"/>
      <c r="BD65" s="324"/>
      <c r="BE65" s="323"/>
      <c r="BF65" s="323"/>
      <c r="BG65" s="325"/>
      <c r="BH65" s="325"/>
      <c r="BI65" s="529"/>
      <c r="BJ65" s="309" t="s">
        <v>32</v>
      </c>
      <c r="BK65" s="535">
        <f>SUM(BK57+BK47+BK28)</f>
        <v>0</v>
      </c>
      <c r="BL65" s="536"/>
      <c r="BM65" s="205" t="s">
        <v>52</v>
      </c>
      <c r="BN65" s="278"/>
      <c r="BO65" s="323"/>
      <c r="BP65" s="323"/>
      <c r="BQ65" s="323"/>
      <c r="BR65" s="323"/>
      <c r="BS65" s="323"/>
      <c r="BT65" s="323"/>
      <c r="BU65" s="323"/>
      <c r="BV65" s="323"/>
      <c r="BW65" s="323"/>
      <c r="BX65" s="324"/>
      <c r="BY65" s="323"/>
      <c r="BZ65" s="323"/>
      <c r="CA65" s="325"/>
      <c r="CB65" s="325"/>
    </row>
    <row r="66" spans="1:80" ht="17.25" customHeight="1">
      <c r="A66" s="46" t="s">
        <v>197</v>
      </c>
      <c r="B66" s="46"/>
      <c r="C66" s="46"/>
      <c r="D66" s="46"/>
      <c r="E66" s="46"/>
      <c r="F66" s="46"/>
      <c r="G66" s="46"/>
      <c r="H66" s="46"/>
      <c r="I66" s="46"/>
      <c r="J66" s="46"/>
      <c r="K66" s="46"/>
      <c r="L66" s="46"/>
      <c r="M66" s="46"/>
      <c r="N66" s="46"/>
      <c r="O66" s="46"/>
      <c r="P66" s="46"/>
      <c r="Q66" s="46"/>
      <c r="R66" s="46"/>
      <c r="S66" s="46"/>
      <c r="T66" s="46"/>
      <c r="U66" s="46" t="s">
        <v>197</v>
      </c>
      <c r="V66" s="46"/>
      <c r="W66" s="46"/>
      <c r="X66" s="46"/>
      <c r="Y66" s="46"/>
      <c r="Z66" s="46"/>
      <c r="AA66" s="46"/>
      <c r="AB66" s="46"/>
      <c r="AC66" s="46"/>
      <c r="AD66" s="46"/>
      <c r="AE66" s="46"/>
      <c r="AF66" s="46"/>
      <c r="AG66" s="46"/>
      <c r="AH66" s="46"/>
      <c r="AI66" s="46"/>
      <c r="AJ66" s="46"/>
      <c r="AK66" s="46"/>
      <c r="AL66" s="46"/>
      <c r="AM66" s="46"/>
      <c r="AN66" s="46"/>
      <c r="AO66" s="46" t="s">
        <v>197</v>
      </c>
      <c r="AP66" s="46"/>
      <c r="AQ66" s="46"/>
      <c r="AR66" s="46"/>
      <c r="AS66" s="46"/>
      <c r="AT66" s="46"/>
      <c r="AU66" s="46"/>
      <c r="AV66" s="46"/>
      <c r="AW66" s="46"/>
      <c r="AX66" s="46"/>
      <c r="AY66" s="46"/>
      <c r="AZ66" s="46"/>
      <c r="BA66" s="46"/>
      <c r="BB66" s="46"/>
      <c r="BC66" s="46"/>
      <c r="BD66" s="46"/>
      <c r="BE66" s="46"/>
      <c r="BF66" s="46"/>
      <c r="BG66" s="46"/>
      <c r="BH66" s="46"/>
      <c r="BI66" s="46" t="s">
        <v>197</v>
      </c>
      <c r="BJ66" s="46"/>
      <c r="BK66" s="46"/>
      <c r="BL66" s="46"/>
      <c r="BM66" s="46"/>
      <c r="BN66" s="46"/>
      <c r="BO66" s="46"/>
      <c r="BP66" s="46"/>
      <c r="BQ66" s="46"/>
      <c r="BR66" s="46"/>
      <c r="BS66" s="46"/>
      <c r="BT66" s="46"/>
      <c r="BU66" s="46"/>
      <c r="BV66" s="46"/>
      <c r="BW66" s="46"/>
      <c r="BX66" s="46"/>
      <c r="BY66" s="46"/>
      <c r="BZ66" s="46"/>
      <c r="CA66" s="46"/>
      <c r="CB66" s="46"/>
    </row>
    <row r="67" spans="1:80" s="5" customFormat="1" ht="16.5" customHeight="1">
      <c r="A67" s="46" t="s">
        <v>56</v>
      </c>
      <c r="B67" s="46"/>
      <c r="C67" s="46"/>
      <c r="D67" s="46"/>
      <c r="E67" s="46"/>
      <c r="F67" s="46"/>
      <c r="G67" s="46"/>
      <c r="H67" s="46"/>
      <c r="I67" s="46"/>
      <c r="J67" s="46"/>
      <c r="K67" s="46"/>
      <c r="L67" s="46"/>
      <c r="M67" s="46"/>
      <c r="N67" s="46"/>
      <c r="O67" s="46"/>
      <c r="P67" s="46"/>
      <c r="Q67" s="46"/>
      <c r="R67" s="46"/>
      <c r="S67" s="46"/>
      <c r="T67" s="46"/>
      <c r="U67" s="46" t="s">
        <v>56</v>
      </c>
      <c r="V67" s="46"/>
      <c r="W67" s="46"/>
      <c r="X67" s="46"/>
      <c r="Y67" s="46"/>
      <c r="Z67" s="46"/>
      <c r="AA67" s="46"/>
      <c r="AB67" s="46"/>
      <c r="AC67" s="46"/>
      <c r="AD67" s="46"/>
      <c r="AE67" s="46"/>
      <c r="AF67" s="46"/>
      <c r="AG67" s="46"/>
      <c r="AH67" s="46"/>
      <c r="AI67" s="46"/>
      <c r="AJ67" s="46"/>
      <c r="AK67" s="46"/>
      <c r="AL67" s="46"/>
      <c r="AM67" s="46"/>
      <c r="AN67" s="46"/>
      <c r="AO67" s="46" t="s">
        <v>56</v>
      </c>
      <c r="AP67" s="46"/>
      <c r="AQ67" s="46"/>
      <c r="AR67" s="46"/>
      <c r="AS67" s="46"/>
      <c r="AT67" s="46"/>
      <c r="AU67" s="46"/>
      <c r="AV67" s="46"/>
      <c r="AW67" s="46"/>
      <c r="AX67" s="46"/>
      <c r="AY67" s="46"/>
      <c r="AZ67" s="46"/>
      <c r="BA67" s="46"/>
      <c r="BB67" s="46"/>
      <c r="BC67" s="46"/>
      <c r="BD67" s="46"/>
      <c r="BE67" s="46"/>
      <c r="BF67" s="46"/>
      <c r="BG67" s="46"/>
      <c r="BH67" s="46"/>
      <c r="BI67" s="46" t="s">
        <v>56</v>
      </c>
      <c r="BJ67" s="46"/>
      <c r="BK67" s="46"/>
      <c r="BL67" s="46"/>
      <c r="BM67" s="46"/>
      <c r="BN67" s="46"/>
      <c r="BO67" s="46"/>
      <c r="BP67" s="46"/>
      <c r="BQ67" s="46"/>
      <c r="BR67" s="46"/>
      <c r="BS67" s="46"/>
      <c r="BT67" s="46"/>
      <c r="BU67" s="46"/>
      <c r="BV67" s="46"/>
      <c r="BW67" s="46"/>
      <c r="BX67" s="46"/>
      <c r="BY67" s="46"/>
      <c r="BZ67" s="46"/>
      <c r="CA67" s="46"/>
      <c r="CB67" s="46"/>
    </row>
  </sheetData>
  <mergeCells count="268">
    <mergeCell ref="C65:D65"/>
    <mergeCell ref="B24:E24"/>
    <mergeCell ref="J24:K24"/>
    <mergeCell ref="B44:E44"/>
    <mergeCell ref="J44:K44"/>
    <mergeCell ref="A49:A58"/>
    <mergeCell ref="A1:E1"/>
    <mergeCell ref="U1:Y1"/>
    <mergeCell ref="A2:S2"/>
    <mergeCell ref="A4:D4"/>
    <mergeCell ref="E4:G4"/>
    <mergeCell ref="I4:J4"/>
    <mergeCell ref="K4:M4"/>
    <mergeCell ref="N4:S4"/>
    <mergeCell ref="K5:M6"/>
    <mergeCell ref="C52:D52"/>
    <mergeCell ref="J10:K10"/>
    <mergeCell ref="M10:N10"/>
    <mergeCell ref="C15:D15"/>
    <mergeCell ref="U49:U58"/>
    <mergeCell ref="B25:F25"/>
    <mergeCell ref="J38:K38"/>
    <mergeCell ref="C28:D28"/>
    <mergeCell ref="J27:K27"/>
    <mergeCell ref="C60:D60"/>
    <mergeCell ref="B64:E64"/>
    <mergeCell ref="B56:F56"/>
    <mergeCell ref="B55:E55"/>
    <mergeCell ref="C57:D57"/>
    <mergeCell ref="C61:D61"/>
    <mergeCell ref="J39:K39"/>
    <mergeCell ref="J40:K40"/>
    <mergeCell ref="B45:F45"/>
    <mergeCell ref="J45:K45"/>
    <mergeCell ref="J46:K46"/>
    <mergeCell ref="J57:K57"/>
    <mergeCell ref="J56:K56"/>
    <mergeCell ref="J55:K55"/>
    <mergeCell ref="C47:D47"/>
    <mergeCell ref="C39:D39"/>
    <mergeCell ref="J43:K43"/>
    <mergeCell ref="J29:K29"/>
    <mergeCell ref="A8:F8"/>
    <mergeCell ref="H8:S8"/>
    <mergeCell ref="A5:D6"/>
    <mergeCell ref="E5:G6"/>
    <mergeCell ref="H5:H6"/>
    <mergeCell ref="I5:J6"/>
    <mergeCell ref="AG24:AH24"/>
    <mergeCell ref="AD11:AE11"/>
    <mergeCell ref="AG11:AH11"/>
    <mergeCell ref="W15:X15"/>
    <mergeCell ref="V25:Z25"/>
    <mergeCell ref="AD27:AE27"/>
    <mergeCell ref="AG12:AH12"/>
    <mergeCell ref="AG13:AH13"/>
    <mergeCell ref="V24:Y24"/>
    <mergeCell ref="AG27:AH27"/>
    <mergeCell ref="AD55:AE55"/>
    <mergeCell ref="AD56:AE56"/>
    <mergeCell ref="AD57:AE57"/>
    <mergeCell ref="U2:AM2"/>
    <mergeCell ref="U4:X4"/>
    <mergeCell ref="Y4:AA4"/>
    <mergeCell ref="AC4:AD4"/>
    <mergeCell ref="AE4:AG4"/>
    <mergeCell ref="AH4:AM4"/>
    <mergeCell ref="AE5:AG6"/>
    <mergeCell ref="U8:Z8"/>
    <mergeCell ref="AB8:AM8"/>
    <mergeCell ref="AG10:AH10"/>
    <mergeCell ref="U5:X6"/>
    <mergeCell ref="Y5:AA6"/>
    <mergeCell ref="AB5:AB6"/>
    <mergeCell ref="AC5:AD6"/>
    <mergeCell ref="AI5:AM5"/>
    <mergeCell ref="AI6:AM6"/>
    <mergeCell ref="AD26:AE26"/>
    <mergeCell ref="AD45:AE45"/>
    <mergeCell ref="AD10:AE10"/>
    <mergeCell ref="AG25:AH25"/>
    <mergeCell ref="AG26:AH26"/>
    <mergeCell ref="A59:A65"/>
    <mergeCell ref="J48:K48"/>
    <mergeCell ref="AD48:AE48"/>
    <mergeCell ref="A37:A48"/>
    <mergeCell ref="A9:A36"/>
    <mergeCell ref="U9:U36"/>
    <mergeCell ref="AD12:AE12"/>
    <mergeCell ref="AD13:AE13"/>
    <mergeCell ref="AD25:AE25"/>
    <mergeCell ref="V45:Z45"/>
    <mergeCell ref="AD15:AE15"/>
    <mergeCell ref="AD46:AE46"/>
    <mergeCell ref="W47:X47"/>
    <mergeCell ref="AD43:AE43"/>
    <mergeCell ref="V44:Y44"/>
    <mergeCell ref="AD44:AE44"/>
    <mergeCell ref="AD39:AE39"/>
    <mergeCell ref="AD40:AE40"/>
    <mergeCell ref="W28:X28"/>
    <mergeCell ref="AD29:AE29"/>
    <mergeCell ref="AD38:AE38"/>
    <mergeCell ref="V64:Y64"/>
    <mergeCell ref="W65:X65"/>
    <mergeCell ref="W52:X52"/>
    <mergeCell ref="U59:U65"/>
    <mergeCell ref="W61:X61"/>
    <mergeCell ref="W57:X57"/>
    <mergeCell ref="W60:X60"/>
    <mergeCell ref="V55:Y55"/>
    <mergeCell ref="O5:S5"/>
    <mergeCell ref="O6:S6"/>
    <mergeCell ref="J12:K12"/>
    <mergeCell ref="M12:N12"/>
    <mergeCell ref="J13:K13"/>
    <mergeCell ref="M13:N13"/>
    <mergeCell ref="J25:K25"/>
    <mergeCell ref="M25:N25"/>
    <mergeCell ref="M26:N26"/>
    <mergeCell ref="M27:N27"/>
    <mergeCell ref="J41:K41"/>
    <mergeCell ref="J47:K47"/>
    <mergeCell ref="J11:K11"/>
    <mergeCell ref="M11:N11"/>
    <mergeCell ref="M24:N24"/>
    <mergeCell ref="J15:K15"/>
    <mergeCell ref="J26:K26"/>
    <mergeCell ref="V56:Z56"/>
    <mergeCell ref="W39:X39"/>
    <mergeCell ref="U37:U48"/>
    <mergeCell ref="AD41:AE41"/>
    <mergeCell ref="AD47:AE47"/>
    <mergeCell ref="AD24:AE24"/>
    <mergeCell ref="AO1:AS1"/>
    <mergeCell ref="BI1:BM1"/>
    <mergeCell ref="AO2:BG2"/>
    <mergeCell ref="BI2:CA2"/>
    <mergeCell ref="AO4:AR4"/>
    <mergeCell ref="AS4:AU4"/>
    <mergeCell ref="AW4:AX4"/>
    <mergeCell ref="AY4:BA4"/>
    <mergeCell ref="BB4:BG4"/>
    <mergeCell ref="BI4:BL4"/>
    <mergeCell ref="BM4:BO4"/>
    <mergeCell ref="BQ4:BR4"/>
    <mergeCell ref="BS4:BU4"/>
    <mergeCell ref="BV4:CA4"/>
    <mergeCell ref="BQ5:BR6"/>
    <mergeCell ref="BS5:BU6"/>
    <mergeCell ref="BW5:CA5"/>
    <mergeCell ref="BC6:BG6"/>
    <mergeCell ref="BW6:CA6"/>
    <mergeCell ref="AO8:AT8"/>
    <mergeCell ref="AV8:BG8"/>
    <mergeCell ref="BI8:BN8"/>
    <mergeCell ref="BP8:CA8"/>
    <mergeCell ref="AO5:AR6"/>
    <mergeCell ref="AS5:AU6"/>
    <mergeCell ref="AV5:AV6"/>
    <mergeCell ref="AW5:AX6"/>
    <mergeCell ref="AY5:BA6"/>
    <mergeCell ref="BC5:BG5"/>
    <mergeCell ref="BI5:BL6"/>
    <mergeCell ref="BM5:BO6"/>
    <mergeCell ref="BP5:BP6"/>
    <mergeCell ref="AO9:AO36"/>
    <mergeCell ref="BI9:BI36"/>
    <mergeCell ref="AX10:AY10"/>
    <mergeCell ref="BA10:BB10"/>
    <mergeCell ref="BR10:BS10"/>
    <mergeCell ref="BU10:BV10"/>
    <mergeCell ref="AX11:AY11"/>
    <mergeCell ref="BA11:BB11"/>
    <mergeCell ref="BR11:BS11"/>
    <mergeCell ref="BU11:BV11"/>
    <mergeCell ref="AX12:AY12"/>
    <mergeCell ref="BA12:BB12"/>
    <mergeCell ref="BR12:BS12"/>
    <mergeCell ref="BU12:BV12"/>
    <mergeCell ref="AX13:AY13"/>
    <mergeCell ref="BA13:BB13"/>
    <mergeCell ref="BR13:BS13"/>
    <mergeCell ref="BU13:BV13"/>
    <mergeCell ref="AQ15:AR15"/>
    <mergeCell ref="AX15:AY15"/>
    <mergeCell ref="BK15:BL15"/>
    <mergeCell ref="BR15:BS15"/>
    <mergeCell ref="AP24:AS24"/>
    <mergeCell ref="AX24:AY24"/>
    <mergeCell ref="AQ28:AR28"/>
    <mergeCell ref="BK28:BL28"/>
    <mergeCell ref="BA24:BB24"/>
    <mergeCell ref="BJ24:BM24"/>
    <mergeCell ref="BR24:BS24"/>
    <mergeCell ref="BU24:BV24"/>
    <mergeCell ref="AP25:AT25"/>
    <mergeCell ref="AX25:AY25"/>
    <mergeCell ref="BA25:BB25"/>
    <mergeCell ref="BJ25:BN25"/>
    <mergeCell ref="BR25:BS25"/>
    <mergeCell ref="BU25:BV25"/>
    <mergeCell ref="AX45:AY45"/>
    <mergeCell ref="BJ45:BN45"/>
    <mergeCell ref="BR45:BS45"/>
    <mergeCell ref="AX26:AY26"/>
    <mergeCell ref="BA26:BB26"/>
    <mergeCell ref="BR26:BS26"/>
    <mergeCell ref="BU26:BV26"/>
    <mergeCell ref="AX27:AY27"/>
    <mergeCell ref="BA27:BB27"/>
    <mergeCell ref="BR27:BS27"/>
    <mergeCell ref="BU27:BV27"/>
    <mergeCell ref="AO49:AO58"/>
    <mergeCell ref="BI49:BI58"/>
    <mergeCell ref="BR57:BS57"/>
    <mergeCell ref="AX29:AY29"/>
    <mergeCell ref="BR29:BS29"/>
    <mergeCell ref="AO37:AO48"/>
    <mergeCell ref="BI37:BI48"/>
    <mergeCell ref="AX38:AY38"/>
    <mergeCell ref="BR38:BS38"/>
    <mergeCell ref="AQ39:AR39"/>
    <mergeCell ref="AX39:AY39"/>
    <mergeCell ref="BK39:BL39"/>
    <mergeCell ref="BR39:BS39"/>
    <mergeCell ref="AX40:AY40"/>
    <mergeCell ref="BR40:BS40"/>
    <mergeCell ref="AX41:AY41"/>
    <mergeCell ref="BR41:BS41"/>
    <mergeCell ref="AX43:AY43"/>
    <mergeCell ref="BR43:BS43"/>
    <mergeCell ref="AP44:AS44"/>
    <mergeCell ref="AX44:AY44"/>
    <mergeCell ref="BJ44:BM44"/>
    <mergeCell ref="BR44:BS44"/>
    <mergeCell ref="AP45:AT45"/>
    <mergeCell ref="AQ52:AR52"/>
    <mergeCell ref="BK52:BL52"/>
    <mergeCell ref="AP55:AS55"/>
    <mergeCell ref="BJ55:BM55"/>
    <mergeCell ref="AX46:AY46"/>
    <mergeCell ref="BR46:BS46"/>
    <mergeCell ref="AQ47:AR47"/>
    <mergeCell ref="AX47:AY47"/>
    <mergeCell ref="BK47:BL47"/>
    <mergeCell ref="BR47:BS47"/>
    <mergeCell ref="AX48:AY48"/>
    <mergeCell ref="BR48:BS48"/>
    <mergeCell ref="AP56:AT56"/>
    <mergeCell ref="BJ56:BN56"/>
    <mergeCell ref="AQ57:AR57"/>
    <mergeCell ref="BK57:BL57"/>
    <mergeCell ref="AX55:AY55"/>
    <mergeCell ref="AX56:AY56"/>
    <mergeCell ref="AX57:AY57"/>
    <mergeCell ref="BR55:BS55"/>
    <mergeCell ref="BR56:BS56"/>
    <mergeCell ref="AO59:AO65"/>
    <mergeCell ref="BI59:BI65"/>
    <mergeCell ref="AQ60:AR60"/>
    <mergeCell ref="BK60:BL60"/>
    <mergeCell ref="AQ61:AR61"/>
    <mergeCell ref="BK61:BL61"/>
    <mergeCell ref="AP64:AS64"/>
    <mergeCell ref="BJ64:BM64"/>
    <mergeCell ref="AQ65:AR65"/>
    <mergeCell ref="BK65:BL65"/>
  </mergeCells>
  <phoneticPr fontId="2"/>
  <conditionalFormatting sqref="J9:K9">
    <cfRule type="expression" dxfId="9" priority="28">
      <formula>$J$10</formula>
    </cfRule>
  </conditionalFormatting>
  <conditionalFormatting sqref="J11:K13">
    <cfRule type="expression" dxfId="8" priority="2">
      <formula>$J$10</formula>
    </cfRule>
  </conditionalFormatting>
  <conditionalFormatting sqref="J25:K27">
    <cfRule type="expression" dxfId="7" priority="1">
      <formula>$J$10</formula>
    </cfRule>
  </conditionalFormatting>
  <conditionalFormatting sqref="AD11:AE13">
    <cfRule type="expression" dxfId="6" priority="4">
      <formula>$J$10</formula>
    </cfRule>
  </conditionalFormatting>
  <conditionalFormatting sqref="AD25:AE27">
    <cfRule type="expression" dxfId="5" priority="3">
      <formula>$J$10</formula>
    </cfRule>
  </conditionalFormatting>
  <conditionalFormatting sqref="AX9:AY9">
    <cfRule type="expression" dxfId="4" priority="20">
      <formula>$J$10</formula>
    </cfRule>
  </conditionalFormatting>
  <conditionalFormatting sqref="AX11:AY13">
    <cfRule type="expression" dxfId="3" priority="10">
      <formula>$J$10</formula>
    </cfRule>
  </conditionalFormatting>
  <conditionalFormatting sqref="AX25:AY27">
    <cfRule type="expression" dxfId="2" priority="9">
      <formula>$J$10</formula>
    </cfRule>
  </conditionalFormatting>
  <conditionalFormatting sqref="BR11:BS13">
    <cfRule type="expression" dxfId="1" priority="6">
      <formula>$J$10</formula>
    </cfRule>
  </conditionalFormatting>
  <conditionalFormatting sqref="BR25:BS27">
    <cfRule type="expression" dxfId="0" priority="5">
      <formula>$J$10</formula>
    </cfRule>
  </conditionalFormatting>
  <pageMargins left="0.74803149606299213" right="0.74803149606299213" top="0.86614173228346458" bottom="0.39370078740157483" header="0.51181102362204722" footer="0.27559055118110237"/>
  <pageSetup paperSize="9" scale="70" orientation="portrait" blackAndWhite="1" r:id="rId1"/>
  <headerFooter alignWithMargins="0"/>
  <colBreaks count="2" manualBreakCount="2">
    <brk id="20" max="66" man="1"/>
    <brk id="60" max="66"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27F40D3-E98F-4849-8CE4-477E6D1D2CA3}">
          <x14:formula1>
            <xm:f>Sheet1!$A$3:$A$9</xm:f>
          </x14:formula1>
          <xm:sqref>E5:G6 Y5:AA6 AS5:AU6 BM5:BO6</xm:sqref>
        </x14:dataValidation>
        <x14:dataValidation type="list" allowBlank="1" showInputMessage="1" showErrorMessage="1" xr:uid="{EDA61695-B896-4907-80BF-B6393B39A84A}">
          <x14:formula1>
            <xm:f>Sheet1!$F$3:$F$7</xm:f>
          </x14:formula1>
          <xm:sqref>H38:H41 H44:H47 AB38:AB41 AB44:AB47 AV38:AV41 AV44:AV47 BP38:BP41 BP44:BP47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9"/>
  <sheetViews>
    <sheetView zoomScale="120" zoomScaleNormal="120" workbookViewId="0">
      <selection activeCell="F7" sqref="F7"/>
    </sheetView>
  </sheetViews>
  <sheetFormatPr defaultColWidth="9.125" defaultRowHeight="10.8"/>
  <cols>
    <col min="1" max="1" width="9.125" style="9"/>
    <col min="2" max="2" width="11.375" style="9" bestFit="1" customWidth="1"/>
    <col min="3" max="16384" width="9.125" style="9"/>
  </cols>
  <sheetData>
    <row r="2" spans="1:6">
      <c r="A2" s="9" t="s">
        <v>19</v>
      </c>
      <c r="B2" s="9" t="s">
        <v>145</v>
      </c>
      <c r="C2" s="9" t="s">
        <v>146</v>
      </c>
      <c r="D2" s="9" t="s">
        <v>184</v>
      </c>
      <c r="F2" s="9" t="s">
        <v>214</v>
      </c>
    </row>
    <row r="3" spans="1:6">
      <c r="B3" s="9" t="s">
        <v>147</v>
      </c>
      <c r="E3" s="9" t="s">
        <v>208</v>
      </c>
      <c r="F3" s="9" t="s">
        <v>215</v>
      </c>
    </row>
    <row r="4" spans="1:6">
      <c r="A4" s="9" t="s">
        <v>113</v>
      </c>
      <c r="B4" s="9" t="s">
        <v>148</v>
      </c>
      <c r="C4" s="9" t="s">
        <v>149</v>
      </c>
      <c r="D4" s="9" t="s">
        <v>185</v>
      </c>
      <c r="E4" s="9" t="s">
        <v>209</v>
      </c>
      <c r="F4" s="9" t="s">
        <v>216</v>
      </c>
    </row>
    <row r="5" spans="1:6">
      <c r="A5" s="9" t="s">
        <v>111</v>
      </c>
      <c r="B5" s="9" t="s">
        <v>150</v>
      </c>
      <c r="F5" s="9" t="s">
        <v>217</v>
      </c>
    </row>
    <row r="6" spans="1:6">
      <c r="A6" s="9" t="s">
        <v>129</v>
      </c>
      <c r="B6" s="9" t="s">
        <v>151</v>
      </c>
      <c r="C6" s="9" t="s">
        <v>152</v>
      </c>
      <c r="F6" s="9" t="s">
        <v>218</v>
      </c>
    </row>
    <row r="7" spans="1:6">
      <c r="A7" s="9" t="s">
        <v>80</v>
      </c>
      <c r="B7" s="9" t="s">
        <v>154</v>
      </c>
    </row>
    <row r="8" spans="1:6">
      <c r="A8" s="9" t="s">
        <v>153</v>
      </c>
    </row>
    <row r="9" spans="1:6">
      <c r="A9" s="9" t="s">
        <v>187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かがみ</vt:lpstr>
      <vt:lpstr>請求書</vt:lpstr>
      <vt:lpstr>事業計画</vt:lpstr>
      <vt:lpstr>収支予算</vt:lpstr>
      <vt:lpstr>申請内訳</vt:lpstr>
      <vt:lpstr>事業実績</vt:lpstr>
      <vt:lpstr>収支決算</vt:lpstr>
      <vt:lpstr>決算内訳</vt:lpstr>
      <vt:lpstr>Sheet1</vt:lpstr>
      <vt:lpstr>かがみ!Print_Area</vt:lpstr>
      <vt:lpstr>決算内訳!Print_Area</vt:lpstr>
      <vt:lpstr>事業計画!Print_Area</vt:lpstr>
      <vt:lpstr>事業実績!Print_Area</vt:lpstr>
      <vt:lpstr>収支決算!Print_Area</vt:lpstr>
      <vt:lpstr>収支予算!Print_Area</vt:lpstr>
      <vt:lpstr>申請内訳!Print_Area</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体協</dc:creator>
  <cp:lastModifiedBy>ysports13</cp:lastModifiedBy>
  <cp:lastPrinted>2024-01-05T01:16:20Z</cp:lastPrinted>
  <dcterms:created xsi:type="dcterms:W3CDTF">1999-12-09T02:31:42Z</dcterms:created>
  <dcterms:modified xsi:type="dcterms:W3CDTF">2025-08-08T00:26:25Z</dcterms:modified>
</cp:coreProperties>
</file>