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8D7DCCF8-DD04-42C2-8A85-A1F9B7B75E05}" xr6:coauthVersionLast="47" xr6:coauthVersionMax="47" xr10:uidLastSave="{00000000-0000-0000-0000-000000000000}"/>
  <bookViews>
    <workbookView xWindow="-108" yWindow="-108" windowWidth="23256" windowHeight="12456" tabRatio="729" xr2:uid="{00000000-000D-0000-FFFF-FFFF00000000}"/>
  </bookViews>
  <sheets>
    <sheet name="かがみ" sheetId="24" r:id="rId1"/>
    <sheet name="請求書" sheetId="28" r:id="rId2"/>
    <sheet name="事業計画書" sheetId="29" r:id="rId3"/>
    <sheet name="収支予算書" sheetId="13" r:id="rId4"/>
    <sheet name="種別予算書" sheetId="14" r:id="rId5"/>
    <sheet name="実績報告書" sheetId="32" r:id="rId6"/>
    <sheet name="収支決算書" sheetId="31" r:id="rId7"/>
    <sheet name="種別決算書" sheetId="21" r:id="rId8"/>
    <sheet name="Sheet1" sheetId="30" r:id="rId9"/>
  </sheets>
  <definedNames>
    <definedName name="_xlnm._FilterDatabase" localSheetId="2" hidden="1">事業計画書!$C$5:$E$6</definedName>
    <definedName name="_xlnm._FilterDatabase" localSheetId="5" hidden="1">実績報告書!$C$5:$E$6</definedName>
    <definedName name="_xlnm._FilterDatabase" localSheetId="7" hidden="1">種別決算書!$A$4:$BT$6</definedName>
    <definedName name="_xlnm.Print_Area" localSheetId="0">かがみ!$A$1:$P$20</definedName>
    <definedName name="_xlnm.Print_Area" localSheetId="2">事業計画書!$A$1:$AJ$43</definedName>
    <definedName name="_xlnm.Print_Area" localSheetId="5">実績報告書!$A$1:$AJ$43</definedName>
    <definedName name="_xlnm.Print_Area" localSheetId="7">種別決算書!$A$1:$BT$64</definedName>
    <definedName name="_xlnm.Print_Area" localSheetId="4">種別予算書!$A$1:$Q$69</definedName>
    <definedName name="_xlnm.Print_Area" localSheetId="6">収支決算書!$A$1:$Q$29</definedName>
    <definedName name="_xlnm.Print_Area" localSheetId="3">収支予算書!$A$1:$Q$25</definedName>
    <definedName name="_xlnm.Print_Area" localSheetId="1">請求書!$A$2:$P$62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4" l="1"/>
  <c r="D15" i="14"/>
  <c r="D47" i="14"/>
  <c r="D8" i="14"/>
  <c r="BD47" i="21"/>
  <c r="BE54" i="21"/>
  <c r="AM54" i="21"/>
  <c r="AL47" i="21"/>
  <c r="U54" i="21"/>
  <c r="T47" i="21"/>
  <c r="AE41" i="29"/>
  <c r="AE40" i="29"/>
  <c r="V41" i="29"/>
  <c r="V40" i="29"/>
  <c r="M41" i="29"/>
  <c r="M40" i="29"/>
  <c r="E40" i="29"/>
  <c r="D40" i="29" s="1"/>
  <c r="AD5" i="32"/>
  <c r="U5" i="32"/>
  <c r="L5" i="32"/>
  <c r="C5" i="32"/>
  <c r="AD3" i="32"/>
  <c r="U3" i="32"/>
  <c r="L3" i="32"/>
  <c r="C3" i="32"/>
  <c r="A5" i="21" s="1"/>
  <c r="S5" i="21" s="1"/>
  <c r="AC39" i="32"/>
  <c r="AC37" i="32"/>
  <c r="AC35" i="32"/>
  <c r="AC33" i="32"/>
  <c r="AC31" i="32"/>
  <c r="AC29" i="32"/>
  <c r="AC27" i="32"/>
  <c r="AC25" i="32"/>
  <c r="AC23" i="32"/>
  <c r="AC21" i="32"/>
  <c r="AC19" i="32"/>
  <c r="AC17" i="32"/>
  <c r="AC15" i="32"/>
  <c r="AC13" i="32"/>
  <c r="AC11" i="32"/>
  <c r="T39" i="32"/>
  <c r="T37" i="32"/>
  <c r="T35" i="32"/>
  <c r="T33" i="32"/>
  <c r="T31" i="32"/>
  <c r="T29" i="32"/>
  <c r="T27" i="32"/>
  <c r="T25" i="32"/>
  <c r="T23" i="32"/>
  <c r="T21" i="32"/>
  <c r="T19" i="32"/>
  <c r="T17" i="32"/>
  <c r="T15" i="32"/>
  <c r="T13" i="32"/>
  <c r="T11" i="32"/>
  <c r="K39" i="32"/>
  <c r="K37" i="32"/>
  <c r="K35" i="32"/>
  <c r="K33" i="32"/>
  <c r="K31" i="32"/>
  <c r="K29" i="32"/>
  <c r="K27" i="32"/>
  <c r="K25" i="32"/>
  <c r="K23" i="32"/>
  <c r="K21" i="32"/>
  <c r="K19" i="32"/>
  <c r="K17" i="32"/>
  <c r="K15" i="32"/>
  <c r="K13" i="32"/>
  <c r="K11" i="32"/>
  <c r="B39" i="32"/>
  <c r="B37" i="32"/>
  <c r="B35" i="32"/>
  <c r="B33" i="32"/>
  <c r="B31" i="32"/>
  <c r="B29" i="32"/>
  <c r="B27" i="32"/>
  <c r="B25" i="32"/>
  <c r="B23" i="32"/>
  <c r="B21" i="32"/>
  <c r="B19" i="32"/>
  <c r="B17" i="32"/>
  <c r="B15" i="32"/>
  <c r="B13" i="32"/>
  <c r="B11" i="32"/>
  <c r="BR54" i="21"/>
  <c r="BR53" i="21"/>
  <c r="BR52" i="21"/>
  <c r="BR51" i="21"/>
  <c r="BR48" i="21"/>
  <c r="BR47" i="21"/>
  <c r="BR46" i="21"/>
  <c r="BR45" i="21"/>
  <c r="AZ54" i="21"/>
  <c r="AZ53" i="21"/>
  <c r="AZ52" i="21"/>
  <c r="AZ51" i="21"/>
  <c r="AZ48" i="21"/>
  <c r="AZ47" i="21"/>
  <c r="AZ46" i="21"/>
  <c r="AZ45" i="21"/>
  <c r="AH54" i="21"/>
  <c r="AH53" i="21"/>
  <c r="AH52" i="21"/>
  <c r="AH51" i="21"/>
  <c r="AH48" i="21"/>
  <c r="AH47" i="21"/>
  <c r="AH46" i="21"/>
  <c r="AH45" i="21"/>
  <c r="P54" i="21"/>
  <c r="P53" i="21"/>
  <c r="P48" i="21"/>
  <c r="P47" i="21"/>
  <c r="O65" i="14"/>
  <c r="O63" i="14"/>
  <c r="D63" i="14" s="1"/>
  <c r="O49" i="14"/>
  <c r="O47" i="14"/>
  <c r="O33" i="14"/>
  <c r="O31" i="14"/>
  <c r="O20" i="14"/>
  <c r="O22" i="14"/>
  <c r="O24" i="14"/>
  <c r="O25" i="14"/>
  <c r="O29" i="14"/>
  <c r="O36" i="14"/>
  <c r="O17" i="14"/>
  <c r="O61" i="14"/>
  <c r="O57" i="14"/>
  <c r="O56" i="14"/>
  <c r="O54" i="14"/>
  <c r="O52" i="14"/>
  <c r="O45" i="14"/>
  <c r="O41" i="14"/>
  <c r="O40" i="14"/>
  <c r="O38" i="14"/>
  <c r="O13" i="14"/>
  <c r="O9" i="14"/>
  <c r="P17" i="21"/>
  <c r="M10" i="32"/>
  <c r="AI6" i="32"/>
  <c r="AI5" i="32"/>
  <c r="Z6" i="32"/>
  <c r="Z5" i="32"/>
  <c r="Q6" i="32"/>
  <c r="Q5" i="32"/>
  <c r="H6" i="32"/>
  <c r="H5" i="32"/>
  <c r="AI4" i="32"/>
  <c r="AI3" i="32"/>
  <c r="Z4" i="32"/>
  <c r="Z3" i="32"/>
  <c r="Q4" i="32"/>
  <c r="Q3" i="32"/>
  <c r="H4" i="32"/>
  <c r="H3" i="32"/>
  <c r="M58" i="28"/>
  <c r="P18" i="21"/>
  <c r="AZ42" i="21"/>
  <c r="AZ41" i="21"/>
  <c r="AZ37" i="21"/>
  <c r="AZ36" i="21"/>
  <c r="BR42" i="21"/>
  <c r="BR41" i="21"/>
  <c r="BR37" i="21"/>
  <c r="BR36" i="21"/>
  <c r="BR24" i="21"/>
  <c r="BR23" i="21"/>
  <c r="BR19" i="21"/>
  <c r="BR18" i="21"/>
  <c r="AZ24" i="21"/>
  <c r="AZ23" i="21"/>
  <c r="AZ19" i="21"/>
  <c r="AZ18" i="21"/>
  <c r="AH24" i="21"/>
  <c r="AH23" i="21"/>
  <c r="AH19" i="21"/>
  <c r="AH18" i="21"/>
  <c r="AH42" i="21"/>
  <c r="AH41" i="21"/>
  <c r="AH37" i="21"/>
  <c r="AH36" i="21"/>
  <c r="P42" i="21"/>
  <c r="P41" i="21"/>
  <c r="P37" i="21"/>
  <c r="P36" i="21"/>
  <c r="P24" i="21"/>
  <c r="P23" i="21"/>
  <c r="P19" i="21"/>
  <c r="N18" i="32"/>
  <c r="O8" i="14"/>
  <c r="AD3" i="29"/>
  <c r="U3" i="29"/>
  <c r="E10" i="32"/>
  <c r="AJ9" i="32"/>
  <c r="AI9" i="32"/>
  <c r="AH9" i="32"/>
  <c r="AG9" i="32"/>
  <c r="AF9" i="32"/>
  <c r="AA9" i="32"/>
  <c r="Z9" i="32"/>
  <c r="Y9" i="32"/>
  <c r="X9" i="32"/>
  <c r="W9" i="32"/>
  <c r="R9" i="32"/>
  <c r="Q9" i="32"/>
  <c r="P9" i="32"/>
  <c r="O9" i="32"/>
  <c r="N9" i="32"/>
  <c r="I9" i="32"/>
  <c r="G9" i="32"/>
  <c r="H9" i="32"/>
  <c r="F9" i="32"/>
  <c r="E9" i="32"/>
  <c r="AJ38" i="32"/>
  <c r="AI38" i="32"/>
  <c r="AH38" i="32"/>
  <c r="AG38" i="32"/>
  <c r="AF38" i="32"/>
  <c r="AE38" i="32"/>
  <c r="AA38" i="32"/>
  <c r="Z38" i="32"/>
  <c r="Y38" i="32"/>
  <c r="X38" i="32"/>
  <c r="W38" i="32"/>
  <c r="V38" i="32"/>
  <c r="AJ36" i="32"/>
  <c r="AI36" i="32"/>
  <c r="AH36" i="32"/>
  <c r="AG36" i="32"/>
  <c r="AF36" i="32"/>
  <c r="AE36" i="32"/>
  <c r="AA36" i="32"/>
  <c r="Z36" i="32"/>
  <c r="Y36" i="32"/>
  <c r="X36" i="32"/>
  <c r="W36" i="32"/>
  <c r="V36" i="32"/>
  <c r="AJ34" i="32"/>
  <c r="AI34" i="32"/>
  <c r="AH34" i="32"/>
  <c r="AG34" i="32"/>
  <c r="AF34" i="32"/>
  <c r="AE34" i="32"/>
  <c r="AA34" i="32"/>
  <c r="Z34" i="32"/>
  <c r="Y34" i="32"/>
  <c r="X34" i="32"/>
  <c r="W34" i="32"/>
  <c r="V34" i="32"/>
  <c r="AJ32" i="32"/>
  <c r="AI32" i="32"/>
  <c r="AH32" i="32"/>
  <c r="AG32" i="32"/>
  <c r="AF32" i="32"/>
  <c r="AE32" i="32"/>
  <c r="AA32" i="32"/>
  <c r="Z32" i="32"/>
  <c r="Y32" i="32"/>
  <c r="X32" i="32"/>
  <c r="W32" i="32"/>
  <c r="V32" i="32"/>
  <c r="AJ30" i="32"/>
  <c r="AI30" i="32"/>
  <c r="AH30" i="32"/>
  <c r="AG30" i="32"/>
  <c r="AF30" i="32"/>
  <c r="AE30" i="32"/>
  <c r="AA30" i="32"/>
  <c r="Z30" i="32"/>
  <c r="Y30" i="32"/>
  <c r="X30" i="32"/>
  <c r="W30" i="32"/>
  <c r="V30" i="32"/>
  <c r="AJ28" i="32"/>
  <c r="AI28" i="32"/>
  <c r="AH28" i="32"/>
  <c r="AG28" i="32"/>
  <c r="AF28" i="32"/>
  <c r="AE28" i="32"/>
  <c r="AA28" i="32"/>
  <c r="Z28" i="32"/>
  <c r="Y28" i="32"/>
  <c r="X28" i="32"/>
  <c r="W28" i="32"/>
  <c r="V28" i="32"/>
  <c r="AJ26" i="32"/>
  <c r="AI26" i="32"/>
  <c r="AH26" i="32"/>
  <c r="AG26" i="32"/>
  <c r="AF26" i="32"/>
  <c r="AE26" i="32"/>
  <c r="AA26" i="32"/>
  <c r="Z26" i="32"/>
  <c r="Y26" i="32"/>
  <c r="X26" i="32"/>
  <c r="W26" i="32"/>
  <c r="V26" i="32"/>
  <c r="AJ24" i="32"/>
  <c r="AI24" i="32"/>
  <c r="AH24" i="32"/>
  <c r="AG24" i="32"/>
  <c r="AF24" i="32"/>
  <c r="AE24" i="32"/>
  <c r="AA24" i="32"/>
  <c r="Z24" i="32"/>
  <c r="Y24" i="32"/>
  <c r="X24" i="32"/>
  <c r="W24" i="32"/>
  <c r="V24" i="32"/>
  <c r="AJ22" i="32"/>
  <c r="AI22" i="32"/>
  <c r="AH22" i="32"/>
  <c r="AG22" i="32"/>
  <c r="AF22" i="32"/>
  <c r="AE22" i="32"/>
  <c r="AA22" i="32"/>
  <c r="Z22" i="32"/>
  <c r="Y22" i="32"/>
  <c r="X22" i="32"/>
  <c r="W22" i="32"/>
  <c r="V22" i="32"/>
  <c r="AJ20" i="32"/>
  <c r="AI20" i="32"/>
  <c r="AH20" i="32"/>
  <c r="AG20" i="32"/>
  <c r="AF20" i="32"/>
  <c r="AE20" i="32"/>
  <c r="AA20" i="32"/>
  <c r="Z20" i="32"/>
  <c r="Y20" i="32"/>
  <c r="X20" i="32"/>
  <c r="W20" i="32"/>
  <c r="V20" i="32"/>
  <c r="AJ18" i="32"/>
  <c r="AI18" i="32"/>
  <c r="AH18" i="32"/>
  <c r="AG18" i="32"/>
  <c r="AF18" i="32"/>
  <c r="AE18" i="32"/>
  <c r="AA18" i="32"/>
  <c r="Z18" i="32"/>
  <c r="Y18" i="32"/>
  <c r="X18" i="32"/>
  <c r="W18" i="32"/>
  <c r="V18" i="32"/>
  <c r="AJ16" i="32"/>
  <c r="AI16" i="32"/>
  <c r="AH16" i="32"/>
  <c r="AG16" i="32"/>
  <c r="AF16" i="32"/>
  <c r="AE16" i="32"/>
  <c r="AA16" i="32"/>
  <c r="Z16" i="32"/>
  <c r="Y16" i="32"/>
  <c r="X16" i="32"/>
  <c r="W16" i="32"/>
  <c r="V16" i="32"/>
  <c r="AJ14" i="32"/>
  <c r="AI14" i="32"/>
  <c r="AH14" i="32"/>
  <c r="AG14" i="32"/>
  <c r="AF14" i="32"/>
  <c r="AE14" i="32"/>
  <c r="AA14" i="32"/>
  <c r="Z14" i="32"/>
  <c r="Y14" i="32"/>
  <c r="X14" i="32"/>
  <c r="W14" i="32"/>
  <c r="V14" i="32"/>
  <c r="AJ12" i="32"/>
  <c r="AI12" i="32"/>
  <c r="AH12" i="32"/>
  <c r="AG12" i="32"/>
  <c r="AF12" i="32"/>
  <c r="AE12" i="32"/>
  <c r="AA12" i="32"/>
  <c r="Z12" i="32"/>
  <c r="Y12" i="32"/>
  <c r="X12" i="32"/>
  <c r="W12" i="32"/>
  <c r="V12" i="32"/>
  <c r="AJ10" i="32"/>
  <c r="AI10" i="32"/>
  <c r="AI40" i="32" s="1"/>
  <c r="AH10" i="32"/>
  <c r="AG10" i="32"/>
  <c r="AG41" i="32" s="1"/>
  <c r="AF10" i="32"/>
  <c r="AF40" i="32" s="1"/>
  <c r="AE10" i="32"/>
  <c r="AA10" i="32"/>
  <c r="AA40" i="32" s="1"/>
  <c r="Z10" i="32"/>
  <c r="Y10" i="32"/>
  <c r="X10" i="32"/>
  <c r="X40" i="32" s="1"/>
  <c r="W10" i="32"/>
  <c r="V10" i="32"/>
  <c r="AJ41" i="29"/>
  <c r="AI41" i="29"/>
  <c r="AH41" i="29"/>
  <c r="AG41" i="29"/>
  <c r="AF41" i="29"/>
  <c r="AA41" i="29"/>
  <c r="Z41" i="29"/>
  <c r="Y41" i="29"/>
  <c r="X41" i="29"/>
  <c r="W41" i="29"/>
  <c r="AJ40" i="29"/>
  <c r="AI40" i="29"/>
  <c r="AH40" i="29"/>
  <c r="AG40" i="29"/>
  <c r="AF40" i="29"/>
  <c r="AA40" i="29"/>
  <c r="Z40" i="29"/>
  <c r="Y40" i="29"/>
  <c r="X40" i="29"/>
  <c r="W40" i="29"/>
  <c r="BR35" i="21"/>
  <c r="BR33" i="21"/>
  <c r="BR32" i="21"/>
  <c r="BR29" i="21"/>
  <c r="BR28" i="21"/>
  <c r="BR17" i="21"/>
  <c r="BR15" i="21"/>
  <c r="BR14" i="21"/>
  <c r="BR11" i="21"/>
  <c r="BR10" i="21"/>
  <c r="AZ35" i="21"/>
  <c r="AZ33" i="21"/>
  <c r="AZ32" i="21"/>
  <c r="AZ29" i="21"/>
  <c r="AZ28" i="21"/>
  <c r="AZ17" i="21"/>
  <c r="AZ15" i="21"/>
  <c r="AZ14" i="21"/>
  <c r="AZ11" i="21"/>
  <c r="AZ10" i="21"/>
  <c r="AH35" i="21"/>
  <c r="AH33" i="21"/>
  <c r="AH32" i="21"/>
  <c r="AH29" i="21"/>
  <c r="AH28" i="21"/>
  <c r="AH17" i="21"/>
  <c r="AH15" i="21"/>
  <c r="AH14" i="21"/>
  <c r="AH11" i="21"/>
  <c r="AH10" i="21"/>
  <c r="P52" i="21"/>
  <c r="P51" i="21"/>
  <c r="P35" i="21"/>
  <c r="P33" i="21"/>
  <c r="P32" i="21"/>
  <c r="P29" i="21"/>
  <c r="P28" i="21"/>
  <c r="C33" i="21" s="1"/>
  <c r="R38" i="32"/>
  <c r="Q38" i="32"/>
  <c r="P38" i="32"/>
  <c r="O38" i="32"/>
  <c r="N38" i="32"/>
  <c r="M38" i="32"/>
  <c r="R36" i="32"/>
  <c r="Q36" i="32"/>
  <c r="P36" i="32"/>
  <c r="O36" i="32"/>
  <c r="N36" i="32"/>
  <c r="M36" i="32"/>
  <c r="R34" i="32"/>
  <c r="Q34" i="32"/>
  <c r="P34" i="32"/>
  <c r="O34" i="32"/>
  <c r="N34" i="32"/>
  <c r="M34" i="32"/>
  <c r="R32" i="32"/>
  <c r="Q32" i="32"/>
  <c r="P32" i="32"/>
  <c r="O32" i="32"/>
  <c r="N32" i="32"/>
  <c r="M32" i="32"/>
  <c r="R30" i="32"/>
  <c r="Q30" i="32"/>
  <c r="P30" i="32"/>
  <c r="O30" i="32"/>
  <c r="N30" i="32"/>
  <c r="M30" i="32"/>
  <c r="R28" i="32"/>
  <c r="Q28" i="32"/>
  <c r="P28" i="32"/>
  <c r="O28" i="32"/>
  <c r="N28" i="32"/>
  <c r="M28" i="32"/>
  <c r="R26" i="32"/>
  <c r="Q26" i="32"/>
  <c r="P26" i="32"/>
  <c r="O26" i="32"/>
  <c r="N26" i="32"/>
  <c r="M26" i="32"/>
  <c r="R24" i="32"/>
  <c r="Q24" i="32"/>
  <c r="P24" i="32"/>
  <c r="O24" i="32"/>
  <c r="N24" i="32"/>
  <c r="M24" i="32"/>
  <c r="R22" i="32"/>
  <c r="Q22" i="32"/>
  <c r="P22" i="32"/>
  <c r="O22" i="32"/>
  <c r="N22" i="32"/>
  <c r="M22" i="32"/>
  <c r="R20" i="32"/>
  <c r="Q20" i="32"/>
  <c r="P20" i="32"/>
  <c r="O20" i="32"/>
  <c r="N20" i="32"/>
  <c r="M20" i="32"/>
  <c r="R18" i="32"/>
  <c r="Q18" i="32"/>
  <c r="P18" i="32"/>
  <c r="O18" i="32"/>
  <c r="M18" i="32"/>
  <c r="R16" i="32"/>
  <c r="Q16" i="32"/>
  <c r="P16" i="32"/>
  <c r="O16" i="32"/>
  <c r="N16" i="32"/>
  <c r="M16" i="32"/>
  <c r="R14" i="32"/>
  <c r="Q14" i="32"/>
  <c r="P14" i="32"/>
  <c r="O14" i="32"/>
  <c r="N14" i="32"/>
  <c r="M14" i="32"/>
  <c r="R12" i="32"/>
  <c r="Q12" i="32"/>
  <c r="P12" i="32"/>
  <c r="O12" i="32"/>
  <c r="N12" i="32"/>
  <c r="M12" i="32"/>
  <c r="R10" i="32"/>
  <c r="Q10" i="32"/>
  <c r="P10" i="32"/>
  <c r="O10" i="32"/>
  <c r="N10" i="32"/>
  <c r="I38" i="32"/>
  <c r="H38" i="32"/>
  <c r="G38" i="32"/>
  <c r="F38" i="32"/>
  <c r="E38" i="32"/>
  <c r="D38" i="32"/>
  <c r="I36" i="32"/>
  <c r="H36" i="32"/>
  <c r="G36" i="32"/>
  <c r="F36" i="32"/>
  <c r="E36" i="32"/>
  <c r="D36" i="32"/>
  <c r="I34" i="32"/>
  <c r="H34" i="32"/>
  <c r="G34" i="32"/>
  <c r="F34" i="32"/>
  <c r="E34" i="32"/>
  <c r="D34" i="32"/>
  <c r="I32" i="32"/>
  <c r="H32" i="32"/>
  <c r="G32" i="32"/>
  <c r="F32" i="32"/>
  <c r="E32" i="32"/>
  <c r="D32" i="32"/>
  <c r="I30" i="32"/>
  <c r="H30" i="32"/>
  <c r="G30" i="32"/>
  <c r="F30" i="32"/>
  <c r="E30" i="32"/>
  <c r="D30" i="32"/>
  <c r="I28" i="32"/>
  <c r="H28" i="32"/>
  <c r="G28" i="32"/>
  <c r="F28" i="32"/>
  <c r="E28" i="32"/>
  <c r="D28" i="32"/>
  <c r="I26" i="32"/>
  <c r="H26" i="32"/>
  <c r="G26" i="32"/>
  <c r="F26" i="32"/>
  <c r="E26" i="32"/>
  <c r="D26" i="32"/>
  <c r="I24" i="32"/>
  <c r="H24" i="32"/>
  <c r="G24" i="32"/>
  <c r="F24" i="32"/>
  <c r="E24" i="32"/>
  <c r="D24" i="32"/>
  <c r="I22" i="32"/>
  <c r="H22" i="32"/>
  <c r="G22" i="32"/>
  <c r="F22" i="32"/>
  <c r="E22" i="32"/>
  <c r="D22" i="32"/>
  <c r="I20" i="32"/>
  <c r="H20" i="32"/>
  <c r="G20" i="32"/>
  <c r="F20" i="32"/>
  <c r="E20" i="32"/>
  <c r="D20" i="32"/>
  <c r="I18" i="32"/>
  <c r="H18" i="32"/>
  <c r="G18" i="32"/>
  <c r="F18" i="32"/>
  <c r="E18" i="32"/>
  <c r="D18" i="32"/>
  <c r="I16" i="32"/>
  <c r="H16" i="32"/>
  <c r="G16" i="32"/>
  <c r="F16" i="32"/>
  <c r="E16" i="32"/>
  <c r="D16" i="32"/>
  <c r="I14" i="32"/>
  <c r="H14" i="32"/>
  <c r="G14" i="32"/>
  <c r="F14" i="32"/>
  <c r="D14" i="32"/>
  <c r="I12" i="32"/>
  <c r="H12" i="32"/>
  <c r="G12" i="32"/>
  <c r="F12" i="32"/>
  <c r="D12" i="32"/>
  <c r="I10" i="32"/>
  <c r="G10" i="32"/>
  <c r="H10" i="32"/>
  <c r="F10" i="32"/>
  <c r="D10" i="32"/>
  <c r="M56" i="28"/>
  <c r="M54" i="28"/>
  <c r="M46" i="28"/>
  <c r="M44" i="28"/>
  <c r="M42" i="28"/>
  <c r="K31" i="28"/>
  <c r="K30" i="28"/>
  <c r="N28" i="28"/>
  <c r="N26" i="28"/>
  <c r="K26" i="28"/>
  <c r="M23" i="28"/>
  <c r="M21" i="28"/>
  <c r="K10" i="28"/>
  <c r="J9" i="24"/>
  <c r="N7" i="24"/>
  <c r="N6" i="24"/>
  <c r="F13" i="31"/>
  <c r="O15" i="14"/>
  <c r="O6" i="14"/>
  <c r="O4" i="14"/>
  <c r="C54" i="21" l="1"/>
  <c r="G21" i="31" s="1"/>
  <c r="C62" i="21"/>
  <c r="P41" i="32"/>
  <c r="E41" i="32"/>
  <c r="E40" i="32"/>
  <c r="M21" i="31"/>
  <c r="J21" i="31"/>
  <c r="D24" i="14"/>
  <c r="D34" i="14" s="1"/>
  <c r="D40" i="14"/>
  <c r="D56" i="14"/>
  <c r="H40" i="32"/>
  <c r="P21" i="31"/>
  <c r="R40" i="32"/>
  <c r="AM33" i="21"/>
  <c r="BD17" i="21"/>
  <c r="BD58" i="21" s="1"/>
  <c r="Q40" i="32"/>
  <c r="T17" i="21"/>
  <c r="Y41" i="32"/>
  <c r="AJ40" i="32"/>
  <c r="Z41" i="32"/>
  <c r="I41" i="32"/>
  <c r="R41" i="32"/>
  <c r="Y40" i="32"/>
  <c r="AL17" i="21"/>
  <c r="AL58" i="21" s="1"/>
  <c r="W40" i="32"/>
  <c r="AH41" i="32"/>
  <c r="N41" i="32"/>
  <c r="P40" i="32"/>
  <c r="U33" i="21"/>
  <c r="D18" i="14"/>
  <c r="BE33" i="21"/>
  <c r="BE62" i="21" s="1"/>
  <c r="I40" i="32"/>
  <c r="AG40" i="32"/>
  <c r="Q41" i="32"/>
  <c r="O40" i="32"/>
  <c r="W41" i="32"/>
  <c r="G41" i="32"/>
  <c r="AA41" i="32"/>
  <c r="AI41" i="32"/>
  <c r="Z40" i="32"/>
  <c r="AH40" i="32"/>
  <c r="X41" i="32"/>
  <c r="AF41" i="32"/>
  <c r="AJ41" i="32"/>
  <c r="N40" i="32"/>
  <c r="H41" i="32"/>
  <c r="O41" i="32"/>
  <c r="G40" i="32"/>
  <c r="F40" i="32"/>
  <c r="F41" i="32"/>
  <c r="AE40" i="32" l="1"/>
  <c r="V40" i="32"/>
  <c r="V41" i="32"/>
  <c r="M17" i="31"/>
  <c r="M25" i="31" s="1"/>
  <c r="AM62" i="21"/>
  <c r="J17" i="31"/>
  <c r="J25" i="31" s="1"/>
  <c r="U62" i="21"/>
  <c r="T58" i="21"/>
  <c r="D40" i="32"/>
  <c r="M40" i="32"/>
  <c r="AE41" i="32"/>
  <c r="D21" i="31"/>
  <c r="M41" i="32"/>
  <c r="P17" i="31"/>
  <c r="P25" i="31" s="1"/>
  <c r="G17" i="31"/>
  <c r="D17" i="31" l="1"/>
  <c r="G25" i="31"/>
  <c r="D25" i="31" s="1"/>
  <c r="C6" i="31" l="1"/>
  <c r="S9" i="28" s="1"/>
  <c r="L3" i="29"/>
  <c r="R41" i="29"/>
  <c r="Q41" i="29"/>
  <c r="P41" i="29"/>
  <c r="O41" i="29"/>
  <c r="N41" i="29"/>
  <c r="R40" i="29"/>
  <c r="Q40" i="29"/>
  <c r="P40" i="29"/>
  <c r="O40" i="29"/>
  <c r="N40" i="29"/>
  <c r="F40" i="29"/>
  <c r="G40" i="29"/>
  <c r="H40" i="29"/>
  <c r="I40" i="29"/>
  <c r="F41" i="29"/>
  <c r="G41" i="29"/>
  <c r="H41" i="29"/>
  <c r="I41" i="29"/>
  <c r="E41" i="29"/>
  <c r="D41" i="29" s="1"/>
  <c r="BC5" i="21"/>
  <c r="AK5" i="21"/>
  <c r="P19" i="31"/>
  <c r="O13" i="31"/>
  <c r="L13" i="31"/>
  <c r="I13" i="31"/>
  <c r="J19" i="31"/>
  <c r="M19" i="31"/>
  <c r="P45" i="21"/>
  <c r="B47" i="21" s="1"/>
  <c r="P15" i="21"/>
  <c r="P14" i="21"/>
  <c r="P11" i="21"/>
  <c r="P10" i="21"/>
  <c r="M15" i="13"/>
  <c r="J15" i="13"/>
  <c r="P46" i="21"/>
  <c r="J18" i="13" l="1"/>
  <c r="J21" i="13" s="1"/>
  <c r="M18" i="13"/>
  <c r="M21" i="13" s="1"/>
  <c r="D50" i="14"/>
  <c r="P18" i="13"/>
  <c r="D66" i="14"/>
  <c r="B17" i="21"/>
  <c r="G19" i="31"/>
  <c r="D19" i="31" s="1"/>
  <c r="G15" i="13"/>
  <c r="P15" i="13"/>
  <c r="P15" i="31"/>
  <c r="P23" i="31" s="1"/>
  <c r="J15" i="31"/>
  <c r="J23" i="31" s="1"/>
  <c r="G18" i="13"/>
  <c r="B58" i="21" l="1"/>
  <c r="D68" i="14"/>
  <c r="D69" i="14" s="1"/>
  <c r="D18" i="13"/>
  <c r="P21" i="13"/>
  <c r="G15" i="31"/>
  <c r="M15" i="31"/>
  <c r="M23" i="31" s="1"/>
  <c r="G21" i="13"/>
  <c r="D21" i="13" l="1"/>
  <c r="D22" i="13" s="1"/>
  <c r="G23" i="31"/>
  <c r="D23" i="31" s="1"/>
  <c r="C9" i="31" s="1"/>
  <c r="D15" i="31"/>
  <c r="D15" i="13"/>
  <c r="C7" i="31" l="1"/>
  <c r="C6" i="13"/>
  <c r="D5" i="28" s="1"/>
  <c r="C9" i="13"/>
  <c r="L5" i="28" l="1"/>
  <c r="S5" i="28"/>
  <c r="S7" i="28" s="1"/>
  <c r="C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yasutani</author>
  </authors>
  <commentList>
    <comment ref="F2" authorId="0" shapeId="0" xr:uid="{15C55245-1062-474A-B71D-A341CECE5902}">
      <text>
        <r>
          <rPr>
            <sz val="9"/>
            <color indexed="81"/>
            <rFont val="MS P ゴシック"/>
            <family val="3"/>
            <charset val="128"/>
          </rPr>
          <t xml:space="preserve">大会日より前の日付を記入
</t>
        </r>
      </text>
    </comment>
    <comment ref="N2" authorId="0" shapeId="0" xr:uid="{1EAAF0AE-1F77-425E-A8AC-29212DF7F6D5}">
      <text>
        <r>
          <rPr>
            <sz val="9"/>
            <color indexed="81"/>
            <rFont val="MS P ゴシック"/>
            <family val="3"/>
            <charset val="128"/>
          </rPr>
          <t xml:space="preserve">大会終了後30日以内の日付を記入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yasutani</author>
    <author>tc={166C8871-BF9B-4906-BE69-691226729179}</author>
    <author>tc={E9781295-20EB-40B2-B08A-211CA6A62A88}</author>
  </authors>
  <commentList>
    <comment ref="D5" authorId="0" shapeId="0" xr:uid="{00000000-0006-0000-0100-000001000000}">
      <text>
        <r>
          <rPr>
            <sz val="9"/>
            <color indexed="81"/>
            <rFont val="MS P ゴシック"/>
            <family val="3"/>
            <charset val="128"/>
          </rPr>
          <t>申請時の額×8割
例)481,000×0.8＝384,</t>
        </r>
        <r>
          <rPr>
            <u/>
            <sz val="9"/>
            <color indexed="81"/>
            <rFont val="MS P ゴシック"/>
            <family val="3"/>
            <charset val="128"/>
          </rPr>
          <t>800</t>
        </r>
        <r>
          <rPr>
            <sz val="9"/>
            <color indexed="81"/>
            <rFont val="MS P ゴシック"/>
            <family val="3"/>
            <charset val="128"/>
          </rPr>
          <t xml:space="preserve"> ○
例)481,000×0.8＝384,</t>
        </r>
        <r>
          <rPr>
            <u/>
            <sz val="9"/>
            <color indexed="81"/>
            <rFont val="MS P ゴシック"/>
            <family val="3"/>
            <charset val="128"/>
          </rPr>
          <t>000</t>
        </r>
        <r>
          <rPr>
            <sz val="9"/>
            <color indexed="81"/>
            <rFont val="MS P ゴシック"/>
            <family val="3"/>
            <charset val="128"/>
          </rPr>
          <t xml:space="preserve"> ×</t>
        </r>
      </text>
    </comment>
    <comment ref="B15" authorId="0" shapeId="0" xr:uid="{60579EFC-5D3D-4661-BF35-E05E0C6A00F6}">
      <text>
        <r>
          <rPr>
            <sz val="9"/>
            <color indexed="81"/>
            <rFont val="MS P ゴシック"/>
            <family val="3"/>
            <charset val="128"/>
          </rPr>
          <t xml:space="preserve">大会日より前の日付を記入
</t>
        </r>
      </text>
    </comment>
    <comment ref="J15" authorId="0" shapeId="0" xr:uid="{3F754942-F2AD-4A03-A920-89A69F1086DB}">
      <text>
        <r>
          <rPr>
            <sz val="9"/>
            <color indexed="81"/>
            <rFont val="MS P ゴシック"/>
            <family val="3"/>
            <charset val="128"/>
          </rPr>
          <t xml:space="preserve">大会終了後30日以内の日付を記入
</t>
        </r>
      </text>
    </comment>
    <comment ref="E58" authorId="1" shapeId="0" xr:uid="{166C8871-BF9B-4906-BE69-6912267291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自署の場合は押印不要</t>
      </text>
    </comment>
    <comment ref="M58" authorId="2" shapeId="0" xr:uid="{E9781295-20EB-40B2-B08A-211CA6A62A8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自署の場合は押印不要</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yasutani</author>
  </authors>
  <commentList>
    <comment ref="M4" authorId="0" shapeId="0" xr:uid="{5764713A-F512-4B72-A09A-0A38A8DF0CCE}">
      <text>
        <r>
          <rPr>
            <b/>
            <sz val="9"/>
            <color indexed="81"/>
            <rFont val="MS P ゴシック"/>
            <family val="3"/>
            <charset val="128"/>
          </rPr>
          <t>作成者名
連絡先を記入</t>
        </r>
      </text>
    </comment>
    <comment ref="AE4" authorId="0" shapeId="0" xr:uid="{0DA898B5-D7FA-4C14-9CD5-CE6B8E721C99}">
      <text>
        <r>
          <rPr>
            <b/>
            <sz val="9"/>
            <color indexed="81"/>
            <rFont val="MS P ゴシック"/>
            <family val="3"/>
            <charset val="128"/>
          </rPr>
          <t>作成者名
連絡先を記入</t>
        </r>
      </text>
    </comment>
    <comment ref="AW4" authorId="0" shapeId="0" xr:uid="{688DB152-385E-463C-AD99-497049B50F49}">
      <text>
        <r>
          <rPr>
            <b/>
            <sz val="9"/>
            <color indexed="81"/>
            <rFont val="MS P ゴシック"/>
            <family val="3"/>
            <charset val="128"/>
          </rPr>
          <t>作成者名
連絡先を記入</t>
        </r>
      </text>
    </comment>
    <comment ref="BO4" authorId="0" shapeId="0" xr:uid="{F3FC401C-282D-4754-B81B-A81536C091EB}">
      <text>
        <r>
          <rPr>
            <b/>
            <sz val="9"/>
            <color indexed="81"/>
            <rFont val="MS P ゴシック"/>
            <family val="3"/>
            <charset val="128"/>
          </rPr>
          <t>作成者名
連絡先を記入</t>
        </r>
      </text>
    </comment>
  </commentList>
</comments>
</file>

<file path=xl/sharedStrings.xml><?xml version="1.0" encoding="utf-8"?>
<sst xmlns="http://schemas.openxmlformats.org/spreadsheetml/2006/main" count="1724" uniqueCount="209">
  <si>
    <t>交通費</t>
    <rPh sb="0" eb="3">
      <t>コウツウヒ</t>
    </rPh>
    <phoneticPr fontId="2"/>
  </si>
  <si>
    <t>高速料金</t>
    <rPh sb="0" eb="2">
      <t>コウソク</t>
    </rPh>
    <rPh sb="2" eb="4">
      <t>リョウキン</t>
    </rPh>
    <phoneticPr fontId="2"/>
  </si>
  <si>
    <t>＜第６号様式＞</t>
    <rPh sb="1" eb="2">
      <t>ダイ</t>
    </rPh>
    <rPh sb="3" eb="4">
      <t>ゴウ</t>
    </rPh>
    <rPh sb="4" eb="6">
      <t>ヨウシキ</t>
    </rPh>
    <phoneticPr fontId="6"/>
  </si>
  <si>
    <t>収　支　決　算　書</t>
    <rPh sb="0" eb="3">
      <t>シュウシ</t>
    </rPh>
    <rPh sb="4" eb="9">
      <t>ケッサンショ</t>
    </rPh>
    <phoneticPr fontId="6"/>
  </si>
  <si>
    <t>≪収入の部≫</t>
    <rPh sb="1" eb="3">
      <t>シュウニュウ</t>
    </rPh>
    <rPh sb="4" eb="5">
      <t>ブ</t>
    </rPh>
    <phoneticPr fontId="6"/>
  </si>
  <si>
    <t>科目</t>
    <rPh sb="0" eb="2">
      <t>カモク</t>
    </rPh>
    <phoneticPr fontId="6"/>
  </si>
  <si>
    <t>決算額</t>
    <rPh sb="0" eb="3">
      <t>ケッサンガク</t>
    </rPh>
    <phoneticPr fontId="6"/>
  </si>
  <si>
    <t>備　　　　　　考</t>
    <rPh sb="0" eb="8">
      <t>ビコウ</t>
    </rPh>
    <phoneticPr fontId="6"/>
  </si>
  <si>
    <t>計</t>
    <rPh sb="0" eb="1">
      <t>ケイ</t>
    </rPh>
    <phoneticPr fontId="6"/>
  </si>
  <si>
    <t>≪支出の部≫</t>
    <rPh sb="1" eb="3">
      <t>シシュツ</t>
    </rPh>
    <rPh sb="4" eb="5">
      <t>ブ</t>
    </rPh>
    <phoneticPr fontId="6"/>
  </si>
  <si>
    <t>種　別　内　訳</t>
    <rPh sb="0" eb="3">
      <t>シュベツ</t>
    </rPh>
    <rPh sb="4" eb="7">
      <t>ウチワケ</t>
    </rPh>
    <phoneticPr fontId="6"/>
  </si>
  <si>
    <t>交通費</t>
    <rPh sb="0" eb="3">
      <t>コウツウヒ</t>
    </rPh>
    <phoneticPr fontId="6"/>
  </si>
  <si>
    <t>(</t>
    <phoneticPr fontId="6"/>
  </si>
  <si>
    <t>)</t>
    <phoneticPr fontId="6"/>
  </si>
  <si>
    <t>宿泊費</t>
    <rPh sb="0" eb="3">
      <t>シュクハクヒ</t>
    </rPh>
    <phoneticPr fontId="6"/>
  </si>
  <si>
    <t>※　種別内訳の空欄には、それぞれの種別を記入すること</t>
    <rPh sb="2" eb="4">
      <t>シュベツ</t>
    </rPh>
    <rPh sb="4" eb="6">
      <t>ウチワケ</t>
    </rPh>
    <rPh sb="7" eb="9">
      <t>クウラン</t>
    </rPh>
    <rPh sb="17" eb="19">
      <t>シュベツ</t>
    </rPh>
    <rPh sb="20" eb="22">
      <t>キニュウ</t>
    </rPh>
    <phoneticPr fontId="6"/>
  </si>
  <si>
    <t>※　（　）内の数字は、補助対象経費で、内数であること</t>
    <rPh sb="5" eb="6">
      <t>ナイ</t>
    </rPh>
    <rPh sb="7" eb="9">
      <t>スウジ</t>
    </rPh>
    <rPh sb="11" eb="13">
      <t>ホジョ</t>
    </rPh>
    <rPh sb="13" eb="15">
      <t>タイショウ</t>
    </rPh>
    <rPh sb="15" eb="17">
      <t>ケイヒ</t>
    </rPh>
    <rPh sb="19" eb="21">
      <t>ウチスウ</t>
    </rPh>
    <phoneticPr fontId="6"/>
  </si>
  <si>
    <t>内　　　　　　　　訳</t>
    <rPh sb="0" eb="10">
      <t>ウチワケ</t>
    </rPh>
    <phoneticPr fontId="6"/>
  </si>
  <si>
    <t>円×</t>
    <rPh sb="0" eb="1">
      <t>エン</t>
    </rPh>
    <phoneticPr fontId="6"/>
  </si>
  <si>
    <t>人＝</t>
    <rPh sb="0" eb="1">
      <t>ニン</t>
    </rPh>
    <phoneticPr fontId="6"/>
  </si>
  <si>
    <t>円</t>
    <rPh sb="0" eb="1">
      <t>エン</t>
    </rPh>
    <phoneticPr fontId="6"/>
  </si>
  <si>
    <t>台＝</t>
    <rPh sb="0" eb="1">
      <t>ダイ</t>
    </rPh>
    <phoneticPr fontId="6"/>
  </si>
  <si>
    <t>人×</t>
    <rPh sb="0" eb="1">
      <t>ニン</t>
    </rPh>
    <phoneticPr fontId="6"/>
  </si>
  <si>
    <t>日＝</t>
    <rPh sb="0" eb="1">
      <t>ニチ</t>
    </rPh>
    <phoneticPr fontId="6"/>
  </si>
  <si>
    <t>収　支　予　算　書</t>
    <rPh sb="0" eb="3">
      <t>シュウシ</t>
    </rPh>
    <rPh sb="4" eb="5">
      <t>ヨ</t>
    </rPh>
    <rPh sb="6" eb="7">
      <t>サン</t>
    </rPh>
    <rPh sb="8" eb="9">
      <t>ショ</t>
    </rPh>
    <phoneticPr fontId="6"/>
  </si>
  <si>
    <t>＜第３号様式＞</t>
    <rPh sb="1" eb="2">
      <t>ダイ</t>
    </rPh>
    <rPh sb="3" eb="4">
      <t>ゴウ</t>
    </rPh>
    <rPh sb="4" eb="6">
      <t>ヨウシキ</t>
    </rPh>
    <phoneticPr fontId="6"/>
  </si>
  <si>
    <t>予算額</t>
    <rPh sb="0" eb="2">
      <t>ヨサン</t>
    </rPh>
    <rPh sb="2" eb="3">
      <t>ガク</t>
    </rPh>
    <phoneticPr fontId="6"/>
  </si>
  <si>
    <t>種別予算書内訳</t>
    <rPh sb="0" eb="2">
      <t>シュベツ</t>
    </rPh>
    <rPh sb="2" eb="5">
      <t>ヨサンショ</t>
    </rPh>
    <rPh sb="5" eb="7">
      <t>ウチワケ</t>
    </rPh>
    <phoneticPr fontId="6"/>
  </si>
  <si>
    <t>金額</t>
    <rPh sb="0" eb="2">
      <t>キンガク</t>
    </rPh>
    <phoneticPr fontId="2"/>
  </si>
  <si>
    <t>科目</t>
    <rPh sb="0" eb="2">
      <t>カモク</t>
    </rPh>
    <phoneticPr fontId="2"/>
  </si>
  <si>
    <t>種別</t>
    <rPh sb="0" eb="2">
      <t>シュベツ</t>
    </rPh>
    <phoneticPr fontId="2"/>
  </si>
  <si>
    <t>）円</t>
    <rPh sb="1" eb="2">
      <t>エン</t>
    </rPh>
    <phoneticPr fontId="2"/>
  </si>
  <si>
    <t>（</t>
    <phoneticPr fontId="2"/>
  </si>
  <si>
    <t>（</t>
    <phoneticPr fontId="2"/>
  </si>
  <si>
    <t>＠</t>
    <phoneticPr fontId="6"/>
  </si>
  <si>
    <t>km×</t>
    <phoneticPr fontId="6"/>
  </si>
  <si>
    <t>（</t>
    <phoneticPr fontId="2"/>
  </si>
  <si>
    <t>(</t>
    <phoneticPr fontId="6"/>
  </si>
  <si>
    <t>)</t>
    <phoneticPr fontId="6"/>
  </si>
  <si>
    <t>自己負担</t>
    <rPh sb="0" eb="2">
      <t>ジコ</t>
    </rPh>
    <rPh sb="2" eb="4">
      <t>フタン</t>
    </rPh>
    <phoneticPr fontId="2"/>
  </si>
  <si>
    <t>成年男子</t>
    <rPh sb="0" eb="2">
      <t>セイネン</t>
    </rPh>
    <rPh sb="2" eb="4">
      <t>ダンシ</t>
    </rPh>
    <phoneticPr fontId="2"/>
  </si>
  <si>
    <t>成年女子</t>
    <rPh sb="0" eb="2">
      <t>セイネン</t>
    </rPh>
    <rPh sb="2" eb="4">
      <t>ジョシ</t>
    </rPh>
    <phoneticPr fontId="2"/>
  </si>
  <si>
    <t>少年男子</t>
    <rPh sb="0" eb="2">
      <t>ショウネン</t>
    </rPh>
    <rPh sb="2" eb="4">
      <t>ダンシ</t>
    </rPh>
    <phoneticPr fontId="2"/>
  </si>
  <si>
    <t>少年女子</t>
    <rPh sb="0" eb="2">
      <t>ショウネン</t>
    </rPh>
    <rPh sb="2" eb="4">
      <t>ジョシ</t>
    </rPh>
    <phoneticPr fontId="2"/>
  </si>
  <si>
    <t>種　　目</t>
    <rPh sb="0" eb="4">
      <t>シュモク</t>
    </rPh>
    <phoneticPr fontId="6"/>
  </si>
  <si>
    <t>種別</t>
    <rPh sb="0" eb="2">
      <t>シュベツ</t>
    </rPh>
    <phoneticPr fontId="6"/>
  </si>
  <si>
    <t>正規ｴﾝﾄﾘｰ数</t>
    <rPh sb="0" eb="2">
      <t>セイキ</t>
    </rPh>
    <rPh sb="7" eb="8">
      <t>スウ</t>
    </rPh>
    <phoneticPr fontId="6"/>
  </si>
  <si>
    <t>監督名</t>
    <rPh sb="0" eb="2">
      <t>カントク</t>
    </rPh>
    <rPh sb="2" eb="3">
      <t>メイ</t>
    </rPh>
    <phoneticPr fontId="6"/>
  </si>
  <si>
    <t>連絡先電話番号</t>
    <rPh sb="0" eb="3">
      <t>レンラクサキ</t>
    </rPh>
    <rPh sb="3" eb="5">
      <t>デンワ</t>
    </rPh>
    <rPh sb="5" eb="7">
      <t>バンゴウ</t>
    </rPh>
    <phoneticPr fontId="6"/>
  </si>
  <si>
    <t>区　　　分</t>
    <rPh sb="0" eb="5">
      <t>クブン</t>
    </rPh>
    <phoneticPr fontId="6"/>
  </si>
  <si>
    <t>駅～</t>
    <rPh sb="0" eb="1">
      <t>エキ</t>
    </rPh>
    <phoneticPr fontId="6"/>
  </si>
  <si>
    <t>駅</t>
    <rPh sb="0" eb="1">
      <t>エキ</t>
    </rPh>
    <phoneticPr fontId="6"/>
  </si>
  <si>
    <t>うち補助対象経費</t>
    <rPh sb="2" eb="4">
      <t>ホジョ</t>
    </rPh>
    <rPh sb="4" eb="6">
      <t>タイショウ</t>
    </rPh>
    <rPh sb="6" eb="8">
      <t>ケイヒ</t>
    </rPh>
    <phoneticPr fontId="6"/>
  </si>
  <si>
    <t>高速道路</t>
    <rPh sb="0" eb="2">
      <t>コウソク</t>
    </rPh>
    <rPh sb="2" eb="4">
      <t>ドウロ</t>
    </rPh>
    <phoneticPr fontId="6"/>
  </si>
  <si>
    <t>～</t>
    <phoneticPr fontId="2"/>
  </si>
  <si>
    <t>合計</t>
    <rPh sb="0" eb="1">
      <t>ゴウ</t>
    </rPh>
    <rPh sb="1" eb="2">
      <t>ケイ</t>
    </rPh>
    <phoneticPr fontId="2"/>
  </si>
  <si>
    <t>種別合計</t>
    <rPh sb="0" eb="2">
      <t>シュベツ</t>
    </rPh>
    <rPh sb="2" eb="3">
      <t>ゴウ</t>
    </rPh>
    <rPh sb="3" eb="4">
      <t>ケイ</t>
    </rPh>
    <phoneticPr fontId="2"/>
  </si>
  <si>
    <t>参加人数</t>
    <rPh sb="0" eb="2">
      <t>サンカ</t>
    </rPh>
    <rPh sb="2" eb="4">
      <t>ニンズウ</t>
    </rPh>
    <phoneticPr fontId="2"/>
  </si>
  <si>
    <t>※　補助対象経費は､人数・単価等別に示した基準額が上限となりますので、限度額に留意｡</t>
    <rPh sb="2" eb="4">
      <t>ホジョ</t>
    </rPh>
    <rPh sb="4" eb="6">
      <t>タイショウ</t>
    </rPh>
    <rPh sb="6" eb="8">
      <t>ケイヒ</t>
    </rPh>
    <rPh sb="10" eb="12">
      <t>ニンズウ</t>
    </rPh>
    <rPh sb="13" eb="15">
      <t>タンカ</t>
    </rPh>
    <rPh sb="15" eb="16">
      <t>トウ</t>
    </rPh>
    <rPh sb="16" eb="17">
      <t>ベツ</t>
    </rPh>
    <rPh sb="18" eb="19">
      <t>シメ</t>
    </rPh>
    <rPh sb="21" eb="23">
      <t>キジュン</t>
    </rPh>
    <rPh sb="23" eb="24">
      <t>ガク</t>
    </rPh>
    <rPh sb="25" eb="27">
      <t>ジョウゲン</t>
    </rPh>
    <rPh sb="35" eb="37">
      <t>ゲンド</t>
    </rPh>
    <rPh sb="37" eb="38">
      <t>ガク</t>
    </rPh>
    <rPh sb="39" eb="41">
      <t>リュウイ</t>
    </rPh>
    <phoneticPr fontId="6"/>
  </si>
  <si>
    <t>&lt;第１号様式&gt;</t>
    <rPh sb="1" eb="2">
      <t>ダイ</t>
    </rPh>
    <rPh sb="3" eb="4">
      <t>ゴウ</t>
    </rPh>
    <rPh sb="4" eb="6">
      <t>ヨウシキ</t>
    </rPh>
    <phoneticPr fontId="2"/>
  </si>
  <si>
    <t>&lt;第４号様式&gt;</t>
    <rPh sb="1" eb="2">
      <t>ダイ</t>
    </rPh>
    <rPh sb="3" eb="4">
      <t>ゴウ</t>
    </rPh>
    <rPh sb="4" eb="6">
      <t>ヨウシキ</t>
    </rPh>
    <phoneticPr fontId="2"/>
  </si>
  <si>
    <t>団体名</t>
    <rPh sb="0" eb="2">
      <t>ダンタイ</t>
    </rPh>
    <rPh sb="2" eb="3">
      <t>メイ</t>
    </rPh>
    <phoneticPr fontId="2"/>
  </si>
  <si>
    <t>会長名　　　　　　　　　　　　　　　印</t>
    <rPh sb="0" eb="2">
      <t>カイチョウ</t>
    </rPh>
    <rPh sb="2" eb="3">
      <t>メイ</t>
    </rPh>
    <rPh sb="18" eb="19">
      <t>イン</t>
    </rPh>
    <phoneticPr fontId="2"/>
  </si>
  <si>
    <t>記</t>
    <rPh sb="0" eb="1">
      <t>キ</t>
    </rPh>
    <phoneticPr fontId="2"/>
  </si>
  <si>
    <t>-----------------</t>
    <phoneticPr fontId="2"/>
  </si>
  <si>
    <t>別記</t>
    <rPh sb="0" eb="2">
      <t>ベッキ</t>
    </rPh>
    <phoneticPr fontId="2"/>
  </si>
  <si>
    <t>-----------------</t>
    <phoneticPr fontId="2"/>
  </si>
  <si>
    <t>-----------------</t>
    <phoneticPr fontId="2"/>
  </si>
  <si>
    <t>-----------------</t>
    <phoneticPr fontId="2"/>
  </si>
  <si>
    <t xml:space="preserve"> 計画</t>
  </si>
  <si>
    <t xml:space="preserve"> 実績</t>
  </si>
  <si>
    <t>＊実績報告時には､実施計画に対する実績を追記すること｡</t>
    <rPh sb="1" eb="3">
      <t>ジッセキ</t>
    </rPh>
    <rPh sb="3" eb="5">
      <t>ホウコク</t>
    </rPh>
    <rPh sb="5" eb="6">
      <t>ジ</t>
    </rPh>
    <rPh sb="9" eb="11">
      <t>ジッシ</t>
    </rPh>
    <rPh sb="11" eb="13">
      <t>ケイカク</t>
    </rPh>
    <rPh sb="14" eb="15">
      <t>タイ</t>
    </rPh>
    <rPh sb="17" eb="19">
      <t>ジッセキ</t>
    </rPh>
    <rPh sb="20" eb="22">
      <t>ツイキ</t>
    </rPh>
    <phoneticPr fontId="2"/>
  </si>
  <si>
    <t>予算額</t>
  </si>
  <si>
    <t>競技日前日</t>
    <rPh sb="0" eb="2">
      <t>キョウギ</t>
    </rPh>
    <rPh sb="2" eb="3">
      <t>ビ</t>
    </rPh>
    <phoneticPr fontId="2"/>
  </si>
  <si>
    <t>補 助 金</t>
    <rPh sb="0" eb="1">
      <t>タスク</t>
    </rPh>
    <rPh sb="2" eb="3">
      <t>スケ</t>
    </rPh>
    <rPh sb="4" eb="5">
      <t>カネ</t>
    </rPh>
    <phoneticPr fontId="6"/>
  </si>
  <si>
    <t>請　　　求　　　書</t>
  </si>
  <si>
    <t>一金</t>
    <phoneticPr fontId="2"/>
  </si>
  <si>
    <r>
      <t>円也</t>
    </r>
    <r>
      <rPr>
        <sz val="14"/>
        <rFont val="ＭＳ 明朝"/>
        <family val="1"/>
        <charset val="128"/>
      </rPr>
      <t/>
    </r>
    <phoneticPr fontId="2"/>
  </si>
  <si>
    <t>上記のとおり請求いたします。</t>
    <phoneticPr fontId="2"/>
  </si>
  <si>
    <t>会長名</t>
    <phoneticPr fontId="2"/>
  </si>
  <si>
    <t>印</t>
    <rPh sb="0" eb="1">
      <t>イン</t>
    </rPh>
    <phoneticPr fontId="2"/>
  </si>
  <si>
    <t>委　　　　任　　　　状</t>
  </si>
  <si>
    <t>（受任者）</t>
    <phoneticPr fontId="2"/>
  </si>
  <si>
    <t>　住　所</t>
    <phoneticPr fontId="2"/>
  </si>
  <si>
    <t>　氏　名</t>
    <phoneticPr fontId="2"/>
  </si>
  <si>
    <t>関する権限を委任します。</t>
    <phoneticPr fontId="2"/>
  </si>
  <si>
    <t>（委任者）</t>
    <rPh sb="1" eb="3">
      <t>イニン</t>
    </rPh>
    <phoneticPr fontId="2"/>
  </si>
  <si>
    <t>　団体名</t>
    <rPh sb="1" eb="3">
      <t>ダンタイ</t>
    </rPh>
    <rPh sb="3" eb="4">
      <t>メイ</t>
    </rPh>
    <phoneticPr fontId="2"/>
  </si>
  <si>
    <t>　会長名</t>
    <rPh sb="1" eb="3">
      <t>カイチョウ</t>
    </rPh>
    <rPh sb="3" eb="4">
      <t>メイ</t>
    </rPh>
    <phoneticPr fontId="2"/>
  </si>
  <si>
    <t>＜第２号様式＞</t>
    <rPh sb="1" eb="2">
      <t>ダイ</t>
    </rPh>
    <rPh sb="3" eb="4">
      <t>ゴウ</t>
    </rPh>
    <rPh sb="4" eb="6">
      <t>ヨウシキ</t>
    </rPh>
    <phoneticPr fontId="6"/>
  </si>
  <si>
    <t>競　技　名</t>
    <rPh sb="0" eb="1">
      <t>セリ</t>
    </rPh>
    <rPh sb="2" eb="3">
      <t>ワザ</t>
    </rPh>
    <rPh sb="4" eb="5">
      <t>メイ</t>
    </rPh>
    <phoneticPr fontId="2"/>
  </si>
  <si>
    <t>参加者数</t>
    <rPh sb="0" eb="3">
      <t>サンカシャ</t>
    </rPh>
    <rPh sb="3" eb="4">
      <t>スウ</t>
    </rPh>
    <phoneticPr fontId="2"/>
  </si>
  <si>
    <t>種　　　別</t>
    <rPh sb="0" eb="1">
      <t>タネ</t>
    </rPh>
    <rPh sb="4" eb="5">
      <t>ベツ</t>
    </rPh>
    <phoneticPr fontId="2"/>
  </si>
  <si>
    <t>交通
手段</t>
    <rPh sb="0" eb="2">
      <t>コウツウ</t>
    </rPh>
    <rPh sb="3" eb="5">
      <t>シュダン</t>
    </rPh>
    <phoneticPr fontId="2"/>
  </si>
  <si>
    <t>宿泊計画・宿泊実績</t>
    <rPh sb="0" eb="2">
      <t>シュクハク</t>
    </rPh>
    <rPh sb="2" eb="4">
      <t>ケイカク</t>
    </rPh>
    <rPh sb="5" eb="7">
      <t>シュクハク</t>
    </rPh>
    <rPh sb="7" eb="9">
      <t>ジッセキ</t>
    </rPh>
    <phoneticPr fontId="2"/>
  </si>
  <si>
    <t>計画宿泊数計</t>
    <rPh sb="0" eb="2">
      <t>ケイカク</t>
    </rPh>
    <rPh sb="2" eb="4">
      <t>シュクハク</t>
    </rPh>
    <rPh sb="4" eb="5">
      <t>スウ</t>
    </rPh>
    <rPh sb="5" eb="6">
      <t>ケイ</t>
    </rPh>
    <phoneticPr fontId="2"/>
  </si>
  <si>
    <t>実績宿泊数計</t>
    <rPh sb="0" eb="2">
      <t>ジッセキ</t>
    </rPh>
    <rPh sb="2" eb="4">
      <t>シュクハク</t>
    </rPh>
    <rPh sb="4" eb="5">
      <t>スウ</t>
    </rPh>
    <phoneticPr fontId="2"/>
  </si>
  <si>
    <t>　　会長　村　岡　嗣　政　様</t>
    <rPh sb="2" eb="4">
      <t>カイチョウ</t>
    </rPh>
    <rPh sb="5" eb="6">
      <t>ムラ</t>
    </rPh>
    <rPh sb="7" eb="8">
      <t>オカ</t>
    </rPh>
    <rPh sb="9" eb="10">
      <t>ツグ</t>
    </rPh>
    <rPh sb="11" eb="12">
      <t>セイ</t>
    </rPh>
    <rPh sb="13" eb="14">
      <t>サマ</t>
    </rPh>
    <phoneticPr fontId="2"/>
  </si>
  <si>
    <t>　　　　　　　　　　　　　　　　　　　　　　　令和　　年　　月　　日</t>
    <rPh sb="23" eb="25">
      <t>レイワ</t>
    </rPh>
    <phoneticPr fontId="2"/>
  </si>
  <si>
    <t>下記銀行預金口座に振り替えてください</t>
  </si>
  <si>
    <t>金融機関名</t>
    <rPh sb="0" eb="2">
      <t>キンユウ</t>
    </rPh>
    <rPh sb="2" eb="5">
      <t>キカンメイ</t>
    </rPh>
    <phoneticPr fontId="2"/>
  </si>
  <si>
    <t>口座種別</t>
    <rPh sb="0" eb="2">
      <t>コウザ</t>
    </rPh>
    <rPh sb="2" eb="4">
      <t>シュベツ</t>
    </rPh>
    <phoneticPr fontId="2"/>
  </si>
  <si>
    <t>当座</t>
    <rPh sb="0" eb="2">
      <t>トウザ</t>
    </rPh>
    <phoneticPr fontId="2"/>
  </si>
  <si>
    <t>普通</t>
    <rPh sb="0" eb="2">
      <t>フツウ</t>
    </rPh>
    <phoneticPr fontId="2"/>
  </si>
  <si>
    <t>フリガナ</t>
    <phoneticPr fontId="2"/>
  </si>
  <si>
    <t>口座名義人</t>
    <rPh sb="0" eb="2">
      <t>コウザ</t>
    </rPh>
    <rPh sb="2" eb="5">
      <t>メイギニン</t>
    </rPh>
    <phoneticPr fontId="2"/>
  </si>
  <si>
    <t>支店</t>
    <rPh sb="0" eb="2">
      <t>シテン</t>
    </rPh>
    <phoneticPr fontId="2"/>
  </si>
  <si>
    <t>口座番号</t>
    <rPh sb="0" eb="2">
      <t>コウザ</t>
    </rPh>
    <rPh sb="2" eb="4">
      <t>バンゴウ</t>
    </rPh>
    <phoneticPr fontId="2"/>
  </si>
  <si>
    <t>令和　　年　　月　　日</t>
    <rPh sb="0" eb="2">
      <t>レイワ</t>
    </rPh>
    <rPh sb="4" eb="5">
      <t>トシ</t>
    </rPh>
    <rPh sb="7" eb="8">
      <t>ツキ</t>
    </rPh>
    <rPh sb="10" eb="11">
      <t>ヒ</t>
    </rPh>
    <phoneticPr fontId="2"/>
  </si>
  <si>
    <t>名</t>
    <rPh sb="0" eb="1">
      <t>メイ</t>
    </rPh>
    <phoneticPr fontId="2"/>
  </si>
  <si>
    <t>うち監督含む正規ｴﾝﾄﾘｰ数</t>
    <rPh sb="13" eb="14">
      <t>スウ</t>
    </rPh>
    <phoneticPr fontId="2"/>
  </si>
  <si>
    <t>会場地</t>
    <rPh sb="0" eb="2">
      <t>カイジョウ</t>
    </rPh>
    <rPh sb="2" eb="3">
      <t>チ</t>
    </rPh>
    <phoneticPr fontId="2"/>
  </si>
  <si>
    <t>会場</t>
    <rPh sb="0" eb="2">
      <t>カイジョウ</t>
    </rPh>
    <phoneticPr fontId="2"/>
  </si>
  <si>
    <t>少年男子</t>
    <rPh sb="0" eb="4">
      <t>ショウネンダンシ</t>
    </rPh>
    <phoneticPr fontId="2"/>
  </si>
  <si>
    <t>女子</t>
    <rPh sb="0" eb="2">
      <t>ジョシ</t>
    </rPh>
    <phoneticPr fontId="2"/>
  </si>
  <si>
    <t xml:space="preserve">③個人車両 </t>
    <phoneticPr fontId="2"/>
  </si>
  <si>
    <t>交通手段</t>
    <rPh sb="0" eb="2">
      <t>コウツウ</t>
    </rPh>
    <rPh sb="2" eb="4">
      <t>シュダン</t>
    </rPh>
    <phoneticPr fontId="2"/>
  </si>
  <si>
    <t>宿泊</t>
    <rPh sb="0" eb="2">
      <t>シュクハク</t>
    </rPh>
    <phoneticPr fontId="2"/>
  </si>
  <si>
    <t>○</t>
    <phoneticPr fontId="2"/>
  </si>
  <si>
    <t xml:space="preserve"> 参加者名(正規ｴﾝﾄﾘ-)</t>
    <rPh sb="3" eb="4">
      <t>シャ</t>
    </rPh>
    <rPh sb="4" eb="5">
      <t>メイ</t>
    </rPh>
    <phoneticPr fontId="2"/>
  </si>
  <si>
    <t>競技日</t>
    <rPh sb="0" eb="2">
      <t>キョウギ</t>
    </rPh>
    <rPh sb="2" eb="3">
      <t>ビ</t>
    </rPh>
    <phoneticPr fontId="2"/>
  </si>
  <si>
    <t>/</t>
    <phoneticPr fontId="2"/>
  </si>
  <si>
    <t>選手</t>
    <rPh sb="0" eb="2">
      <t>センシュ</t>
    </rPh>
    <phoneticPr fontId="2"/>
  </si>
  <si>
    <t>監督</t>
    <rPh sb="0" eb="2">
      <t>カントク</t>
    </rPh>
    <phoneticPr fontId="2"/>
  </si>
  <si>
    <t>ふるさと選手は※印と居住地記載</t>
    <phoneticPr fontId="2"/>
  </si>
  <si>
    <t>①鉄道費</t>
    <rPh sb="1" eb="3">
      <t>テツドウ</t>
    </rPh>
    <rPh sb="3" eb="4">
      <t>ヒ</t>
    </rPh>
    <phoneticPr fontId="6"/>
  </si>
  <si>
    <t>②航空費</t>
    <rPh sb="1" eb="3">
      <t>コウクウ</t>
    </rPh>
    <rPh sb="3" eb="4">
      <t>ヒ</t>
    </rPh>
    <phoneticPr fontId="6"/>
  </si>
  <si>
    <t>成年男子</t>
    <rPh sb="0" eb="2">
      <t>セイネン</t>
    </rPh>
    <rPh sb="2" eb="4">
      <t>ダンシ</t>
    </rPh>
    <phoneticPr fontId="2"/>
  </si>
  <si>
    <t>成年女子</t>
    <rPh sb="0" eb="2">
      <t>セイネン</t>
    </rPh>
    <rPh sb="2" eb="4">
      <t>ジョシ</t>
    </rPh>
    <phoneticPr fontId="2"/>
  </si>
  <si>
    <t>少年男子</t>
    <rPh sb="0" eb="2">
      <t>ショウネン</t>
    </rPh>
    <rPh sb="2" eb="4">
      <t>ダンシ</t>
    </rPh>
    <phoneticPr fontId="2"/>
  </si>
  <si>
    <t>少年女子</t>
    <rPh sb="0" eb="2">
      <t>ショウネン</t>
    </rPh>
    <rPh sb="2" eb="4">
      <t>ジョシ</t>
    </rPh>
    <phoneticPr fontId="2"/>
  </si>
  <si>
    <t>③個人車両</t>
    <rPh sb="1" eb="3">
      <t>コジン</t>
    </rPh>
    <rPh sb="3" eb="5">
      <t>シャリョウ</t>
    </rPh>
    <phoneticPr fontId="6"/>
  </si>
  <si>
    <t>④レンタカー</t>
    <phoneticPr fontId="2"/>
  </si>
  <si>
    <t>⑤その他</t>
    <rPh sb="3" eb="4">
      <t>タ</t>
    </rPh>
    <phoneticPr fontId="2"/>
  </si>
  <si>
    <t>備考</t>
    <rPh sb="0" eb="2">
      <t>ビコウ</t>
    </rPh>
    <phoneticPr fontId="2"/>
  </si>
  <si>
    <t>＜第３号様式－２＞</t>
    <rPh sb="1" eb="2">
      <t>ダイ</t>
    </rPh>
    <rPh sb="3" eb="4">
      <t>ゴウ</t>
    </rPh>
    <rPh sb="4" eb="6">
      <t>ヨウシキ</t>
    </rPh>
    <phoneticPr fontId="6"/>
  </si>
  <si>
    <t>内訳</t>
    <rPh sb="0" eb="2">
      <t>ウチワケ</t>
    </rPh>
    <phoneticPr fontId="6"/>
  </si>
  <si>
    <t>＜第６号様式－２＞</t>
    <rPh sb="1" eb="2">
      <t>ダイ</t>
    </rPh>
    <rPh sb="3" eb="4">
      <t>ゴウ</t>
    </rPh>
    <rPh sb="4" eb="6">
      <t>ヨウシキ</t>
    </rPh>
    <phoneticPr fontId="6"/>
  </si>
  <si>
    <t>合計</t>
    <rPh sb="0" eb="2">
      <t>ゴウケイ</t>
    </rPh>
    <phoneticPr fontId="6"/>
  </si>
  <si>
    <t>往復</t>
    <rPh sb="0" eb="2">
      <t>オウフク</t>
    </rPh>
    <phoneticPr fontId="2"/>
  </si>
  <si>
    <t>区間</t>
    <rPh sb="0" eb="2">
      <t>クカン</t>
    </rPh>
    <phoneticPr fontId="6"/>
  </si>
  <si>
    <t>④レンタカー借上費</t>
    <rPh sb="6" eb="7">
      <t>カ</t>
    </rPh>
    <rPh sb="7" eb="8">
      <t>ア</t>
    </rPh>
    <rPh sb="8" eb="9">
      <t>ヒ</t>
    </rPh>
    <phoneticPr fontId="6"/>
  </si>
  <si>
    <t>燃料代</t>
    <rPh sb="0" eb="3">
      <t>ネンリョウダイ</t>
    </rPh>
    <phoneticPr fontId="2"/>
  </si>
  <si>
    <t>円</t>
    <rPh sb="0" eb="1">
      <t>エン</t>
    </rPh>
    <phoneticPr fontId="2"/>
  </si>
  <si>
    <t>(ｴﾝﾄﾘｰ数及び限度額に留意)</t>
    <rPh sb="6" eb="7">
      <t>スウ</t>
    </rPh>
    <rPh sb="7" eb="8">
      <t>オヨ</t>
    </rPh>
    <rPh sb="9" eb="11">
      <t>ゲンド</t>
    </rPh>
    <rPh sb="11" eb="12">
      <t>ガク</t>
    </rPh>
    <rPh sb="13" eb="15">
      <t>リュウイ</t>
    </rPh>
    <phoneticPr fontId="6"/>
  </si>
  <si>
    <t>(</t>
    <phoneticPr fontId="2"/>
  </si>
  <si>
    <t>空港～</t>
    <rPh sb="0" eb="2">
      <t>クウコウ</t>
    </rPh>
    <phoneticPr fontId="2"/>
  </si>
  <si>
    <t>空港</t>
    <rPh sb="0" eb="2">
      <t>クウコウ</t>
    </rPh>
    <phoneticPr fontId="2"/>
  </si>
  <si>
    <t>円)</t>
    <rPh sb="0" eb="1">
      <t>エン</t>
    </rPh>
    <phoneticPr fontId="2"/>
  </si>
  <si>
    <t>団体名</t>
    <phoneticPr fontId="2"/>
  </si>
  <si>
    <t>＊交通手段は､①鉄道費②航空費 ③個人車両 ④レンタカー⑤その他で記載すること。</t>
    <rPh sb="1" eb="3">
      <t>コウツウ</t>
    </rPh>
    <rPh sb="3" eb="5">
      <t>シュダン</t>
    </rPh>
    <rPh sb="8" eb="10">
      <t>テツドウ</t>
    </rPh>
    <rPh sb="10" eb="11">
      <t>ヒ</t>
    </rPh>
    <rPh sb="12" eb="14">
      <t>コウクウ</t>
    </rPh>
    <rPh sb="14" eb="15">
      <t>ヒ</t>
    </rPh>
    <rPh sb="17" eb="19">
      <t>コジン</t>
    </rPh>
    <rPh sb="19" eb="21">
      <t>シャリョウ</t>
    </rPh>
    <rPh sb="31" eb="32">
      <t>タ</t>
    </rPh>
    <rPh sb="33" eb="35">
      <t>キサイ</t>
    </rPh>
    <phoneticPr fontId="2"/>
  </si>
  <si>
    <t>●</t>
    <phoneticPr fontId="2"/>
  </si>
  <si>
    <t>①鉄道</t>
    <phoneticPr fontId="2"/>
  </si>
  <si>
    <t>②航空</t>
    <phoneticPr fontId="2"/>
  </si>
  <si>
    <t>銀　行</t>
    <rPh sb="0" eb="1">
      <t>ギン</t>
    </rPh>
    <rPh sb="2" eb="3">
      <t>ギョウ</t>
    </rPh>
    <phoneticPr fontId="2"/>
  </si>
  <si>
    <t>金　庫</t>
    <rPh sb="0" eb="1">
      <t>カネ</t>
    </rPh>
    <rPh sb="2" eb="3">
      <t>コ</t>
    </rPh>
    <phoneticPr fontId="2"/>
  </si>
  <si>
    <t>組　合</t>
    <rPh sb="0" eb="1">
      <t>クミ</t>
    </rPh>
    <rPh sb="2" eb="3">
      <t>ゴウ</t>
    </rPh>
    <phoneticPr fontId="2"/>
  </si>
  <si>
    <t>農　協</t>
    <rPh sb="0" eb="1">
      <t>ノウ</t>
    </rPh>
    <rPh sb="2" eb="3">
      <t>キョウ</t>
    </rPh>
    <phoneticPr fontId="2"/>
  </si>
  <si>
    <t>令和　　年　　月　　日</t>
    <rPh sb="0" eb="2">
      <t>レイワ</t>
    </rPh>
    <rPh sb="4" eb="5">
      <t>ネン</t>
    </rPh>
    <rPh sb="7" eb="8">
      <t>ガツ</t>
    </rPh>
    <rPh sb="10" eb="11">
      <t>ニチ</t>
    </rPh>
    <phoneticPr fontId="2"/>
  </si>
  <si>
    <t>（燃料費）</t>
    <phoneticPr fontId="2"/>
  </si>
  <si>
    <t>④レンタカー(借上費)</t>
    <rPh sb="7" eb="8">
      <t>カ</t>
    </rPh>
    <rPh sb="8" eb="9">
      <t>ウエ</t>
    </rPh>
    <rPh sb="9" eb="10">
      <t>ヒ</t>
    </rPh>
    <phoneticPr fontId="6"/>
  </si>
  <si>
    <t>会長名　　　        　　　　</t>
    <rPh sb="0" eb="2">
      <t>カイチョウ</t>
    </rPh>
    <rPh sb="2" eb="3">
      <t>メイ</t>
    </rPh>
    <phoneticPr fontId="2"/>
  </si>
  <si>
    <t>第</t>
    <rPh sb="0" eb="1">
      <t>ダイ</t>
    </rPh>
    <phoneticPr fontId="2"/>
  </si>
  <si>
    <t xml:space="preserve">これは、第     </t>
    <rPh sb="4" eb="5">
      <t>ダイ</t>
    </rPh>
    <phoneticPr fontId="2"/>
  </si>
  <si>
    <t xml:space="preserve"> 事業計画書</t>
    <rPh sb="1" eb="3">
      <t>ジギョウ</t>
    </rPh>
    <rPh sb="5" eb="6">
      <t>ショ</t>
    </rPh>
    <phoneticPr fontId="2"/>
  </si>
  <si>
    <t>事業実績書</t>
    <rPh sb="0" eb="2">
      <t>ジギョウ</t>
    </rPh>
    <rPh sb="2" eb="4">
      <t>ジッセキ</t>
    </rPh>
    <phoneticPr fontId="2"/>
  </si>
  <si>
    <t>④レンタカー</t>
    <phoneticPr fontId="6"/>
  </si>
  <si>
    <t>(燃料代)</t>
    <rPh sb="1" eb="4">
      <t>ネンリョウダイ</t>
    </rPh>
    <phoneticPr fontId="2"/>
  </si>
  <si>
    <t>(借上費)</t>
    <rPh sb="1" eb="2">
      <t>カ</t>
    </rPh>
    <rPh sb="2" eb="3">
      <t>ア</t>
    </rPh>
    <rPh sb="3" eb="4">
      <t>ヒ</t>
    </rPh>
    <phoneticPr fontId="2"/>
  </si>
  <si>
    <t>　１　事業計画書(第2号様式)</t>
    <rPh sb="3" eb="5">
      <t>ジギョウ</t>
    </rPh>
    <rPh sb="5" eb="8">
      <t>ケイカクショ</t>
    </rPh>
    <rPh sb="9" eb="10">
      <t>ダイ</t>
    </rPh>
    <rPh sb="11" eb="12">
      <t>ゴウ</t>
    </rPh>
    <rPh sb="12" eb="14">
      <t>ヨウシキ</t>
    </rPh>
    <phoneticPr fontId="2"/>
  </si>
  <si>
    <t>　２　収支予算書(第3号様式)</t>
    <rPh sb="3" eb="5">
      <t>シュウシ</t>
    </rPh>
    <rPh sb="5" eb="8">
      <t>ヨサンショ</t>
    </rPh>
    <rPh sb="9" eb="10">
      <t>ダイ</t>
    </rPh>
    <rPh sb="11" eb="12">
      <t>ゴウ</t>
    </rPh>
    <rPh sb="12" eb="14">
      <t>ヨウシキ</t>
    </rPh>
    <phoneticPr fontId="2"/>
  </si>
  <si>
    <t>　３　種別予算書内訳(第3号様式-2)</t>
    <rPh sb="3" eb="5">
      <t>シュベツ</t>
    </rPh>
    <rPh sb="5" eb="8">
      <t>ヨサンショ</t>
    </rPh>
    <rPh sb="8" eb="10">
      <t>ウチワケ</t>
    </rPh>
    <phoneticPr fontId="2"/>
  </si>
  <si>
    <t>＜第５号様式＞</t>
    <rPh sb="1" eb="2">
      <t>ダイ</t>
    </rPh>
    <rPh sb="3" eb="4">
      <t>ゴウ</t>
    </rPh>
    <rPh sb="4" eb="6">
      <t>ヨウシキ</t>
    </rPh>
    <phoneticPr fontId="6"/>
  </si>
  <si>
    <t>　１　事業実績書(第5号様式)</t>
    <rPh sb="3" eb="5">
      <t>ジギョウ</t>
    </rPh>
    <rPh sb="5" eb="7">
      <t>ジッセキ</t>
    </rPh>
    <rPh sb="7" eb="8">
      <t>ショ</t>
    </rPh>
    <rPh sb="9" eb="10">
      <t>ダイ</t>
    </rPh>
    <rPh sb="11" eb="12">
      <t>ゴウ</t>
    </rPh>
    <rPh sb="12" eb="14">
      <t>ヨウシキ</t>
    </rPh>
    <phoneticPr fontId="2"/>
  </si>
  <si>
    <t>　２　収支決算書(第6号様式)</t>
    <rPh sb="3" eb="5">
      <t>シュウシ</t>
    </rPh>
    <rPh sb="5" eb="7">
      <t>ケッサン</t>
    </rPh>
    <rPh sb="7" eb="8">
      <t>ショ</t>
    </rPh>
    <rPh sb="9" eb="10">
      <t>ダイ</t>
    </rPh>
    <rPh sb="11" eb="12">
      <t>ゴウ</t>
    </rPh>
    <rPh sb="12" eb="14">
      <t>ヨウシキ</t>
    </rPh>
    <phoneticPr fontId="2"/>
  </si>
  <si>
    <t>　３　種別決算書内訳(第6号様式-2)</t>
    <rPh sb="3" eb="5">
      <t>シュベツ</t>
    </rPh>
    <rPh sb="5" eb="7">
      <t>ケッサン</t>
    </rPh>
    <rPh sb="7" eb="8">
      <t>ショ</t>
    </rPh>
    <rPh sb="8" eb="10">
      <t>ウチワケ</t>
    </rPh>
    <rPh sb="11" eb="12">
      <t>ダイ</t>
    </rPh>
    <rPh sb="13" eb="14">
      <t>ゴウ</t>
    </rPh>
    <rPh sb="14" eb="16">
      <t>ヨウシキ</t>
    </rPh>
    <phoneticPr fontId="2"/>
  </si>
  <si>
    <t>円</t>
    <rPh sb="0" eb="1">
      <t>エン</t>
    </rPh>
    <phoneticPr fontId="2"/>
  </si>
  <si>
    <t>　公益財団法人山口県スポーツ協会</t>
    <rPh sb="1" eb="3">
      <t>コウエキ</t>
    </rPh>
    <rPh sb="3" eb="5">
      <t>ザイダン</t>
    </rPh>
    <rPh sb="5" eb="7">
      <t>ホウジン</t>
    </rPh>
    <rPh sb="7" eb="10">
      <t>ヤマグチケン</t>
    </rPh>
    <rPh sb="14" eb="16">
      <t>キョウカイ</t>
    </rPh>
    <phoneticPr fontId="2"/>
  </si>
  <si>
    <t>　このことについて、公益財団法人山口県スポーツ協会スポーツ振興事業等補助金交付要綱第３条の規定に基づき、下記のとおり補助金の交付を申請します｡</t>
    <rPh sb="10" eb="12">
      <t>コウエキ</t>
    </rPh>
    <rPh sb="12" eb="14">
      <t>ザイダン</t>
    </rPh>
    <rPh sb="14" eb="16">
      <t>ホウジン</t>
    </rPh>
    <rPh sb="16" eb="19">
      <t>ヤマグチケン</t>
    </rPh>
    <rPh sb="23" eb="24">
      <t>キョウ</t>
    </rPh>
    <rPh sb="24" eb="25">
      <t>カイ</t>
    </rPh>
    <rPh sb="29" eb="31">
      <t>シンコウ</t>
    </rPh>
    <rPh sb="31" eb="33">
      <t>ジギョウ</t>
    </rPh>
    <rPh sb="33" eb="34">
      <t>トウ</t>
    </rPh>
    <rPh sb="34" eb="37">
      <t>ホジョキン</t>
    </rPh>
    <rPh sb="37" eb="39">
      <t>コウフ</t>
    </rPh>
    <rPh sb="39" eb="41">
      <t>ヨウコウ</t>
    </rPh>
    <rPh sb="41" eb="42">
      <t>ダイ</t>
    </rPh>
    <rPh sb="43" eb="44">
      <t>ジョウ</t>
    </rPh>
    <rPh sb="45" eb="47">
      <t>キテイ</t>
    </rPh>
    <rPh sb="48" eb="49">
      <t>モト</t>
    </rPh>
    <rPh sb="52" eb="54">
      <t>カキ</t>
    </rPh>
    <rPh sb="58" eb="61">
      <t>ホジョキン</t>
    </rPh>
    <rPh sb="62" eb="64">
      <t>コウフ</t>
    </rPh>
    <rPh sb="65" eb="67">
      <t>シンセイ</t>
    </rPh>
    <phoneticPr fontId="2"/>
  </si>
  <si>
    <t>　このことについて、公益財団法人山口県スポーツ協会スポーツ振興事業等補助金交付要綱第６条の規定に基づき関係書類を添えて報告します｡</t>
    <rPh sb="10" eb="12">
      <t>コウエキ</t>
    </rPh>
    <rPh sb="12" eb="14">
      <t>ザイダン</t>
    </rPh>
    <rPh sb="14" eb="16">
      <t>ホウジン</t>
    </rPh>
    <rPh sb="16" eb="19">
      <t>ヤマグチケン</t>
    </rPh>
    <rPh sb="23" eb="24">
      <t>キョウ</t>
    </rPh>
    <rPh sb="24" eb="25">
      <t>カイ</t>
    </rPh>
    <rPh sb="29" eb="31">
      <t>シンコウ</t>
    </rPh>
    <rPh sb="31" eb="33">
      <t>ジギョウ</t>
    </rPh>
    <rPh sb="33" eb="34">
      <t>トウ</t>
    </rPh>
    <rPh sb="34" eb="37">
      <t>ホジョキン</t>
    </rPh>
    <rPh sb="37" eb="39">
      <t>コウフ</t>
    </rPh>
    <rPh sb="39" eb="41">
      <t>ヨウコウ</t>
    </rPh>
    <rPh sb="41" eb="42">
      <t>ダイ</t>
    </rPh>
    <rPh sb="43" eb="44">
      <t>ジョウ</t>
    </rPh>
    <rPh sb="45" eb="47">
      <t>キテイ</t>
    </rPh>
    <rPh sb="48" eb="49">
      <t>モト</t>
    </rPh>
    <rPh sb="51" eb="53">
      <t>カンケイ</t>
    </rPh>
    <rPh sb="53" eb="55">
      <t>ショルイ</t>
    </rPh>
    <rPh sb="56" eb="57">
      <t>ソ</t>
    </rPh>
    <rPh sb="59" eb="61">
      <t>ホウコク</t>
    </rPh>
    <phoneticPr fontId="2"/>
  </si>
  <si>
    <t>　　公益財団法人山口県スポーツ協会</t>
    <rPh sb="2" eb="4">
      <t>コウエキ</t>
    </rPh>
    <phoneticPr fontId="2"/>
  </si>
  <si>
    <t>※ 県ｽﾎﾟ補助金額は各種別（　）内の数字を合計したものに２／３乗じた額（千円未満切捨て）</t>
    <rPh sb="2" eb="3">
      <t>ケン</t>
    </rPh>
    <rPh sb="6" eb="8">
      <t>ホジョ</t>
    </rPh>
    <rPh sb="8" eb="10">
      <t>キンガク</t>
    </rPh>
    <rPh sb="11" eb="12">
      <t>カク</t>
    </rPh>
    <rPh sb="12" eb="14">
      <t>シュベツ</t>
    </rPh>
    <rPh sb="22" eb="24">
      <t>ゴウケイ</t>
    </rPh>
    <rPh sb="32" eb="33">
      <t>ジョウ</t>
    </rPh>
    <rPh sb="35" eb="36">
      <t>ガク</t>
    </rPh>
    <rPh sb="37" eb="39">
      <t>センエン</t>
    </rPh>
    <rPh sb="39" eb="41">
      <t>ミマン</t>
    </rPh>
    <rPh sb="41" eb="42">
      <t>キ</t>
    </rPh>
    <rPh sb="42" eb="43">
      <t>ス</t>
    </rPh>
    <phoneticPr fontId="2"/>
  </si>
  <si>
    <t>回国民スポーツ大会中国ブロック大会派遣費補助金交付申請書</t>
  </si>
  <si>
    <t>回国民スポーツ大会中国ブロック大会派遣費補助金実績書</t>
  </si>
  <si>
    <t xml:space="preserve"> 回国民スポーツ大会中国ブロック大会派遣費補助金として、</t>
  </si>
  <si>
    <t>　上記の者を代理人と定め、国民スポーツ大会中国ブロック大会派遣費補助金受領に</t>
  </si>
  <si>
    <t>国民スポーツ大会中国ブロック大会派遣費補助金内訳書</t>
    <rPh sb="8" eb="10">
      <t>チュウゴク</t>
    </rPh>
    <rPh sb="14" eb="16">
      <t>タイカイ</t>
    </rPh>
    <rPh sb="16" eb="19">
      <t>ハケンヒ</t>
    </rPh>
    <rPh sb="19" eb="22">
      <t>ホジョキン</t>
    </rPh>
    <rPh sb="22" eb="25">
      <t>ウチワケショ</t>
    </rPh>
    <phoneticPr fontId="6"/>
  </si>
  <si>
    <t>＊  口座名義人が会長と異なる場合は、委任状を請求書に添付して提出願います。</t>
  </si>
  <si>
    <r>
      <t>※　各支出科目に係る総額分の領収書（写し）を添付すること。（</t>
    </r>
    <r>
      <rPr>
        <b/>
        <sz val="9"/>
        <rFont val="Meiryo UI"/>
        <family val="3"/>
        <charset val="128"/>
      </rPr>
      <t>明細記載</t>
    </r>
    <r>
      <rPr>
        <b/>
        <sz val="11"/>
        <rFont val="Meiryo UI"/>
        <family val="3"/>
        <charset val="128"/>
      </rPr>
      <t>）</t>
    </r>
    <rPh sb="2" eb="3">
      <t>カク</t>
    </rPh>
    <rPh sb="3" eb="5">
      <t>シシュツ</t>
    </rPh>
    <rPh sb="5" eb="7">
      <t>カモク</t>
    </rPh>
    <rPh sb="8" eb="9">
      <t>カカ</t>
    </rPh>
    <rPh sb="10" eb="12">
      <t>ソウガク</t>
    </rPh>
    <rPh sb="12" eb="13">
      <t>ブン</t>
    </rPh>
    <rPh sb="14" eb="17">
      <t>リョウシュウショ</t>
    </rPh>
    <rPh sb="18" eb="19">
      <t>ウツ</t>
    </rPh>
    <rPh sb="22" eb="24">
      <t>テンプ</t>
    </rPh>
    <rPh sb="30" eb="32">
      <t>メイサイ</t>
    </rPh>
    <rPh sb="32" eb="34">
      <t>キサイ</t>
    </rPh>
    <phoneticPr fontId="6"/>
  </si>
  <si>
    <t>全種別</t>
    <rPh sb="0" eb="3">
      <t>ゼンシュベツ</t>
    </rPh>
    <phoneticPr fontId="2"/>
  </si>
  <si>
    <t>ふるさと</t>
    <phoneticPr fontId="2"/>
  </si>
  <si>
    <t>※</t>
    <phoneticPr fontId="2"/>
  </si>
  <si>
    <t>①概算用</t>
    <rPh sb="1" eb="3">
      <t>ガイサン</t>
    </rPh>
    <rPh sb="3" eb="4">
      <t>ヨウ</t>
    </rPh>
    <phoneticPr fontId="2"/>
  </si>
  <si>
    <t>②精算用</t>
    <rPh sb="1" eb="4">
      <t>セイサンヨウ</t>
    </rPh>
    <phoneticPr fontId="2"/>
  </si>
  <si>
    <t>精算</t>
    <rPh sb="0" eb="2">
      <t>セイサン</t>
    </rPh>
    <phoneticPr fontId="2"/>
  </si>
  <si>
    <t>概算</t>
    <rPh sb="0" eb="2">
      <t>ガイサン</t>
    </rPh>
    <phoneticPr fontId="2"/>
  </si>
  <si>
    <t>額の確定</t>
    <rPh sb="0" eb="1">
      <t>ガク</t>
    </rPh>
    <rPh sb="2" eb="4">
      <t>カクテイ</t>
    </rPh>
    <phoneticPr fontId="2"/>
  </si>
  <si>
    <t>合計</t>
    <rPh sb="0" eb="2">
      <t>ゴウケイ</t>
    </rPh>
    <phoneticPr fontId="2"/>
  </si>
  <si>
    <t>(名　前)</t>
    <rPh sb="1" eb="2">
      <t>ナ</t>
    </rPh>
    <rPh sb="3" eb="4">
      <t>マエ</t>
    </rPh>
    <phoneticPr fontId="6"/>
  </si>
  <si>
    <t>(連絡先)</t>
    <rPh sb="1" eb="4">
      <t>レンラクサキ</t>
    </rPh>
    <phoneticPr fontId="6"/>
  </si>
  <si>
    <t>素泊まり</t>
    <rPh sb="0" eb="2">
      <t>スド</t>
    </rPh>
    <phoneticPr fontId="2"/>
  </si>
  <si>
    <t>監督</t>
  </si>
  <si>
    <t>選手</t>
  </si>
  <si>
    <t>宿泊費</t>
    <rPh sb="0" eb="3">
      <t>シュクハクヒ</t>
    </rPh>
    <phoneticPr fontId="2"/>
  </si>
  <si>
    <t>2/3補助</t>
    <rPh sb="3" eb="5">
      <t>ホジョ</t>
    </rPh>
    <phoneticPr fontId="2"/>
  </si>
  <si>
    <t>補助経費</t>
    <rPh sb="0" eb="2">
      <t>ホジョ</t>
    </rPh>
    <rPh sb="2" eb="4">
      <t>ケイヒ</t>
    </rPh>
    <phoneticPr fontId="2"/>
  </si>
  <si>
    <t>1泊朝食付</t>
    <rPh sb="1" eb="2">
      <t>ハク</t>
    </rPh>
    <rPh sb="2" eb="4">
      <t>チョウショク</t>
    </rPh>
    <rPh sb="3" eb="5">
      <t>ショクツ</t>
    </rPh>
    <phoneticPr fontId="2"/>
  </si>
  <si>
    <t>1泊夕食付</t>
    <rPh sb="1" eb="2">
      <t>ハク</t>
    </rPh>
    <rPh sb="2" eb="4">
      <t>ユウショク</t>
    </rPh>
    <rPh sb="3" eb="5">
      <t>ショクツ</t>
    </rPh>
    <phoneticPr fontId="2"/>
  </si>
  <si>
    <t>1泊2食付き</t>
    <rPh sb="1" eb="2">
      <t>ハク</t>
    </rPh>
    <rPh sb="3" eb="5">
      <t>ショクツ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</si>
</sst>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quot;@&quot;#,##0_ "/>
    <numFmt numFmtId="180" formatCode="#;\-#;&quot;&quot;;@"/>
  </numFmts>
  <fonts count="32">
    <font>
      <sz val="8.8000000000000007"/>
      <name val="ＭＳ 明朝"/>
      <family val="1"/>
      <charset val="128"/>
    </font>
    <font>
      <b/>
      <sz val="8.8000000000000007"/>
      <name val="ＭＳ 明朝"/>
      <family val="1"/>
      <charset val="128"/>
    </font>
    <font>
      <sz val="6"/>
      <name val="ＭＳ 明朝"/>
      <family val="1"/>
      <charset val="128"/>
    </font>
    <font>
      <sz val="11"/>
      <name val="ＭＳ 明朝"/>
      <family val="1"/>
      <charset val="128"/>
    </font>
    <font>
      <sz val="10"/>
      <name val="ＭＳ 明朝"/>
      <family val="1"/>
      <charset val="128"/>
    </font>
    <font>
      <sz val="8.8000000000000007"/>
      <name val="ＭＳ 明朝"/>
      <family val="1"/>
      <charset val="128"/>
    </font>
    <font>
      <sz val="6"/>
      <name val="ＭＳ ゴシック"/>
      <family val="3"/>
      <charset val="128"/>
    </font>
    <font>
      <sz val="14"/>
      <name val="ＭＳ 明朝"/>
      <family val="1"/>
      <charset val="128"/>
    </font>
    <font>
      <sz val="12"/>
      <name val="ＭＳ 明朝"/>
      <family val="1"/>
      <charset val="128"/>
    </font>
    <font>
      <sz val="9"/>
      <color indexed="81"/>
      <name val="MS P ゴシック"/>
      <family val="3"/>
      <charset val="128"/>
    </font>
    <font>
      <u/>
      <sz val="9"/>
      <color indexed="81"/>
      <name val="MS P ゴシック"/>
      <family val="3"/>
      <charset val="128"/>
    </font>
    <font>
      <sz val="11"/>
      <name val="Meiryo UI"/>
      <family val="3"/>
      <charset val="128"/>
    </font>
    <font>
      <sz val="8.8000000000000007"/>
      <name val="Meiryo UI"/>
      <family val="3"/>
      <charset val="128"/>
    </font>
    <font>
      <b/>
      <sz val="12"/>
      <name val="Meiryo UI"/>
      <family val="3"/>
      <charset val="128"/>
    </font>
    <font>
      <sz val="16"/>
      <name val="Meiryo UI"/>
      <family val="3"/>
      <charset val="128"/>
    </font>
    <font>
      <b/>
      <sz val="8.8000000000000007"/>
      <name val="Meiryo UI"/>
      <family val="3"/>
      <charset val="128"/>
    </font>
    <font>
      <b/>
      <sz val="10"/>
      <name val="Meiryo UI"/>
      <family val="3"/>
      <charset val="128"/>
    </font>
    <font>
      <sz val="9"/>
      <name val="Meiryo UI"/>
      <family val="3"/>
      <charset val="128"/>
    </font>
    <font>
      <sz val="10"/>
      <name val="Meiryo UI"/>
      <family val="3"/>
      <charset val="128"/>
    </font>
    <font>
      <sz val="8"/>
      <name val="Meiryo UI"/>
      <family val="3"/>
      <charset val="128"/>
    </font>
    <font>
      <b/>
      <sz val="9"/>
      <name val="Meiryo UI"/>
      <family val="3"/>
      <charset val="128"/>
    </font>
    <font>
      <b/>
      <sz val="11"/>
      <name val="Meiryo UI"/>
      <family val="3"/>
      <charset val="128"/>
    </font>
    <font>
      <sz val="18"/>
      <name val="Meiryo UI"/>
      <family val="3"/>
      <charset val="128"/>
    </font>
    <font>
      <sz val="15"/>
      <name val="Meiryo UI"/>
      <family val="3"/>
      <charset val="128"/>
    </font>
    <font>
      <b/>
      <sz val="30"/>
      <name val="Meiryo UI"/>
      <family val="3"/>
      <charset val="128"/>
    </font>
    <font>
      <sz val="12"/>
      <name val="Meiryo UI"/>
      <family val="3"/>
      <charset val="128"/>
    </font>
    <font>
      <b/>
      <sz val="18"/>
      <name val="Meiryo UI"/>
      <family val="3"/>
      <charset val="128"/>
    </font>
    <font>
      <sz val="14"/>
      <name val="Meiryo UI"/>
      <family val="3"/>
      <charset val="128"/>
    </font>
    <font>
      <b/>
      <sz val="20"/>
      <name val="Meiryo UI"/>
      <family val="3"/>
      <charset val="128"/>
    </font>
    <font>
      <b/>
      <sz val="16"/>
      <name val="Meiryo UI"/>
      <family val="3"/>
      <charset val="128"/>
    </font>
    <font>
      <sz val="6"/>
      <name val="Meiryo UI"/>
      <family val="3"/>
      <charset val="128"/>
    </font>
    <font>
      <b/>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115">
    <border>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right/>
      <top style="thin">
        <color indexed="64"/>
      </top>
      <bottom/>
      <diagonal/>
    </border>
    <border>
      <left style="thin">
        <color indexed="64"/>
      </left>
      <right style="hair">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right/>
      <top style="thin">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top style="dashDot">
        <color indexed="64"/>
      </top>
      <bottom/>
      <diagonal/>
    </border>
    <border>
      <left style="thin">
        <color indexed="64"/>
      </left>
      <right style="thin">
        <color indexed="64"/>
      </right>
      <top/>
      <bottom style="dashDot">
        <color indexed="64"/>
      </bottom>
      <diagonal/>
    </border>
    <border>
      <left/>
      <right style="thin">
        <color indexed="64"/>
      </right>
      <top style="dashDot">
        <color indexed="64"/>
      </top>
      <bottom/>
      <diagonal/>
    </border>
    <border>
      <left style="thin">
        <color indexed="64"/>
      </left>
      <right/>
      <top style="dashDot">
        <color indexed="64"/>
      </top>
      <bottom/>
      <diagonal/>
    </border>
    <border>
      <left/>
      <right/>
      <top style="hair">
        <color indexed="64"/>
      </top>
      <bottom style="dashDot">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thin">
        <color indexed="64"/>
      </top>
      <bottom style="dashed">
        <color indexed="64"/>
      </bottom>
      <diagonal/>
    </border>
    <border>
      <left/>
      <right style="dotted">
        <color indexed="64"/>
      </right>
      <top style="dashed">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dashed">
        <color indexed="64"/>
      </bottom>
      <diagonal/>
    </border>
    <border>
      <left style="thin">
        <color indexed="64"/>
      </left>
      <right style="dotted">
        <color indexed="64"/>
      </right>
      <top style="thin">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Dot">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636">
    <xf numFmtId="0" fontId="0" fillId="0" borderId="0" xfId="0"/>
    <xf numFmtId="0" fontId="0" fillId="0" borderId="0" xfId="0" applyAlignment="1">
      <alignment horizontal="center" vertical="center"/>
    </xf>
    <xf numFmtId="0" fontId="0" fillId="0" borderId="0" xfId="0" applyAlignment="1">
      <alignment vertical="center"/>
    </xf>
    <xf numFmtId="0" fontId="4" fillId="0" borderId="0" xfId="0" applyFont="1"/>
    <xf numFmtId="0" fontId="5" fillId="0" borderId="0" xfId="0" applyFont="1" applyAlignment="1">
      <alignment horizontal="center" vertical="center"/>
    </xf>
    <xf numFmtId="0" fontId="3" fillId="0" borderId="0" xfId="0" applyFont="1"/>
    <xf numFmtId="0" fontId="8" fillId="0" borderId="0" xfId="0" applyFont="1" applyAlignment="1">
      <alignment vertical="center"/>
    </xf>
    <xf numFmtId="0" fontId="3" fillId="0" borderId="0" xfId="0" applyFont="1" applyAlignment="1">
      <alignment vertical="center"/>
    </xf>
    <xf numFmtId="0" fontId="8" fillId="0" borderId="0" xfId="0" applyFont="1"/>
    <xf numFmtId="0" fontId="1" fillId="0" borderId="0" xfId="0" applyFont="1" applyAlignment="1">
      <alignment vertical="center"/>
    </xf>
    <xf numFmtId="0" fontId="11" fillId="0" borderId="0" xfId="0" applyFont="1" applyAlignment="1">
      <alignment horizontal="left"/>
    </xf>
    <xf numFmtId="0" fontId="11" fillId="0" borderId="0" xfId="0" applyFont="1"/>
    <xf numFmtId="0" fontId="11" fillId="0" borderId="0" xfId="0" applyFont="1" applyAlignment="1">
      <alignment horizontal="center"/>
    </xf>
    <xf numFmtId="0" fontId="11" fillId="0" borderId="0" xfId="0" applyFont="1" applyAlignment="1">
      <alignment horizontal="right"/>
    </xf>
    <xf numFmtId="180" fontId="11" fillId="0" borderId="0" xfId="0" applyNumberFormat="1" applyFont="1" applyAlignment="1">
      <alignment horizontal="center"/>
    </xf>
    <xf numFmtId="0" fontId="12" fillId="0" borderId="0" xfId="0" applyFont="1"/>
    <xf numFmtId="0" fontId="12" fillId="0" borderId="0" xfId="0" applyFont="1" applyAlignment="1">
      <alignment vertical="center"/>
    </xf>
    <xf numFmtId="0" fontId="12" fillId="0" borderId="0" xfId="0" applyFont="1" applyAlignment="1">
      <alignment horizontal="center" vertical="center"/>
    </xf>
    <xf numFmtId="38" fontId="12" fillId="0" borderId="0" xfId="1"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center" vertical="center"/>
    </xf>
    <xf numFmtId="0" fontId="12" fillId="0" borderId="40" xfId="0" applyFont="1" applyBorder="1" applyAlignment="1">
      <alignment horizontal="center" vertical="center"/>
    </xf>
    <xf numFmtId="0" fontId="12" fillId="0" borderId="0" xfId="0" applyFont="1" applyAlignment="1">
      <alignment horizontal="center" vertical="center" shrinkToFit="1"/>
    </xf>
    <xf numFmtId="0" fontId="12" fillId="0" borderId="35"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34" xfId="0" applyFont="1" applyBorder="1" applyAlignment="1">
      <alignment horizontal="center" vertical="center" shrinkToFit="1"/>
    </xf>
    <xf numFmtId="0" fontId="15" fillId="0" borderId="52" xfId="0" applyFont="1" applyBorder="1" applyAlignment="1">
      <alignment horizontal="center" vertical="center"/>
    </xf>
    <xf numFmtId="0" fontId="13" fillId="0" borderId="16" xfId="0" applyFont="1" applyBorder="1" applyAlignment="1">
      <alignment horizontal="center" vertical="center"/>
    </xf>
    <xf numFmtId="0" fontId="12" fillId="0" borderId="16" xfId="0" applyFont="1" applyBorder="1" applyAlignment="1">
      <alignment vertical="center"/>
    </xf>
    <xf numFmtId="0" fontId="12" fillId="0" borderId="8" xfId="0" applyFont="1" applyBorder="1" applyAlignment="1">
      <alignment vertical="center"/>
    </xf>
    <xf numFmtId="38" fontId="17" fillId="0" borderId="16" xfId="1" applyFont="1" applyBorder="1" applyAlignment="1">
      <alignment horizontal="center" vertical="center" shrinkToFit="1"/>
    </xf>
    <xf numFmtId="38" fontId="17" fillId="0" borderId="16" xfId="1" applyFont="1" applyBorder="1" applyAlignment="1">
      <alignment horizontal="right" vertical="center" shrinkToFit="1"/>
    </xf>
    <xf numFmtId="0" fontId="12" fillId="0" borderId="10" xfId="0" applyFont="1" applyBorder="1" applyAlignment="1">
      <alignment vertical="center"/>
    </xf>
    <xf numFmtId="38" fontId="18" fillId="0" borderId="0" xfId="1" applyFont="1" applyBorder="1" applyAlignment="1">
      <alignment vertical="center" shrinkToFit="1"/>
    </xf>
    <xf numFmtId="38" fontId="17" fillId="0" borderId="0" xfId="1" applyFont="1" applyBorder="1" applyAlignment="1">
      <alignment horizontal="right" vertical="center" shrinkToFit="1"/>
    </xf>
    <xf numFmtId="38" fontId="17" fillId="2" borderId="23" xfId="1" applyFont="1" applyFill="1" applyBorder="1" applyAlignment="1" applyProtection="1">
      <alignment horizontal="center" vertical="center" shrinkToFit="1"/>
      <protection locked="0"/>
    </xf>
    <xf numFmtId="38" fontId="17" fillId="0" borderId="0" xfId="1" applyFont="1" applyBorder="1" applyAlignment="1">
      <alignment horizontal="center" vertical="center" shrinkToFit="1"/>
    </xf>
    <xf numFmtId="38" fontId="11" fillId="0" borderId="23" xfId="1" applyFont="1" applyBorder="1" applyAlignment="1">
      <alignment horizontal="right" vertical="center" shrinkToFit="1"/>
    </xf>
    <xf numFmtId="38" fontId="11" fillId="0" borderId="24" xfId="1" applyFont="1" applyBorder="1" applyAlignment="1">
      <alignment horizontal="right" vertical="center" shrinkToFit="1"/>
    </xf>
    <xf numFmtId="0" fontId="12" fillId="0" borderId="47" xfId="0" applyFont="1" applyBorder="1" applyAlignment="1">
      <alignment vertical="center"/>
    </xf>
    <xf numFmtId="38" fontId="12" fillId="0" borderId="0" xfId="1" applyFont="1" applyBorder="1" applyAlignment="1">
      <alignment horizontal="center" vertical="center"/>
    </xf>
    <xf numFmtId="0" fontId="11" fillId="0" borderId="0" xfId="0" applyFont="1" applyAlignment="1">
      <alignment horizontal="right" vertical="center" shrinkToFit="1"/>
    </xf>
    <xf numFmtId="38" fontId="17" fillId="0" borderId="22" xfId="1" applyFont="1" applyBorder="1" applyAlignment="1">
      <alignment horizontal="right" vertical="center" shrinkToFit="1"/>
    </xf>
    <xf numFmtId="38" fontId="17" fillId="3" borderId="23" xfId="1" applyFont="1" applyFill="1" applyBorder="1" applyAlignment="1" applyProtection="1">
      <alignment horizontal="center" vertical="center" shrinkToFit="1"/>
      <protection locked="0"/>
    </xf>
    <xf numFmtId="38" fontId="11" fillId="0" borderId="0" xfId="1" applyFont="1" applyBorder="1" applyAlignment="1">
      <alignment vertical="center" shrinkToFit="1"/>
    </xf>
    <xf numFmtId="38" fontId="18" fillId="0" borderId="0" xfId="1" applyFont="1" applyBorder="1" applyAlignment="1">
      <alignment shrinkToFit="1"/>
    </xf>
    <xf numFmtId="0" fontId="11" fillId="0" borderId="22"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38" fontId="18" fillId="0" borderId="47" xfId="1" applyFont="1" applyBorder="1" applyAlignment="1">
      <alignment vertical="center" shrinkToFit="1"/>
    </xf>
    <xf numFmtId="38" fontId="17" fillId="0" borderId="0" xfId="1" applyFont="1" applyBorder="1" applyAlignment="1" applyProtection="1">
      <alignment horizontal="center" vertical="center" shrinkToFit="1"/>
      <protection locked="0"/>
    </xf>
    <xf numFmtId="38" fontId="11" fillId="0" borderId="0" xfId="1" applyFont="1" applyBorder="1" applyAlignment="1">
      <alignment horizontal="right" vertical="center" shrinkToFit="1"/>
    </xf>
    <xf numFmtId="0" fontId="11" fillId="0" borderId="10" xfId="0" applyFont="1" applyBorder="1" applyAlignment="1">
      <alignment horizontal="right" vertical="center"/>
    </xf>
    <xf numFmtId="0" fontId="13" fillId="0" borderId="22" xfId="0" applyFont="1" applyBorder="1" applyAlignment="1">
      <alignment horizontal="center" vertical="center"/>
    </xf>
    <xf numFmtId="38" fontId="17" fillId="3" borderId="24" xfId="1" applyFont="1" applyFill="1" applyBorder="1" applyAlignment="1" applyProtection="1">
      <alignment horizontal="center" vertical="center" shrinkToFit="1"/>
      <protection locked="0"/>
    </xf>
    <xf numFmtId="38" fontId="17" fillId="3" borderId="23" xfId="1" applyFont="1" applyFill="1" applyBorder="1" applyAlignment="1">
      <alignment vertical="center" shrinkToFit="1"/>
    </xf>
    <xf numFmtId="179" fontId="17" fillId="2" borderId="23" xfId="1" applyNumberFormat="1" applyFont="1" applyFill="1" applyBorder="1" applyAlignment="1">
      <alignment vertical="center" shrinkToFit="1"/>
    </xf>
    <xf numFmtId="38" fontId="17" fillId="2" borderId="24" xfId="1" applyFont="1" applyFill="1" applyBorder="1" applyAlignment="1">
      <alignment horizontal="center" vertical="center" shrinkToFit="1"/>
    </xf>
    <xf numFmtId="38" fontId="11" fillId="0" borderId="24" xfId="1" applyFont="1" applyBorder="1" applyAlignment="1" applyProtection="1">
      <alignment horizontal="right" vertical="center" shrinkToFit="1"/>
      <protection locked="0"/>
    </xf>
    <xf numFmtId="38" fontId="17" fillId="3" borderId="24" xfId="1" applyFont="1" applyFill="1" applyBorder="1" applyAlignment="1">
      <alignment vertical="center" shrinkToFit="1"/>
    </xf>
    <xf numFmtId="38" fontId="17" fillId="0" borderId="0" xfId="1" applyFont="1" applyBorder="1" applyAlignment="1">
      <alignment vertical="center" shrinkToFit="1"/>
    </xf>
    <xf numFmtId="38" fontId="11" fillId="0" borderId="0" xfId="1" applyFont="1" applyBorder="1" applyAlignment="1" applyProtection="1">
      <alignment horizontal="right" vertical="center" shrinkToFit="1"/>
      <protection locked="0"/>
    </xf>
    <xf numFmtId="38" fontId="11" fillId="2" borderId="23" xfId="1" applyFont="1" applyFill="1" applyBorder="1" applyAlignment="1">
      <alignment horizontal="right" vertical="center" shrinkToFit="1"/>
    </xf>
    <xf numFmtId="38" fontId="11" fillId="2" borderId="0" xfId="1" applyFont="1" applyFill="1" applyBorder="1" applyAlignment="1">
      <alignment horizontal="right" vertical="center" shrinkToFit="1"/>
    </xf>
    <xf numFmtId="38" fontId="17" fillId="2" borderId="23" xfId="1" applyFont="1" applyFill="1" applyBorder="1" applyAlignment="1">
      <alignment horizontal="center" vertical="center" shrinkToFit="1"/>
    </xf>
    <xf numFmtId="38" fontId="18" fillId="0" borderId="22" xfId="1" applyFont="1" applyBorder="1" applyAlignment="1">
      <alignment shrinkToFit="1"/>
    </xf>
    <xf numFmtId="0" fontId="13" fillId="0" borderId="79" xfId="0" applyFont="1" applyBorder="1" applyAlignment="1">
      <alignment horizontal="center" vertical="center"/>
    </xf>
    <xf numFmtId="0" fontId="12" fillId="0" borderId="80" xfId="0" applyFont="1" applyBorder="1" applyAlignment="1">
      <alignment vertical="center"/>
    </xf>
    <xf numFmtId="0" fontId="12" fillId="0" borderId="80" xfId="0" applyFont="1" applyBorder="1" applyAlignment="1">
      <alignment horizontal="right" vertical="center"/>
    </xf>
    <xf numFmtId="38" fontId="18" fillId="0" borderId="79" xfId="1" applyFont="1" applyBorder="1" applyAlignment="1">
      <alignment shrinkToFit="1"/>
    </xf>
    <xf numFmtId="38" fontId="18" fillId="0" borderId="80" xfId="1" applyFont="1" applyBorder="1" applyAlignment="1">
      <alignment vertical="center" shrinkToFit="1"/>
    </xf>
    <xf numFmtId="38" fontId="17" fillId="0" borderId="80" xfId="1" applyFont="1" applyBorder="1" applyAlignment="1">
      <alignment horizontal="center" vertical="center" shrinkToFit="1"/>
    </xf>
    <xf numFmtId="38" fontId="17" fillId="0" borderId="80" xfId="1" applyFont="1" applyBorder="1" applyAlignment="1" applyProtection="1">
      <alignment horizontal="center" vertical="center" shrinkToFit="1"/>
      <protection locked="0"/>
    </xf>
    <xf numFmtId="38" fontId="17" fillId="0" borderId="80" xfId="1" applyFont="1" applyBorder="1" applyAlignment="1">
      <alignment vertical="center" shrinkToFit="1"/>
    </xf>
    <xf numFmtId="38" fontId="11" fillId="0" borderId="80" xfId="1" applyFont="1" applyBorder="1" applyAlignment="1">
      <alignment horizontal="right" vertical="center" shrinkToFit="1"/>
    </xf>
    <xf numFmtId="0" fontId="12" fillId="0" borderId="22" xfId="0" applyFont="1" applyBorder="1" applyAlignment="1">
      <alignment vertical="center"/>
    </xf>
    <xf numFmtId="38" fontId="11" fillId="0" borderId="16" xfId="1" applyFont="1" applyBorder="1" applyAlignment="1">
      <alignment horizontal="right" vertical="center" shrinkToFit="1"/>
    </xf>
    <xf numFmtId="0" fontId="13" fillId="0" borderId="0" xfId="0" applyFont="1" applyAlignment="1">
      <alignment horizontal="center"/>
    </xf>
    <xf numFmtId="0" fontId="11" fillId="0" borderId="22" xfId="0" applyFont="1" applyBorder="1" applyAlignment="1">
      <alignment horizontal="center" vertical="center" shrinkToFit="1"/>
    </xf>
    <xf numFmtId="0" fontId="11" fillId="0" borderId="0" xfId="0" applyFont="1" applyAlignment="1">
      <alignment horizontal="center" vertical="center" shrinkToFit="1"/>
    </xf>
    <xf numFmtId="0" fontId="11" fillId="0" borderId="10" xfId="0" applyFont="1" applyBorder="1" applyAlignment="1">
      <alignment horizontal="center" vertical="center" shrinkToFit="1"/>
    </xf>
    <xf numFmtId="0" fontId="11" fillId="0" borderId="10" xfId="0" applyFont="1" applyBorder="1" applyAlignment="1">
      <alignment vertical="center"/>
    </xf>
    <xf numFmtId="176" fontId="12" fillId="0" borderId="0" xfId="0" applyNumberFormat="1" applyFont="1" applyAlignment="1">
      <alignment horizontal="center" vertical="center"/>
    </xf>
    <xf numFmtId="0" fontId="13" fillId="0" borderId="47" xfId="0" applyFont="1" applyBorder="1" applyAlignment="1">
      <alignment horizontal="center" vertical="center" shrinkToFit="1"/>
    </xf>
    <xf numFmtId="0" fontId="12" fillId="0" borderId="34" xfId="0" applyFont="1" applyBorder="1" applyAlignment="1">
      <alignment vertical="center" shrinkToFit="1"/>
    </xf>
    <xf numFmtId="0" fontId="12" fillId="0" borderId="34" xfId="0" applyFont="1" applyBorder="1" applyAlignment="1">
      <alignment horizontal="right" vertical="center" shrinkToFit="1"/>
    </xf>
    <xf numFmtId="0" fontId="12" fillId="0" borderId="35" xfId="0" applyFont="1" applyBorder="1" applyAlignment="1">
      <alignment vertical="center" shrinkToFit="1"/>
    </xf>
    <xf numFmtId="38" fontId="12" fillId="0" borderId="34" xfId="1" applyFont="1" applyBorder="1" applyAlignment="1" applyProtection="1">
      <alignment horizontal="center" vertical="center" shrinkToFit="1"/>
      <protection locked="0"/>
    </xf>
    <xf numFmtId="177" fontId="12" fillId="0" borderId="34" xfId="0" applyNumberFormat="1" applyFont="1" applyBorder="1" applyAlignment="1">
      <alignment horizontal="center" vertical="center" shrinkToFit="1"/>
    </xf>
    <xf numFmtId="177" fontId="11" fillId="0" borderId="34" xfId="0" applyNumberFormat="1" applyFont="1" applyBorder="1" applyAlignment="1">
      <alignment horizontal="right" vertical="center" shrinkToFit="1"/>
    </xf>
    <xf numFmtId="0" fontId="13" fillId="0" borderId="22" xfId="0" applyFont="1" applyBorder="1" applyAlignment="1">
      <alignment horizontal="center" vertical="center" shrinkToFit="1"/>
    </xf>
    <xf numFmtId="0" fontId="12" fillId="0" borderId="0" xfId="0" applyFont="1" applyAlignment="1">
      <alignment vertical="center" shrinkToFit="1"/>
    </xf>
    <xf numFmtId="0" fontId="12" fillId="0" borderId="0" xfId="0" applyFont="1" applyAlignment="1">
      <alignment horizontal="right" vertical="center" shrinkToFit="1"/>
    </xf>
    <xf numFmtId="0" fontId="12" fillId="0" borderId="10" xfId="0" applyFont="1" applyBorder="1" applyAlignment="1">
      <alignment vertical="center" shrinkToFit="1"/>
    </xf>
    <xf numFmtId="38" fontId="12" fillId="0" borderId="0" xfId="1" applyFont="1" applyBorder="1" applyAlignment="1" applyProtection="1">
      <alignment horizontal="center" vertical="center" shrinkToFit="1"/>
      <protection locked="0"/>
    </xf>
    <xf numFmtId="177" fontId="12" fillId="0" borderId="0" xfId="0" applyNumberFormat="1" applyFont="1" applyAlignment="1">
      <alignment horizontal="center" vertical="center" shrinkToFit="1"/>
    </xf>
    <xf numFmtId="177" fontId="11" fillId="0" borderId="0" xfId="0" applyNumberFormat="1" applyFont="1" applyAlignment="1">
      <alignment horizontal="right" vertical="center" shrinkToFit="1"/>
    </xf>
    <xf numFmtId="38" fontId="11" fillId="2" borderId="23" xfId="1" applyFont="1" applyFill="1" applyBorder="1" applyAlignment="1" applyProtection="1">
      <alignment horizontal="center" vertical="center" shrinkToFit="1"/>
      <protection locked="0"/>
    </xf>
    <xf numFmtId="177" fontId="11" fillId="2" borderId="23" xfId="0" applyNumberFormat="1" applyFont="1" applyFill="1" applyBorder="1" applyAlignment="1">
      <alignment horizontal="center" vertical="center" shrinkToFit="1"/>
    </xf>
    <xf numFmtId="177" fontId="11" fillId="0" borderId="23" xfId="0" applyNumberFormat="1" applyFont="1" applyBorder="1" applyAlignment="1">
      <alignment horizontal="right" vertical="center" shrinkToFit="1"/>
    </xf>
    <xf numFmtId="0" fontId="11" fillId="0" borderId="10" xfId="0" applyFont="1" applyBorder="1" applyAlignment="1">
      <alignment horizontal="right" vertical="center" shrinkToFit="1"/>
    </xf>
    <xf numFmtId="177" fontId="11" fillId="2" borderId="24" xfId="0" applyNumberFormat="1" applyFont="1" applyFill="1" applyBorder="1" applyAlignment="1">
      <alignment horizontal="center" vertical="center" shrinkToFit="1"/>
    </xf>
    <xf numFmtId="177" fontId="11" fillId="0" borderId="24" xfId="0" applyNumberFormat="1" applyFont="1" applyBorder="1" applyAlignment="1">
      <alignment horizontal="right" vertical="center" shrinkToFit="1"/>
    </xf>
    <xf numFmtId="0" fontId="18" fillId="0" borderId="79" xfId="0" applyFont="1" applyBorder="1" applyAlignment="1">
      <alignment horizontal="center" vertical="center" shrinkToFit="1"/>
    </xf>
    <xf numFmtId="0" fontId="12" fillId="0" borderId="81" xfId="0" applyFont="1" applyBorder="1" applyAlignment="1">
      <alignment vertical="center" shrinkToFit="1"/>
    </xf>
    <xf numFmtId="0" fontId="12" fillId="0" borderId="80" xfId="0" applyFont="1" applyBorder="1" applyAlignment="1">
      <alignment vertical="center" shrinkToFit="1"/>
    </xf>
    <xf numFmtId="0" fontId="12" fillId="0" borderId="86"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1" fillId="0" borderId="0" xfId="0" applyFont="1" applyAlignment="1" applyProtection="1">
      <alignment horizontal="right" vertical="center" shrinkToFit="1"/>
      <protection locked="0"/>
    </xf>
    <xf numFmtId="0" fontId="12" fillId="0" borderId="82" xfId="0" applyFont="1" applyBorder="1" applyAlignment="1">
      <alignment horizontal="right" vertical="center" shrinkToFit="1"/>
    </xf>
    <xf numFmtId="0" fontId="12" fillId="0" borderId="84" xfId="0" applyFont="1" applyBorder="1" applyAlignment="1">
      <alignment vertical="center" shrinkToFit="1"/>
    </xf>
    <xf numFmtId="0" fontId="12" fillId="0" borderId="85" xfId="0" applyFont="1" applyBorder="1" applyAlignment="1">
      <alignment vertical="center" shrinkToFit="1"/>
    </xf>
    <xf numFmtId="0" fontId="12" fillId="0" borderId="82" xfId="0" applyFont="1" applyBorder="1" applyAlignment="1">
      <alignment horizontal="center" vertical="center" shrinkToFit="1"/>
    </xf>
    <xf numFmtId="38" fontId="12" fillId="0" borderId="82" xfId="1" applyFont="1" applyBorder="1" applyAlignment="1" applyProtection="1">
      <alignment horizontal="center" vertical="center" shrinkToFit="1"/>
      <protection locked="0"/>
    </xf>
    <xf numFmtId="177" fontId="12" fillId="0" borderId="82" xfId="0" applyNumberFormat="1" applyFont="1" applyBorder="1" applyAlignment="1">
      <alignment horizontal="center" vertical="center" shrinkToFit="1"/>
    </xf>
    <xf numFmtId="177" fontId="11" fillId="0" borderId="82" xfId="0" applyNumberFormat="1" applyFont="1" applyBorder="1" applyAlignment="1">
      <alignment horizontal="right" vertical="center" shrinkToFit="1"/>
    </xf>
    <xf numFmtId="0" fontId="11" fillId="0" borderId="47" xfId="0" applyFont="1" applyBorder="1" applyAlignment="1">
      <alignment horizontal="center" vertical="center" shrinkToFit="1"/>
    </xf>
    <xf numFmtId="0" fontId="11" fillId="0" borderId="10" xfId="0" applyFont="1" applyBorder="1" applyAlignment="1">
      <alignment vertical="center" shrinkToFit="1"/>
    </xf>
    <xf numFmtId="0" fontId="12" fillId="0" borderId="34" xfId="0" applyFont="1" applyBorder="1" applyAlignment="1" applyProtection="1">
      <alignment horizontal="right" vertical="center" shrinkToFit="1"/>
      <protection locked="0"/>
    </xf>
    <xf numFmtId="176" fontId="11" fillId="0" borderId="16" xfId="0" applyNumberFormat="1" applyFont="1" applyBorder="1" applyAlignment="1">
      <alignment vertical="center"/>
    </xf>
    <xf numFmtId="0" fontId="11" fillId="0" borderId="16" xfId="0" applyFont="1" applyBorder="1" applyAlignment="1">
      <alignment horizontal="right" vertical="center"/>
    </xf>
    <xf numFmtId="0" fontId="11" fillId="0" borderId="8" xfId="0" applyFont="1" applyBorder="1" applyAlignment="1">
      <alignment vertical="center"/>
    </xf>
    <xf numFmtId="0" fontId="12" fillId="0" borderId="0" xfId="0" applyFont="1" applyAlignment="1" applyProtection="1">
      <alignment horizontal="center" vertical="center"/>
      <protection locked="0"/>
    </xf>
    <xf numFmtId="38" fontId="12" fillId="0" borderId="0" xfId="1" applyFont="1" applyBorder="1" applyAlignment="1" applyProtection="1">
      <alignment horizontal="center" vertical="center"/>
      <protection locked="0"/>
    </xf>
    <xf numFmtId="0" fontId="12" fillId="0" borderId="0" xfId="0" applyFont="1" applyAlignment="1" applyProtection="1">
      <alignment horizontal="right" vertical="center"/>
      <protection locked="0"/>
    </xf>
    <xf numFmtId="0" fontId="21" fillId="0" borderId="0" xfId="0" applyFont="1" applyAlignment="1">
      <alignment horizontal="center" vertical="center"/>
    </xf>
    <xf numFmtId="0" fontId="12" fillId="0" borderId="0" xfId="0" applyFont="1" applyAlignment="1">
      <alignment horizontal="right"/>
    </xf>
    <xf numFmtId="0" fontId="21" fillId="0" borderId="42" xfId="0" applyFont="1" applyBorder="1" applyAlignment="1">
      <alignment horizontal="center"/>
    </xf>
    <xf numFmtId="0" fontId="11" fillId="0" borderId="43" xfId="0" applyFont="1" applyBorder="1"/>
    <xf numFmtId="0" fontId="11" fillId="0" borderId="44" xfId="0" applyFont="1" applyBorder="1"/>
    <xf numFmtId="0" fontId="21" fillId="0" borderId="0" xfId="0" applyFont="1" applyAlignment="1">
      <alignment horizontal="center"/>
    </xf>
    <xf numFmtId="0" fontId="11" fillId="0" borderId="10" xfId="0" applyFont="1" applyBorder="1"/>
    <xf numFmtId="0" fontId="11" fillId="0" borderId="35" xfId="0" applyFont="1" applyBorder="1" applyAlignment="1">
      <alignment vertical="center" shrinkToFit="1"/>
    </xf>
    <xf numFmtId="0" fontId="12" fillId="0" borderId="34" xfId="0" applyFont="1" applyBorder="1"/>
    <xf numFmtId="0" fontId="12" fillId="0" borderId="34" xfId="0" applyFont="1" applyBorder="1" applyAlignment="1">
      <alignment horizontal="center" vertical="center"/>
    </xf>
    <xf numFmtId="38" fontId="12" fillId="0" borderId="34" xfId="1" applyFont="1" applyBorder="1" applyAlignment="1">
      <alignment horizontal="center" vertical="center"/>
    </xf>
    <xf numFmtId="0" fontId="12" fillId="0" borderId="34" xfId="0" applyFont="1" applyBorder="1" applyAlignment="1">
      <alignment horizontal="right"/>
    </xf>
    <xf numFmtId="0" fontId="21" fillId="0" borderId="0" xfId="0" applyFont="1" applyAlignment="1">
      <alignment horizontal="left" vertical="center"/>
    </xf>
    <xf numFmtId="0" fontId="11" fillId="0" borderId="0" xfId="0" applyFont="1" applyAlignment="1">
      <alignment horizontal="left" vertical="center"/>
    </xf>
    <xf numFmtId="38" fontId="11" fillId="0" borderId="0" xfId="1" applyFont="1" applyAlignment="1">
      <alignment horizontal="center" vertical="center"/>
    </xf>
    <xf numFmtId="0" fontId="11" fillId="0" borderId="0" xfId="0" applyFont="1" applyAlignment="1">
      <alignment horizontal="right" vertical="center"/>
    </xf>
    <xf numFmtId="0" fontId="12" fillId="0" borderId="0" xfId="0" applyFont="1" applyAlignment="1">
      <alignment horizontal="left"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29"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0" xfId="0" applyFont="1" applyAlignment="1">
      <alignment horizontal="left" vertical="center" shrinkToFit="1"/>
    </xf>
    <xf numFmtId="0" fontId="11" fillId="0" borderId="1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9" xfId="0" applyFont="1" applyBorder="1" applyAlignment="1">
      <alignment horizontal="center" vertical="center" shrinkToFit="1"/>
    </xf>
    <xf numFmtId="176" fontId="11" fillId="0" borderId="23" xfId="0" applyNumberFormat="1" applyFont="1" applyBorder="1" applyAlignment="1">
      <alignment vertical="center" shrinkToFit="1"/>
    </xf>
    <xf numFmtId="0" fontId="11" fillId="0" borderId="3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3" xfId="0" applyFont="1" applyBorder="1" applyAlignment="1">
      <alignment horizontal="center" vertical="center" shrinkToFit="1"/>
    </xf>
    <xf numFmtId="176" fontId="11" fillId="0" borderId="32" xfId="0" applyNumberFormat="1" applyFont="1" applyBorder="1" applyAlignment="1">
      <alignment vertical="center" shrinkToFit="1"/>
    </xf>
    <xf numFmtId="0" fontId="11" fillId="0" borderId="33" xfId="0" applyFont="1" applyBorder="1" applyAlignment="1">
      <alignment horizontal="center" vertical="center" shrinkToFit="1"/>
    </xf>
    <xf numFmtId="176" fontId="11" fillId="0" borderId="16" xfId="0" applyNumberFormat="1" applyFont="1" applyBorder="1" applyAlignment="1">
      <alignment vertical="center" shrinkToFit="1"/>
    </xf>
    <xf numFmtId="176" fontId="11" fillId="0" borderId="34" xfId="0" applyNumberFormat="1" applyFont="1" applyBorder="1" applyAlignment="1">
      <alignment vertical="center" shrinkToFit="1"/>
    </xf>
    <xf numFmtId="0" fontId="11" fillId="0" borderId="0" xfId="0" applyFont="1" applyAlignment="1">
      <alignment vertical="center"/>
    </xf>
    <xf numFmtId="0" fontId="11" fillId="0" borderId="8" xfId="0" applyFont="1" applyBorder="1" applyAlignment="1">
      <alignment horizontal="center" vertical="center"/>
    </xf>
    <xf numFmtId="0" fontId="11" fillId="0" borderId="36" xfId="0" applyFont="1" applyBorder="1" applyAlignment="1">
      <alignment horizontal="center" vertical="center" wrapText="1"/>
    </xf>
    <xf numFmtId="0" fontId="11" fillId="0" borderId="8" xfId="0" applyFont="1" applyBorder="1" applyAlignment="1">
      <alignment vertical="center" wrapText="1"/>
    </xf>
    <xf numFmtId="0" fontId="11" fillId="0" borderId="35" xfId="0" applyFont="1" applyBorder="1" applyAlignment="1">
      <alignment horizontal="center" vertical="center"/>
    </xf>
    <xf numFmtId="0" fontId="11" fillId="0" borderId="35" xfId="0" applyFont="1" applyBorder="1" applyAlignment="1">
      <alignment vertical="center" wrapText="1"/>
    </xf>
    <xf numFmtId="0" fontId="19" fillId="0" borderId="51" xfId="0" applyFont="1" applyBorder="1" applyAlignment="1">
      <alignment horizontal="center" vertical="center"/>
    </xf>
    <xf numFmtId="0" fontId="19" fillId="0" borderId="89" xfId="0" applyFont="1" applyBorder="1" applyAlignment="1">
      <alignment horizontal="center" vertical="center"/>
    </xf>
    <xf numFmtId="0" fontId="19" fillId="0" borderId="45" xfId="0" applyFont="1" applyBorder="1" applyAlignment="1">
      <alignment horizontal="center" vertical="center"/>
    </xf>
    <xf numFmtId="0" fontId="19" fillId="0" borderId="52" xfId="0" applyFont="1" applyBorder="1" applyAlignment="1">
      <alignment horizontal="center" vertical="center"/>
    </xf>
    <xf numFmtId="0" fontId="11" fillId="0" borderId="35" xfId="0" applyFont="1" applyBorder="1" applyAlignment="1">
      <alignment horizontal="center" vertical="center" shrinkToFit="1"/>
    </xf>
    <xf numFmtId="56" fontId="19" fillId="0" borderId="96" xfId="0" applyNumberFormat="1" applyFont="1" applyBorder="1" applyAlignment="1">
      <alignment horizontal="center" vertical="center"/>
    </xf>
    <xf numFmtId="56" fontId="19" fillId="0" borderId="98" xfId="0" applyNumberFormat="1" applyFont="1" applyBorder="1" applyAlignment="1">
      <alignment horizontal="center" vertical="center"/>
    </xf>
    <xf numFmtId="56" fontId="19" fillId="0" borderId="8" xfId="0" applyNumberFormat="1" applyFont="1" applyBorder="1" applyAlignment="1">
      <alignment horizontal="center" vertical="center"/>
    </xf>
    <xf numFmtId="56" fontId="19" fillId="0" borderId="16" xfId="0" applyNumberFormat="1" applyFont="1" applyBorder="1" applyAlignment="1">
      <alignment horizontal="center" vertical="center"/>
    </xf>
    <xf numFmtId="0" fontId="17" fillId="0" borderId="48" xfId="0" applyFont="1" applyBorder="1" applyAlignment="1">
      <alignment vertical="center" shrinkToFit="1"/>
    </xf>
    <xf numFmtId="0" fontId="23" fillId="0" borderId="92" xfId="0" applyFont="1" applyBorder="1" applyAlignment="1">
      <alignment horizontal="center" vertical="center" shrinkToFit="1"/>
    </xf>
    <xf numFmtId="0" fontId="23" fillId="0" borderId="95" xfId="0" applyFont="1" applyBorder="1" applyAlignment="1">
      <alignment horizontal="center" vertical="center" shrinkToFit="1"/>
    </xf>
    <xf numFmtId="0" fontId="23" fillId="0" borderId="100" xfId="0" applyFont="1" applyBorder="1" applyAlignment="1">
      <alignment horizontal="center" vertical="center" shrinkToFit="1"/>
    </xf>
    <xf numFmtId="0" fontId="17" fillId="0" borderId="47" xfId="0" applyFont="1" applyBorder="1" applyAlignment="1">
      <alignment vertical="center" shrinkToFit="1"/>
    </xf>
    <xf numFmtId="0" fontId="17" fillId="0" borderId="72" xfId="0" applyFont="1" applyBorder="1" applyAlignment="1">
      <alignment vertical="center" shrinkToFit="1"/>
    </xf>
    <xf numFmtId="0" fontId="23" fillId="0" borderId="88" xfId="0" applyFont="1" applyBorder="1" applyAlignment="1">
      <alignment horizontal="center" vertical="center" shrinkToFit="1"/>
    </xf>
    <xf numFmtId="0" fontId="23" fillId="0" borderId="94"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90" xfId="0" applyFont="1" applyBorder="1" applyAlignment="1">
      <alignment horizontal="center" vertical="center" shrinkToFit="1"/>
    </xf>
    <xf numFmtId="0" fontId="23" fillId="0" borderId="35" xfId="0" applyFont="1" applyBorder="1" applyAlignment="1">
      <alignment horizontal="center" vertical="center" shrinkToFit="1"/>
    </xf>
    <xf numFmtId="0" fontId="17" fillId="0" borderId="49" xfId="0" applyFont="1" applyBorder="1" applyAlignment="1">
      <alignment vertical="center" shrinkToFit="1"/>
    </xf>
    <xf numFmtId="0" fontId="23" fillId="0" borderId="93" xfId="0" applyFont="1" applyBorder="1" applyAlignment="1">
      <alignment horizontal="center" vertical="center" shrinkToFit="1"/>
    </xf>
    <xf numFmtId="0" fontId="11" fillId="0" borderId="36" xfId="0" applyFont="1" applyBorder="1" applyAlignment="1">
      <alignment horizontal="center" vertical="center" shrinkToFit="1"/>
    </xf>
    <xf numFmtId="0" fontId="23" fillId="0" borderId="91" xfId="0" applyFont="1" applyBorder="1" applyAlignment="1">
      <alignment horizontal="center" vertical="center" shrinkToFit="1"/>
    </xf>
    <xf numFmtId="0" fontId="11" fillId="0" borderId="34" xfId="0" applyFont="1" applyBorder="1" applyAlignment="1">
      <alignment horizontal="right" vertical="center"/>
    </xf>
    <xf numFmtId="0" fontId="12" fillId="0" borderId="87" xfId="0" applyFont="1" applyBorder="1" applyAlignment="1">
      <alignment vertical="center"/>
    </xf>
    <xf numFmtId="0" fontId="12" fillId="0" borderId="89" xfId="0" applyFont="1" applyBorder="1" applyAlignment="1">
      <alignment vertical="center"/>
    </xf>
    <xf numFmtId="0" fontId="12" fillId="0" borderId="97" xfId="0" applyFont="1" applyBorder="1" applyAlignment="1">
      <alignment vertical="center"/>
    </xf>
    <xf numFmtId="0" fontId="12" fillId="0" borderId="35" xfId="0" applyFont="1" applyBorder="1" applyAlignment="1">
      <alignment vertical="center"/>
    </xf>
    <xf numFmtId="0" fontId="12" fillId="0" borderId="88" xfId="0" applyFont="1" applyBorder="1" applyAlignment="1">
      <alignment vertical="center"/>
    </xf>
    <xf numFmtId="0" fontId="12" fillId="0" borderId="90" xfId="0" applyFont="1" applyBorder="1" applyAlignment="1">
      <alignment vertical="center"/>
    </xf>
    <xf numFmtId="0" fontId="17" fillId="0" borderId="0" xfId="0" applyFont="1" applyAlignment="1">
      <alignment vertical="center"/>
    </xf>
    <xf numFmtId="0" fontId="15" fillId="0" borderId="0" xfId="0" applyFont="1" applyAlignment="1">
      <alignment vertical="center"/>
    </xf>
    <xf numFmtId="0" fontId="17" fillId="0" borderId="16" xfId="0" applyFont="1" applyBorder="1" applyAlignment="1">
      <alignment vertical="center"/>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2" xfId="0" applyFont="1" applyBorder="1" applyAlignment="1">
      <alignment vertical="center"/>
    </xf>
    <xf numFmtId="177" fontId="18" fillId="2" borderId="23" xfId="0" applyNumberFormat="1" applyFont="1" applyFill="1" applyBorder="1" applyAlignment="1" applyProtection="1">
      <alignment horizontal="center" vertical="center" shrinkToFit="1"/>
      <protection locked="0"/>
    </xf>
    <xf numFmtId="177" fontId="18" fillId="0" borderId="23" xfId="0" applyNumberFormat="1" applyFont="1" applyBorder="1" applyAlignment="1">
      <alignment vertical="center" shrinkToFit="1"/>
    </xf>
    <xf numFmtId="176" fontId="18" fillId="2" borderId="23" xfId="0" applyNumberFormat="1" applyFont="1" applyFill="1" applyBorder="1" applyAlignment="1" applyProtection="1">
      <alignment horizontal="center" vertical="center" shrinkToFit="1"/>
      <protection locked="0"/>
    </xf>
    <xf numFmtId="176" fontId="18" fillId="0" borderId="23" xfId="0" applyNumberFormat="1" applyFont="1" applyBorder="1" applyAlignment="1">
      <alignment vertical="center" shrinkToFit="1"/>
    </xf>
    <xf numFmtId="38" fontId="18" fillId="0" borderId="22" xfId="1" applyFont="1" applyBorder="1" applyAlignment="1">
      <alignment horizontal="right" vertical="center"/>
    </xf>
    <xf numFmtId="176" fontId="18" fillId="0" borderId="24" xfId="0" applyNumberFormat="1" applyFont="1" applyBorder="1" applyAlignment="1" applyProtection="1">
      <alignment vertical="center" shrinkToFit="1"/>
      <protection locked="0"/>
    </xf>
    <xf numFmtId="38" fontId="18" fillId="0" borderId="22" xfId="1" applyFont="1" applyBorder="1" applyAlignment="1">
      <alignment vertical="center"/>
    </xf>
    <xf numFmtId="38" fontId="18" fillId="0" borderId="0" xfId="1" applyFont="1" applyBorder="1" applyAlignment="1">
      <alignment vertical="center"/>
    </xf>
    <xf numFmtId="38" fontId="18" fillId="0" borderId="0" xfId="1" applyFont="1" applyBorder="1" applyAlignment="1">
      <alignment horizontal="left" vertical="center"/>
    </xf>
    <xf numFmtId="176" fontId="18" fillId="2" borderId="23" xfId="0" applyNumberFormat="1" applyFont="1" applyFill="1" applyBorder="1" applyAlignment="1" applyProtection="1">
      <alignment vertical="center" shrinkToFit="1"/>
      <protection locked="0"/>
    </xf>
    <xf numFmtId="0" fontId="18" fillId="2" borderId="23" xfId="0" applyFont="1" applyFill="1" applyBorder="1" applyAlignment="1">
      <alignment horizontal="center" vertical="center" shrinkToFit="1"/>
    </xf>
    <xf numFmtId="38" fontId="18" fillId="0" borderId="0" xfId="1" applyFont="1" applyBorder="1" applyAlignment="1" applyProtection="1">
      <alignment horizontal="center" vertical="center"/>
      <protection locked="0"/>
    </xf>
    <xf numFmtId="0" fontId="18" fillId="0" borderId="16" xfId="0" applyFont="1" applyBorder="1" applyAlignment="1">
      <alignment horizontal="center" vertical="center"/>
    </xf>
    <xf numFmtId="176" fontId="18" fillId="0" borderId="16" xfId="0" applyNumberFormat="1" applyFont="1" applyBorder="1" applyAlignment="1">
      <alignment vertical="center"/>
    </xf>
    <xf numFmtId="0" fontId="18" fillId="0" borderId="16" xfId="0" applyFont="1" applyBorder="1" applyAlignment="1">
      <alignment vertical="center"/>
    </xf>
    <xf numFmtId="38" fontId="18" fillId="0" borderId="36" xfId="1" applyFont="1" applyBorder="1" applyAlignment="1">
      <alignment vertical="center"/>
    </xf>
    <xf numFmtId="38" fontId="18" fillId="0" borderId="16" xfId="1" applyFont="1" applyBorder="1" applyAlignment="1">
      <alignment vertical="center"/>
    </xf>
    <xf numFmtId="0" fontId="18" fillId="0" borderId="16" xfId="0" applyFont="1" applyBorder="1" applyAlignment="1">
      <alignment horizontal="left" vertical="center"/>
    </xf>
    <xf numFmtId="177" fontId="18" fillId="2" borderId="23" xfId="0" applyNumberFormat="1" applyFont="1" applyFill="1" applyBorder="1" applyAlignment="1">
      <alignment horizontal="center" vertical="center"/>
    </xf>
    <xf numFmtId="38" fontId="18" fillId="0" borderId="0" xfId="1" applyFont="1" applyBorder="1" applyAlignment="1">
      <alignment horizontal="right" vertical="center"/>
    </xf>
    <xf numFmtId="38" fontId="18" fillId="0" borderId="27" xfId="1" applyFont="1" applyBorder="1" applyAlignment="1">
      <alignment vertical="center"/>
    </xf>
    <xf numFmtId="38" fontId="18" fillId="0" borderId="26" xfId="1" applyFont="1" applyBorder="1" applyAlignment="1">
      <alignment vertical="center"/>
    </xf>
    <xf numFmtId="0" fontId="18" fillId="0" borderId="26" xfId="0" applyFont="1" applyBorder="1" applyAlignment="1">
      <alignment horizontal="left" vertical="center"/>
    </xf>
    <xf numFmtId="0" fontId="18" fillId="0" borderId="26" xfId="0" applyFont="1" applyBorder="1" applyAlignment="1">
      <alignment horizontal="center" vertical="center"/>
    </xf>
    <xf numFmtId="0" fontId="18" fillId="0" borderId="26" xfId="0" applyFont="1" applyBorder="1" applyAlignment="1">
      <alignment vertical="center"/>
    </xf>
    <xf numFmtId="0" fontId="12" fillId="0" borderId="0" xfId="0" applyFont="1" applyAlignment="1">
      <alignment horizontal="left"/>
    </xf>
    <xf numFmtId="0" fontId="12" fillId="0" borderId="0" xfId="0" applyFont="1" applyAlignment="1">
      <alignment horizontal="center"/>
    </xf>
    <xf numFmtId="0" fontId="15" fillId="0" borderId="0" xfId="0" applyFont="1" applyAlignment="1">
      <alignment horizontal="center"/>
    </xf>
    <xf numFmtId="0" fontId="15" fillId="0" borderId="0" xfId="0" applyFont="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9"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11" fillId="0" borderId="28" xfId="0" applyFont="1" applyBorder="1" applyAlignment="1">
      <alignment horizontal="center" vertical="center"/>
    </xf>
    <xf numFmtId="0" fontId="11" fillId="0" borderId="46" xfId="0" applyFont="1" applyBorder="1" applyAlignment="1">
      <alignment horizontal="center" vertical="center"/>
    </xf>
    <xf numFmtId="0" fontId="11" fillId="0" borderId="7" xfId="0" applyFont="1" applyBorder="1" applyAlignment="1">
      <alignment horizontal="center" vertical="center"/>
    </xf>
    <xf numFmtId="176" fontId="11" fillId="0" borderId="0" xfId="0" applyNumberFormat="1" applyFont="1" applyAlignment="1">
      <alignment vertical="center"/>
    </xf>
    <xf numFmtId="0" fontId="11" fillId="0" borderId="9" xfId="0" applyFont="1" applyBorder="1" applyAlignment="1">
      <alignment horizontal="center" vertical="center"/>
    </xf>
    <xf numFmtId="0" fontId="11" fillId="0" borderId="30" xfId="0" applyFont="1" applyBorder="1" applyAlignment="1">
      <alignment horizontal="center" vertical="center"/>
    </xf>
    <xf numFmtId="0" fontId="11" fillId="0" borderId="11" xfId="0" applyFont="1" applyBorder="1" applyAlignment="1">
      <alignment horizontal="center" vertical="center"/>
    </xf>
    <xf numFmtId="176" fontId="11" fillId="0" borderId="23" xfId="0" applyNumberFormat="1" applyFont="1" applyBorder="1" applyAlignment="1">
      <alignment vertical="center"/>
    </xf>
    <xf numFmtId="0" fontId="11" fillId="0" borderId="31" xfId="0" applyFont="1" applyBorder="1" applyAlignment="1">
      <alignment horizontal="center" vertical="center"/>
    </xf>
    <xf numFmtId="0" fontId="11" fillId="0" borderId="4" xfId="0" applyFont="1" applyBorder="1" applyAlignment="1">
      <alignment horizontal="center" vertical="center"/>
    </xf>
    <xf numFmtId="0" fontId="11" fillId="0" borderId="13" xfId="0" applyFont="1" applyBorder="1" applyAlignment="1">
      <alignment horizontal="center" vertical="center"/>
    </xf>
    <xf numFmtId="0" fontId="11" fillId="0" borderId="33" xfId="0" applyFont="1" applyBorder="1" applyAlignment="1">
      <alignment horizontal="center" vertical="center"/>
    </xf>
    <xf numFmtId="176" fontId="11" fillId="0" borderId="32" xfId="0" applyNumberFormat="1" applyFont="1" applyBorder="1" applyAlignment="1">
      <alignment vertical="center"/>
    </xf>
    <xf numFmtId="176" fontId="11" fillId="0" borderId="34" xfId="0" applyNumberFormat="1" applyFont="1" applyBorder="1" applyAlignment="1">
      <alignment vertical="center"/>
    </xf>
    <xf numFmtId="176" fontId="11" fillId="0" borderId="30" xfId="0" applyNumberFormat="1" applyFont="1" applyBorder="1" applyAlignment="1">
      <alignment vertical="center"/>
    </xf>
    <xf numFmtId="0" fontId="17" fillId="0" borderId="0" xfId="0" applyFont="1" applyAlignment="1">
      <alignment horizontal="left" vertical="center"/>
    </xf>
    <xf numFmtId="56" fontId="19" fillId="0" borderId="101" xfId="0" applyNumberFormat="1" applyFont="1" applyBorder="1" applyAlignment="1">
      <alignment horizontal="center" vertical="center"/>
    </xf>
    <xf numFmtId="0" fontId="23" fillId="0" borderId="99" xfId="0" applyFont="1" applyBorder="1" applyAlignment="1">
      <alignment horizontal="center" vertical="center" shrinkToFit="1"/>
    </xf>
    <xf numFmtId="0" fontId="23" fillId="0" borderId="102" xfId="0" applyFont="1" applyBorder="1" applyAlignment="1">
      <alignment horizontal="center" vertical="center" shrinkToFit="1"/>
    </xf>
    <xf numFmtId="0" fontId="25" fillId="0" borderId="0" xfId="0" applyFont="1" applyAlignment="1">
      <alignment vertical="center"/>
    </xf>
    <xf numFmtId="0" fontId="25" fillId="0" borderId="0" xfId="0" applyFont="1" applyAlignment="1">
      <alignment horizontal="left" vertical="center"/>
    </xf>
    <xf numFmtId="0" fontId="27" fillId="0" borderId="0" xfId="0" applyFont="1" applyAlignment="1">
      <alignment horizontal="center" vertical="center"/>
    </xf>
    <xf numFmtId="0" fontId="25" fillId="0" borderId="0" xfId="0" applyFont="1" applyAlignment="1">
      <alignment horizontal="center" vertical="center"/>
    </xf>
    <xf numFmtId="180" fontId="25" fillId="0" borderId="0" xfId="0" applyNumberFormat="1" applyFont="1" applyAlignment="1">
      <alignment horizontal="center" vertical="center"/>
    </xf>
    <xf numFmtId="0" fontId="25" fillId="0" borderId="0" xfId="0" applyFont="1"/>
    <xf numFmtId="0" fontId="25" fillId="0" borderId="103" xfId="0" applyFont="1" applyBorder="1" applyAlignment="1">
      <alignment horizontal="center" vertical="center" wrapText="1"/>
    </xf>
    <xf numFmtId="0" fontId="25" fillId="0" borderId="104"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105" xfId="0" applyFont="1" applyBorder="1" applyAlignment="1">
      <alignment horizontal="center" vertical="center" wrapText="1"/>
    </xf>
    <xf numFmtId="0" fontId="25" fillId="0" borderId="106" xfId="0" applyFont="1" applyBorder="1" applyAlignment="1">
      <alignment horizontal="center" vertical="center"/>
    </xf>
    <xf numFmtId="0" fontId="25" fillId="0" borderId="41"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0" xfId="0" applyFont="1" applyAlignment="1">
      <alignment vertical="center" wrapText="1"/>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8" fillId="0" borderId="75" xfId="0" applyFont="1" applyBorder="1" applyAlignment="1">
      <alignment horizontal="center" vertical="center"/>
    </xf>
    <xf numFmtId="0" fontId="19" fillId="0" borderId="76" xfId="0" applyFont="1" applyBorder="1" applyAlignment="1">
      <alignment vertical="center"/>
    </xf>
    <xf numFmtId="0" fontId="18" fillId="0" borderId="76" xfId="0" applyFont="1" applyBorder="1" applyAlignment="1">
      <alignment vertical="center"/>
    </xf>
    <xf numFmtId="0" fontId="18" fillId="0" borderId="77" xfId="0" applyFont="1" applyBorder="1" applyAlignment="1">
      <alignment vertical="center"/>
    </xf>
    <xf numFmtId="0" fontId="18" fillId="0" borderId="78" xfId="0" applyFont="1" applyBorder="1" applyAlignment="1">
      <alignment vertical="center"/>
    </xf>
    <xf numFmtId="0" fontId="12" fillId="0" borderId="52" xfId="0" applyFont="1" applyBorder="1" applyAlignment="1">
      <alignment vertical="center"/>
    </xf>
    <xf numFmtId="0" fontId="11" fillId="0" borderId="8"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35" xfId="0" applyFont="1" applyBorder="1" applyAlignment="1">
      <alignment horizontal="center" vertical="center" shrinkToFit="1"/>
    </xf>
    <xf numFmtId="38" fontId="17" fillId="0" borderId="8" xfId="1" applyFont="1" applyBorder="1" applyAlignment="1">
      <alignment horizontal="center" vertical="center" shrinkToFit="1"/>
    </xf>
    <xf numFmtId="0" fontId="12" fillId="0" borderId="8" xfId="0" applyFont="1" applyBorder="1" applyAlignment="1">
      <alignment vertical="center" shrinkToFit="1"/>
    </xf>
    <xf numFmtId="38" fontId="17" fillId="0" borderId="10" xfId="1" applyFont="1" applyBorder="1" applyAlignment="1">
      <alignment horizontal="center" vertical="center" shrinkToFit="1"/>
    </xf>
    <xf numFmtId="38" fontId="17" fillId="0" borderId="23" xfId="1" applyFont="1" applyBorder="1" applyAlignment="1">
      <alignment horizontal="right" vertical="center" shrinkToFit="1"/>
    </xf>
    <xf numFmtId="38" fontId="17" fillId="0" borderId="24" xfId="1" applyFont="1" applyBorder="1" applyAlignment="1">
      <alignment horizontal="right" vertical="center" shrinkToFit="1"/>
    </xf>
    <xf numFmtId="0" fontId="12" fillId="0" borderId="38" xfId="0" applyFont="1" applyBorder="1" applyAlignment="1">
      <alignment vertical="center"/>
    </xf>
    <xf numFmtId="38" fontId="17" fillId="0" borderId="10" xfId="1" applyFont="1" applyBorder="1" applyAlignment="1">
      <alignment vertical="center" shrinkToFit="1"/>
    </xf>
    <xf numFmtId="0" fontId="30" fillId="0" borderId="10" xfId="0" applyFont="1" applyBorder="1" applyAlignment="1">
      <alignment vertical="center" shrinkToFit="1"/>
    </xf>
    <xf numFmtId="0" fontId="12" fillId="0" borderId="10" xfId="0" applyFont="1" applyBorder="1" applyAlignment="1">
      <alignment shrinkToFit="1"/>
    </xf>
    <xf numFmtId="38" fontId="17" fillId="0" borderId="81" xfId="1" applyFont="1" applyBorder="1" applyAlignment="1">
      <alignment horizontal="center" vertical="center" shrinkToFit="1"/>
    </xf>
    <xf numFmtId="0" fontId="12" fillId="0" borderId="83" xfId="0" applyFont="1" applyBorder="1" applyAlignment="1">
      <alignment vertical="center" shrinkToFit="1"/>
    </xf>
    <xf numFmtId="38" fontId="17" fillId="0" borderId="80" xfId="1" applyFont="1" applyBorder="1" applyAlignment="1">
      <alignment horizontal="right" vertical="center" shrinkToFit="1"/>
    </xf>
    <xf numFmtId="0" fontId="12" fillId="0" borderId="10" xfId="0" applyFont="1" applyBorder="1" applyAlignment="1">
      <alignment horizontal="center" vertical="center"/>
    </xf>
    <xf numFmtId="0" fontId="12" fillId="0" borderId="38" xfId="0" applyFont="1" applyBorder="1" applyAlignment="1">
      <alignment vertical="center" shrinkToFit="1"/>
    </xf>
    <xf numFmtId="0" fontId="17" fillId="0" borderId="35" xfId="0" applyFont="1" applyBorder="1" applyAlignment="1">
      <alignment vertical="center"/>
    </xf>
    <xf numFmtId="177" fontId="12" fillId="0" borderId="34" xfId="0" applyNumberFormat="1" applyFont="1" applyBorder="1" applyAlignment="1">
      <alignment horizontal="right" vertical="center" shrinkToFit="1"/>
    </xf>
    <xf numFmtId="0" fontId="12" fillId="0" borderId="10" xfId="0" applyFont="1" applyBorder="1" applyAlignment="1">
      <alignment horizontal="center" vertical="center" shrinkToFit="1"/>
    </xf>
    <xf numFmtId="0" fontId="17" fillId="0" borderId="10" xfId="0" applyFont="1" applyBorder="1" applyAlignment="1">
      <alignment vertical="center"/>
    </xf>
    <xf numFmtId="0" fontId="12" fillId="0" borderId="10" xfId="0" applyFont="1" applyBorder="1" applyAlignment="1" applyProtection="1">
      <alignment vertical="center"/>
      <protection locked="0"/>
    </xf>
    <xf numFmtId="0" fontId="12" fillId="0" borderId="10" xfId="0" applyFont="1" applyBorder="1" applyAlignment="1" applyProtection="1">
      <alignment horizontal="center" vertical="center" shrinkToFit="1"/>
      <protection locked="0"/>
    </xf>
    <xf numFmtId="0" fontId="12" fillId="0" borderId="84" xfId="0" applyFont="1" applyBorder="1" applyAlignment="1">
      <alignment horizontal="center" vertical="center" shrinkToFit="1"/>
    </xf>
    <xf numFmtId="0" fontId="17" fillId="0" borderId="107" xfId="0" applyFont="1" applyBorder="1" applyAlignment="1">
      <alignment vertical="center"/>
    </xf>
    <xf numFmtId="0" fontId="12" fillId="0" borderId="10" xfId="0" applyFont="1" applyBorder="1" applyAlignment="1" applyProtection="1">
      <alignment horizontal="center" vertical="center"/>
      <protection locked="0"/>
    </xf>
    <xf numFmtId="0" fontId="12" fillId="0" borderId="10" xfId="0" applyFont="1" applyBorder="1"/>
    <xf numFmtId="0" fontId="12" fillId="0" borderId="35" xfId="0" applyFont="1" applyBorder="1" applyAlignment="1">
      <alignment horizontal="center" vertical="center"/>
    </xf>
    <xf numFmtId="0" fontId="12" fillId="0" borderId="35" xfId="0" applyFont="1" applyBorder="1"/>
    <xf numFmtId="176" fontId="11" fillId="0" borderId="0" xfId="0" applyNumberFormat="1" applyFont="1" applyAlignment="1">
      <alignment vertical="center" shrinkToFit="1"/>
    </xf>
    <xf numFmtId="0" fontId="11" fillId="2" borderId="47" xfId="0" applyFont="1" applyFill="1" applyBorder="1" applyAlignment="1">
      <alignment horizontal="center" vertical="center" shrinkToFit="1"/>
    </xf>
    <xf numFmtId="0" fontId="15" fillId="0" borderId="19" xfId="0" applyFont="1" applyBorder="1" applyAlignment="1">
      <alignment vertical="center"/>
    </xf>
    <xf numFmtId="0" fontId="12" fillId="0" borderId="19" xfId="0" applyFont="1" applyBorder="1"/>
    <xf numFmtId="0" fontId="12" fillId="0" borderId="19" xfId="0" applyFont="1" applyBorder="1" applyAlignment="1">
      <alignment horizontal="left"/>
    </xf>
    <xf numFmtId="0" fontId="12" fillId="0" borderId="19" xfId="0" applyFont="1" applyBorder="1" applyAlignment="1">
      <alignment horizontal="center"/>
    </xf>
    <xf numFmtId="0" fontId="12" fillId="0" borderId="109" xfId="0" applyFont="1" applyBorder="1"/>
    <xf numFmtId="0" fontId="12" fillId="0" borderId="73" xfId="0" applyFont="1" applyBorder="1"/>
    <xf numFmtId="176" fontId="16" fillId="0" borderId="19" xfId="0" applyNumberFormat="1" applyFont="1" applyBorder="1" applyAlignment="1">
      <alignment vertical="center" shrinkToFit="1"/>
    </xf>
    <xf numFmtId="0" fontId="29" fillId="0" borderId="0" xfId="0" applyFont="1" applyAlignment="1">
      <alignment horizontal="center" vertical="center"/>
    </xf>
    <xf numFmtId="38" fontId="12" fillId="0" borderId="0" xfId="1" applyFont="1"/>
    <xf numFmtId="38" fontId="18" fillId="2" borderId="22" xfId="1" applyFont="1" applyFill="1" applyBorder="1" applyAlignment="1">
      <alignment vertical="center"/>
    </xf>
    <xf numFmtId="0" fontId="18" fillId="0" borderId="110" xfId="0" applyFont="1" applyBorder="1"/>
    <xf numFmtId="0" fontId="18" fillId="0" borderId="111" xfId="0" applyFont="1" applyBorder="1" applyAlignment="1">
      <alignment vertical="center"/>
    </xf>
    <xf numFmtId="0" fontId="18" fillId="0" borderId="110" xfId="0" applyFont="1" applyBorder="1" applyAlignment="1">
      <alignment vertical="center"/>
    </xf>
    <xf numFmtId="0" fontId="18" fillId="0" borderId="110" xfId="0" applyFont="1" applyBorder="1" applyAlignment="1">
      <alignment horizontal="left" vertical="center"/>
    </xf>
    <xf numFmtId="0" fontId="18" fillId="0" borderId="110" xfId="0" applyFont="1" applyBorder="1" applyAlignment="1">
      <alignment horizontal="center" vertical="center"/>
    </xf>
    <xf numFmtId="177" fontId="18" fillId="0" borderId="112" xfId="0" applyNumberFormat="1" applyFont="1" applyBorder="1" applyAlignment="1">
      <alignment vertical="center" shrinkToFit="1"/>
    </xf>
    <xf numFmtId="0" fontId="19" fillId="0" borderId="113" xfId="0" applyFont="1" applyBorder="1" applyAlignment="1">
      <alignment vertical="center"/>
    </xf>
    <xf numFmtId="38" fontId="18" fillId="0" borderId="0" xfId="1" applyFont="1" applyFill="1" applyBorder="1" applyAlignment="1">
      <alignment vertical="center"/>
    </xf>
    <xf numFmtId="38" fontId="18" fillId="0" borderId="0" xfId="1" applyFont="1" applyFill="1" applyBorder="1" applyAlignment="1" applyProtection="1">
      <alignment horizontal="center" vertical="center" shrinkToFit="1"/>
      <protection locked="0"/>
    </xf>
    <xf numFmtId="38" fontId="18" fillId="0" borderId="66" xfId="1" applyFont="1" applyBorder="1" applyAlignment="1">
      <alignment vertical="center"/>
    </xf>
    <xf numFmtId="38" fontId="18" fillId="2" borderId="47" xfId="1" applyFont="1" applyFill="1" applyBorder="1" applyAlignment="1">
      <alignment vertical="center"/>
    </xf>
    <xf numFmtId="38" fontId="18" fillId="0" borderId="34" xfId="1" applyFont="1" applyBorder="1" applyAlignment="1">
      <alignment vertical="center"/>
    </xf>
    <xf numFmtId="0" fontId="18" fillId="0" borderId="34" xfId="0" applyFont="1" applyBorder="1" applyAlignment="1">
      <alignment horizontal="left" vertical="center"/>
    </xf>
    <xf numFmtId="177" fontId="18" fillId="2" borderId="34" xfId="0" applyNumberFormat="1" applyFont="1" applyFill="1" applyBorder="1" applyAlignment="1" applyProtection="1">
      <alignment horizontal="center" vertical="center" shrinkToFit="1"/>
      <protection locked="0"/>
    </xf>
    <xf numFmtId="0" fontId="18" fillId="0" borderId="34" xfId="0" applyFont="1" applyBorder="1" applyAlignment="1">
      <alignment horizontal="center" vertical="center"/>
    </xf>
    <xf numFmtId="177" fontId="18" fillId="2" borderId="34" xfId="0" applyNumberFormat="1" applyFont="1" applyFill="1" applyBorder="1" applyAlignment="1">
      <alignment horizontal="center" vertical="center"/>
    </xf>
    <xf numFmtId="177" fontId="18" fillId="0" borderId="34" xfId="0" applyNumberFormat="1" applyFont="1" applyBorder="1" applyAlignment="1">
      <alignment vertical="center" shrinkToFit="1"/>
    </xf>
    <xf numFmtId="0" fontId="18" fillId="0" borderId="34" xfId="0" applyFont="1" applyBorder="1" applyAlignment="1">
      <alignment vertical="center"/>
    </xf>
    <xf numFmtId="0" fontId="18" fillId="0" borderId="114" xfId="0" applyFont="1" applyBorder="1" applyAlignment="1">
      <alignment vertical="center"/>
    </xf>
    <xf numFmtId="0" fontId="19" fillId="0" borderId="0" xfId="0" applyFont="1" applyAlignment="1">
      <alignment vertical="center"/>
    </xf>
    <xf numFmtId="0" fontId="18" fillId="0" borderId="0" xfId="0" applyFont="1"/>
    <xf numFmtId="177" fontId="18" fillId="0" borderId="0" xfId="0" applyNumberFormat="1" applyFont="1" applyAlignment="1" applyProtection="1">
      <alignment horizontal="center" vertical="center"/>
      <protection locked="0"/>
    </xf>
    <xf numFmtId="177" fontId="18" fillId="0" borderId="0" xfId="0" applyNumberFormat="1" applyFont="1" applyAlignment="1">
      <alignment horizontal="right" vertical="center"/>
    </xf>
    <xf numFmtId="0" fontId="18" fillId="0" borderId="0" xfId="0" applyFont="1" applyAlignment="1">
      <alignment horizontal="left"/>
    </xf>
    <xf numFmtId="0" fontId="18" fillId="0" borderId="0" xfId="0" applyFont="1" applyAlignment="1">
      <alignment horizontal="center"/>
    </xf>
    <xf numFmtId="176" fontId="18" fillId="0" borderId="0" xfId="0" applyNumberFormat="1" applyFont="1" applyAlignment="1">
      <alignment vertical="center"/>
    </xf>
    <xf numFmtId="176" fontId="18" fillId="0" borderId="0" xfId="0" applyNumberFormat="1" applyFont="1" applyAlignment="1" applyProtection="1">
      <alignment horizontal="center" vertical="center" shrinkToFit="1"/>
      <protection locked="0"/>
    </xf>
    <xf numFmtId="177" fontId="18" fillId="0" borderId="0" xfId="0" applyNumberFormat="1" applyFont="1" applyAlignment="1">
      <alignment vertical="center"/>
    </xf>
    <xf numFmtId="177" fontId="18" fillId="0" borderId="0" xfId="0" applyNumberFormat="1" applyFont="1" applyAlignment="1" applyProtection="1">
      <alignment horizontal="center" vertical="center" shrinkToFit="1"/>
      <protection locked="0"/>
    </xf>
    <xf numFmtId="177" fontId="18" fillId="0" borderId="0" xfId="0" applyNumberFormat="1" applyFont="1" applyAlignment="1">
      <alignment horizontal="center" vertical="center"/>
    </xf>
    <xf numFmtId="177" fontId="18" fillId="0" borderId="0" xfId="0" applyNumberFormat="1" applyFont="1" applyAlignment="1">
      <alignment vertical="center" shrinkToFit="1"/>
    </xf>
    <xf numFmtId="0" fontId="11" fillId="0" borderId="17" xfId="0" applyFont="1" applyBorder="1" applyAlignment="1">
      <alignment horizontal="right" vertical="center"/>
    </xf>
    <xf numFmtId="0" fontId="11" fillId="0" borderId="80" xfId="0" applyFont="1" applyBorder="1" applyAlignment="1">
      <alignment horizontal="right" vertical="center" shrinkToFit="1"/>
    </xf>
    <xf numFmtId="0" fontId="13" fillId="0" borderId="47" xfId="0" applyFont="1" applyBorder="1" applyAlignment="1">
      <alignment horizontal="center"/>
    </xf>
    <xf numFmtId="0" fontId="12" fillId="0" borderId="86" xfId="0" applyFont="1" applyBorder="1" applyAlignment="1" applyProtection="1">
      <alignment horizontal="right" vertical="center" shrinkToFit="1"/>
      <protection locked="0"/>
    </xf>
    <xf numFmtId="0" fontId="12" fillId="0" borderId="46" xfId="0" applyFont="1" applyBorder="1" applyAlignment="1" applyProtection="1">
      <alignment horizontal="center" vertical="center" shrinkToFit="1"/>
      <protection locked="0"/>
    </xf>
    <xf numFmtId="0" fontId="12" fillId="2" borderId="30" xfId="0" applyFont="1" applyFill="1" applyBorder="1" applyAlignment="1">
      <alignment horizontal="right" vertical="center" shrinkToFit="1"/>
    </xf>
    <xf numFmtId="0" fontId="12" fillId="2" borderId="33" xfId="0" applyFont="1" applyFill="1" applyBorder="1" applyAlignment="1">
      <alignment horizontal="right" vertical="center" shrinkToFit="1"/>
    </xf>
    <xf numFmtId="0" fontId="11" fillId="0" borderId="0" xfId="0" applyFont="1" applyAlignment="1">
      <alignment horizontal="left"/>
    </xf>
    <xf numFmtId="0" fontId="11" fillId="0" borderId="0" xfId="0" applyFont="1" applyAlignment="1">
      <alignment horizontal="center"/>
    </xf>
    <xf numFmtId="180" fontId="11" fillId="0" borderId="0" xfId="0" applyNumberFormat="1" applyFont="1" applyAlignment="1">
      <alignment horizontal="left" shrinkToFit="1"/>
    </xf>
    <xf numFmtId="0" fontId="11" fillId="0" borderId="0" xfId="0" quotePrefix="1" applyFont="1" applyAlignment="1">
      <alignment horizontal="center"/>
    </xf>
    <xf numFmtId="0" fontId="11" fillId="0" borderId="0" xfId="0" applyFont="1"/>
    <xf numFmtId="0" fontId="11" fillId="0" borderId="0" xfId="0" applyFont="1" applyAlignment="1">
      <alignment horizontal="left" shrinkToFit="1"/>
    </xf>
    <xf numFmtId="0" fontId="11" fillId="0" borderId="0" xfId="0" applyFont="1" applyAlignment="1">
      <alignment horizontal="left" wrapText="1"/>
    </xf>
    <xf numFmtId="38" fontId="25" fillId="0" borderId="50" xfId="0" applyNumberFormat="1" applyFont="1" applyBorder="1" applyAlignment="1">
      <alignment horizontal="center" vertical="center"/>
    </xf>
    <xf numFmtId="0" fontId="25" fillId="0" borderId="50" xfId="0" applyFont="1" applyBorder="1" applyAlignment="1">
      <alignment horizontal="center" vertical="center"/>
    </xf>
    <xf numFmtId="38" fontId="25" fillId="0" borderId="50" xfId="1" applyFont="1" applyBorder="1" applyAlignment="1">
      <alignment horizontal="center" vertical="center"/>
    </xf>
    <xf numFmtId="0" fontId="27" fillId="0" borderId="0" xfId="0" applyFont="1" applyAlignment="1">
      <alignment horizontal="center" vertical="center"/>
    </xf>
    <xf numFmtId="38" fontId="26" fillId="0" borderId="0" xfId="1"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xf>
    <xf numFmtId="180" fontId="25" fillId="0" borderId="0" xfId="0" applyNumberFormat="1" applyFont="1" applyAlignment="1">
      <alignment horizontal="left" vertical="center" shrinkToFit="1"/>
    </xf>
    <xf numFmtId="0" fontId="25" fillId="0" borderId="0" xfId="0" applyFont="1" applyAlignment="1">
      <alignment horizontal="left" vertical="center" shrinkToFit="1"/>
    </xf>
    <xf numFmtId="0" fontId="25" fillId="0" borderId="0" xfId="0" applyFont="1" applyAlignment="1">
      <alignment horizontal="right" vertical="center"/>
    </xf>
    <xf numFmtId="0" fontId="25" fillId="0" borderId="34" xfId="0" applyFont="1" applyBorder="1" applyAlignment="1">
      <alignment horizontal="right" vertical="center"/>
    </xf>
    <xf numFmtId="180" fontId="25" fillId="0" borderId="34" xfId="0" applyNumberFormat="1" applyFont="1" applyBorder="1" applyAlignment="1">
      <alignment horizontal="left" vertical="center" shrinkToFit="1"/>
    </xf>
    <xf numFmtId="0" fontId="25" fillId="0" borderId="0" xfId="0" applyFont="1" applyAlignment="1">
      <alignment horizontal="left" vertical="center"/>
    </xf>
    <xf numFmtId="178" fontId="25" fillId="0" borderId="0" xfId="0" applyNumberFormat="1" applyFont="1" applyAlignment="1">
      <alignment horizontal="center" vertical="center"/>
    </xf>
    <xf numFmtId="0" fontId="25" fillId="0" borderId="34" xfId="0" applyFont="1" applyBorder="1" applyAlignment="1">
      <alignment horizontal="left" vertical="center" shrinkToFit="1"/>
    </xf>
    <xf numFmtId="0" fontId="11" fillId="0" borderId="0" xfId="0" applyFont="1" applyAlignment="1">
      <alignment horizontal="center" vertical="center"/>
    </xf>
    <xf numFmtId="0" fontId="24" fillId="0" borderId="0" xfId="0" applyFont="1" applyAlignment="1">
      <alignment horizontal="center" vertical="center"/>
    </xf>
    <xf numFmtId="0" fontId="25" fillId="0" borderId="50"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35" xfId="0" applyFont="1" applyBorder="1" applyAlignment="1">
      <alignment horizontal="center" vertical="center" wrapText="1"/>
    </xf>
    <xf numFmtId="180" fontId="25" fillId="0" borderId="16" xfId="0" applyNumberFormat="1" applyFont="1" applyBorder="1" applyAlignment="1">
      <alignment horizontal="center" vertical="center" shrinkToFit="1"/>
    </xf>
    <xf numFmtId="180" fontId="25" fillId="0" borderId="8" xfId="0" applyNumberFormat="1" applyFont="1" applyBorder="1" applyAlignment="1">
      <alignment horizontal="center" vertical="center" shrinkToFit="1"/>
    </xf>
    <xf numFmtId="180" fontId="25" fillId="0" borderId="34" xfId="0" applyNumberFormat="1" applyFont="1" applyBorder="1" applyAlignment="1">
      <alignment horizontal="center" vertical="center" shrinkToFit="1"/>
    </xf>
    <xf numFmtId="180" fontId="25" fillId="0" borderId="35" xfId="0" applyNumberFormat="1" applyFont="1" applyBorder="1" applyAlignment="1">
      <alignment horizontal="center" vertical="center" shrinkToFit="1"/>
    </xf>
    <xf numFmtId="180" fontId="25" fillId="0" borderId="69" xfId="0" applyNumberFormat="1" applyFont="1" applyBorder="1" applyAlignment="1">
      <alignment horizontal="left" vertical="center" shrinkToFit="1"/>
    </xf>
    <xf numFmtId="180" fontId="25" fillId="0" borderId="70" xfId="0" applyNumberFormat="1" applyFont="1" applyBorder="1" applyAlignment="1">
      <alignment horizontal="left" vertical="center" shrinkToFit="1"/>
    </xf>
    <xf numFmtId="0" fontId="25" fillId="0" borderId="38" xfId="0" applyFont="1" applyBorder="1" applyAlignment="1">
      <alignment horizontal="center" vertical="center" wrapText="1"/>
    </xf>
    <xf numFmtId="0" fontId="25" fillId="0" borderId="41" xfId="0" applyFont="1" applyBorder="1" applyAlignment="1">
      <alignment horizontal="center" vertical="center" wrapText="1"/>
    </xf>
    <xf numFmtId="180" fontId="25" fillId="0" borderId="10" xfId="0" applyNumberFormat="1" applyFont="1" applyBorder="1" applyAlignment="1">
      <alignment horizontal="left" vertical="center" shrinkToFit="1"/>
    </xf>
    <xf numFmtId="180" fontId="25" fillId="0" borderId="35" xfId="0" applyNumberFormat="1" applyFont="1" applyBorder="1" applyAlignment="1">
      <alignment horizontal="left" vertical="center" shrinkToFit="1"/>
    </xf>
    <xf numFmtId="180" fontId="25" fillId="0" borderId="50" xfId="0" applyNumberFormat="1" applyFont="1" applyBorder="1" applyAlignment="1">
      <alignment horizontal="center" vertical="center" shrinkToFit="1"/>
    </xf>
    <xf numFmtId="180" fontId="25" fillId="0" borderId="39" xfId="0" applyNumberFormat="1" applyFont="1" applyBorder="1" applyAlignment="1">
      <alignment horizontal="center" vertical="center" shrinkToFit="1"/>
    </xf>
    <xf numFmtId="180" fontId="25" fillId="0" borderId="41" xfId="0" applyNumberFormat="1" applyFont="1" applyBorder="1" applyAlignment="1">
      <alignment horizontal="center" vertical="center" shrinkToFit="1"/>
    </xf>
    <xf numFmtId="0" fontId="25" fillId="0" borderId="0" xfId="0" applyFont="1" applyAlignment="1">
      <alignment horizontal="center" vertical="center" shrinkToFit="1"/>
    </xf>
    <xf numFmtId="0" fontId="25" fillId="0" borderId="0" xfId="0" applyFont="1" applyAlignment="1">
      <alignment horizontal="center"/>
    </xf>
    <xf numFmtId="0" fontId="11" fillId="0" borderId="51" xfId="0" applyFont="1" applyBorder="1" applyAlignment="1">
      <alignment horizontal="right" vertical="center"/>
    </xf>
    <xf numFmtId="0" fontId="11" fillId="0" borderId="45" xfId="0" applyFont="1" applyBorder="1" applyAlignment="1">
      <alignment horizontal="right" vertical="center"/>
    </xf>
    <xf numFmtId="0" fontId="11" fillId="0" borderId="52" xfId="0" applyFont="1" applyBorder="1" applyAlignment="1">
      <alignment horizontal="right" vertical="center"/>
    </xf>
    <xf numFmtId="0" fontId="17" fillId="0" borderId="39" xfId="0" applyFont="1" applyBorder="1" applyAlignment="1">
      <alignment horizontal="center" vertical="center"/>
    </xf>
    <xf numFmtId="0" fontId="17" fillId="0" borderId="38" xfId="0" applyFont="1" applyBorder="1" applyAlignment="1">
      <alignment horizontal="center" vertical="center"/>
    </xf>
    <xf numFmtId="0" fontId="17" fillId="0" borderId="41" xfId="0" applyFont="1" applyBorder="1" applyAlignment="1">
      <alignment horizontal="center" vertical="center"/>
    </xf>
    <xf numFmtId="0" fontId="17" fillId="0" borderId="3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1" xfId="0" applyFont="1" applyBorder="1" applyAlignment="1">
      <alignment horizontal="center" vertical="center" wrapText="1"/>
    </xf>
    <xf numFmtId="0" fontId="11" fillId="0" borderId="51" xfId="0" applyFont="1" applyBorder="1" applyAlignment="1">
      <alignment horizontal="center" vertical="center"/>
    </xf>
    <xf numFmtId="0" fontId="11" fillId="0" borderId="45" xfId="0" applyFont="1" applyBorder="1" applyAlignment="1">
      <alignment horizontal="center" vertical="center"/>
    </xf>
    <xf numFmtId="0" fontId="11" fillId="0" borderId="52" xfId="0" applyFont="1" applyBorder="1" applyAlignment="1">
      <alignment horizontal="center" vertical="center"/>
    </xf>
    <xf numFmtId="0" fontId="11" fillId="2" borderId="47"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0" borderId="36" xfId="0" applyFont="1" applyBorder="1" applyAlignment="1">
      <alignment horizontal="center" vertical="center" wrapText="1"/>
    </xf>
    <xf numFmtId="0" fontId="11" fillId="0" borderId="8" xfId="0" applyFont="1" applyBorder="1" applyAlignment="1">
      <alignment horizontal="center" vertical="center"/>
    </xf>
    <xf numFmtId="0" fontId="11" fillId="0" borderId="22" xfId="0" applyFont="1" applyBorder="1" applyAlignment="1">
      <alignment horizontal="center" vertical="center"/>
    </xf>
    <xf numFmtId="0" fontId="11" fillId="0" borderId="10" xfId="0" applyFont="1" applyBorder="1" applyAlignment="1">
      <alignment horizontal="center" vertical="center"/>
    </xf>
    <xf numFmtId="0" fontId="11" fillId="0" borderId="36" xfId="0" applyFont="1" applyBorder="1" applyAlignment="1">
      <alignment horizontal="center" vertical="center"/>
    </xf>
    <xf numFmtId="0" fontId="11" fillId="0" borderId="16" xfId="0" applyFont="1" applyBorder="1" applyAlignment="1">
      <alignment horizontal="center" vertical="center"/>
    </xf>
    <xf numFmtId="0" fontId="11" fillId="0" borderId="47" xfId="0" applyFont="1" applyBorder="1" applyAlignment="1">
      <alignment horizontal="center" vertical="center"/>
    </xf>
    <xf numFmtId="0" fontId="11" fillId="0" borderId="34" xfId="0" applyFont="1" applyBorder="1" applyAlignment="1">
      <alignment horizontal="center" vertical="center"/>
    </xf>
    <xf numFmtId="0" fontId="11" fillId="0" borderId="51"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50" xfId="0" applyFont="1" applyBorder="1" applyAlignment="1">
      <alignment horizontal="center" vertical="center"/>
    </xf>
    <xf numFmtId="0" fontId="11" fillId="0" borderId="50" xfId="0" applyFont="1" applyBorder="1" applyAlignment="1">
      <alignment horizontal="center" vertical="center" shrinkToFit="1"/>
    </xf>
    <xf numFmtId="0" fontId="11" fillId="0" borderId="0" xfId="0" applyFont="1" applyAlignment="1">
      <alignment vertical="center"/>
    </xf>
    <xf numFmtId="0" fontId="22" fillId="0" borderId="34" xfId="0" applyFont="1" applyBorder="1" applyAlignment="1">
      <alignment horizontal="left" vertical="center"/>
    </xf>
    <xf numFmtId="0" fontId="11" fillId="0" borderId="35" xfId="0" applyFont="1" applyBorder="1" applyAlignment="1">
      <alignment horizontal="center" vertical="center"/>
    </xf>
    <xf numFmtId="0" fontId="19" fillId="0" borderId="47" xfId="0" applyFont="1" applyBorder="1" applyAlignment="1">
      <alignment horizontal="center" vertical="center" wrapText="1"/>
    </xf>
    <xf numFmtId="0" fontId="19" fillId="0" borderId="35" xfId="0" applyFont="1" applyBorder="1" applyAlignment="1">
      <alignment horizontal="center" vertical="center" wrapText="1"/>
    </xf>
    <xf numFmtId="176" fontId="11" fillId="0" borderId="60" xfId="0" applyNumberFormat="1" applyFont="1" applyBorder="1" applyAlignment="1" applyProtection="1">
      <alignment horizontal="right" vertical="center"/>
      <protection locked="0"/>
    </xf>
    <xf numFmtId="176" fontId="11" fillId="0" borderId="24" xfId="0" applyNumberFormat="1" applyFont="1" applyBorder="1" applyAlignment="1" applyProtection="1">
      <alignment horizontal="right" vertical="center"/>
      <protection locked="0"/>
    </xf>
    <xf numFmtId="176" fontId="11" fillId="0" borderId="63" xfId="0" applyNumberFormat="1" applyFont="1" applyBorder="1" applyAlignment="1" applyProtection="1">
      <alignment horizontal="right" vertical="center"/>
      <protection locked="0"/>
    </xf>
    <xf numFmtId="0" fontId="11" fillId="0" borderId="60"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28" fillId="0" borderId="0" xfId="0" applyFont="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176" fontId="11" fillId="0" borderId="55" xfId="0" applyNumberFormat="1" applyFont="1" applyBorder="1" applyAlignment="1" applyProtection="1">
      <alignment horizontal="right" vertical="center"/>
      <protection locked="0"/>
    </xf>
    <xf numFmtId="176" fontId="11" fillId="0" borderId="56" xfId="0" applyNumberFormat="1" applyFont="1" applyBorder="1" applyAlignment="1" applyProtection="1">
      <alignment horizontal="right" vertical="center"/>
      <protection locked="0"/>
    </xf>
    <xf numFmtId="176" fontId="11" fillId="0" borderId="59" xfId="0" applyNumberFormat="1" applyFont="1" applyBorder="1" applyAlignment="1" applyProtection="1">
      <alignment horizontal="right" vertical="center"/>
      <protection locked="0"/>
    </xf>
    <xf numFmtId="0" fontId="11" fillId="0" borderId="55"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57" xfId="0" applyFont="1" applyBorder="1" applyAlignment="1">
      <alignment horizontal="center" vertical="center"/>
    </xf>
    <xf numFmtId="0" fontId="11" fillId="0" borderId="46" xfId="0" applyFont="1" applyBorder="1" applyAlignment="1">
      <alignment horizontal="center" vertical="center"/>
    </xf>
    <xf numFmtId="0" fontId="11" fillId="0" borderId="58" xfId="0" applyFont="1" applyBorder="1" applyAlignment="1">
      <alignment horizontal="center" vertical="center"/>
    </xf>
    <xf numFmtId="0" fontId="11" fillId="0" borderId="57"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62" xfId="0" applyFont="1" applyBorder="1" applyAlignment="1" applyProtection="1">
      <alignment horizontal="center" vertical="center"/>
      <protection locked="0"/>
    </xf>
    <xf numFmtId="176" fontId="11" fillId="0" borderId="53" xfId="0" applyNumberFormat="1" applyFont="1" applyBorder="1" applyAlignment="1">
      <alignment vertical="center"/>
    </xf>
    <xf numFmtId="176" fontId="11" fillId="0" borderId="45" xfId="0" applyNumberFormat="1" applyFont="1" applyBorder="1" applyAlignment="1">
      <alignment vertical="center"/>
    </xf>
    <xf numFmtId="176" fontId="11" fillId="0" borderId="54" xfId="0" applyNumberFormat="1" applyFont="1" applyBorder="1" applyAlignment="1">
      <alignment vertical="center"/>
    </xf>
    <xf numFmtId="0" fontId="11" fillId="0" borderId="53"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28"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40" xfId="0" applyFont="1" applyBorder="1" applyAlignment="1">
      <alignment horizontal="center" vertical="center"/>
    </xf>
    <xf numFmtId="177" fontId="18" fillId="2" borderId="112" xfId="0" applyNumberFormat="1" applyFont="1" applyFill="1" applyBorder="1" applyAlignment="1" applyProtection="1">
      <alignment horizontal="center" vertical="center" shrinkToFit="1"/>
      <protection locked="0"/>
    </xf>
    <xf numFmtId="38" fontId="18" fillId="2" borderId="34" xfId="1" applyFont="1" applyFill="1" applyBorder="1" applyAlignment="1" applyProtection="1">
      <alignment horizontal="center" vertical="center" shrinkToFit="1"/>
      <protection locked="0"/>
    </xf>
    <xf numFmtId="176" fontId="16" fillId="0" borderId="16" xfId="0" applyNumberFormat="1" applyFont="1" applyBorder="1" applyAlignment="1">
      <alignment horizontal="right" vertical="center"/>
    </xf>
    <xf numFmtId="176" fontId="16" fillId="0" borderId="26" xfId="0" applyNumberFormat="1" applyFont="1" applyBorder="1" applyAlignment="1">
      <alignment horizontal="right" vertical="center"/>
    </xf>
    <xf numFmtId="0" fontId="16" fillId="0" borderId="8" xfId="0" applyFont="1" applyBorder="1" applyAlignment="1">
      <alignment horizontal="center" vertical="center"/>
    </xf>
    <xf numFmtId="0" fontId="16" fillId="0" borderId="64" xfId="0" applyFont="1" applyBorder="1" applyAlignment="1">
      <alignment horizontal="center" vertical="center"/>
    </xf>
    <xf numFmtId="0" fontId="15" fillId="0" borderId="108" xfId="0" applyFont="1" applyBorder="1" applyAlignment="1">
      <alignment horizontal="center" vertical="center"/>
    </xf>
    <xf numFmtId="0" fontId="15" fillId="0" borderId="73" xfId="0" applyFont="1" applyBorder="1" applyAlignment="1">
      <alignment horizontal="center" vertical="center"/>
    </xf>
    <xf numFmtId="0" fontId="18" fillId="0" borderId="74" xfId="0" applyFont="1" applyBorder="1" applyAlignment="1">
      <alignment horizontal="center" vertical="center" textRotation="255"/>
    </xf>
    <xf numFmtId="0" fontId="18" fillId="0" borderId="21" xfId="0" applyFont="1" applyBorder="1" applyAlignment="1">
      <alignment horizontal="center" vertical="center" textRotation="255"/>
    </xf>
    <xf numFmtId="0" fontId="18" fillId="0" borderId="25" xfId="0" applyFont="1" applyBorder="1" applyAlignment="1">
      <alignment horizontal="center" vertical="center" textRotation="255"/>
    </xf>
    <xf numFmtId="0" fontId="18" fillId="0" borderId="37" xfId="0" applyFont="1" applyBorder="1" applyAlignment="1">
      <alignment horizontal="center" vertical="center" textRotation="255" shrinkToFit="1"/>
    </xf>
    <xf numFmtId="0" fontId="18" fillId="0" borderId="38" xfId="0" applyFont="1" applyBorder="1" applyAlignment="1">
      <alignment horizontal="center" vertical="center" textRotation="255" shrinkToFit="1"/>
    </xf>
    <xf numFmtId="177" fontId="18" fillId="2" borderId="23" xfId="0" applyNumberFormat="1" applyFont="1" applyFill="1" applyBorder="1" applyAlignment="1" applyProtection="1">
      <alignment horizontal="center" vertical="center" shrinkToFit="1"/>
      <protection locked="0"/>
    </xf>
    <xf numFmtId="176" fontId="18" fillId="2" borderId="23" xfId="0" applyNumberFormat="1" applyFont="1" applyFill="1" applyBorder="1" applyAlignment="1" applyProtection="1">
      <alignment horizontal="center" vertical="center" shrinkToFit="1"/>
      <protection locked="0"/>
    </xf>
    <xf numFmtId="38" fontId="18" fillId="2" borderId="24" xfId="1" applyFont="1" applyFill="1" applyBorder="1" applyAlignment="1" applyProtection="1">
      <alignment horizontal="center" vertical="center" shrinkToFit="1"/>
      <protection locked="0"/>
    </xf>
    <xf numFmtId="38" fontId="18" fillId="0" borderId="22" xfId="1" applyFont="1" applyBorder="1" applyAlignment="1">
      <alignment horizontal="left" vertical="center"/>
    </xf>
    <xf numFmtId="38" fontId="18" fillId="0" borderId="0" xfId="1" applyFont="1" applyBorder="1" applyAlignment="1">
      <alignment horizontal="left" vertical="center"/>
    </xf>
    <xf numFmtId="38" fontId="18" fillId="2" borderId="23" xfId="1" applyFont="1" applyFill="1" applyBorder="1" applyAlignment="1" applyProtection="1">
      <alignment horizontal="center" vertical="center" shrinkToFit="1"/>
      <protection locked="0"/>
    </xf>
    <xf numFmtId="0" fontId="18" fillId="0" borderId="39" xfId="0" applyFont="1" applyBorder="1" applyAlignment="1">
      <alignment horizontal="center" vertical="center" textRotation="255" shrinkToFit="1"/>
    </xf>
    <xf numFmtId="0" fontId="18" fillId="0" borderId="41" xfId="0" applyFont="1" applyBorder="1" applyAlignment="1">
      <alignment horizontal="center" vertical="center" textRotation="255" shrinkToFit="1"/>
    </xf>
    <xf numFmtId="0" fontId="16" fillId="0" borderId="39" xfId="0" applyFont="1" applyBorder="1" applyAlignment="1">
      <alignment horizontal="center" vertical="center" textRotation="255" shrinkToFit="1"/>
    </xf>
    <xf numFmtId="0" fontId="16" fillId="0" borderId="65" xfId="0" applyFont="1" applyBorder="1" applyAlignment="1">
      <alignment horizontal="center" vertical="center" textRotation="255" shrinkToFit="1"/>
    </xf>
    <xf numFmtId="0" fontId="16" fillId="0" borderId="36" xfId="0" applyFont="1" applyBorder="1" applyAlignment="1">
      <alignment horizontal="center" vertical="center"/>
    </xf>
    <xf numFmtId="0" fontId="16" fillId="0" borderId="27" xfId="0" applyFont="1" applyBorder="1" applyAlignment="1">
      <alignment horizontal="center" vertical="center"/>
    </xf>
    <xf numFmtId="0" fontId="16" fillId="0" borderId="38" xfId="0" applyFont="1" applyBorder="1" applyAlignment="1">
      <alignment horizontal="center" vertical="center" textRotation="255" shrinkToFit="1"/>
    </xf>
    <xf numFmtId="0" fontId="18" fillId="0" borderId="20" xfId="0" applyFont="1" applyBorder="1" applyAlignment="1">
      <alignment horizontal="center" vertical="center"/>
    </xf>
    <xf numFmtId="0" fontId="18" fillId="0" borderId="19" xfId="0" applyFont="1" applyBorder="1" applyAlignment="1">
      <alignment horizontal="center" vertical="center"/>
    </xf>
    <xf numFmtId="0" fontId="18" fillId="0" borderId="73" xfId="0" applyFont="1" applyBorder="1" applyAlignment="1">
      <alignment horizontal="center" vertical="center"/>
    </xf>
    <xf numFmtId="0" fontId="29" fillId="0" borderId="0" xfId="0" applyFont="1" applyAlignment="1">
      <alignment horizontal="center" vertical="center"/>
    </xf>
    <xf numFmtId="180" fontId="11" fillId="0" borderId="57" xfId="0" applyNumberFormat="1" applyFont="1" applyBorder="1" applyAlignment="1">
      <alignment horizontal="center" vertical="center" shrinkToFit="1"/>
    </xf>
    <xf numFmtId="180" fontId="11" fillId="0" borderId="46" xfId="0" applyNumberFormat="1" applyFont="1" applyBorder="1" applyAlignment="1">
      <alignment horizontal="center" vertical="center" shrinkToFit="1"/>
    </xf>
    <xf numFmtId="180" fontId="11" fillId="0" borderId="62" xfId="0" applyNumberFormat="1" applyFont="1" applyBorder="1" applyAlignment="1">
      <alignment horizontal="center" vertical="center" shrinkToFit="1"/>
    </xf>
    <xf numFmtId="0" fontId="16" fillId="0" borderId="0" xfId="0" applyFont="1" applyAlignment="1">
      <alignment horizontal="left" vertical="center"/>
    </xf>
    <xf numFmtId="0" fontId="20" fillId="0" borderId="0" xfId="0" applyFont="1" applyAlignment="1">
      <alignment horizontal="left" vertical="center"/>
    </xf>
    <xf numFmtId="0" fontId="11" fillId="0" borderId="57" xfId="0" applyFont="1" applyBorder="1" applyAlignment="1" applyProtection="1">
      <alignment horizontal="center" vertical="center" shrinkToFit="1"/>
      <protection locked="0"/>
    </xf>
    <xf numFmtId="0" fontId="11" fillId="0" borderId="46" xfId="0" applyFont="1"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62" xfId="0" applyFont="1" applyBorder="1" applyAlignment="1" applyProtection="1">
      <alignment horizontal="center" vertical="center" shrinkToFit="1"/>
      <protection locked="0"/>
    </xf>
    <xf numFmtId="176" fontId="11" fillId="0" borderId="53" xfId="0" applyNumberFormat="1" applyFont="1" applyBorder="1" applyAlignment="1">
      <alignment vertical="center" shrinkToFit="1"/>
    </xf>
    <xf numFmtId="176" fontId="11" fillId="0" borderId="45" xfId="0" applyNumberFormat="1" applyFont="1" applyBorder="1" applyAlignment="1">
      <alignment vertical="center" shrinkToFit="1"/>
    </xf>
    <xf numFmtId="176" fontId="11" fillId="0" borderId="54" xfId="0" applyNumberFormat="1" applyFont="1" applyBorder="1" applyAlignment="1">
      <alignment vertical="center" shrinkToFit="1"/>
    </xf>
    <xf numFmtId="0" fontId="11" fillId="0" borderId="53" xfId="0" applyFont="1" applyBorder="1" applyAlignment="1" applyProtection="1">
      <alignment horizontal="center" vertical="center" shrinkToFit="1"/>
      <protection locked="0"/>
    </xf>
    <xf numFmtId="0" fontId="11" fillId="0" borderId="45"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15"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40" xfId="0" applyFont="1" applyBorder="1" applyAlignment="1">
      <alignment horizontal="center" vertical="center" shrinkToFit="1"/>
    </xf>
    <xf numFmtId="180" fontId="11" fillId="0" borderId="58" xfId="0" applyNumberFormat="1" applyFont="1" applyBorder="1" applyAlignment="1">
      <alignment horizontal="center" vertical="center" shrinkToFit="1"/>
    </xf>
    <xf numFmtId="176" fontId="11" fillId="0" borderId="60" xfId="0" applyNumberFormat="1" applyFont="1" applyBorder="1" applyAlignment="1" applyProtection="1">
      <alignment horizontal="right" vertical="center" shrinkToFit="1"/>
      <protection locked="0"/>
    </xf>
    <xf numFmtId="176" fontId="11" fillId="0" borderId="24" xfId="0" applyNumberFormat="1" applyFont="1" applyBorder="1" applyAlignment="1" applyProtection="1">
      <alignment horizontal="right" vertical="center" shrinkToFit="1"/>
      <protection locked="0"/>
    </xf>
    <xf numFmtId="176" fontId="11" fillId="0" borderId="63" xfId="0" applyNumberFormat="1" applyFont="1" applyBorder="1" applyAlignment="1" applyProtection="1">
      <alignment horizontal="right" vertical="center" shrinkToFit="1"/>
      <protection locked="0"/>
    </xf>
    <xf numFmtId="0" fontId="11" fillId="0" borderId="60"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61" xfId="0" applyFont="1" applyBorder="1" applyAlignment="1" applyProtection="1">
      <alignment horizontal="center" vertical="center" shrinkToFit="1"/>
      <protection locked="0"/>
    </xf>
    <xf numFmtId="0" fontId="11" fillId="0" borderId="53"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54" xfId="0" applyFont="1" applyBorder="1" applyAlignment="1">
      <alignment horizontal="center" vertical="center" shrinkToFit="1"/>
    </xf>
    <xf numFmtId="176" fontId="11" fillId="0" borderId="55" xfId="0" applyNumberFormat="1" applyFont="1" applyBorder="1" applyAlignment="1" applyProtection="1">
      <alignment horizontal="right" vertical="center" shrinkToFit="1"/>
      <protection locked="0"/>
    </xf>
    <xf numFmtId="176" fontId="11" fillId="0" borderId="56" xfId="0" applyNumberFormat="1" applyFont="1" applyBorder="1" applyAlignment="1" applyProtection="1">
      <alignment horizontal="right" vertical="center" shrinkToFit="1"/>
      <protection locked="0"/>
    </xf>
    <xf numFmtId="176" fontId="11" fillId="0" borderId="59" xfId="0" applyNumberFormat="1" applyFont="1" applyBorder="1" applyAlignment="1" applyProtection="1">
      <alignment horizontal="right" vertical="center" shrinkToFit="1"/>
      <protection locked="0"/>
    </xf>
    <xf numFmtId="0" fontId="11" fillId="0" borderId="55" xfId="0" applyFont="1" applyBorder="1" applyAlignment="1" applyProtection="1">
      <alignment horizontal="center" vertical="center" shrinkToFit="1"/>
      <protection locked="0"/>
    </xf>
    <xf numFmtId="0" fontId="11" fillId="0" borderId="56"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176" fontId="11" fillId="0" borderId="34" xfId="0" applyNumberFormat="1" applyFont="1" applyBorder="1" applyAlignment="1">
      <alignment horizontal="right" vertical="center" shrinkToFit="1"/>
    </xf>
    <xf numFmtId="0" fontId="11" fillId="0" borderId="22" xfId="0" applyFont="1" applyBorder="1" applyAlignment="1">
      <alignment horizontal="center" vertical="center" shrinkToFit="1"/>
    </xf>
    <xf numFmtId="0" fontId="11" fillId="0" borderId="0" xfId="0" applyFont="1" applyAlignment="1">
      <alignment horizontal="center" vertical="center" shrinkToFit="1"/>
    </xf>
    <xf numFmtId="0" fontId="11" fillId="0" borderId="10" xfId="0" applyFont="1" applyBorder="1" applyAlignment="1">
      <alignment horizontal="center" vertical="center" shrinkToFit="1"/>
    </xf>
    <xf numFmtId="176" fontId="11" fillId="0" borderId="22" xfId="0" applyNumberFormat="1" applyFont="1" applyBorder="1" applyAlignment="1">
      <alignment horizontal="right" vertical="center" shrinkToFit="1"/>
    </xf>
    <xf numFmtId="0" fontId="19" fillId="0" borderId="22" xfId="0" applyFont="1" applyBorder="1" applyAlignment="1">
      <alignment horizontal="center" vertical="center" shrinkToFit="1"/>
    </xf>
    <xf numFmtId="0" fontId="19" fillId="0" borderId="0" xfId="0" applyFont="1" applyAlignment="1">
      <alignment horizontal="center" vertical="center" shrinkToFit="1"/>
    </xf>
    <xf numFmtId="0" fontId="19" fillId="0" borderId="10" xfId="0" applyFont="1" applyBorder="1" applyAlignment="1">
      <alignment horizontal="center" vertical="center" shrinkToFit="1"/>
    </xf>
    <xf numFmtId="177" fontId="11" fillId="2" borderId="23" xfId="0" applyNumberFormat="1" applyFont="1" applyFill="1" applyBorder="1" applyAlignment="1" applyProtection="1">
      <alignment horizontal="center" vertical="center" shrinkToFit="1"/>
      <protection locked="0"/>
    </xf>
    <xf numFmtId="177" fontId="11" fillId="2" borderId="24" xfId="0" applyNumberFormat="1" applyFont="1" applyFill="1" applyBorder="1" applyAlignment="1" applyProtection="1">
      <alignment horizontal="center" vertical="center" shrinkToFit="1"/>
      <protection locked="0"/>
    </xf>
    <xf numFmtId="176" fontId="11" fillId="0" borderId="0" xfId="0" applyNumberFormat="1" applyFont="1" applyAlignment="1">
      <alignment horizontal="right" vertical="center" shrinkToFit="1"/>
    </xf>
    <xf numFmtId="0" fontId="13" fillId="0" borderId="39" xfId="0" applyFont="1" applyBorder="1" applyAlignment="1">
      <alignment horizontal="center" vertical="center" textRotation="255" shrinkToFit="1"/>
    </xf>
    <xf numFmtId="0" fontId="13" fillId="0" borderId="38" xfId="0" applyFont="1" applyBorder="1" applyAlignment="1">
      <alignment horizontal="center" vertical="center" textRotation="255" shrinkToFit="1"/>
    </xf>
    <xf numFmtId="0" fontId="13" fillId="0" borderId="22" xfId="0" applyFont="1" applyBorder="1" applyAlignment="1">
      <alignment horizontal="center" vertical="center" textRotation="255" shrinkToFit="1"/>
    </xf>
    <xf numFmtId="0" fontId="13" fillId="0" borderId="41" xfId="0" applyFont="1" applyBorder="1" applyAlignment="1">
      <alignment horizontal="center" vertical="center" textRotation="255" shrinkToFit="1"/>
    </xf>
    <xf numFmtId="38" fontId="18" fillId="0" borderId="0" xfId="1" applyFont="1" applyBorder="1" applyAlignment="1">
      <alignment horizontal="center" vertical="center" shrinkToFit="1"/>
    </xf>
    <xf numFmtId="177" fontId="12" fillId="0" borderId="0" xfId="0" applyNumberFormat="1" applyFont="1" applyAlignment="1" applyProtection="1">
      <alignment horizontal="center" vertical="center" shrinkToFit="1"/>
      <protection locked="0"/>
    </xf>
    <xf numFmtId="0" fontId="21" fillId="0" borderId="22"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176" fontId="21" fillId="0" borderId="34" xfId="0" applyNumberFormat="1" applyFont="1" applyBorder="1" applyAlignment="1">
      <alignment horizontal="right" vertical="center" shrinkToFit="1"/>
    </xf>
    <xf numFmtId="38" fontId="17" fillId="2" borderId="24" xfId="1" applyFont="1" applyFill="1" applyBorder="1" applyAlignment="1" applyProtection="1">
      <alignment horizontal="center" vertical="center" shrinkToFit="1"/>
      <protection locked="0"/>
    </xf>
    <xf numFmtId="176" fontId="11" fillId="0" borderId="22" xfId="0" applyNumberFormat="1" applyFont="1" applyBorder="1" applyAlignment="1">
      <alignment horizontal="right" vertical="center"/>
    </xf>
    <xf numFmtId="176" fontId="11" fillId="0" borderId="34" xfId="0" applyNumberFormat="1" applyFont="1" applyBorder="1" applyAlignment="1">
      <alignment horizontal="right" vertical="center"/>
    </xf>
    <xf numFmtId="38" fontId="16" fillId="0" borderId="51" xfId="1" applyFont="1" applyBorder="1" applyAlignment="1">
      <alignment horizontal="center" vertical="center" shrinkToFit="1"/>
    </xf>
    <xf numFmtId="38" fontId="16" fillId="0" borderId="52" xfId="1" applyFont="1" applyBorder="1" applyAlignment="1">
      <alignment horizontal="center" vertical="center" shrinkToFit="1"/>
    </xf>
    <xf numFmtId="38" fontId="17" fillId="2" borderId="23" xfId="1" applyFont="1" applyFill="1" applyBorder="1" applyAlignment="1" applyProtection="1">
      <alignment horizontal="center" vertical="center" shrinkToFit="1"/>
      <protection locked="0"/>
    </xf>
    <xf numFmtId="38" fontId="17" fillId="3" borderId="56" xfId="1" applyFont="1" applyFill="1" applyBorder="1" applyAlignment="1" applyProtection="1">
      <alignment horizontal="center" vertical="center" shrinkToFit="1"/>
      <protection locked="0"/>
    </xf>
    <xf numFmtId="38" fontId="17" fillId="3" borderId="23" xfId="1" applyFont="1" applyFill="1" applyBorder="1" applyAlignment="1">
      <alignment horizontal="center" vertical="center" shrinkToFit="1"/>
    </xf>
    <xf numFmtId="38" fontId="17" fillId="3" borderId="23" xfId="1" applyFont="1" applyFill="1" applyBorder="1" applyAlignment="1" applyProtection="1">
      <alignment horizontal="center" vertical="center" shrinkToFit="1"/>
      <protection locked="0"/>
    </xf>
    <xf numFmtId="38" fontId="17" fillId="2" borderId="0" xfId="1" applyFont="1" applyFill="1" applyBorder="1" applyAlignment="1" applyProtection="1">
      <alignment horizontal="center" vertical="center" shrinkToFit="1"/>
      <protection locked="0"/>
    </xf>
    <xf numFmtId="0" fontId="13" fillId="0" borderId="0" xfId="0" applyFont="1" applyAlignment="1">
      <alignment horizontal="left" vertical="center"/>
    </xf>
    <xf numFmtId="0" fontId="11" fillId="0" borderId="68" xfId="0" applyFont="1" applyBorder="1" applyAlignment="1">
      <alignment horizontal="center" vertical="center"/>
    </xf>
    <xf numFmtId="0" fontId="12" fillId="0" borderId="68" xfId="0" applyFont="1" applyBorder="1" applyAlignment="1">
      <alignment horizontal="center" vertical="center"/>
    </xf>
    <xf numFmtId="0" fontId="12" fillId="0" borderId="56" xfId="0" applyFont="1" applyBorder="1" applyAlignment="1">
      <alignment horizontal="center" vertical="center"/>
    </xf>
    <xf numFmtId="0" fontId="12" fillId="0" borderId="40" xfId="0" applyFont="1" applyBorder="1" applyAlignment="1">
      <alignment horizontal="center" vertical="center"/>
    </xf>
    <xf numFmtId="180" fontId="14" fillId="0" borderId="66" xfId="0" applyNumberFormat="1" applyFont="1" applyBorder="1" applyAlignment="1" applyProtection="1">
      <alignment horizontal="center" vertical="center" shrinkToFit="1"/>
      <protection locked="0"/>
    </xf>
    <xf numFmtId="180" fontId="14" fillId="0" borderId="32" xfId="0" applyNumberFormat="1" applyFont="1" applyBorder="1" applyAlignment="1" applyProtection="1">
      <alignment horizontal="center" vertical="center" shrinkToFit="1"/>
      <protection locked="0"/>
    </xf>
    <xf numFmtId="180" fontId="14" fillId="0" borderId="14" xfId="0" applyNumberFormat="1" applyFont="1" applyBorder="1" applyAlignment="1" applyProtection="1">
      <alignment horizontal="center" vertical="center" shrinkToFit="1"/>
      <protection locked="0"/>
    </xf>
    <xf numFmtId="180" fontId="14" fillId="0" borderId="47" xfId="0" applyNumberFormat="1" applyFont="1" applyBorder="1" applyAlignment="1" applyProtection="1">
      <alignment horizontal="center" vertical="center" shrinkToFit="1"/>
      <protection locked="0"/>
    </xf>
    <xf numFmtId="180" fontId="14" fillId="0" borderId="34" xfId="0" applyNumberFormat="1" applyFont="1" applyBorder="1" applyAlignment="1" applyProtection="1">
      <alignment horizontal="center" vertical="center" shrinkToFit="1"/>
      <protection locked="0"/>
    </xf>
    <xf numFmtId="180" fontId="14" fillId="0" borderId="35" xfId="0" applyNumberFormat="1" applyFont="1" applyBorder="1" applyAlignment="1" applyProtection="1">
      <alignment horizontal="center" vertical="center" shrinkToFit="1"/>
      <protection locked="0"/>
    </xf>
    <xf numFmtId="0" fontId="11" fillId="0" borderId="66"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1" fillId="0" borderId="47"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11" fillId="0" borderId="35" xfId="0"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66"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2" fillId="0" borderId="47" xfId="0" applyFont="1" applyBorder="1" applyAlignment="1" applyProtection="1">
      <alignment horizontal="center" vertical="center" shrinkToFit="1"/>
      <protection locked="0"/>
    </xf>
    <xf numFmtId="0" fontId="12" fillId="0" borderId="35"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12" fillId="0" borderId="3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35" xfId="0" applyFont="1" applyBorder="1" applyAlignment="1">
      <alignment horizontal="center" vertical="center" shrinkToFit="1"/>
    </xf>
    <xf numFmtId="0" fontId="15" fillId="0" borderId="51" xfId="0" applyFont="1" applyBorder="1" applyAlignment="1">
      <alignment horizontal="center" vertical="center"/>
    </xf>
    <xf numFmtId="0" fontId="15" fillId="0" borderId="45" xfId="0" applyFont="1" applyBorder="1" applyAlignment="1">
      <alignment horizontal="center" vertical="center"/>
    </xf>
    <xf numFmtId="0" fontId="15" fillId="0" borderId="52" xfId="0" applyFont="1" applyBorder="1" applyAlignment="1">
      <alignment horizontal="center" vertical="center"/>
    </xf>
    <xf numFmtId="0" fontId="13" fillId="0" borderId="39" xfId="0" applyFont="1" applyBorder="1" applyAlignment="1">
      <alignment horizontal="center" vertical="center" textRotation="255"/>
    </xf>
    <xf numFmtId="0" fontId="13" fillId="0" borderId="38" xfId="0" applyFont="1" applyBorder="1" applyAlignment="1">
      <alignment horizontal="center" vertical="center" textRotation="255"/>
    </xf>
    <xf numFmtId="0" fontId="13" fillId="0" borderId="41" xfId="0" applyFont="1" applyBorder="1" applyAlignment="1">
      <alignment horizontal="center" vertical="center" textRotation="255"/>
    </xf>
    <xf numFmtId="177" fontId="12" fillId="0" borderId="34" xfId="0" applyNumberFormat="1" applyFont="1" applyBorder="1" applyAlignment="1" applyProtection="1">
      <alignment horizontal="center" vertical="center" shrinkToFit="1"/>
      <protection locked="0"/>
    </xf>
    <xf numFmtId="0" fontId="18" fillId="0" borderId="0" xfId="0" applyFont="1" applyBorder="1" applyAlignment="1">
      <alignment horizontal="left" vertical="center"/>
    </xf>
    <xf numFmtId="177" fontId="18" fillId="0" borderId="0" xfId="0" applyNumberFormat="1" applyFont="1" applyBorder="1" applyAlignment="1" applyProtection="1">
      <alignment horizontal="center" vertical="center" shrinkToFit="1"/>
      <protection locked="0"/>
    </xf>
    <xf numFmtId="0" fontId="18" fillId="0" borderId="0" xfId="0" applyFont="1" applyBorder="1" applyAlignment="1">
      <alignment horizontal="center" vertical="center"/>
    </xf>
    <xf numFmtId="177" fontId="18" fillId="0" borderId="0" xfId="0" applyNumberFormat="1" applyFont="1" applyBorder="1" applyAlignment="1">
      <alignment horizontal="center" vertical="center"/>
    </xf>
    <xf numFmtId="177" fontId="18" fillId="0" borderId="0" xfId="0" applyNumberFormat="1" applyFont="1" applyBorder="1" applyAlignment="1">
      <alignment vertical="center" shrinkToFit="1"/>
    </xf>
    <xf numFmtId="0" fontId="18" fillId="0" borderId="35" xfId="0" applyFont="1" applyBorder="1" applyAlignment="1">
      <alignment vertical="center"/>
    </xf>
    <xf numFmtId="0" fontId="11" fillId="0" borderId="0" xfId="0" applyFont="1" applyBorder="1" applyAlignment="1">
      <alignment horizontal="center" vertical="center" shrinkToFit="1"/>
    </xf>
    <xf numFmtId="0" fontId="11" fillId="0" borderId="0" xfId="0" applyFont="1" applyBorder="1" applyAlignment="1">
      <alignment horizontal="right" vertical="center" shrinkToFit="1"/>
    </xf>
    <xf numFmtId="0" fontId="16" fillId="0" borderId="36"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0" xfId="0" applyFont="1" applyBorder="1" applyAlignment="1">
      <alignment vertical="center" shrinkToFit="1"/>
    </xf>
    <xf numFmtId="0" fontId="15" fillId="0" borderId="16" xfId="0" applyFont="1" applyBorder="1" applyAlignment="1">
      <alignment vertical="center" shrinkToFit="1"/>
    </xf>
    <xf numFmtId="0" fontId="15" fillId="0" borderId="36" xfId="0" applyFont="1" applyBorder="1" applyAlignment="1">
      <alignment vertical="center" shrinkToFit="1"/>
    </xf>
    <xf numFmtId="0" fontId="12" fillId="0" borderId="22" xfId="0" applyFont="1" applyBorder="1" applyAlignment="1">
      <alignment vertical="center" shrinkToFit="1"/>
    </xf>
    <xf numFmtId="0" fontId="16" fillId="0" borderId="22" xfId="0" applyFont="1" applyBorder="1" applyAlignment="1">
      <alignment vertical="center" shrinkToFit="1"/>
    </xf>
    <xf numFmtId="0" fontId="16" fillId="0" borderId="0"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204108</xdr:colOff>
      <xdr:row>27</xdr:row>
      <xdr:rowOff>27215</xdr:rowOff>
    </xdr:from>
    <xdr:to>
      <xdr:col>2</xdr:col>
      <xdr:colOff>1115786</xdr:colOff>
      <xdr:row>28</xdr:row>
      <xdr:rowOff>0</xdr:rowOff>
    </xdr:to>
    <xdr:sp macro="" textlink="">
      <xdr:nvSpPr>
        <xdr:cNvPr id="4" name="楕円 3">
          <a:extLst>
            <a:ext uri="{FF2B5EF4-FFF2-40B4-BE49-F238E27FC236}">
              <a16:creationId xmlns:a16="http://schemas.microsoft.com/office/drawing/2014/main" id="{2FFA2DCC-482B-4965-92BA-E1EA24B834F9}"/>
            </a:ext>
          </a:extLst>
        </xdr:cNvPr>
        <xdr:cNvSpPr/>
      </xdr:nvSpPr>
      <xdr:spPr>
        <a:xfrm>
          <a:off x="1265465" y="7293429"/>
          <a:ext cx="911678" cy="34017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231321</xdr:colOff>
      <xdr:row>27</xdr:row>
      <xdr:rowOff>27214</xdr:rowOff>
    </xdr:from>
    <xdr:to>
      <xdr:col>10</xdr:col>
      <xdr:colOff>1142999</xdr:colOff>
      <xdr:row>27</xdr:row>
      <xdr:rowOff>367392</xdr:rowOff>
    </xdr:to>
    <xdr:sp macro="" textlink="">
      <xdr:nvSpPr>
        <xdr:cNvPr id="5" name="楕円 4">
          <a:extLst>
            <a:ext uri="{FF2B5EF4-FFF2-40B4-BE49-F238E27FC236}">
              <a16:creationId xmlns:a16="http://schemas.microsoft.com/office/drawing/2014/main" id="{1171568C-7543-45B1-B245-3FB0106722FF}"/>
            </a:ext>
          </a:extLst>
        </xdr:cNvPr>
        <xdr:cNvSpPr/>
      </xdr:nvSpPr>
      <xdr:spPr>
        <a:xfrm>
          <a:off x="7620000" y="7293428"/>
          <a:ext cx="911678" cy="34017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ysports13" id="{7F981F76-1E6E-4131-BF98-F033549422FD}" userId="S::ysports13@yspo4697.onmicrosoft.com::bdda5462-4a2a-4672-9d0e-e37c93d0079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8" dT="2025-04-16T23:40:24.34" personId="{7F981F76-1E6E-4131-BF98-F033549422FD}" id="{166C8871-BF9B-4906-BE69-691226729179}">
    <text>自署の場合は押印不要</text>
  </threadedComment>
  <threadedComment ref="M58" dT="2025-04-16T23:39:04.14" personId="{7F981F76-1E6E-4131-BF98-F033549422FD}" id="{E9781295-20EB-40B2-B08A-211CA6A62A88}">
    <text>自署の場合は押印不要</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P27"/>
  <sheetViews>
    <sheetView tabSelected="1" view="pageBreakPreview" zoomScaleNormal="100" zoomScaleSheetLayoutView="100" workbookViewId="0">
      <selection activeCell="P4" sqref="P4"/>
    </sheetView>
  </sheetViews>
  <sheetFormatPr defaultRowHeight="12.6"/>
  <cols>
    <col min="1" max="7" width="13" style="15" customWidth="1"/>
    <col min="8" max="8" width="13.125" style="15" customWidth="1"/>
    <col min="9" max="9" width="12.625" style="15" customWidth="1"/>
    <col min="10" max="10" width="13.125" style="15" customWidth="1"/>
    <col min="11" max="11" width="13" style="15" customWidth="1"/>
    <col min="12" max="15" width="13.125" style="15" customWidth="1"/>
    <col min="16" max="16" width="12.375" style="15" customWidth="1"/>
    <col min="20" max="20" width="9.5" bestFit="1" customWidth="1"/>
  </cols>
  <sheetData>
    <row r="1" spans="1:16" ht="19.5" customHeight="1">
      <c r="A1" s="369" t="s">
        <v>59</v>
      </c>
      <c r="B1" s="369"/>
      <c r="C1" s="369"/>
      <c r="D1" s="11"/>
      <c r="E1" s="11"/>
      <c r="F1" s="11"/>
      <c r="G1" s="11"/>
      <c r="H1" s="11"/>
      <c r="I1" s="369" t="s">
        <v>60</v>
      </c>
      <c r="J1" s="369"/>
      <c r="K1" s="369"/>
      <c r="L1" s="11"/>
      <c r="M1" s="11"/>
      <c r="N1" s="11"/>
      <c r="O1" s="11"/>
      <c r="P1" s="11"/>
    </row>
    <row r="2" spans="1:16" ht="34.5" customHeight="1">
      <c r="A2" s="11"/>
      <c r="B2" s="11"/>
      <c r="C2" s="11"/>
      <c r="D2" s="11"/>
      <c r="E2" s="11"/>
      <c r="F2" s="370" t="s">
        <v>108</v>
      </c>
      <c r="G2" s="370"/>
      <c r="H2" s="370"/>
      <c r="I2" s="11"/>
      <c r="J2" s="11"/>
      <c r="K2" s="11"/>
      <c r="L2" s="11"/>
      <c r="M2" s="11"/>
      <c r="N2" s="370" t="s">
        <v>108</v>
      </c>
      <c r="O2" s="370"/>
      <c r="P2" s="370"/>
    </row>
    <row r="3" spans="1:16" ht="19.5" customHeight="1">
      <c r="A3" s="11"/>
      <c r="B3" s="11"/>
      <c r="C3" s="11"/>
      <c r="D3" s="11"/>
      <c r="E3" s="11"/>
      <c r="F3" s="11"/>
      <c r="G3" s="11"/>
      <c r="H3" s="11"/>
      <c r="I3" s="11"/>
      <c r="J3" s="11"/>
      <c r="K3" s="11"/>
      <c r="L3" s="11"/>
      <c r="M3" s="11"/>
      <c r="N3" s="11"/>
      <c r="O3" s="11"/>
      <c r="P3" s="11"/>
    </row>
    <row r="4" spans="1:16" ht="21" customHeight="1">
      <c r="A4" s="369" t="s">
        <v>177</v>
      </c>
      <c r="B4" s="369"/>
      <c r="C4" s="369"/>
      <c r="D4" s="369"/>
      <c r="E4" s="11"/>
      <c r="F4" s="11"/>
      <c r="G4" s="11"/>
      <c r="H4" s="11"/>
      <c r="I4" s="373" t="s">
        <v>177</v>
      </c>
      <c r="J4" s="373"/>
      <c r="K4" s="373"/>
      <c r="L4" s="373"/>
      <c r="M4" s="11"/>
      <c r="N4" s="11"/>
      <c r="O4" s="11"/>
      <c r="P4" s="11"/>
    </row>
    <row r="5" spans="1:16" ht="21" customHeight="1">
      <c r="A5" s="369" t="s">
        <v>97</v>
      </c>
      <c r="B5" s="369"/>
      <c r="C5" s="369"/>
      <c r="D5" s="11"/>
      <c r="E5" s="11"/>
      <c r="F5" s="11"/>
      <c r="G5" s="11"/>
      <c r="H5" s="11"/>
      <c r="I5" s="369" t="s">
        <v>97</v>
      </c>
      <c r="J5" s="369"/>
      <c r="K5" s="369"/>
      <c r="L5" s="11"/>
      <c r="M5" s="11"/>
      <c r="N5" s="11"/>
      <c r="O5" s="11"/>
      <c r="P5" s="11"/>
    </row>
    <row r="6" spans="1:16" ht="21" customHeight="1">
      <c r="A6" s="11"/>
      <c r="B6" s="11"/>
      <c r="C6" s="11"/>
      <c r="D6" s="11"/>
      <c r="E6" s="11" t="s">
        <v>61</v>
      </c>
      <c r="F6" s="374"/>
      <c r="G6" s="374"/>
      <c r="H6" s="374"/>
      <c r="I6" s="11"/>
      <c r="J6" s="11"/>
      <c r="K6" s="11"/>
      <c r="L6" s="11"/>
      <c r="M6" s="11" t="s">
        <v>61</v>
      </c>
      <c r="N6" s="371">
        <f>F6</f>
        <v>0</v>
      </c>
      <c r="O6" s="371"/>
      <c r="P6" s="371"/>
    </row>
    <row r="7" spans="1:16" ht="21" customHeight="1">
      <c r="A7" s="11"/>
      <c r="B7" s="11"/>
      <c r="C7" s="11"/>
      <c r="D7" s="11"/>
      <c r="E7" s="11" t="s">
        <v>161</v>
      </c>
      <c r="F7" s="374"/>
      <c r="G7" s="374"/>
      <c r="H7" s="13"/>
      <c r="I7" s="11"/>
      <c r="J7" s="11"/>
      <c r="K7" s="11"/>
      <c r="L7" s="11"/>
      <c r="M7" s="11" t="s">
        <v>62</v>
      </c>
      <c r="N7" s="371">
        <f>F7</f>
        <v>0</v>
      </c>
      <c r="O7" s="371"/>
      <c r="P7" s="13"/>
    </row>
    <row r="8" spans="1:16" ht="21" customHeight="1">
      <c r="A8" s="11"/>
      <c r="B8" s="11"/>
      <c r="C8" s="11"/>
      <c r="D8" s="11"/>
      <c r="E8" s="11"/>
      <c r="F8" s="11"/>
      <c r="G8" s="11"/>
      <c r="H8" s="11"/>
      <c r="I8" s="11"/>
      <c r="J8" s="11"/>
      <c r="K8" s="11"/>
      <c r="L8" s="11"/>
      <c r="M8" s="11"/>
      <c r="N8" s="11"/>
      <c r="O8" s="11"/>
      <c r="P8" s="11"/>
    </row>
    <row r="9" spans="1:16" ht="21" customHeight="1">
      <c r="A9" s="13" t="s">
        <v>162</v>
      </c>
      <c r="B9" s="12"/>
      <c r="C9" s="11" t="s">
        <v>182</v>
      </c>
      <c r="D9" s="11"/>
      <c r="E9" s="11"/>
      <c r="F9" s="11"/>
      <c r="G9" s="11"/>
      <c r="H9" s="11"/>
      <c r="I9" s="13" t="s">
        <v>162</v>
      </c>
      <c r="J9" s="14">
        <f>B9</f>
        <v>0</v>
      </c>
      <c r="K9" s="11" t="s">
        <v>183</v>
      </c>
      <c r="L9" s="11"/>
      <c r="M9" s="11"/>
      <c r="N9" s="11"/>
      <c r="O9" s="11"/>
      <c r="P9" s="11"/>
    </row>
    <row r="10" spans="1:16" ht="21" customHeight="1">
      <c r="A10" s="11"/>
      <c r="B10" s="11"/>
      <c r="C10" s="11"/>
      <c r="D10" s="11"/>
      <c r="E10" s="11"/>
      <c r="F10" s="11"/>
      <c r="G10" s="11"/>
      <c r="H10" s="11"/>
      <c r="I10" s="11"/>
      <c r="J10" s="11"/>
      <c r="K10" s="11"/>
      <c r="L10" s="11"/>
      <c r="M10" s="11"/>
      <c r="N10" s="11"/>
      <c r="O10" s="11"/>
      <c r="P10" s="11"/>
    </row>
    <row r="11" spans="1:16" ht="21" customHeight="1">
      <c r="A11" s="375" t="s">
        <v>178</v>
      </c>
      <c r="B11" s="375"/>
      <c r="C11" s="375"/>
      <c r="D11" s="375"/>
      <c r="E11" s="375"/>
      <c r="F11" s="375"/>
      <c r="G11" s="375"/>
      <c r="H11" s="375"/>
      <c r="I11" s="375" t="s">
        <v>179</v>
      </c>
      <c r="J11" s="375"/>
      <c r="K11" s="375"/>
      <c r="L11" s="375"/>
      <c r="M11" s="375"/>
      <c r="N11" s="375"/>
      <c r="O11" s="375"/>
      <c r="P11" s="375"/>
    </row>
    <row r="12" spans="1:16" ht="27" customHeight="1">
      <c r="A12" s="375"/>
      <c r="B12" s="375"/>
      <c r="C12" s="375"/>
      <c r="D12" s="375"/>
      <c r="E12" s="375"/>
      <c r="F12" s="375"/>
      <c r="G12" s="375"/>
      <c r="H12" s="375"/>
      <c r="I12" s="375"/>
      <c r="J12" s="375"/>
      <c r="K12" s="375"/>
      <c r="L12" s="375"/>
      <c r="M12" s="375"/>
      <c r="N12" s="375"/>
      <c r="O12" s="375"/>
      <c r="P12" s="375"/>
    </row>
    <row r="13" spans="1:16" ht="21" customHeight="1">
      <c r="A13" s="11"/>
      <c r="B13" s="11"/>
      <c r="C13" s="11"/>
      <c r="D13" s="11"/>
      <c r="E13" s="11"/>
      <c r="F13" s="11"/>
      <c r="G13" s="11"/>
      <c r="H13" s="11"/>
      <c r="I13" s="11"/>
      <c r="J13" s="11"/>
      <c r="K13" s="11"/>
      <c r="L13" s="11"/>
      <c r="M13" s="11"/>
      <c r="N13" s="11"/>
      <c r="O13" s="11"/>
      <c r="P13" s="11"/>
    </row>
    <row r="14" spans="1:16" ht="21" customHeight="1">
      <c r="A14" s="11"/>
      <c r="B14" s="11"/>
      <c r="C14" s="11"/>
      <c r="D14" s="370" t="s">
        <v>63</v>
      </c>
      <c r="E14" s="370"/>
      <c r="F14" s="11"/>
      <c r="G14" s="11"/>
      <c r="H14" s="11"/>
      <c r="I14" s="11"/>
      <c r="J14" s="11"/>
      <c r="K14" s="11"/>
      <c r="L14" s="370" t="s">
        <v>63</v>
      </c>
      <c r="M14" s="370"/>
      <c r="N14" s="11"/>
      <c r="O14" s="11"/>
      <c r="P14" s="11"/>
    </row>
    <row r="15" spans="1:16" ht="21" customHeight="1">
      <c r="A15" s="11"/>
      <c r="B15" s="11"/>
      <c r="C15" s="11"/>
      <c r="D15" s="12"/>
      <c r="E15" s="12"/>
      <c r="F15" s="11"/>
      <c r="G15" s="11"/>
      <c r="H15" s="11"/>
      <c r="I15" s="11"/>
      <c r="J15" s="11"/>
      <c r="K15" s="11"/>
      <c r="L15" s="12"/>
      <c r="M15" s="12"/>
      <c r="N15" s="11"/>
      <c r="O15" s="11"/>
      <c r="P15" s="11"/>
    </row>
    <row r="16" spans="1:16" ht="21" customHeight="1">
      <c r="A16" s="369"/>
      <c r="B16" s="369"/>
      <c r="C16" s="369"/>
      <c r="F16" s="11"/>
      <c r="G16" s="11"/>
      <c r="H16" s="11"/>
      <c r="I16" s="369"/>
      <c r="J16" s="369"/>
      <c r="K16" s="369"/>
      <c r="L16" s="11"/>
      <c r="M16" s="10"/>
      <c r="N16" s="11"/>
      <c r="O16" s="11"/>
      <c r="P16" s="11"/>
    </row>
    <row r="17" spans="1:16" ht="21" customHeight="1">
      <c r="A17" s="373" t="s">
        <v>169</v>
      </c>
      <c r="B17" s="373"/>
      <c r="C17" s="373"/>
      <c r="D17" s="373"/>
      <c r="E17" s="372" t="s">
        <v>64</v>
      </c>
      <c r="F17" s="370"/>
      <c r="G17" s="10" t="s">
        <v>65</v>
      </c>
      <c r="H17" s="11"/>
      <c r="I17" s="369" t="s">
        <v>173</v>
      </c>
      <c r="J17" s="369"/>
      <c r="K17" s="369"/>
      <c r="L17" s="369"/>
      <c r="M17" s="372" t="s">
        <v>66</v>
      </c>
      <c r="N17" s="370"/>
      <c r="O17" s="10" t="s">
        <v>65</v>
      </c>
      <c r="P17" s="11"/>
    </row>
    <row r="18" spans="1:16" ht="21" customHeight="1">
      <c r="A18" s="373" t="s">
        <v>170</v>
      </c>
      <c r="B18" s="373"/>
      <c r="C18" s="373"/>
      <c r="D18" s="373"/>
      <c r="E18" s="372" t="s">
        <v>67</v>
      </c>
      <c r="F18" s="370"/>
      <c r="G18" s="10" t="s">
        <v>65</v>
      </c>
      <c r="H18" s="11"/>
      <c r="I18" s="369" t="s">
        <v>174</v>
      </c>
      <c r="J18" s="369"/>
      <c r="K18" s="369"/>
      <c r="L18" s="369"/>
      <c r="M18" s="372" t="s">
        <v>68</v>
      </c>
      <c r="N18" s="370"/>
      <c r="O18" s="10" t="s">
        <v>65</v>
      </c>
      <c r="P18" s="11"/>
    </row>
    <row r="19" spans="1:16" ht="23.25" customHeight="1">
      <c r="A19" s="373" t="s">
        <v>171</v>
      </c>
      <c r="B19" s="373"/>
      <c r="C19" s="373"/>
      <c r="D19" s="373"/>
      <c r="E19" s="372" t="s">
        <v>64</v>
      </c>
      <c r="F19" s="370"/>
      <c r="G19" s="10" t="s">
        <v>65</v>
      </c>
      <c r="H19" s="11"/>
      <c r="I19" s="369" t="s">
        <v>175</v>
      </c>
      <c r="J19" s="369"/>
      <c r="K19" s="369"/>
      <c r="L19" s="369"/>
      <c r="M19" s="372" t="s">
        <v>64</v>
      </c>
      <c r="N19" s="370"/>
      <c r="O19" s="10" t="s">
        <v>65</v>
      </c>
      <c r="P19" s="11"/>
    </row>
    <row r="20" spans="1:16" ht="41.25" customHeight="1"/>
    <row r="21" spans="1:16" ht="41.25" customHeight="1"/>
    <row r="22" spans="1:16" ht="41.25" customHeight="1"/>
    <row r="23" spans="1:16" ht="41.25" customHeight="1"/>
    <row r="24" spans="1:16" ht="41.25" customHeight="1"/>
    <row r="25" spans="1:16" ht="41.25" customHeight="1"/>
    <row r="26" spans="1:16" ht="41.25" customHeight="1"/>
    <row r="27" spans="1:16" ht="41.25" customHeight="1"/>
  </sheetData>
  <mergeCells count="30">
    <mergeCell ref="A16:C16"/>
    <mergeCell ref="I16:K16"/>
    <mergeCell ref="E17:F17"/>
    <mergeCell ref="M17:N17"/>
    <mergeCell ref="E18:F18"/>
    <mergeCell ref="M18:N18"/>
    <mergeCell ref="A18:D18"/>
    <mergeCell ref="F6:H6"/>
    <mergeCell ref="A11:H12"/>
    <mergeCell ref="I11:P12"/>
    <mergeCell ref="D14:E14"/>
    <mergeCell ref="L14:M14"/>
    <mergeCell ref="N6:P6"/>
    <mergeCell ref="F7:G7"/>
    <mergeCell ref="A1:C1"/>
    <mergeCell ref="I1:K1"/>
    <mergeCell ref="F2:H2"/>
    <mergeCell ref="N7:O7"/>
    <mergeCell ref="E19:F19"/>
    <mergeCell ref="M19:N19"/>
    <mergeCell ref="N2:P2"/>
    <mergeCell ref="A5:C5"/>
    <mergeCell ref="I5:K5"/>
    <mergeCell ref="A4:D4"/>
    <mergeCell ref="I4:L4"/>
    <mergeCell ref="A17:D17"/>
    <mergeCell ref="I18:L18"/>
    <mergeCell ref="I17:L17"/>
    <mergeCell ref="A19:D19"/>
    <mergeCell ref="I19:L19"/>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X62"/>
  <sheetViews>
    <sheetView view="pageBreakPreview" zoomScale="70" zoomScaleNormal="100" zoomScaleSheetLayoutView="70" workbookViewId="0">
      <selection activeCell="D5" sqref="D5:E7"/>
    </sheetView>
  </sheetViews>
  <sheetFormatPr defaultColWidth="9.375" defaultRowHeight="16.2"/>
  <cols>
    <col min="1" max="1" width="2.625" style="267" customWidth="1"/>
    <col min="2" max="2" width="15.875" style="267" bestFit="1" customWidth="1"/>
    <col min="3" max="3" width="23.875" style="267" customWidth="1"/>
    <col min="4" max="5" width="14.5" style="267" customWidth="1"/>
    <col min="6" max="7" width="15.5" style="267" customWidth="1"/>
    <col min="8" max="8" width="8.375" style="267" bestFit="1" customWidth="1"/>
    <col min="9" max="9" width="2.625" style="267" customWidth="1"/>
    <col min="10" max="10" width="15.875" style="267" bestFit="1" customWidth="1"/>
    <col min="11" max="11" width="23.875" style="267" customWidth="1"/>
    <col min="12" max="13" width="14.5" style="267" bestFit="1" customWidth="1"/>
    <col min="14" max="15" width="15.5" style="267" customWidth="1"/>
    <col min="16" max="16" width="8.375" style="267" bestFit="1" customWidth="1"/>
    <col min="17" max="18" width="9.375" style="6"/>
    <col min="19" max="24" width="9.375" style="267"/>
    <col min="25" max="16384" width="9.375" style="6"/>
  </cols>
  <sheetData>
    <row r="1" spans="1:22" ht="68.25" customHeight="1">
      <c r="A1" s="392" t="s">
        <v>192</v>
      </c>
      <c r="B1" s="392"/>
      <c r="C1" s="392"/>
      <c r="D1" s="392"/>
      <c r="E1" s="392"/>
      <c r="F1" s="392"/>
      <c r="G1" s="392"/>
      <c r="H1" s="392"/>
      <c r="I1" s="392" t="s">
        <v>193</v>
      </c>
      <c r="J1" s="392"/>
      <c r="K1" s="392"/>
      <c r="L1" s="392"/>
      <c r="M1" s="392"/>
      <c r="N1" s="392"/>
      <c r="O1" s="392"/>
      <c r="P1" s="392"/>
    </row>
    <row r="2" spans="1:22">
      <c r="B2" s="381" t="s">
        <v>75</v>
      </c>
      <c r="C2" s="381"/>
      <c r="D2" s="381"/>
      <c r="E2" s="381"/>
      <c r="F2" s="381"/>
      <c r="G2" s="381"/>
      <c r="H2" s="381"/>
      <c r="J2" s="381" t="s">
        <v>75</v>
      </c>
      <c r="K2" s="381"/>
      <c r="L2" s="381"/>
      <c r="M2" s="381"/>
      <c r="N2" s="381"/>
      <c r="O2" s="381"/>
      <c r="P2" s="381"/>
    </row>
    <row r="3" spans="1:22" ht="21" customHeight="1">
      <c r="B3" s="381"/>
      <c r="C3" s="381"/>
      <c r="D3" s="381"/>
      <c r="E3" s="381"/>
      <c r="F3" s="381"/>
      <c r="G3" s="381"/>
      <c r="H3" s="381"/>
      <c r="J3" s="381"/>
      <c r="K3" s="381"/>
      <c r="L3" s="381"/>
      <c r="M3" s="381"/>
      <c r="N3" s="381"/>
      <c r="O3" s="381"/>
      <c r="P3" s="381"/>
    </row>
    <row r="4" spans="1:22">
      <c r="B4" s="268"/>
      <c r="J4" s="268"/>
    </row>
    <row r="5" spans="1:22" ht="17.25" customHeight="1">
      <c r="B5" s="268"/>
      <c r="C5" s="379" t="s">
        <v>76</v>
      </c>
      <c r="D5" s="380">
        <f>収支予算書!C6*0.8</f>
        <v>0</v>
      </c>
      <c r="E5" s="380"/>
      <c r="F5" s="379" t="s">
        <v>77</v>
      </c>
      <c r="J5" s="268"/>
      <c r="K5" s="379" t="s">
        <v>76</v>
      </c>
      <c r="L5" s="380">
        <f>(収支決算書!C6)-(D5)</f>
        <v>0</v>
      </c>
      <c r="M5" s="380"/>
      <c r="N5" s="379" t="s">
        <v>77</v>
      </c>
      <c r="S5" s="376">
        <f>D5</f>
        <v>0</v>
      </c>
      <c r="T5" s="377"/>
      <c r="U5" s="377" t="s">
        <v>195</v>
      </c>
      <c r="V5" s="377"/>
    </row>
    <row r="6" spans="1:22" ht="18.600000000000001">
      <c r="C6" s="379"/>
      <c r="D6" s="380"/>
      <c r="E6" s="380"/>
      <c r="F6" s="379"/>
      <c r="G6" s="269"/>
      <c r="H6" s="269"/>
      <c r="K6" s="379"/>
      <c r="L6" s="380"/>
      <c r="M6" s="380"/>
      <c r="N6" s="379"/>
      <c r="O6" s="269"/>
      <c r="P6" s="269"/>
      <c r="S6" s="377"/>
      <c r="T6" s="377"/>
      <c r="U6" s="377"/>
      <c r="V6" s="377"/>
    </row>
    <row r="7" spans="1:22" ht="14.25" customHeight="1">
      <c r="B7" s="268"/>
      <c r="C7" s="379"/>
      <c r="D7" s="380"/>
      <c r="E7" s="380"/>
      <c r="F7" s="379"/>
      <c r="J7" s="268"/>
      <c r="K7" s="379"/>
      <c r="L7" s="380"/>
      <c r="M7" s="380"/>
      <c r="N7" s="379"/>
      <c r="S7" s="376">
        <f>S9-S5</f>
        <v>0</v>
      </c>
      <c r="T7" s="377"/>
      <c r="U7" s="377" t="s">
        <v>194</v>
      </c>
      <c r="V7" s="377"/>
    </row>
    <row r="8" spans="1:22">
      <c r="B8" s="268"/>
      <c r="J8" s="268"/>
      <c r="S8" s="377"/>
      <c r="T8" s="377"/>
      <c r="U8" s="377"/>
      <c r="V8" s="377"/>
    </row>
    <row r="9" spans="1:22">
      <c r="B9" s="268"/>
      <c r="J9" s="268"/>
      <c r="S9" s="378">
        <f>収支決算書!C6</f>
        <v>0</v>
      </c>
      <c r="T9" s="378"/>
      <c r="U9" s="377" t="s">
        <v>196</v>
      </c>
      <c r="V9" s="377"/>
    </row>
    <row r="10" spans="1:22" ht="21" customHeight="1">
      <c r="B10" s="267" t="s">
        <v>163</v>
      </c>
      <c r="C10" s="270"/>
      <c r="D10" s="411" t="s">
        <v>184</v>
      </c>
      <c r="E10" s="411"/>
      <c r="F10" s="411"/>
      <c r="G10" s="411"/>
      <c r="H10" s="411"/>
      <c r="J10" s="267" t="s">
        <v>163</v>
      </c>
      <c r="K10" s="271">
        <f>C10</f>
        <v>0</v>
      </c>
      <c r="L10" s="411" t="s">
        <v>184</v>
      </c>
      <c r="M10" s="411"/>
      <c r="N10" s="411"/>
      <c r="O10" s="411"/>
      <c r="P10" s="411"/>
      <c r="S10" s="378"/>
      <c r="T10" s="378"/>
      <c r="U10" s="377"/>
      <c r="V10" s="377"/>
    </row>
    <row r="11" spans="1:22" ht="21" customHeight="1">
      <c r="B11" s="382"/>
      <c r="C11" s="382"/>
      <c r="D11" s="382"/>
      <c r="E11" s="382"/>
      <c r="F11" s="382"/>
      <c r="G11" s="382"/>
      <c r="H11" s="382"/>
      <c r="J11" s="382"/>
      <c r="K11" s="382"/>
      <c r="L11" s="382"/>
      <c r="M11" s="382"/>
      <c r="N11" s="382"/>
      <c r="O11" s="382"/>
      <c r="P11" s="382"/>
    </row>
    <row r="12" spans="1:22" ht="21" customHeight="1">
      <c r="B12" s="268"/>
      <c r="J12" s="268"/>
    </row>
    <row r="13" spans="1:22" ht="21" customHeight="1">
      <c r="B13" s="388" t="s">
        <v>78</v>
      </c>
      <c r="C13" s="388"/>
      <c r="D13" s="388"/>
      <c r="E13" s="388"/>
      <c r="F13" s="388"/>
      <c r="G13" s="388"/>
      <c r="H13" s="388"/>
      <c r="J13" s="388" t="s">
        <v>78</v>
      </c>
      <c r="K13" s="388"/>
      <c r="L13" s="388"/>
      <c r="M13" s="388"/>
      <c r="N13" s="388"/>
      <c r="O13" s="388"/>
      <c r="P13" s="388"/>
    </row>
    <row r="14" spans="1:22" ht="21" customHeight="1">
      <c r="B14" s="268"/>
      <c r="J14" s="268"/>
    </row>
    <row r="15" spans="1:22" ht="21" customHeight="1">
      <c r="B15" s="382" t="s">
        <v>98</v>
      </c>
      <c r="C15" s="382"/>
      <c r="D15" s="382"/>
      <c r="E15" s="382"/>
      <c r="F15" s="382"/>
      <c r="G15" s="382"/>
      <c r="H15" s="382"/>
      <c r="J15" s="382" t="s">
        <v>98</v>
      </c>
      <c r="K15" s="382"/>
      <c r="L15" s="382"/>
      <c r="M15" s="382"/>
      <c r="N15" s="382"/>
      <c r="O15" s="382"/>
      <c r="P15" s="382"/>
    </row>
    <row r="16" spans="1:22" ht="21" customHeight="1">
      <c r="B16" s="268"/>
      <c r="J16" s="268"/>
    </row>
    <row r="17" spans="1:24" ht="21" customHeight="1">
      <c r="B17" s="382" t="s">
        <v>180</v>
      </c>
      <c r="C17" s="382"/>
      <c r="D17" s="382"/>
      <c r="J17" s="382" t="s">
        <v>180</v>
      </c>
      <c r="K17" s="382"/>
      <c r="L17" s="382"/>
    </row>
    <row r="18" spans="1:24" ht="21" customHeight="1">
      <c r="B18" s="412" t="s">
        <v>97</v>
      </c>
      <c r="C18" s="412"/>
      <c r="D18" s="412"/>
      <c r="E18" s="270"/>
      <c r="J18" s="412" t="s">
        <v>97</v>
      </c>
      <c r="K18" s="412"/>
      <c r="L18" s="412"/>
      <c r="M18" s="270"/>
    </row>
    <row r="19" spans="1:24" ht="21" customHeight="1">
      <c r="B19" s="268"/>
      <c r="J19" s="268"/>
    </row>
    <row r="20" spans="1:24" ht="21" customHeight="1">
      <c r="B20" s="268"/>
      <c r="J20" s="268"/>
    </row>
    <row r="21" spans="1:24">
      <c r="D21" s="385" t="s">
        <v>149</v>
      </c>
      <c r="E21" s="384"/>
      <c r="F21" s="384"/>
      <c r="G21" s="384"/>
      <c r="H21" s="384"/>
      <c r="L21" s="385" t="s">
        <v>149</v>
      </c>
      <c r="M21" s="383">
        <f>E21</f>
        <v>0</v>
      </c>
      <c r="N21" s="383"/>
      <c r="O21" s="383"/>
      <c r="P21" s="383"/>
    </row>
    <row r="22" spans="1:24">
      <c r="D22" s="385"/>
      <c r="E22" s="384"/>
      <c r="F22" s="384"/>
      <c r="G22" s="384"/>
      <c r="H22" s="384"/>
      <c r="L22" s="385"/>
      <c r="M22" s="383"/>
      <c r="N22" s="383"/>
      <c r="O22" s="383"/>
      <c r="P22" s="383"/>
    </row>
    <row r="23" spans="1:24">
      <c r="D23" s="385" t="s">
        <v>79</v>
      </c>
      <c r="E23" s="384"/>
      <c r="F23" s="384"/>
      <c r="G23" s="384"/>
      <c r="H23" s="385"/>
      <c r="L23" s="385" t="s">
        <v>79</v>
      </c>
      <c r="M23" s="383">
        <f>E23</f>
        <v>0</v>
      </c>
      <c r="N23" s="383"/>
      <c r="O23" s="383"/>
      <c r="P23" s="385"/>
    </row>
    <row r="24" spans="1:24">
      <c r="B24" s="268"/>
      <c r="D24" s="386"/>
      <c r="E24" s="390"/>
      <c r="F24" s="390"/>
      <c r="G24" s="390"/>
      <c r="H24" s="386"/>
      <c r="J24" s="268"/>
      <c r="L24" s="386"/>
      <c r="M24" s="387"/>
      <c r="N24" s="387"/>
      <c r="O24" s="387"/>
      <c r="P24" s="386"/>
    </row>
    <row r="25" spans="1:24" ht="29.25" customHeight="1">
      <c r="B25" s="377" t="s">
        <v>99</v>
      </c>
      <c r="C25" s="377"/>
      <c r="D25" s="377"/>
      <c r="E25" s="377"/>
      <c r="F25" s="377"/>
      <c r="G25" s="377"/>
      <c r="H25" s="377"/>
      <c r="J25" s="377" t="s">
        <v>99</v>
      </c>
      <c r="K25" s="377"/>
      <c r="L25" s="377"/>
      <c r="M25" s="377"/>
      <c r="N25" s="377"/>
      <c r="O25" s="377"/>
      <c r="P25" s="377"/>
    </row>
    <row r="26" spans="1:24" s="8" customFormat="1" ht="29.25" customHeight="1">
      <c r="A26" s="272"/>
      <c r="B26" s="393" t="s">
        <v>100</v>
      </c>
      <c r="C26" s="409"/>
      <c r="D26" s="273" t="s">
        <v>154</v>
      </c>
      <c r="E26" s="274" t="s">
        <v>156</v>
      </c>
      <c r="F26" s="408"/>
      <c r="G26" s="408"/>
      <c r="H26" s="393" t="s">
        <v>106</v>
      </c>
      <c r="I26" s="272"/>
      <c r="J26" s="393" t="s">
        <v>100</v>
      </c>
      <c r="K26" s="409">
        <f>C26</f>
        <v>0</v>
      </c>
      <c r="L26" s="273" t="s">
        <v>154</v>
      </c>
      <c r="M26" s="274" t="s">
        <v>156</v>
      </c>
      <c r="N26" s="408">
        <f>F26</f>
        <v>0</v>
      </c>
      <c r="O26" s="408"/>
      <c r="P26" s="393" t="s">
        <v>106</v>
      </c>
      <c r="S26" s="272"/>
      <c r="T26" s="272"/>
      <c r="U26" s="272"/>
      <c r="V26" s="272"/>
      <c r="W26" s="272"/>
      <c r="X26" s="272"/>
    </row>
    <row r="27" spans="1:24" s="8" customFormat="1" ht="29.25" customHeight="1">
      <c r="A27" s="272"/>
      <c r="B27" s="393"/>
      <c r="C27" s="410"/>
      <c r="D27" s="275" t="s">
        <v>155</v>
      </c>
      <c r="E27" s="276" t="s">
        <v>157</v>
      </c>
      <c r="F27" s="408"/>
      <c r="G27" s="408"/>
      <c r="H27" s="393"/>
      <c r="I27" s="272"/>
      <c r="J27" s="393"/>
      <c r="K27" s="410"/>
      <c r="L27" s="275" t="s">
        <v>155</v>
      </c>
      <c r="M27" s="276" t="s">
        <v>157</v>
      </c>
      <c r="N27" s="408"/>
      <c r="O27" s="408"/>
      <c r="P27" s="393"/>
      <c r="S27" s="272"/>
      <c r="T27" s="272"/>
      <c r="U27" s="272"/>
      <c r="V27" s="272"/>
      <c r="W27" s="272"/>
      <c r="X27" s="272"/>
    </row>
    <row r="28" spans="1:24" s="8" customFormat="1" ht="29.25" customHeight="1">
      <c r="A28" s="272"/>
      <c r="B28" s="393" t="s">
        <v>101</v>
      </c>
      <c r="C28" s="277" t="s">
        <v>103</v>
      </c>
      <c r="D28" s="394" t="s">
        <v>107</v>
      </c>
      <c r="E28" s="395"/>
      <c r="F28" s="398"/>
      <c r="G28" s="398"/>
      <c r="H28" s="399"/>
      <c r="I28" s="272"/>
      <c r="J28" s="393" t="s">
        <v>101</v>
      </c>
      <c r="K28" s="277" t="s">
        <v>103</v>
      </c>
      <c r="L28" s="394" t="s">
        <v>107</v>
      </c>
      <c r="M28" s="395"/>
      <c r="N28" s="398">
        <f>F28</f>
        <v>0</v>
      </c>
      <c r="O28" s="398"/>
      <c r="P28" s="399"/>
      <c r="S28" s="272"/>
      <c r="T28" s="272"/>
      <c r="U28" s="272"/>
      <c r="V28" s="272"/>
      <c r="W28" s="272"/>
      <c r="X28" s="272"/>
    </row>
    <row r="29" spans="1:24" s="8" customFormat="1" ht="29.25" customHeight="1">
      <c r="A29" s="272"/>
      <c r="B29" s="393"/>
      <c r="C29" s="278" t="s">
        <v>102</v>
      </c>
      <c r="D29" s="396"/>
      <c r="E29" s="397"/>
      <c r="F29" s="400"/>
      <c r="G29" s="400"/>
      <c r="H29" s="401"/>
      <c r="I29" s="272"/>
      <c r="J29" s="393"/>
      <c r="K29" s="278" t="s">
        <v>102</v>
      </c>
      <c r="L29" s="396"/>
      <c r="M29" s="397"/>
      <c r="N29" s="400"/>
      <c r="O29" s="400"/>
      <c r="P29" s="401"/>
      <c r="S29" s="272"/>
      <c r="T29" s="272"/>
      <c r="U29" s="272"/>
      <c r="V29" s="272"/>
      <c r="W29" s="272"/>
      <c r="X29" s="272"/>
    </row>
    <row r="30" spans="1:24" ht="21" customHeight="1">
      <c r="B30" s="279" t="s">
        <v>104</v>
      </c>
      <c r="C30" s="402"/>
      <c r="D30" s="402"/>
      <c r="E30" s="402"/>
      <c r="F30" s="402"/>
      <c r="G30" s="402"/>
      <c r="H30" s="403"/>
      <c r="J30" s="279" t="s">
        <v>104</v>
      </c>
      <c r="K30" s="402">
        <f>C30</f>
        <v>0</v>
      </c>
      <c r="L30" s="402"/>
      <c r="M30" s="402"/>
      <c r="N30" s="402"/>
      <c r="O30" s="402"/>
      <c r="P30" s="403"/>
    </row>
    <row r="31" spans="1:24" ht="27.75" customHeight="1">
      <c r="B31" s="404" t="s">
        <v>105</v>
      </c>
      <c r="C31" s="383"/>
      <c r="D31" s="383"/>
      <c r="E31" s="383"/>
      <c r="F31" s="383"/>
      <c r="G31" s="383"/>
      <c r="H31" s="406"/>
      <c r="J31" s="404" t="s">
        <v>105</v>
      </c>
      <c r="K31" s="383">
        <f>C31</f>
        <v>0</v>
      </c>
      <c r="L31" s="383"/>
      <c r="M31" s="383"/>
      <c r="N31" s="383"/>
      <c r="O31" s="383"/>
      <c r="P31" s="406"/>
    </row>
    <row r="32" spans="1:24" s="7" customFormat="1" ht="25.5" customHeight="1">
      <c r="A32" s="165"/>
      <c r="B32" s="405"/>
      <c r="C32" s="387"/>
      <c r="D32" s="387"/>
      <c r="E32" s="387"/>
      <c r="F32" s="387"/>
      <c r="G32" s="387"/>
      <c r="H32" s="407"/>
      <c r="I32" s="165"/>
      <c r="J32" s="405"/>
      <c r="K32" s="387"/>
      <c r="L32" s="387"/>
      <c r="M32" s="387"/>
      <c r="N32" s="387"/>
      <c r="O32" s="387"/>
      <c r="P32" s="407"/>
      <c r="S32" s="165"/>
      <c r="T32" s="165"/>
      <c r="U32" s="165"/>
      <c r="V32" s="165"/>
      <c r="W32" s="165"/>
      <c r="X32" s="165"/>
    </row>
    <row r="33" spans="1:16">
      <c r="B33" s="280"/>
      <c r="C33" s="280"/>
      <c r="D33" s="280"/>
      <c r="E33" s="280"/>
      <c r="J33" s="280"/>
      <c r="K33" s="280"/>
      <c r="L33" s="280"/>
      <c r="M33" s="280"/>
    </row>
    <row r="34" spans="1:16">
      <c r="B34" s="268"/>
      <c r="J34" s="268"/>
    </row>
    <row r="35" spans="1:16">
      <c r="B35" s="391" t="s">
        <v>187</v>
      </c>
      <c r="C35" s="391"/>
      <c r="D35" s="391"/>
      <c r="E35" s="391"/>
      <c r="F35" s="391"/>
      <c r="G35" s="391"/>
      <c r="H35" s="391"/>
      <c r="J35" s="391" t="s">
        <v>187</v>
      </c>
      <c r="K35" s="391"/>
      <c r="L35" s="391"/>
      <c r="M35" s="391"/>
      <c r="N35" s="391"/>
      <c r="O35" s="391"/>
      <c r="P35" s="391"/>
    </row>
    <row r="36" spans="1:16">
      <c r="B36" s="270"/>
      <c r="J36" s="270"/>
    </row>
    <row r="37" spans="1:16">
      <c r="B37" s="270"/>
      <c r="J37" s="270"/>
    </row>
    <row r="38" spans="1:16">
      <c r="B38" s="270"/>
      <c r="J38" s="270"/>
    </row>
    <row r="39" spans="1:16">
      <c r="B39" s="270"/>
      <c r="J39" s="270"/>
    </row>
    <row r="40" spans="1:16" ht="41.25" customHeight="1">
      <c r="A40" s="381" t="s">
        <v>81</v>
      </c>
      <c r="B40" s="381"/>
      <c r="C40" s="381"/>
      <c r="D40" s="381"/>
      <c r="E40" s="381"/>
      <c r="F40" s="381"/>
      <c r="G40" s="381"/>
      <c r="H40" s="381"/>
      <c r="I40" s="381" t="s">
        <v>81</v>
      </c>
      <c r="J40" s="381"/>
      <c r="K40" s="381"/>
      <c r="L40" s="381"/>
      <c r="M40" s="381"/>
      <c r="N40" s="381"/>
      <c r="O40" s="381"/>
      <c r="P40" s="381"/>
    </row>
    <row r="41" spans="1:16" ht="41.25" customHeight="1">
      <c r="A41" s="268"/>
      <c r="I41" s="268"/>
    </row>
    <row r="42" spans="1:16" ht="41.25" customHeight="1">
      <c r="C42" s="382" t="s">
        <v>82</v>
      </c>
      <c r="D42" s="382"/>
      <c r="E42" s="384"/>
      <c r="F42" s="384"/>
      <c r="G42" s="384"/>
      <c r="H42" s="384"/>
      <c r="K42" s="382" t="s">
        <v>82</v>
      </c>
      <c r="L42" s="382"/>
      <c r="M42" s="383">
        <f>E42</f>
        <v>0</v>
      </c>
      <c r="N42" s="383"/>
      <c r="O42" s="383"/>
      <c r="P42" s="383"/>
    </row>
    <row r="43" spans="1:16" ht="11.25" customHeight="1">
      <c r="A43" s="268"/>
      <c r="I43" s="268"/>
    </row>
    <row r="44" spans="1:16" ht="20.25" customHeight="1">
      <c r="C44" s="382" t="s">
        <v>83</v>
      </c>
      <c r="D44" s="382"/>
      <c r="E44" s="384"/>
      <c r="F44" s="384"/>
      <c r="G44" s="384"/>
      <c r="H44" s="384"/>
      <c r="K44" s="382" t="s">
        <v>83</v>
      </c>
      <c r="L44" s="382"/>
      <c r="M44" s="383">
        <f>E44</f>
        <v>0</v>
      </c>
      <c r="N44" s="383"/>
      <c r="O44" s="383"/>
      <c r="P44" s="383"/>
    </row>
    <row r="45" spans="1:16" ht="20.25" customHeight="1">
      <c r="C45" s="382"/>
      <c r="D45" s="382"/>
      <c r="E45" s="384"/>
      <c r="F45" s="384"/>
      <c r="G45" s="384"/>
      <c r="H45" s="384"/>
      <c r="K45" s="382"/>
      <c r="L45" s="382"/>
      <c r="M45" s="383"/>
      <c r="N45" s="383"/>
      <c r="O45" s="383"/>
      <c r="P45" s="383"/>
    </row>
    <row r="46" spans="1:16" ht="41.25" customHeight="1">
      <c r="A46" s="268"/>
      <c r="C46" s="382" t="s">
        <v>84</v>
      </c>
      <c r="D46" s="382"/>
      <c r="E46" s="384"/>
      <c r="F46" s="384"/>
      <c r="G46" s="384"/>
      <c r="H46" s="384"/>
      <c r="I46" s="268"/>
      <c r="K46" s="382" t="s">
        <v>84</v>
      </c>
      <c r="L46" s="382"/>
      <c r="M46" s="383">
        <f>E46</f>
        <v>0</v>
      </c>
      <c r="N46" s="383"/>
      <c r="O46" s="383"/>
      <c r="P46" s="383"/>
    </row>
    <row r="47" spans="1:16" ht="41.25" customHeight="1">
      <c r="A47" s="268"/>
      <c r="I47" s="268"/>
    </row>
    <row r="48" spans="1:16" ht="22.5" customHeight="1">
      <c r="A48" s="388" t="s">
        <v>185</v>
      </c>
      <c r="B48" s="388"/>
      <c r="C48" s="388"/>
      <c r="D48" s="388"/>
      <c r="E48" s="388"/>
      <c r="F48" s="388"/>
      <c r="G48" s="388"/>
      <c r="H48" s="388"/>
      <c r="I48" s="388" t="s">
        <v>185</v>
      </c>
      <c r="J48" s="388"/>
      <c r="K48" s="388"/>
      <c r="L48" s="388"/>
      <c r="M48" s="388"/>
      <c r="N48" s="388"/>
      <c r="O48" s="388"/>
      <c r="P48" s="388"/>
    </row>
    <row r="49" spans="1:16" ht="22.5" customHeight="1">
      <c r="A49" s="388" t="s">
        <v>85</v>
      </c>
      <c r="B49" s="388"/>
      <c r="C49" s="388"/>
      <c r="D49" s="388"/>
      <c r="E49" s="388"/>
      <c r="F49" s="388"/>
      <c r="G49" s="388"/>
      <c r="H49" s="388"/>
      <c r="I49" s="388" t="s">
        <v>85</v>
      </c>
      <c r="J49" s="388"/>
      <c r="K49" s="388"/>
      <c r="L49" s="388"/>
      <c r="M49" s="388"/>
      <c r="N49" s="388"/>
      <c r="O49" s="388"/>
      <c r="P49" s="388"/>
    </row>
    <row r="50" spans="1:16" ht="41.25" customHeight="1">
      <c r="A50" s="268"/>
      <c r="I50" s="268"/>
    </row>
    <row r="51" spans="1:16" ht="41.25" customHeight="1">
      <c r="A51" s="268"/>
      <c r="I51" s="268"/>
    </row>
    <row r="52" spans="1:16" ht="41.25" customHeight="1">
      <c r="A52" s="389" t="s">
        <v>158</v>
      </c>
      <c r="B52" s="389"/>
      <c r="C52" s="389"/>
      <c r="D52" s="270"/>
      <c r="I52" s="389" t="s">
        <v>158</v>
      </c>
      <c r="J52" s="389"/>
      <c r="K52" s="389"/>
      <c r="L52" s="270"/>
    </row>
    <row r="53" spans="1:16" ht="41.25" customHeight="1">
      <c r="A53" s="268"/>
      <c r="I53" s="268"/>
    </row>
    <row r="54" spans="1:16" ht="41.25" customHeight="1">
      <c r="C54" s="382" t="s">
        <v>86</v>
      </c>
      <c r="D54" s="382"/>
      <c r="E54" s="384"/>
      <c r="F54" s="384"/>
      <c r="G54" s="384"/>
      <c r="H54" s="384"/>
      <c r="K54" s="382" t="s">
        <v>86</v>
      </c>
      <c r="L54" s="382"/>
      <c r="M54" s="383">
        <f>E54</f>
        <v>0</v>
      </c>
      <c r="N54" s="383"/>
      <c r="O54" s="383"/>
      <c r="P54" s="383"/>
    </row>
    <row r="55" spans="1:16" ht="11.25" customHeight="1">
      <c r="A55" s="268"/>
      <c r="I55" s="268"/>
    </row>
    <row r="56" spans="1:16" ht="20.25" customHeight="1">
      <c r="C56" s="382" t="s">
        <v>87</v>
      </c>
      <c r="D56" s="382"/>
      <c r="E56" s="384"/>
      <c r="F56" s="384"/>
      <c r="G56" s="384"/>
      <c r="H56" s="384"/>
      <c r="K56" s="382" t="s">
        <v>87</v>
      </c>
      <c r="L56" s="382"/>
      <c r="M56" s="383">
        <f>E56</f>
        <v>0</v>
      </c>
      <c r="N56" s="383"/>
      <c r="O56" s="383"/>
      <c r="P56" s="383"/>
    </row>
    <row r="57" spans="1:16" ht="26.25" customHeight="1">
      <c r="C57" s="382"/>
      <c r="D57" s="382"/>
      <c r="E57" s="384"/>
      <c r="F57" s="384"/>
      <c r="G57" s="384"/>
      <c r="H57" s="384"/>
      <c r="K57" s="382"/>
      <c r="L57" s="382"/>
      <c r="M57" s="383"/>
      <c r="N57" s="383"/>
      <c r="O57" s="383"/>
      <c r="P57" s="383"/>
    </row>
    <row r="58" spans="1:16" ht="41.25" customHeight="1">
      <c r="C58" s="382" t="s">
        <v>88</v>
      </c>
      <c r="D58" s="382"/>
      <c r="E58" s="384"/>
      <c r="F58" s="384"/>
      <c r="G58" s="384"/>
      <c r="H58" s="270" t="s">
        <v>80</v>
      </c>
      <c r="K58" s="382" t="s">
        <v>88</v>
      </c>
      <c r="L58" s="382"/>
      <c r="M58" s="383">
        <f>E58</f>
        <v>0</v>
      </c>
      <c r="N58" s="383"/>
      <c r="O58" s="383"/>
      <c r="P58" s="270" t="s">
        <v>80</v>
      </c>
    </row>
    <row r="59" spans="1:16">
      <c r="A59" s="270"/>
      <c r="J59" s="270"/>
    </row>
    <row r="60" spans="1:16">
      <c r="A60" s="270"/>
    </row>
    <row r="61" spans="1:16">
      <c r="A61" s="270"/>
    </row>
    <row r="62" spans="1:16">
      <c r="A62" s="270"/>
    </row>
  </sheetData>
  <mergeCells count="94">
    <mergeCell ref="B15:H15"/>
    <mergeCell ref="B18:D18"/>
    <mergeCell ref="B17:D17"/>
    <mergeCell ref="H26:H27"/>
    <mergeCell ref="B25:H25"/>
    <mergeCell ref="J15:P15"/>
    <mergeCell ref="L10:P10"/>
    <mergeCell ref="J17:L17"/>
    <mergeCell ref="J18:L18"/>
    <mergeCell ref="B31:B32"/>
    <mergeCell ref="C31:H32"/>
    <mergeCell ref="B26:B27"/>
    <mergeCell ref="B28:B29"/>
    <mergeCell ref="C26:C27"/>
    <mergeCell ref="F26:G27"/>
    <mergeCell ref="D28:E29"/>
    <mergeCell ref="F28:H29"/>
    <mergeCell ref="C30:H30"/>
    <mergeCell ref="B11:H11"/>
    <mergeCell ref="D10:H10"/>
    <mergeCell ref="B13:H13"/>
    <mergeCell ref="A1:H1"/>
    <mergeCell ref="I1:P1"/>
    <mergeCell ref="J35:P35"/>
    <mergeCell ref="J28:J29"/>
    <mergeCell ref="L28:M29"/>
    <mergeCell ref="N28:P29"/>
    <mergeCell ref="K30:P30"/>
    <mergeCell ref="J31:J32"/>
    <mergeCell ref="K31:P32"/>
    <mergeCell ref="J25:P25"/>
    <mergeCell ref="J26:J27"/>
    <mergeCell ref="N26:O27"/>
    <mergeCell ref="P26:P27"/>
    <mergeCell ref="K26:K27"/>
    <mergeCell ref="J11:P11"/>
    <mergeCell ref="J13:P13"/>
    <mergeCell ref="C54:D54"/>
    <mergeCell ref="D21:D22"/>
    <mergeCell ref="D23:D24"/>
    <mergeCell ref="E21:H22"/>
    <mergeCell ref="E23:G24"/>
    <mergeCell ref="H23:H24"/>
    <mergeCell ref="B35:H35"/>
    <mergeCell ref="E54:H54"/>
    <mergeCell ref="C46:D46"/>
    <mergeCell ref="E46:H46"/>
    <mergeCell ref="A48:H48"/>
    <mergeCell ref="A49:H49"/>
    <mergeCell ref="A52:C52"/>
    <mergeCell ref="A40:H40"/>
    <mergeCell ref="C42:D42"/>
    <mergeCell ref="E42:H42"/>
    <mergeCell ref="C44:D45"/>
    <mergeCell ref="E44:H45"/>
    <mergeCell ref="K54:L54"/>
    <mergeCell ref="M54:P54"/>
    <mergeCell ref="M21:P22"/>
    <mergeCell ref="L23:L24"/>
    <mergeCell ref="M23:O24"/>
    <mergeCell ref="L21:L22"/>
    <mergeCell ref="P23:P24"/>
    <mergeCell ref="K46:L46"/>
    <mergeCell ref="M46:P46"/>
    <mergeCell ref="I48:P48"/>
    <mergeCell ref="I49:P49"/>
    <mergeCell ref="I52:K52"/>
    <mergeCell ref="I40:P40"/>
    <mergeCell ref="K42:L42"/>
    <mergeCell ref="M42:P42"/>
    <mergeCell ref="K44:L45"/>
    <mergeCell ref="M44:P45"/>
    <mergeCell ref="K56:L57"/>
    <mergeCell ref="M56:P57"/>
    <mergeCell ref="K58:L58"/>
    <mergeCell ref="M58:O58"/>
    <mergeCell ref="C56:D57"/>
    <mergeCell ref="E56:H57"/>
    <mergeCell ref="C58:D58"/>
    <mergeCell ref="E58:G58"/>
    <mergeCell ref="K5:K7"/>
    <mergeCell ref="N5:N7"/>
    <mergeCell ref="L5:M7"/>
    <mergeCell ref="B2:H3"/>
    <mergeCell ref="J2:P3"/>
    <mergeCell ref="C5:C7"/>
    <mergeCell ref="F5:F7"/>
    <mergeCell ref="D5:E7"/>
    <mergeCell ref="S5:T6"/>
    <mergeCell ref="U5:V6"/>
    <mergeCell ref="S7:T8"/>
    <mergeCell ref="U7:V8"/>
    <mergeCell ref="S9:T10"/>
    <mergeCell ref="U9:V10"/>
  </mergeCells>
  <phoneticPr fontId="2"/>
  <pageMargins left="0.75" right="0.63" top="1.05" bottom="1" header="0.51200000000000001" footer="0.51200000000000001"/>
  <pageSetup paperSize="9" orientation="portrait" r:id="rId1"/>
  <headerFooter alignWithMargins="0"/>
  <rowBreaks count="1" manualBreakCount="1">
    <brk id="35" max="1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J43"/>
  <sheetViews>
    <sheetView showZeros="0" view="pageBreakPreview" zoomScale="50" zoomScaleNormal="100" zoomScaleSheetLayoutView="50" workbookViewId="0">
      <selection activeCell="Y40" sqref="Y40"/>
    </sheetView>
  </sheetViews>
  <sheetFormatPr defaultColWidth="8.125" defaultRowHeight="15"/>
  <cols>
    <col min="1" max="1" width="4.625" style="47" bestFit="1" customWidth="1"/>
    <col min="2" max="2" width="26.125" style="16" customWidth="1"/>
    <col min="3" max="3" width="7" style="202" bestFit="1" customWidth="1"/>
    <col min="4" max="4" width="9" style="202" customWidth="1"/>
    <col min="5" max="9" width="13.375" style="16" customWidth="1"/>
    <col min="10" max="10" width="4.625" style="47" bestFit="1" customWidth="1"/>
    <col min="11" max="11" width="26.125" style="16" customWidth="1"/>
    <col min="12" max="12" width="7" style="202" bestFit="1" customWidth="1"/>
    <col min="13" max="13" width="9" style="202" customWidth="1"/>
    <col min="14" max="18" width="13.375" style="16" customWidth="1"/>
    <col min="19" max="19" width="4.625" style="47" bestFit="1" customWidth="1"/>
    <col min="20" max="20" width="26.125" style="16" customWidth="1"/>
    <col min="21" max="21" width="7" style="202" bestFit="1" customWidth="1"/>
    <col min="22" max="22" width="9" style="202" customWidth="1"/>
    <col min="23" max="27" width="13.375" style="16" customWidth="1"/>
    <col min="28" max="28" width="4.625" style="47" bestFit="1" customWidth="1"/>
    <col min="29" max="29" width="26.125" style="16" customWidth="1"/>
    <col min="30" max="30" width="7" style="202" bestFit="1" customWidth="1"/>
    <col min="31" max="31" width="9" style="202" customWidth="1"/>
    <col min="32" max="36" width="13.375" style="16" customWidth="1"/>
    <col min="37" max="189" width="8.125" style="2" customWidth="1"/>
    <col min="190" max="16384" width="8.125" style="2"/>
  </cols>
  <sheetData>
    <row r="1" spans="1:36">
      <c r="A1" s="439" t="s">
        <v>89</v>
      </c>
      <c r="B1" s="439"/>
      <c r="C1" s="439"/>
      <c r="D1" s="165"/>
      <c r="J1" s="439" t="s">
        <v>89</v>
      </c>
      <c r="K1" s="439"/>
      <c r="L1" s="439"/>
      <c r="M1" s="165"/>
      <c r="S1" s="439" t="s">
        <v>89</v>
      </c>
      <c r="T1" s="439"/>
      <c r="U1" s="439"/>
      <c r="V1" s="165"/>
      <c r="AB1" s="439" t="s">
        <v>89</v>
      </c>
      <c r="AC1" s="439"/>
      <c r="AD1" s="439"/>
      <c r="AE1" s="165"/>
    </row>
    <row r="2" spans="1:36" ht="30" customHeight="1">
      <c r="A2" s="440" t="s">
        <v>164</v>
      </c>
      <c r="B2" s="440"/>
      <c r="C2" s="440"/>
      <c r="D2" s="440"/>
      <c r="E2" s="440"/>
      <c r="F2" s="440"/>
      <c r="G2" s="440"/>
      <c r="H2" s="440"/>
      <c r="I2" s="440"/>
      <c r="J2" s="440" t="s">
        <v>164</v>
      </c>
      <c r="K2" s="440"/>
      <c r="L2" s="440"/>
      <c r="M2" s="440"/>
      <c r="N2" s="440"/>
      <c r="O2" s="440"/>
      <c r="P2" s="440"/>
      <c r="Q2" s="440"/>
      <c r="R2" s="440"/>
      <c r="S2" s="440" t="s">
        <v>164</v>
      </c>
      <c r="T2" s="440"/>
      <c r="U2" s="440"/>
      <c r="V2" s="440"/>
      <c r="W2" s="440"/>
      <c r="X2" s="440"/>
      <c r="Y2" s="440"/>
      <c r="Z2" s="440"/>
      <c r="AA2" s="440"/>
      <c r="AB2" s="440" t="s">
        <v>164</v>
      </c>
      <c r="AC2" s="440"/>
      <c r="AD2" s="440"/>
      <c r="AE2" s="440"/>
      <c r="AF2" s="440"/>
      <c r="AG2" s="440"/>
      <c r="AH2" s="440"/>
      <c r="AI2" s="440"/>
      <c r="AJ2" s="440"/>
    </row>
    <row r="3" spans="1:36" s="7" customFormat="1" ht="20.100000000000001" customHeight="1">
      <c r="A3" s="431" t="s">
        <v>90</v>
      </c>
      <c r="B3" s="428"/>
      <c r="C3" s="431"/>
      <c r="D3" s="432"/>
      <c r="E3" s="428"/>
      <c r="F3" s="431" t="s">
        <v>91</v>
      </c>
      <c r="G3" s="428"/>
      <c r="H3" s="167"/>
      <c r="I3" s="168" t="s">
        <v>109</v>
      </c>
      <c r="J3" s="431" t="s">
        <v>90</v>
      </c>
      <c r="K3" s="428"/>
      <c r="L3" s="431">
        <f>C3</f>
        <v>0</v>
      </c>
      <c r="M3" s="432"/>
      <c r="N3" s="428"/>
      <c r="O3" s="431" t="s">
        <v>91</v>
      </c>
      <c r="P3" s="428"/>
      <c r="Q3" s="167"/>
      <c r="R3" s="168" t="s">
        <v>109</v>
      </c>
      <c r="S3" s="431" t="s">
        <v>90</v>
      </c>
      <c r="T3" s="428"/>
      <c r="U3" s="431">
        <f>C3</f>
        <v>0</v>
      </c>
      <c r="V3" s="432"/>
      <c r="W3" s="428"/>
      <c r="X3" s="431" t="s">
        <v>91</v>
      </c>
      <c r="Y3" s="428"/>
      <c r="Z3" s="167"/>
      <c r="AA3" s="168" t="s">
        <v>109</v>
      </c>
      <c r="AB3" s="431" t="s">
        <v>90</v>
      </c>
      <c r="AC3" s="428"/>
      <c r="AD3" s="431">
        <f>C3</f>
        <v>0</v>
      </c>
      <c r="AE3" s="432"/>
      <c r="AF3" s="428"/>
      <c r="AG3" s="431" t="s">
        <v>91</v>
      </c>
      <c r="AH3" s="428"/>
      <c r="AI3" s="167"/>
      <c r="AJ3" s="168" t="s">
        <v>109</v>
      </c>
    </row>
    <row r="4" spans="1:36" s="7" customFormat="1" ht="20.100000000000001" customHeight="1">
      <c r="A4" s="433"/>
      <c r="B4" s="441"/>
      <c r="C4" s="433"/>
      <c r="D4" s="434"/>
      <c r="E4" s="441"/>
      <c r="F4" s="442" t="s">
        <v>110</v>
      </c>
      <c r="G4" s="443"/>
      <c r="H4" s="47"/>
      <c r="I4" s="170" t="s">
        <v>109</v>
      </c>
      <c r="J4" s="433"/>
      <c r="K4" s="441"/>
      <c r="L4" s="433"/>
      <c r="M4" s="434"/>
      <c r="N4" s="441"/>
      <c r="O4" s="442" t="s">
        <v>110</v>
      </c>
      <c r="P4" s="443"/>
      <c r="Q4" s="47"/>
      <c r="R4" s="170" t="s">
        <v>109</v>
      </c>
      <c r="S4" s="433"/>
      <c r="T4" s="441"/>
      <c r="U4" s="433"/>
      <c r="V4" s="434"/>
      <c r="W4" s="441"/>
      <c r="X4" s="442" t="s">
        <v>110</v>
      </c>
      <c r="Y4" s="443"/>
      <c r="Z4" s="47"/>
      <c r="AA4" s="170" t="s">
        <v>109</v>
      </c>
      <c r="AB4" s="433"/>
      <c r="AC4" s="441"/>
      <c r="AD4" s="433"/>
      <c r="AE4" s="434"/>
      <c r="AF4" s="441"/>
      <c r="AG4" s="442" t="s">
        <v>110</v>
      </c>
      <c r="AH4" s="443"/>
      <c r="AI4" s="47"/>
      <c r="AJ4" s="170" t="s">
        <v>109</v>
      </c>
    </row>
    <row r="5" spans="1:36" s="7" customFormat="1" ht="20.100000000000001" customHeight="1">
      <c r="A5" s="431" t="s">
        <v>92</v>
      </c>
      <c r="B5" s="428"/>
      <c r="C5" s="431" t="s">
        <v>40</v>
      </c>
      <c r="D5" s="432"/>
      <c r="E5" s="432"/>
      <c r="F5" s="422" t="s">
        <v>111</v>
      </c>
      <c r="G5" s="424"/>
      <c r="H5" s="435"/>
      <c r="I5" s="436"/>
      <c r="J5" s="431" t="s">
        <v>92</v>
      </c>
      <c r="K5" s="428"/>
      <c r="L5" s="431" t="s">
        <v>41</v>
      </c>
      <c r="M5" s="432"/>
      <c r="N5" s="432"/>
      <c r="O5" s="422" t="s">
        <v>111</v>
      </c>
      <c r="P5" s="424"/>
      <c r="Q5" s="435"/>
      <c r="R5" s="436"/>
      <c r="S5" s="431" t="s">
        <v>92</v>
      </c>
      <c r="T5" s="428"/>
      <c r="U5" s="431" t="s">
        <v>113</v>
      </c>
      <c r="V5" s="432"/>
      <c r="W5" s="432"/>
      <c r="X5" s="422" t="s">
        <v>111</v>
      </c>
      <c r="Y5" s="424"/>
      <c r="Z5" s="435"/>
      <c r="AA5" s="436"/>
      <c r="AB5" s="431" t="s">
        <v>92</v>
      </c>
      <c r="AC5" s="428"/>
      <c r="AD5" s="431" t="s">
        <v>43</v>
      </c>
      <c r="AE5" s="432"/>
      <c r="AF5" s="432"/>
      <c r="AG5" s="422" t="s">
        <v>111</v>
      </c>
      <c r="AH5" s="424"/>
      <c r="AI5" s="435"/>
      <c r="AJ5" s="436"/>
    </row>
    <row r="6" spans="1:36" s="7" customFormat="1" ht="20.100000000000001" customHeight="1">
      <c r="A6" s="429"/>
      <c r="B6" s="430"/>
      <c r="C6" s="433"/>
      <c r="D6" s="434"/>
      <c r="E6" s="434"/>
      <c r="F6" s="437" t="s">
        <v>112</v>
      </c>
      <c r="G6" s="437"/>
      <c r="H6" s="438"/>
      <c r="I6" s="438"/>
      <c r="J6" s="429"/>
      <c r="K6" s="430"/>
      <c r="L6" s="433"/>
      <c r="M6" s="434"/>
      <c r="N6" s="434"/>
      <c r="O6" s="437" t="s">
        <v>112</v>
      </c>
      <c r="P6" s="437"/>
      <c r="Q6" s="438"/>
      <c r="R6" s="438"/>
      <c r="S6" s="429"/>
      <c r="T6" s="430"/>
      <c r="U6" s="433"/>
      <c r="V6" s="434"/>
      <c r="W6" s="434"/>
      <c r="X6" s="437" t="s">
        <v>112</v>
      </c>
      <c r="Y6" s="437"/>
      <c r="Z6" s="438"/>
      <c r="AA6" s="438"/>
      <c r="AB6" s="429"/>
      <c r="AC6" s="430"/>
      <c r="AD6" s="433"/>
      <c r="AE6" s="434"/>
      <c r="AF6" s="434"/>
      <c r="AG6" s="437" t="s">
        <v>112</v>
      </c>
      <c r="AH6" s="437"/>
      <c r="AI6" s="438"/>
      <c r="AJ6" s="438"/>
    </row>
    <row r="7" spans="1:36" s="7" customFormat="1">
      <c r="A7" s="427" t="s">
        <v>119</v>
      </c>
      <c r="B7" s="428"/>
      <c r="C7" s="416"/>
      <c r="D7" s="419" t="s">
        <v>93</v>
      </c>
      <c r="E7" s="422" t="s">
        <v>94</v>
      </c>
      <c r="F7" s="423"/>
      <c r="G7" s="423"/>
      <c r="H7" s="423"/>
      <c r="I7" s="424"/>
      <c r="J7" s="427" t="s">
        <v>119</v>
      </c>
      <c r="K7" s="428"/>
      <c r="L7" s="416"/>
      <c r="M7" s="419" t="s">
        <v>93</v>
      </c>
      <c r="N7" s="422" t="s">
        <v>94</v>
      </c>
      <c r="O7" s="423"/>
      <c r="P7" s="423"/>
      <c r="Q7" s="423"/>
      <c r="R7" s="424"/>
      <c r="S7" s="427" t="s">
        <v>119</v>
      </c>
      <c r="T7" s="428"/>
      <c r="U7" s="416"/>
      <c r="V7" s="419" t="s">
        <v>93</v>
      </c>
      <c r="W7" s="422" t="s">
        <v>94</v>
      </c>
      <c r="X7" s="423"/>
      <c r="Y7" s="423"/>
      <c r="Z7" s="423"/>
      <c r="AA7" s="424"/>
      <c r="AB7" s="427" t="s">
        <v>119</v>
      </c>
      <c r="AC7" s="428"/>
      <c r="AD7" s="416"/>
      <c r="AE7" s="419" t="s">
        <v>93</v>
      </c>
      <c r="AF7" s="422" t="s">
        <v>94</v>
      </c>
      <c r="AG7" s="423"/>
      <c r="AH7" s="423"/>
      <c r="AI7" s="423"/>
      <c r="AJ7" s="424"/>
    </row>
    <row r="8" spans="1:36" ht="11.4">
      <c r="A8" s="429"/>
      <c r="B8" s="430"/>
      <c r="C8" s="417"/>
      <c r="D8" s="420"/>
      <c r="E8" s="171" t="s">
        <v>73</v>
      </c>
      <c r="F8" s="172" t="s">
        <v>120</v>
      </c>
      <c r="G8" s="173" t="s">
        <v>120</v>
      </c>
      <c r="H8" s="172" t="s">
        <v>120</v>
      </c>
      <c r="I8" s="174" t="s">
        <v>120</v>
      </c>
      <c r="J8" s="429"/>
      <c r="K8" s="430"/>
      <c r="L8" s="417"/>
      <c r="M8" s="420"/>
      <c r="N8" s="171" t="s">
        <v>73</v>
      </c>
      <c r="O8" s="172" t="s">
        <v>120</v>
      </c>
      <c r="P8" s="173" t="s">
        <v>120</v>
      </c>
      <c r="Q8" s="172" t="s">
        <v>120</v>
      </c>
      <c r="R8" s="174" t="s">
        <v>120</v>
      </c>
      <c r="S8" s="429"/>
      <c r="T8" s="430"/>
      <c r="U8" s="417"/>
      <c r="V8" s="420"/>
      <c r="W8" s="171" t="s">
        <v>73</v>
      </c>
      <c r="X8" s="172" t="s">
        <v>120</v>
      </c>
      <c r="Y8" s="173" t="s">
        <v>120</v>
      </c>
      <c r="Z8" s="172" t="s">
        <v>120</v>
      </c>
      <c r="AA8" s="174" t="s">
        <v>120</v>
      </c>
      <c r="AB8" s="429"/>
      <c r="AC8" s="430"/>
      <c r="AD8" s="417"/>
      <c r="AE8" s="420"/>
      <c r="AF8" s="171" t="s">
        <v>73</v>
      </c>
      <c r="AG8" s="172" t="s">
        <v>120</v>
      </c>
      <c r="AH8" s="173" t="s">
        <v>120</v>
      </c>
      <c r="AI8" s="172" t="s">
        <v>120</v>
      </c>
      <c r="AJ8" s="174" t="s">
        <v>120</v>
      </c>
    </row>
    <row r="9" spans="1:36" ht="24" customHeight="1">
      <c r="A9" s="425" t="s">
        <v>124</v>
      </c>
      <c r="B9" s="426"/>
      <c r="C9" s="418"/>
      <c r="D9" s="421"/>
      <c r="E9" s="176" t="s">
        <v>121</v>
      </c>
      <c r="F9" s="177" t="s">
        <v>121</v>
      </c>
      <c r="G9" s="179" t="s">
        <v>121</v>
      </c>
      <c r="H9" s="264" t="s">
        <v>121</v>
      </c>
      <c r="I9" s="178" t="s">
        <v>121</v>
      </c>
      <c r="J9" s="425" t="s">
        <v>124</v>
      </c>
      <c r="K9" s="426"/>
      <c r="L9" s="418"/>
      <c r="M9" s="421"/>
      <c r="N9" s="176" t="s">
        <v>121</v>
      </c>
      <c r="O9" s="177" t="s">
        <v>121</v>
      </c>
      <c r="P9" s="179" t="s">
        <v>121</v>
      </c>
      <c r="Q9" s="264" t="s">
        <v>121</v>
      </c>
      <c r="R9" s="178" t="s">
        <v>121</v>
      </c>
      <c r="S9" s="425" t="s">
        <v>124</v>
      </c>
      <c r="T9" s="426"/>
      <c r="U9" s="418"/>
      <c r="V9" s="421"/>
      <c r="W9" s="176" t="s">
        <v>121</v>
      </c>
      <c r="X9" s="177" t="s">
        <v>121</v>
      </c>
      <c r="Y9" s="179" t="s">
        <v>121</v>
      </c>
      <c r="Z9" s="264" t="s">
        <v>121</v>
      </c>
      <c r="AA9" s="178" t="s">
        <v>121</v>
      </c>
      <c r="AB9" s="425" t="s">
        <v>124</v>
      </c>
      <c r="AC9" s="426"/>
      <c r="AD9" s="418"/>
      <c r="AE9" s="421"/>
      <c r="AF9" s="176" t="s">
        <v>121</v>
      </c>
      <c r="AG9" s="177" t="s">
        <v>121</v>
      </c>
      <c r="AH9" s="179" t="s">
        <v>121</v>
      </c>
      <c r="AI9" s="264" t="s">
        <v>121</v>
      </c>
      <c r="AJ9" s="178" t="s">
        <v>121</v>
      </c>
    </row>
    <row r="10" spans="1:36" ht="21" customHeight="1">
      <c r="A10" s="78">
        <v>1</v>
      </c>
      <c r="B10" s="91" t="s">
        <v>123</v>
      </c>
      <c r="C10" s="180" t="s">
        <v>69</v>
      </c>
      <c r="D10" s="180"/>
      <c r="E10" s="181"/>
      <c r="F10" s="182"/>
      <c r="G10" s="265"/>
      <c r="H10" s="266"/>
      <c r="I10" s="183"/>
      <c r="J10" s="78">
        <v>1</v>
      </c>
      <c r="K10" s="91" t="s">
        <v>123</v>
      </c>
      <c r="L10" s="180" t="s">
        <v>69</v>
      </c>
      <c r="M10" s="180"/>
      <c r="N10" s="181"/>
      <c r="O10" s="182"/>
      <c r="P10" s="265"/>
      <c r="Q10" s="266"/>
      <c r="R10" s="183"/>
      <c r="S10" s="78">
        <v>1</v>
      </c>
      <c r="T10" s="91" t="s">
        <v>123</v>
      </c>
      <c r="U10" s="180" t="s">
        <v>69</v>
      </c>
      <c r="V10" s="180"/>
      <c r="W10" s="181"/>
      <c r="X10" s="182"/>
      <c r="Y10" s="265"/>
      <c r="Z10" s="266"/>
      <c r="AA10" s="183"/>
      <c r="AB10" s="78">
        <v>1</v>
      </c>
      <c r="AC10" s="91" t="s">
        <v>123</v>
      </c>
      <c r="AD10" s="180" t="s">
        <v>69</v>
      </c>
      <c r="AE10" s="180"/>
      <c r="AF10" s="181"/>
      <c r="AG10" s="182"/>
      <c r="AH10" s="265"/>
      <c r="AI10" s="266"/>
      <c r="AJ10" s="183"/>
    </row>
    <row r="11" spans="1:36" ht="21" customHeight="1">
      <c r="A11" s="320"/>
      <c r="B11" s="84"/>
      <c r="C11" s="184" t="s">
        <v>70</v>
      </c>
      <c r="D11" s="185"/>
      <c r="E11" s="186"/>
      <c r="F11" s="187"/>
      <c r="G11" s="188"/>
      <c r="H11" s="189"/>
      <c r="I11" s="190"/>
      <c r="J11" s="320"/>
      <c r="K11" s="84"/>
      <c r="L11" s="184" t="s">
        <v>70</v>
      </c>
      <c r="M11" s="185"/>
      <c r="N11" s="186"/>
      <c r="O11" s="187"/>
      <c r="P11" s="188"/>
      <c r="Q11" s="189"/>
      <c r="R11" s="190"/>
      <c r="S11" s="320"/>
      <c r="T11" s="84"/>
      <c r="U11" s="184" t="s">
        <v>70</v>
      </c>
      <c r="V11" s="185"/>
      <c r="W11" s="186"/>
      <c r="X11" s="187"/>
      <c r="Y11" s="188"/>
      <c r="Z11" s="189"/>
      <c r="AA11" s="190"/>
      <c r="AB11" s="320"/>
      <c r="AC11" s="84"/>
      <c r="AD11" s="184" t="s">
        <v>70</v>
      </c>
      <c r="AE11" s="185"/>
      <c r="AF11" s="186"/>
      <c r="AG11" s="187"/>
      <c r="AH11" s="188"/>
      <c r="AI11" s="189"/>
      <c r="AJ11" s="190"/>
    </row>
    <row r="12" spans="1:36" ht="21" customHeight="1">
      <c r="A12" s="78">
        <v>2</v>
      </c>
      <c r="B12" s="91" t="s">
        <v>122</v>
      </c>
      <c r="C12" s="191" t="s">
        <v>69</v>
      </c>
      <c r="D12" s="180"/>
      <c r="E12" s="181"/>
      <c r="F12" s="182"/>
      <c r="G12" s="265"/>
      <c r="H12" s="266"/>
      <c r="I12" s="183"/>
      <c r="J12" s="78">
        <v>2</v>
      </c>
      <c r="K12" s="91" t="s">
        <v>122</v>
      </c>
      <c r="L12" s="191" t="s">
        <v>69</v>
      </c>
      <c r="M12" s="180"/>
      <c r="N12" s="181"/>
      <c r="O12" s="182"/>
      <c r="P12" s="265"/>
      <c r="Q12" s="266"/>
      <c r="R12" s="183"/>
      <c r="S12" s="78">
        <v>2</v>
      </c>
      <c r="T12" s="91" t="s">
        <v>122</v>
      </c>
      <c r="U12" s="191" t="s">
        <v>69</v>
      </c>
      <c r="V12" s="180"/>
      <c r="W12" s="181"/>
      <c r="X12" s="182"/>
      <c r="Y12" s="265"/>
      <c r="Z12" s="266"/>
      <c r="AA12" s="183"/>
      <c r="AB12" s="78">
        <v>2</v>
      </c>
      <c r="AC12" s="91" t="s">
        <v>122</v>
      </c>
      <c r="AD12" s="191" t="s">
        <v>69</v>
      </c>
      <c r="AE12" s="180"/>
      <c r="AF12" s="181"/>
      <c r="AG12" s="182"/>
      <c r="AH12" s="265"/>
      <c r="AI12" s="266"/>
      <c r="AJ12" s="183"/>
    </row>
    <row r="13" spans="1:36" ht="21" customHeight="1">
      <c r="A13" s="320"/>
      <c r="B13" s="84"/>
      <c r="C13" s="184" t="s">
        <v>70</v>
      </c>
      <c r="D13" s="185"/>
      <c r="E13" s="186"/>
      <c r="F13" s="187"/>
      <c r="G13" s="188"/>
      <c r="H13" s="189"/>
      <c r="I13" s="190"/>
      <c r="J13" s="320"/>
      <c r="K13" s="84"/>
      <c r="L13" s="184" t="s">
        <v>70</v>
      </c>
      <c r="M13" s="185"/>
      <c r="N13" s="186"/>
      <c r="O13" s="187"/>
      <c r="P13" s="188"/>
      <c r="Q13" s="189"/>
      <c r="R13" s="190"/>
      <c r="S13" s="320"/>
      <c r="T13" s="84"/>
      <c r="U13" s="184" t="s">
        <v>70</v>
      </c>
      <c r="V13" s="185"/>
      <c r="W13" s="186"/>
      <c r="X13" s="187"/>
      <c r="Y13" s="188"/>
      <c r="Z13" s="189"/>
      <c r="AA13" s="190"/>
      <c r="AB13" s="320"/>
      <c r="AC13" s="84"/>
      <c r="AD13" s="184" t="s">
        <v>70</v>
      </c>
      <c r="AE13" s="185"/>
      <c r="AF13" s="186"/>
      <c r="AG13" s="187"/>
      <c r="AH13" s="188"/>
      <c r="AI13" s="189"/>
      <c r="AJ13" s="190"/>
    </row>
    <row r="14" spans="1:36" ht="21" customHeight="1">
      <c r="A14" s="78">
        <v>3</v>
      </c>
      <c r="B14" s="91" t="s">
        <v>122</v>
      </c>
      <c r="C14" s="191" t="s">
        <v>69</v>
      </c>
      <c r="D14" s="180"/>
      <c r="E14" s="181"/>
      <c r="F14" s="182"/>
      <c r="G14" s="265"/>
      <c r="H14" s="266"/>
      <c r="I14" s="183"/>
      <c r="J14" s="78">
        <v>3</v>
      </c>
      <c r="K14" s="91" t="s">
        <v>122</v>
      </c>
      <c r="L14" s="191" t="s">
        <v>69</v>
      </c>
      <c r="M14" s="180"/>
      <c r="N14" s="181"/>
      <c r="O14" s="182"/>
      <c r="P14" s="265"/>
      <c r="Q14" s="266"/>
      <c r="R14" s="183"/>
      <c r="S14" s="78">
        <v>3</v>
      </c>
      <c r="T14" s="91" t="s">
        <v>122</v>
      </c>
      <c r="U14" s="191" t="s">
        <v>69</v>
      </c>
      <c r="V14" s="180"/>
      <c r="W14" s="181"/>
      <c r="X14" s="182"/>
      <c r="Y14" s="265"/>
      <c r="Z14" s="266"/>
      <c r="AA14" s="183"/>
      <c r="AB14" s="78">
        <v>3</v>
      </c>
      <c r="AC14" s="91" t="s">
        <v>122</v>
      </c>
      <c r="AD14" s="191" t="s">
        <v>69</v>
      </c>
      <c r="AE14" s="180"/>
      <c r="AF14" s="181"/>
      <c r="AG14" s="182"/>
      <c r="AH14" s="265"/>
      <c r="AI14" s="266"/>
      <c r="AJ14" s="183"/>
    </row>
    <row r="15" spans="1:36" ht="21" customHeight="1">
      <c r="A15" s="320"/>
      <c r="B15" s="84"/>
      <c r="C15" s="184" t="s">
        <v>70</v>
      </c>
      <c r="D15" s="185"/>
      <c r="E15" s="186"/>
      <c r="F15" s="187"/>
      <c r="G15" s="188"/>
      <c r="H15" s="189"/>
      <c r="I15" s="190"/>
      <c r="J15" s="320"/>
      <c r="K15" s="84"/>
      <c r="L15" s="184" t="s">
        <v>70</v>
      </c>
      <c r="M15" s="185"/>
      <c r="N15" s="186"/>
      <c r="O15" s="187"/>
      <c r="P15" s="188"/>
      <c r="Q15" s="189"/>
      <c r="R15" s="190"/>
      <c r="S15" s="320"/>
      <c r="T15" s="84"/>
      <c r="U15" s="184" t="s">
        <v>70</v>
      </c>
      <c r="V15" s="185"/>
      <c r="W15" s="186"/>
      <c r="X15" s="187"/>
      <c r="Y15" s="188"/>
      <c r="Z15" s="189"/>
      <c r="AA15" s="190"/>
      <c r="AB15" s="320"/>
      <c r="AC15" s="84"/>
      <c r="AD15" s="184" t="s">
        <v>70</v>
      </c>
      <c r="AE15" s="185"/>
      <c r="AF15" s="186"/>
      <c r="AG15" s="187"/>
      <c r="AH15" s="188"/>
      <c r="AI15" s="189"/>
      <c r="AJ15" s="190"/>
    </row>
    <row r="16" spans="1:36" ht="21" customHeight="1">
      <c r="A16" s="78">
        <v>4</v>
      </c>
      <c r="B16" s="91" t="s">
        <v>122</v>
      </c>
      <c r="C16" s="191" t="s">
        <v>69</v>
      </c>
      <c r="D16" s="180"/>
      <c r="E16" s="181"/>
      <c r="F16" s="182"/>
      <c r="G16" s="265"/>
      <c r="H16" s="266"/>
      <c r="I16" s="183"/>
      <c r="J16" s="78">
        <v>4</v>
      </c>
      <c r="K16" s="91" t="s">
        <v>122</v>
      </c>
      <c r="L16" s="191" t="s">
        <v>69</v>
      </c>
      <c r="M16" s="180"/>
      <c r="N16" s="181"/>
      <c r="O16" s="182"/>
      <c r="P16" s="265"/>
      <c r="Q16" s="266"/>
      <c r="R16" s="183"/>
      <c r="S16" s="78">
        <v>4</v>
      </c>
      <c r="T16" s="91" t="s">
        <v>122</v>
      </c>
      <c r="U16" s="191" t="s">
        <v>69</v>
      </c>
      <c r="V16" s="180"/>
      <c r="W16" s="181"/>
      <c r="X16" s="182"/>
      <c r="Y16" s="265"/>
      <c r="Z16" s="266"/>
      <c r="AA16" s="183"/>
      <c r="AB16" s="78">
        <v>4</v>
      </c>
      <c r="AC16" s="91" t="s">
        <v>122</v>
      </c>
      <c r="AD16" s="191" t="s">
        <v>69</v>
      </c>
      <c r="AE16" s="180"/>
      <c r="AF16" s="181"/>
      <c r="AG16" s="182"/>
      <c r="AH16" s="265"/>
      <c r="AI16" s="266"/>
      <c r="AJ16" s="183"/>
    </row>
    <row r="17" spans="1:36" ht="21" customHeight="1">
      <c r="A17" s="320"/>
      <c r="B17" s="84"/>
      <c r="C17" s="184" t="s">
        <v>70</v>
      </c>
      <c r="D17" s="185"/>
      <c r="E17" s="186"/>
      <c r="F17" s="187"/>
      <c r="G17" s="188"/>
      <c r="H17" s="189"/>
      <c r="I17" s="190"/>
      <c r="J17" s="320"/>
      <c r="K17" s="84"/>
      <c r="L17" s="184" t="s">
        <v>70</v>
      </c>
      <c r="M17" s="185"/>
      <c r="N17" s="186"/>
      <c r="O17" s="187"/>
      <c r="P17" s="188"/>
      <c r="Q17" s="189"/>
      <c r="R17" s="190"/>
      <c r="S17" s="320"/>
      <c r="T17" s="84"/>
      <c r="U17" s="184" t="s">
        <v>70</v>
      </c>
      <c r="V17" s="185"/>
      <c r="W17" s="186"/>
      <c r="X17" s="187"/>
      <c r="Y17" s="188"/>
      <c r="Z17" s="189"/>
      <c r="AA17" s="190"/>
      <c r="AB17" s="320"/>
      <c r="AC17" s="84"/>
      <c r="AD17" s="184" t="s">
        <v>70</v>
      </c>
      <c r="AE17" s="185"/>
      <c r="AF17" s="186"/>
      <c r="AG17" s="187"/>
      <c r="AH17" s="188"/>
      <c r="AI17" s="189"/>
      <c r="AJ17" s="190"/>
    </row>
    <row r="18" spans="1:36" ht="21" customHeight="1">
      <c r="A18" s="78">
        <v>5</v>
      </c>
      <c r="B18" s="91" t="s">
        <v>122</v>
      </c>
      <c r="C18" s="191" t="s">
        <v>69</v>
      </c>
      <c r="D18" s="180"/>
      <c r="E18" s="181"/>
      <c r="F18" s="182"/>
      <c r="G18" s="265"/>
      <c r="H18" s="266"/>
      <c r="I18" s="183"/>
      <c r="J18" s="78">
        <v>5</v>
      </c>
      <c r="K18" s="91" t="s">
        <v>122</v>
      </c>
      <c r="L18" s="191" t="s">
        <v>69</v>
      </c>
      <c r="M18" s="180"/>
      <c r="N18" s="181"/>
      <c r="O18" s="182"/>
      <c r="P18" s="265"/>
      <c r="Q18" s="266"/>
      <c r="R18" s="183"/>
      <c r="S18" s="78">
        <v>5</v>
      </c>
      <c r="T18" s="91" t="s">
        <v>122</v>
      </c>
      <c r="U18" s="191" t="s">
        <v>69</v>
      </c>
      <c r="V18" s="180"/>
      <c r="W18" s="181"/>
      <c r="X18" s="182"/>
      <c r="Y18" s="265"/>
      <c r="Z18" s="266"/>
      <c r="AA18" s="183"/>
      <c r="AB18" s="78">
        <v>5</v>
      </c>
      <c r="AC18" s="91" t="s">
        <v>122</v>
      </c>
      <c r="AD18" s="191" t="s">
        <v>69</v>
      </c>
      <c r="AE18" s="180"/>
      <c r="AF18" s="181"/>
      <c r="AG18" s="182"/>
      <c r="AH18" s="265"/>
      <c r="AI18" s="266"/>
      <c r="AJ18" s="183"/>
    </row>
    <row r="19" spans="1:36" ht="21" customHeight="1">
      <c r="A19" s="320"/>
      <c r="B19" s="84"/>
      <c r="C19" s="184" t="s">
        <v>70</v>
      </c>
      <c r="D19" s="185"/>
      <c r="E19" s="186"/>
      <c r="F19" s="187"/>
      <c r="G19" s="188"/>
      <c r="H19" s="189"/>
      <c r="I19" s="190"/>
      <c r="J19" s="320"/>
      <c r="K19" s="84"/>
      <c r="L19" s="184" t="s">
        <v>70</v>
      </c>
      <c r="M19" s="185"/>
      <c r="N19" s="186"/>
      <c r="O19" s="187"/>
      <c r="P19" s="188"/>
      <c r="Q19" s="189"/>
      <c r="R19" s="190"/>
      <c r="S19" s="320"/>
      <c r="T19" s="84"/>
      <c r="U19" s="184" t="s">
        <v>70</v>
      </c>
      <c r="V19" s="185"/>
      <c r="W19" s="186"/>
      <c r="X19" s="187"/>
      <c r="Y19" s="188"/>
      <c r="Z19" s="189"/>
      <c r="AA19" s="190"/>
      <c r="AB19" s="320"/>
      <c r="AC19" s="84"/>
      <c r="AD19" s="184" t="s">
        <v>70</v>
      </c>
      <c r="AE19" s="185"/>
      <c r="AF19" s="186"/>
      <c r="AG19" s="187"/>
      <c r="AH19" s="188"/>
      <c r="AI19" s="189"/>
      <c r="AJ19" s="190"/>
    </row>
    <row r="20" spans="1:36" ht="21" customHeight="1">
      <c r="A20" s="78">
        <v>6</v>
      </c>
      <c r="B20" s="91" t="s">
        <v>122</v>
      </c>
      <c r="C20" s="191" t="s">
        <v>69</v>
      </c>
      <c r="D20" s="180"/>
      <c r="E20" s="181"/>
      <c r="F20" s="182"/>
      <c r="G20" s="265"/>
      <c r="H20" s="266"/>
      <c r="I20" s="183"/>
      <c r="J20" s="78">
        <v>6</v>
      </c>
      <c r="K20" s="91" t="s">
        <v>122</v>
      </c>
      <c r="L20" s="191" t="s">
        <v>69</v>
      </c>
      <c r="M20" s="180"/>
      <c r="N20" s="181"/>
      <c r="O20" s="182"/>
      <c r="P20" s="265"/>
      <c r="Q20" s="266"/>
      <c r="R20" s="183"/>
      <c r="S20" s="78">
        <v>6</v>
      </c>
      <c r="T20" s="91" t="s">
        <v>122</v>
      </c>
      <c r="U20" s="191" t="s">
        <v>69</v>
      </c>
      <c r="V20" s="180"/>
      <c r="W20" s="181"/>
      <c r="X20" s="182"/>
      <c r="Y20" s="265"/>
      <c r="Z20" s="266"/>
      <c r="AA20" s="183"/>
      <c r="AB20" s="78">
        <v>6</v>
      </c>
      <c r="AC20" s="91" t="s">
        <v>122</v>
      </c>
      <c r="AD20" s="191" t="s">
        <v>69</v>
      </c>
      <c r="AE20" s="180"/>
      <c r="AF20" s="181"/>
      <c r="AG20" s="182"/>
      <c r="AH20" s="265"/>
      <c r="AI20" s="266"/>
      <c r="AJ20" s="183"/>
    </row>
    <row r="21" spans="1:36" ht="21" customHeight="1">
      <c r="A21" s="320"/>
      <c r="B21" s="84"/>
      <c r="C21" s="184" t="s">
        <v>70</v>
      </c>
      <c r="D21" s="185"/>
      <c r="E21" s="186"/>
      <c r="F21" s="187"/>
      <c r="G21" s="188"/>
      <c r="H21" s="189"/>
      <c r="I21" s="190"/>
      <c r="J21" s="320"/>
      <c r="K21" s="84"/>
      <c r="L21" s="184" t="s">
        <v>70</v>
      </c>
      <c r="M21" s="185"/>
      <c r="N21" s="186"/>
      <c r="O21" s="187"/>
      <c r="P21" s="188"/>
      <c r="Q21" s="189"/>
      <c r="R21" s="190"/>
      <c r="S21" s="320"/>
      <c r="T21" s="84"/>
      <c r="U21" s="184" t="s">
        <v>70</v>
      </c>
      <c r="V21" s="185"/>
      <c r="W21" s="186"/>
      <c r="X21" s="187"/>
      <c r="Y21" s="188"/>
      <c r="Z21" s="189"/>
      <c r="AA21" s="190"/>
      <c r="AB21" s="320"/>
      <c r="AC21" s="84"/>
      <c r="AD21" s="184" t="s">
        <v>70</v>
      </c>
      <c r="AE21" s="185"/>
      <c r="AF21" s="186"/>
      <c r="AG21" s="187"/>
      <c r="AH21" s="188"/>
      <c r="AI21" s="189"/>
      <c r="AJ21" s="190"/>
    </row>
    <row r="22" spans="1:36" ht="21" customHeight="1">
      <c r="A22" s="78">
        <v>7</v>
      </c>
      <c r="B22" s="91" t="s">
        <v>122</v>
      </c>
      <c r="C22" s="191" t="s">
        <v>69</v>
      </c>
      <c r="D22" s="180"/>
      <c r="E22" s="181"/>
      <c r="F22" s="182"/>
      <c r="G22" s="265"/>
      <c r="H22" s="266"/>
      <c r="I22" s="183"/>
      <c r="J22" s="78">
        <v>7</v>
      </c>
      <c r="K22" s="91" t="s">
        <v>122</v>
      </c>
      <c r="L22" s="191" t="s">
        <v>69</v>
      </c>
      <c r="M22" s="180"/>
      <c r="N22" s="181"/>
      <c r="O22" s="182"/>
      <c r="P22" s="265"/>
      <c r="Q22" s="266"/>
      <c r="R22" s="183"/>
      <c r="S22" s="78">
        <v>7</v>
      </c>
      <c r="T22" s="91" t="s">
        <v>122</v>
      </c>
      <c r="U22" s="191" t="s">
        <v>69</v>
      </c>
      <c r="V22" s="180"/>
      <c r="W22" s="181"/>
      <c r="X22" s="182"/>
      <c r="Y22" s="265"/>
      <c r="Z22" s="266"/>
      <c r="AA22" s="183"/>
      <c r="AB22" s="78">
        <v>7</v>
      </c>
      <c r="AC22" s="91" t="s">
        <v>122</v>
      </c>
      <c r="AD22" s="191" t="s">
        <v>69</v>
      </c>
      <c r="AE22" s="180"/>
      <c r="AF22" s="181"/>
      <c r="AG22" s="182"/>
      <c r="AH22" s="265"/>
      <c r="AI22" s="266"/>
      <c r="AJ22" s="183"/>
    </row>
    <row r="23" spans="1:36" ht="21" customHeight="1">
      <c r="A23" s="320"/>
      <c r="B23" s="84"/>
      <c r="C23" s="184" t="s">
        <v>70</v>
      </c>
      <c r="D23" s="185"/>
      <c r="E23" s="186"/>
      <c r="F23" s="187"/>
      <c r="G23" s="188"/>
      <c r="H23" s="189"/>
      <c r="I23" s="190"/>
      <c r="J23" s="320"/>
      <c r="K23" s="84"/>
      <c r="L23" s="184" t="s">
        <v>70</v>
      </c>
      <c r="M23" s="185"/>
      <c r="N23" s="186"/>
      <c r="O23" s="187"/>
      <c r="P23" s="188"/>
      <c r="Q23" s="189"/>
      <c r="R23" s="190"/>
      <c r="S23" s="320"/>
      <c r="T23" s="84"/>
      <c r="U23" s="184" t="s">
        <v>70</v>
      </c>
      <c r="V23" s="185"/>
      <c r="W23" s="186"/>
      <c r="X23" s="187"/>
      <c r="Y23" s="188"/>
      <c r="Z23" s="189"/>
      <c r="AA23" s="190"/>
      <c r="AB23" s="320"/>
      <c r="AC23" s="84"/>
      <c r="AD23" s="184" t="s">
        <v>70</v>
      </c>
      <c r="AE23" s="185"/>
      <c r="AF23" s="186"/>
      <c r="AG23" s="187"/>
      <c r="AH23" s="188"/>
      <c r="AI23" s="189"/>
      <c r="AJ23" s="190"/>
    </row>
    <row r="24" spans="1:36" ht="21" customHeight="1">
      <c r="A24" s="78">
        <v>8</v>
      </c>
      <c r="B24" s="91" t="s">
        <v>122</v>
      </c>
      <c r="C24" s="191" t="s">
        <v>69</v>
      </c>
      <c r="D24" s="180"/>
      <c r="E24" s="181"/>
      <c r="F24" s="182"/>
      <c r="G24" s="265"/>
      <c r="H24" s="266"/>
      <c r="I24" s="183"/>
      <c r="J24" s="78">
        <v>8</v>
      </c>
      <c r="K24" s="91" t="s">
        <v>122</v>
      </c>
      <c r="L24" s="191" t="s">
        <v>69</v>
      </c>
      <c r="M24" s="180"/>
      <c r="N24" s="181"/>
      <c r="O24" s="182"/>
      <c r="P24" s="265"/>
      <c r="Q24" s="266"/>
      <c r="R24" s="183"/>
      <c r="S24" s="78">
        <v>8</v>
      </c>
      <c r="T24" s="91" t="s">
        <v>122</v>
      </c>
      <c r="U24" s="191" t="s">
        <v>69</v>
      </c>
      <c r="V24" s="180"/>
      <c r="W24" s="181"/>
      <c r="X24" s="182"/>
      <c r="Y24" s="265"/>
      <c r="Z24" s="266"/>
      <c r="AA24" s="183"/>
      <c r="AB24" s="78">
        <v>8</v>
      </c>
      <c r="AC24" s="91" t="s">
        <v>122</v>
      </c>
      <c r="AD24" s="191" t="s">
        <v>69</v>
      </c>
      <c r="AE24" s="180"/>
      <c r="AF24" s="181"/>
      <c r="AG24" s="182"/>
      <c r="AH24" s="265"/>
      <c r="AI24" s="266"/>
      <c r="AJ24" s="183"/>
    </row>
    <row r="25" spans="1:36" ht="21" customHeight="1">
      <c r="A25" s="320"/>
      <c r="B25" s="84"/>
      <c r="C25" s="184" t="s">
        <v>70</v>
      </c>
      <c r="D25" s="185"/>
      <c r="E25" s="186"/>
      <c r="F25" s="187"/>
      <c r="G25" s="188"/>
      <c r="H25" s="189"/>
      <c r="I25" s="190"/>
      <c r="J25" s="320"/>
      <c r="K25" s="84"/>
      <c r="L25" s="184" t="s">
        <v>70</v>
      </c>
      <c r="M25" s="185"/>
      <c r="N25" s="186"/>
      <c r="O25" s="187"/>
      <c r="P25" s="188"/>
      <c r="Q25" s="189"/>
      <c r="R25" s="190"/>
      <c r="S25" s="320"/>
      <c r="T25" s="84"/>
      <c r="U25" s="184" t="s">
        <v>70</v>
      </c>
      <c r="V25" s="185"/>
      <c r="W25" s="186"/>
      <c r="X25" s="187"/>
      <c r="Y25" s="188"/>
      <c r="Z25" s="189"/>
      <c r="AA25" s="190"/>
      <c r="AB25" s="320"/>
      <c r="AC25" s="84"/>
      <c r="AD25" s="184" t="s">
        <v>70</v>
      </c>
      <c r="AE25" s="185"/>
      <c r="AF25" s="186"/>
      <c r="AG25" s="187"/>
      <c r="AH25" s="188"/>
      <c r="AI25" s="189"/>
      <c r="AJ25" s="190"/>
    </row>
    <row r="26" spans="1:36" ht="21" customHeight="1">
      <c r="A26" s="78">
        <v>9</v>
      </c>
      <c r="B26" s="91" t="s">
        <v>122</v>
      </c>
      <c r="C26" s="191" t="s">
        <v>69</v>
      </c>
      <c r="D26" s="180"/>
      <c r="E26" s="181"/>
      <c r="F26" s="182"/>
      <c r="G26" s="265"/>
      <c r="H26" s="266"/>
      <c r="I26" s="183"/>
      <c r="J26" s="78">
        <v>9</v>
      </c>
      <c r="K26" s="91" t="s">
        <v>122</v>
      </c>
      <c r="L26" s="191" t="s">
        <v>69</v>
      </c>
      <c r="M26" s="180"/>
      <c r="N26" s="181"/>
      <c r="O26" s="182"/>
      <c r="P26" s="265"/>
      <c r="Q26" s="266"/>
      <c r="R26" s="183"/>
      <c r="S26" s="78">
        <v>9</v>
      </c>
      <c r="T26" s="91" t="s">
        <v>122</v>
      </c>
      <c r="U26" s="191" t="s">
        <v>69</v>
      </c>
      <c r="V26" s="180"/>
      <c r="W26" s="181"/>
      <c r="X26" s="182"/>
      <c r="Y26" s="265"/>
      <c r="Z26" s="266"/>
      <c r="AA26" s="183"/>
      <c r="AB26" s="78">
        <v>9</v>
      </c>
      <c r="AC26" s="91" t="s">
        <v>122</v>
      </c>
      <c r="AD26" s="191" t="s">
        <v>69</v>
      </c>
      <c r="AE26" s="180"/>
      <c r="AF26" s="181"/>
      <c r="AG26" s="182"/>
      <c r="AH26" s="265"/>
      <c r="AI26" s="266"/>
      <c r="AJ26" s="183"/>
    </row>
    <row r="27" spans="1:36" ht="21" customHeight="1">
      <c r="A27" s="320"/>
      <c r="B27" s="84"/>
      <c r="C27" s="184" t="s">
        <v>70</v>
      </c>
      <c r="D27" s="185"/>
      <c r="E27" s="186"/>
      <c r="F27" s="187"/>
      <c r="G27" s="188"/>
      <c r="H27" s="189"/>
      <c r="I27" s="190"/>
      <c r="J27" s="320"/>
      <c r="K27" s="84"/>
      <c r="L27" s="184" t="s">
        <v>70</v>
      </c>
      <c r="M27" s="185"/>
      <c r="N27" s="186"/>
      <c r="O27" s="187"/>
      <c r="P27" s="188"/>
      <c r="Q27" s="189"/>
      <c r="R27" s="190"/>
      <c r="S27" s="320"/>
      <c r="T27" s="84"/>
      <c r="U27" s="184" t="s">
        <v>70</v>
      </c>
      <c r="V27" s="185"/>
      <c r="W27" s="186"/>
      <c r="X27" s="187"/>
      <c r="Y27" s="188"/>
      <c r="Z27" s="189"/>
      <c r="AA27" s="190"/>
      <c r="AB27" s="320"/>
      <c r="AC27" s="84"/>
      <c r="AD27" s="184" t="s">
        <v>70</v>
      </c>
      <c r="AE27" s="185"/>
      <c r="AF27" s="186"/>
      <c r="AG27" s="187"/>
      <c r="AH27" s="188"/>
      <c r="AI27" s="189"/>
      <c r="AJ27" s="190"/>
    </row>
    <row r="28" spans="1:36" ht="21" customHeight="1">
      <c r="A28" s="78">
        <v>10</v>
      </c>
      <c r="B28" s="91" t="s">
        <v>122</v>
      </c>
      <c r="C28" s="191" t="s">
        <v>69</v>
      </c>
      <c r="D28" s="180"/>
      <c r="E28" s="181"/>
      <c r="F28" s="182"/>
      <c r="G28" s="265"/>
      <c r="H28" s="266"/>
      <c r="I28" s="183"/>
      <c r="J28" s="78">
        <v>10</v>
      </c>
      <c r="K28" s="91" t="s">
        <v>122</v>
      </c>
      <c r="L28" s="191" t="s">
        <v>69</v>
      </c>
      <c r="M28" s="180"/>
      <c r="N28" s="181"/>
      <c r="O28" s="182"/>
      <c r="P28" s="265"/>
      <c r="Q28" s="266"/>
      <c r="R28" s="183"/>
      <c r="S28" s="78">
        <v>10</v>
      </c>
      <c r="T28" s="91" t="s">
        <v>122</v>
      </c>
      <c r="U28" s="191" t="s">
        <v>69</v>
      </c>
      <c r="V28" s="180"/>
      <c r="W28" s="181"/>
      <c r="X28" s="182"/>
      <c r="Y28" s="265"/>
      <c r="Z28" s="266"/>
      <c r="AA28" s="183"/>
      <c r="AB28" s="78">
        <v>10</v>
      </c>
      <c r="AC28" s="91" t="s">
        <v>122</v>
      </c>
      <c r="AD28" s="191" t="s">
        <v>69</v>
      </c>
      <c r="AE28" s="180"/>
      <c r="AF28" s="181"/>
      <c r="AG28" s="182"/>
      <c r="AH28" s="265"/>
      <c r="AI28" s="266"/>
      <c r="AJ28" s="183"/>
    </row>
    <row r="29" spans="1:36" ht="21" customHeight="1">
      <c r="A29" s="320"/>
      <c r="B29" s="84"/>
      <c r="C29" s="184" t="s">
        <v>70</v>
      </c>
      <c r="D29" s="185"/>
      <c r="E29" s="186"/>
      <c r="F29" s="187"/>
      <c r="G29" s="188"/>
      <c r="H29" s="189"/>
      <c r="I29" s="190"/>
      <c r="J29" s="320"/>
      <c r="K29" s="84"/>
      <c r="L29" s="184" t="s">
        <v>70</v>
      </c>
      <c r="M29" s="185"/>
      <c r="N29" s="186"/>
      <c r="O29" s="187"/>
      <c r="P29" s="188"/>
      <c r="Q29" s="189"/>
      <c r="R29" s="190"/>
      <c r="S29" s="320"/>
      <c r="T29" s="84"/>
      <c r="U29" s="184" t="s">
        <v>70</v>
      </c>
      <c r="V29" s="185"/>
      <c r="W29" s="186"/>
      <c r="X29" s="187"/>
      <c r="Y29" s="188"/>
      <c r="Z29" s="189"/>
      <c r="AA29" s="190"/>
      <c r="AB29" s="320"/>
      <c r="AC29" s="84"/>
      <c r="AD29" s="184" t="s">
        <v>70</v>
      </c>
      <c r="AE29" s="185"/>
      <c r="AF29" s="186"/>
      <c r="AG29" s="187"/>
      <c r="AH29" s="188"/>
      <c r="AI29" s="189"/>
      <c r="AJ29" s="190"/>
    </row>
    <row r="30" spans="1:36" ht="21" customHeight="1">
      <c r="A30" s="78">
        <v>11</v>
      </c>
      <c r="B30" s="91" t="s">
        <v>122</v>
      </c>
      <c r="C30" s="191" t="s">
        <v>69</v>
      </c>
      <c r="D30" s="180"/>
      <c r="E30" s="181"/>
      <c r="F30" s="182"/>
      <c r="G30" s="265"/>
      <c r="H30" s="266"/>
      <c r="I30" s="183"/>
      <c r="J30" s="78">
        <v>11</v>
      </c>
      <c r="K30" s="91" t="s">
        <v>122</v>
      </c>
      <c r="L30" s="191" t="s">
        <v>69</v>
      </c>
      <c r="M30" s="180"/>
      <c r="N30" s="181"/>
      <c r="O30" s="182"/>
      <c r="P30" s="265"/>
      <c r="Q30" s="266"/>
      <c r="R30" s="183"/>
      <c r="S30" s="78">
        <v>11</v>
      </c>
      <c r="T30" s="91" t="s">
        <v>122</v>
      </c>
      <c r="U30" s="191" t="s">
        <v>69</v>
      </c>
      <c r="V30" s="180"/>
      <c r="W30" s="181"/>
      <c r="X30" s="182"/>
      <c r="Y30" s="265"/>
      <c r="Z30" s="266"/>
      <c r="AA30" s="183"/>
      <c r="AB30" s="78">
        <v>11</v>
      </c>
      <c r="AC30" s="91" t="s">
        <v>122</v>
      </c>
      <c r="AD30" s="191" t="s">
        <v>69</v>
      </c>
      <c r="AE30" s="180"/>
      <c r="AF30" s="181"/>
      <c r="AG30" s="182"/>
      <c r="AH30" s="265"/>
      <c r="AI30" s="266"/>
      <c r="AJ30" s="183"/>
    </row>
    <row r="31" spans="1:36" ht="21" customHeight="1">
      <c r="A31" s="320"/>
      <c r="B31" s="84"/>
      <c r="C31" s="184" t="s">
        <v>70</v>
      </c>
      <c r="D31" s="185"/>
      <c r="E31" s="186"/>
      <c r="F31" s="187"/>
      <c r="G31" s="188"/>
      <c r="H31" s="189"/>
      <c r="I31" s="190"/>
      <c r="J31" s="320"/>
      <c r="K31" s="84"/>
      <c r="L31" s="184" t="s">
        <v>70</v>
      </c>
      <c r="M31" s="185"/>
      <c r="N31" s="186"/>
      <c r="O31" s="187"/>
      <c r="P31" s="188"/>
      <c r="Q31" s="189"/>
      <c r="R31" s="190"/>
      <c r="S31" s="320"/>
      <c r="T31" s="84"/>
      <c r="U31" s="184" t="s">
        <v>70</v>
      </c>
      <c r="V31" s="185"/>
      <c r="W31" s="186"/>
      <c r="X31" s="187"/>
      <c r="Y31" s="188"/>
      <c r="Z31" s="189"/>
      <c r="AA31" s="190"/>
      <c r="AB31" s="320"/>
      <c r="AC31" s="84"/>
      <c r="AD31" s="184" t="s">
        <v>70</v>
      </c>
      <c r="AE31" s="185"/>
      <c r="AF31" s="186"/>
      <c r="AG31" s="187"/>
      <c r="AH31" s="188"/>
      <c r="AI31" s="189"/>
      <c r="AJ31" s="190"/>
    </row>
    <row r="32" spans="1:36" ht="21" customHeight="1">
      <c r="A32" s="78">
        <v>12</v>
      </c>
      <c r="B32" s="91" t="s">
        <v>122</v>
      </c>
      <c r="C32" s="191" t="s">
        <v>69</v>
      </c>
      <c r="D32" s="180"/>
      <c r="E32" s="181"/>
      <c r="F32" s="182"/>
      <c r="G32" s="265"/>
      <c r="H32" s="266"/>
      <c r="I32" s="183"/>
      <c r="J32" s="78">
        <v>12</v>
      </c>
      <c r="K32" s="91" t="s">
        <v>122</v>
      </c>
      <c r="L32" s="191" t="s">
        <v>69</v>
      </c>
      <c r="M32" s="180"/>
      <c r="N32" s="181"/>
      <c r="O32" s="182"/>
      <c r="P32" s="265"/>
      <c r="Q32" s="266"/>
      <c r="R32" s="183"/>
      <c r="S32" s="78">
        <v>12</v>
      </c>
      <c r="T32" s="91" t="s">
        <v>122</v>
      </c>
      <c r="U32" s="191" t="s">
        <v>69</v>
      </c>
      <c r="V32" s="180"/>
      <c r="W32" s="181"/>
      <c r="X32" s="182"/>
      <c r="Y32" s="265"/>
      <c r="Z32" s="266"/>
      <c r="AA32" s="183"/>
      <c r="AB32" s="78">
        <v>12</v>
      </c>
      <c r="AC32" s="91" t="s">
        <v>122</v>
      </c>
      <c r="AD32" s="191" t="s">
        <v>69</v>
      </c>
      <c r="AE32" s="180"/>
      <c r="AF32" s="181"/>
      <c r="AG32" s="182"/>
      <c r="AH32" s="265"/>
      <c r="AI32" s="266"/>
      <c r="AJ32" s="183"/>
    </row>
    <row r="33" spans="1:36" ht="21" customHeight="1">
      <c r="A33" s="320"/>
      <c r="B33" s="84"/>
      <c r="C33" s="184" t="s">
        <v>70</v>
      </c>
      <c r="D33" s="185"/>
      <c r="E33" s="186"/>
      <c r="F33" s="187"/>
      <c r="G33" s="188"/>
      <c r="H33" s="189"/>
      <c r="I33" s="190"/>
      <c r="J33" s="320"/>
      <c r="K33" s="84"/>
      <c r="L33" s="184" t="s">
        <v>70</v>
      </c>
      <c r="M33" s="185"/>
      <c r="N33" s="186"/>
      <c r="O33" s="187"/>
      <c r="P33" s="188"/>
      <c r="Q33" s="189"/>
      <c r="R33" s="190"/>
      <c r="S33" s="320"/>
      <c r="T33" s="84"/>
      <c r="U33" s="184" t="s">
        <v>70</v>
      </c>
      <c r="V33" s="185"/>
      <c r="W33" s="186"/>
      <c r="X33" s="187"/>
      <c r="Y33" s="188"/>
      <c r="Z33" s="189"/>
      <c r="AA33" s="190"/>
      <c r="AB33" s="320"/>
      <c r="AC33" s="84"/>
      <c r="AD33" s="184" t="s">
        <v>70</v>
      </c>
      <c r="AE33" s="185"/>
      <c r="AF33" s="186"/>
      <c r="AG33" s="187"/>
      <c r="AH33" s="188"/>
      <c r="AI33" s="189"/>
      <c r="AJ33" s="190"/>
    </row>
    <row r="34" spans="1:36" ht="21" customHeight="1">
      <c r="A34" s="78">
        <v>13</v>
      </c>
      <c r="B34" s="91" t="s">
        <v>122</v>
      </c>
      <c r="C34" s="191" t="s">
        <v>69</v>
      </c>
      <c r="D34" s="180"/>
      <c r="E34" s="181"/>
      <c r="F34" s="182"/>
      <c r="G34" s="265"/>
      <c r="H34" s="266"/>
      <c r="I34" s="183"/>
      <c r="J34" s="78">
        <v>13</v>
      </c>
      <c r="K34" s="91" t="s">
        <v>122</v>
      </c>
      <c r="L34" s="191" t="s">
        <v>69</v>
      </c>
      <c r="M34" s="180"/>
      <c r="N34" s="181"/>
      <c r="O34" s="182"/>
      <c r="P34" s="265"/>
      <c r="Q34" s="266"/>
      <c r="R34" s="183"/>
      <c r="S34" s="78">
        <v>13</v>
      </c>
      <c r="T34" s="91" t="s">
        <v>122</v>
      </c>
      <c r="U34" s="191" t="s">
        <v>69</v>
      </c>
      <c r="V34" s="180"/>
      <c r="W34" s="181"/>
      <c r="X34" s="182"/>
      <c r="Y34" s="265"/>
      <c r="Z34" s="266"/>
      <c r="AA34" s="183"/>
      <c r="AB34" s="78">
        <v>13</v>
      </c>
      <c r="AC34" s="91" t="s">
        <v>122</v>
      </c>
      <c r="AD34" s="191" t="s">
        <v>69</v>
      </c>
      <c r="AE34" s="180"/>
      <c r="AF34" s="181"/>
      <c r="AG34" s="182"/>
      <c r="AH34" s="265"/>
      <c r="AI34" s="266"/>
      <c r="AJ34" s="183"/>
    </row>
    <row r="35" spans="1:36" ht="21" customHeight="1">
      <c r="A35" s="320"/>
      <c r="B35" s="84"/>
      <c r="C35" s="184" t="s">
        <v>70</v>
      </c>
      <c r="D35" s="185"/>
      <c r="E35" s="186"/>
      <c r="F35" s="192"/>
      <c r="G35" s="188"/>
      <c r="H35" s="189"/>
      <c r="I35" s="190"/>
      <c r="J35" s="320"/>
      <c r="K35" s="84"/>
      <c r="L35" s="184" t="s">
        <v>70</v>
      </c>
      <c r="M35" s="185"/>
      <c r="N35" s="186"/>
      <c r="O35" s="192"/>
      <c r="P35" s="188"/>
      <c r="Q35" s="189"/>
      <c r="R35" s="190"/>
      <c r="S35" s="320"/>
      <c r="T35" s="84"/>
      <c r="U35" s="184" t="s">
        <v>70</v>
      </c>
      <c r="V35" s="185"/>
      <c r="W35" s="186"/>
      <c r="X35" s="192"/>
      <c r="Y35" s="188"/>
      <c r="Z35" s="189"/>
      <c r="AA35" s="190"/>
      <c r="AB35" s="320"/>
      <c r="AC35" s="84"/>
      <c r="AD35" s="184" t="s">
        <v>70</v>
      </c>
      <c r="AE35" s="185"/>
      <c r="AF35" s="186"/>
      <c r="AG35" s="192"/>
      <c r="AH35" s="188"/>
      <c r="AI35" s="189"/>
      <c r="AJ35" s="190"/>
    </row>
    <row r="36" spans="1:36" ht="21" customHeight="1">
      <c r="A36" s="78">
        <v>14</v>
      </c>
      <c r="B36" s="91" t="s">
        <v>122</v>
      </c>
      <c r="C36" s="191" t="s">
        <v>69</v>
      </c>
      <c r="D36" s="180"/>
      <c r="E36" s="181"/>
      <c r="F36" s="182"/>
      <c r="G36" s="265"/>
      <c r="H36" s="266"/>
      <c r="I36" s="183"/>
      <c r="J36" s="78">
        <v>14</v>
      </c>
      <c r="K36" s="91" t="s">
        <v>122</v>
      </c>
      <c r="L36" s="191" t="s">
        <v>69</v>
      </c>
      <c r="M36" s="180"/>
      <c r="N36" s="181"/>
      <c r="O36" s="182"/>
      <c r="P36" s="265"/>
      <c r="Q36" s="266"/>
      <c r="R36" s="183"/>
      <c r="S36" s="78">
        <v>14</v>
      </c>
      <c r="T36" s="91" t="s">
        <v>122</v>
      </c>
      <c r="U36" s="191" t="s">
        <v>69</v>
      </c>
      <c r="V36" s="180"/>
      <c r="W36" s="181"/>
      <c r="X36" s="182"/>
      <c r="Y36" s="265"/>
      <c r="Z36" s="266"/>
      <c r="AA36" s="183"/>
      <c r="AB36" s="78">
        <v>14</v>
      </c>
      <c r="AC36" s="91" t="s">
        <v>122</v>
      </c>
      <c r="AD36" s="191" t="s">
        <v>69</v>
      </c>
      <c r="AE36" s="180"/>
      <c r="AF36" s="181"/>
      <c r="AG36" s="182"/>
      <c r="AH36" s="265"/>
      <c r="AI36" s="266"/>
      <c r="AJ36" s="183"/>
    </row>
    <row r="37" spans="1:36" ht="21" customHeight="1">
      <c r="A37" s="320"/>
      <c r="B37" s="84"/>
      <c r="C37" s="184" t="s">
        <v>70</v>
      </c>
      <c r="D37" s="185"/>
      <c r="E37" s="186"/>
      <c r="F37" s="187"/>
      <c r="G37" s="188"/>
      <c r="H37" s="189"/>
      <c r="I37" s="190"/>
      <c r="J37" s="320"/>
      <c r="K37" s="84"/>
      <c r="L37" s="184" t="s">
        <v>70</v>
      </c>
      <c r="M37" s="185"/>
      <c r="N37" s="186"/>
      <c r="O37" s="187"/>
      <c r="P37" s="188"/>
      <c r="Q37" s="189"/>
      <c r="R37" s="190"/>
      <c r="S37" s="320"/>
      <c r="T37" s="84"/>
      <c r="U37" s="184" t="s">
        <v>70</v>
      </c>
      <c r="V37" s="185"/>
      <c r="W37" s="186"/>
      <c r="X37" s="187"/>
      <c r="Y37" s="188"/>
      <c r="Z37" s="189"/>
      <c r="AA37" s="190"/>
      <c r="AB37" s="320"/>
      <c r="AC37" s="84"/>
      <c r="AD37" s="184" t="s">
        <v>70</v>
      </c>
      <c r="AE37" s="185"/>
      <c r="AF37" s="186"/>
      <c r="AG37" s="187"/>
      <c r="AH37" s="188"/>
      <c r="AI37" s="189"/>
      <c r="AJ37" s="190"/>
    </row>
    <row r="38" spans="1:36" ht="21" customHeight="1">
      <c r="A38" s="193">
        <v>15</v>
      </c>
      <c r="B38" s="91" t="s">
        <v>122</v>
      </c>
      <c r="C38" s="191" t="s">
        <v>69</v>
      </c>
      <c r="D38" s="180"/>
      <c r="E38" s="181"/>
      <c r="F38" s="182"/>
      <c r="G38" s="265"/>
      <c r="H38" s="266"/>
      <c r="I38" s="183"/>
      <c r="J38" s="193">
        <v>15</v>
      </c>
      <c r="K38" s="91" t="s">
        <v>122</v>
      </c>
      <c r="L38" s="191" t="s">
        <v>69</v>
      </c>
      <c r="M38" s="180"/>
      <c r="N38" s="181"/>
      <c r="O38" s="182"/>
      <c r="P38" s="265"/>
      <c r="Q38" s="266"/>
      <c r="R38" s="183"/>
      <c r="S38" s="193">
        <v>15</v>
      </c>
      <c r="T38" s="91" t="s">
        <v>122</v>
      </c>
      <c r="U38" s="191" t="s">
        <v>69</v>
      </c>
      <c r="V38" s="180"/>
      <c r="W38" s="181"/>
      <c r="X38" s="182"/>
      <c r="Y38" s="265"/>
      <c r="Z38" s="266"/>
      <c r="AA38" s="183"/>
      <c r="AB38" s="193">
        <v>15</v>
      </c>
      <c r="AC38" s="91" t="s">
        <v>122</v>
      </c>
      <c r="AD38" s="191" t="s">
        <v>69</v>
      </c>
      <c r="AE38" s="180"/>
      <c r="AF38" s="181"/>
      <c r="AG38" s="182"/>
      <c r="AH38" s="265"/>
      <c r="AI38" s="266"/>
      <c r="AJ38" s="183"/>
    </row>
    <row r="39" spans="1:36" ht="21" customHeight="1">
      <c r="A39" s="320"/>
      <c r="B39" s="84"/>
      <c r="C39" s="184" t="s">
        <v>70</v>
      </c>
      <c r="D39" s="185"/>
      <c r="E39" s="194"/>
      <c r="F39" s="187"/>
      <c r="G39" s="188"/>
      <c r="H39" s="189"/>
      <c r="I39" s="190"/>
      <c r="J39" s="320"/>
      <c r="K39" s="84"/>
      <c r="L39" s="184" t="s">
        <v>70</v>
      </c>
      <c r="M39" s="185"/>
      <c r="N39" s="194"/>
      <c r="O39" s="187"/>
      <c r="P39" s="188"/>
      <c r="Q39" s="189"/>
      <c r="R39" s="190"/>
      <c r="S39" s="320"/>
      <c r="T39" s="84"/>
      <c r="U39" s="184" t="s">
        <v>70</v>
      </c>
      <c r="V39" s="185"/>
      <c r="W39" s="194"/>
      <c r="X39" s="187"/>
      <c r="Y39" s="188"/>
      <c r="Z39" s="189"/>
      <c r="AA39" s="190"/>
      <c r="AB39" s="320"/>
      <c r="AC39" s="84"/>
      <c r="AD39" s="184" t="s">
        <v>70</v>
      </c>
      <c r="AE39" s="185"/>
      <c r="AF39" s="194"/>
      <c r="AG39" s="187"/>
      <c r="AH39" s="188"/>
      <c r="AI39" s="189"/>
      <c r="AJ39" s="190"/>
    </row>
    <row r="40" spans="1:36" ht="20.100000000000001" customHeight="1">
      <c r="A40" s="413" t="s">
        <v>95</v>
      </c>
      <c r="B40" s="414"/>
      <c r="C40" s="415"/>
      <c r="D40" s="195">
        <f>SUM(E40:I40)</f>
        <v>0</v>
      </c>
      <c r="E40" s="196">
        <f>COUNTIF(E10:E39,"○")</f>
        <v>0</v>
      </c>
      <c r="F40" s="197">
        <f>COUNTIF(F10:F39,"○")</f>
        <v>0</v>
      </c>
      <c r="G40" s="198">
        <f>COUNTIF(G10:G39,"○")</f>
        <v>0</v>
      </c>
      <c r="H40" s="197">
        <f>COUNTIF(H10:H39,"○")</f>
        <v>0</v>
      </c>
      <c r="I40" s="199">
        <f>COUNTIF(I10:I39,"○")</f>
        <v>0</v>
      </c>
      <c r="J40" s="413" t="s">
        <v>95</v>
      </c>
      <c r="K40" s="414"/>
      <c r="L40" s="415"/>
      <c r="M40" s="195">
        <f>SUM(N40:R40)</f>
        <v>0</v>
      </c>
      <c r="N40" s="196">
        <f>COUNTIF(N10:N39,"○")</f>
        <v>0</v>
      </c>
      <c r="O40" s="197">
        <f>COUNTIF(O10:O39,"○")</f>
        <v>0</v>
      </c>
      <c r="P40" s="198">
        <f>COUNTIF(P10:P39,"○")</f>
        <v>0</v>
      </c>
      <c r="Q40" s="197">
        <f>COUNTIF(Q10:Q39,"○")</f>
        <v>0</v>
      </c>
      <c r="R40" s="199">
        <f>COUNTIF(R10:R39,"○")</f>
        <v>0</v>
      </c>
      <c r="S40" s="413" t="s">
        <v>95</v>
      </c>
      <c r="T40" s="414"/>
      <c r="U40" s="415"/>
      <c r="V40" s="195">
        <f>SUM(W40:AA40)</f>
        <v>0</v>
      </c>
      <c r="W40" s="196">
        <f>COUNTIF(W10:W39,"○")</f>
        <v>0</v>
      </c>
      <c r="X40" s="197">
        <f>COUNTIF(X10:X39,"○")</f>
        <v>0</v>
      </c>
      <c r="Y40" s="198">
        <f>COUNTIF(Y10:Y39,"○")</f>
        <v>0</v>
      </c>
      <c r="Z40" s="197">
        <f>COUNTIF(Z10:Z39,"○")</f>
        <v>0</v>
      </c>
      <c r="AA40" s="199">
        <f>COUNTIF(AA10:AA39,"○")</f>
        <v>0</v>
      </c>
      <c r="AB40" s="413" t="s">
        <v>95</v>
      </c>
      <c r="AC40" s="414"/>
      <c r="AD40" s="415"/>
      <c r="AE40" s="195">
        <f>SUM(AF40:AJ40)</f>
        <v>0</v>
      </c>
      <c r="AF40" s="196">
        <f>COUNTIF(AF10:AF39,"○")</f>
        <v>0</v>
      </c>
      <c r="AG40" s="197">
        <f>COUNTIF(AG10:AG39,"○")</f>
        <v>0</v>
      </c>
      <c r="AH40" s="198">
        <f>COUNTIF(AH10:AH39,"○")</f>
        <v>0</v>
      </c>
      <c r="AI40" s="197">
        <f>COUNTIF(AI10:AI39,"○")</f>
        <v>0</v>
      </c>
      <c r="AJ40" s="199">
        <f>COUNTIF(AJ10:AJ39,"○")</f>
        <v>0</v>
      </c>
    </row>
    <row r="41" spans="1:36" ht="20.100000000000001" customHeight="1">
      <c r="A41" s="413" t="s">
        <v>96</v>
      </c>
      <c r="B41" s="414"/>
      <c r="C41" s="415"/>
      <c r="D41" s="195">
        <f>SUM(E41:I41)</f>
        <v>0</v>
      </c>
      <c r="E41" s="200">
        <f>COUNTIF(E10:E39,"●")</f>
        <v>0</v>
      </c>
      <c r="F41" s="201">
        <f>COUNTIF(F10:F39,"●")</f>
        <v>0</v>
      </c>
      <c r="G41" s="201">
        <f>COUNTIF(G10:G39,"●")</f>
        <v>0</v>
      </c>
      <c r="H41" s="201">
        <f>COUNTIF(H10:H39,"●")</f>
        <v>0</v>
      </c>
      <c r="I41" s="199">
        <f>COUNTIF(I10:I39,"●")</f>
        <v>0</v>
      </c>
      <c r="J41" s="413" t="s">
        <v>96</v>
      </c>
      <c r="K41" s="414"/>
      <c r="L41" s="415"/>
      <c r="M41" s="195">
        <f>SUM(N41:R41)</f>
        <v>0</v>
      </c>
      <c r="N41" s="200">
        <f>COUNTIF(N10:N39,"●")</f>
        <v>0</v>
      </c>
      <c r="O41" s="201">
        <f>COUNTIF(O10:O39,"●")</f>
        <v>0</v>
      </c>
      <c r="P41" s="201">
        <f>COUNTIF(P10:P39,"●")</f>
        <v>0</v>
      </c>
      <c r="Q41" s="201">
        <f>COUNTIF(Q10:Q39,"●")</f>
        <v>0</v>
      </c>
      <c r="R41" s="199">
        <f>COUNTIF(R10:R39,"●")</f>
        <v>0</v>
      </c>
      <c r="S41" s="413" t="s">
        <v>96</v>
      </c>
      <c r="T41" s="414"/>
      <c r="U41" s="415"/>
      <c r="V41" s="195">
        <f>SUM(W41:AA41)</f>
        <v>0</v>
      </c>
      <c r="W41" s="200">
        <f>COUNTIF(W10:W39,"●")</f>
        <v>0</v>
      </c>
      <c r="X41" s="201">
        <f>COUNTIF(X10:X39,"●")</f>
        <v>0</v>
      </c>
      <c r="Y41" s="201">
        <f>COUNTIF(Y10:Y39,"●")</f>
        <v>0</v>
      </c>
      <c r="Z41" s="201">
        <f>COUNTIF(Z10:Z39,"●")</f>
        <v>0</v>
      </c>
      <c r="AA41" s="199">
        <f>COUNTIF(AA10:AA39,"●")</f>
        <v>0</v>
      </c>
      <c r="AB41" s="413" t="s">
        <v>96</v>
      </c>
      <c r="AC41" s="414"/>
      <c r="AD41" s="415"/>
      <c r="AE41" s="195">
        <f>SUM(AF41:AJ41)</f>
        <v>0</v>
      </c>
      <c r="AF41" s="200">
        <f>COUNTIF(AF10:AF39,"●")</f>
        <v>0</v>
      </c>
      <c r="AG41" s="201">
        <f>COUNTIF(AG10:AG39,"●")</f>
        <v>0</v>
      </c>
      <c r="AH41" s="201">
        <f>COUNTIF(AH10:AH39,"●")</f>
        <v>0</v>
      </c>
      <c r="AI41" s="201">
        <f>COUNTIF(AI10:AI39,"●")</f>
        <v>0</v>
      </c>
      <c r="AJ41" s="199">
        <f>COUNTIF(AJ10:AJ39,"●")</f>
        <v>0</v>
      </c>
    </row>
    <row r="42" spans="1:36" s="9" customFormat="1" ht="15.75" customHeight="1">
      <c r="A42" s="125"/>
      <c r="B42" s="204" t="s">
        <v>150</v>
      </c>
      <c r="C42" s="203"/>
      <c r="D42" s="204"/>
      <c r="E42" s="204"/>
      <c r="F42" s="204"/>
      <c r="G42" s="204"/>
      <c r="H42" s="204"/>
      <c r="I42" s="16"/>
      <c r="J42" s="125"/>
      <c r="K42" s="204" t="s">
        <v>150</v>
      </c>
      <c r="L42" s="203"/>
      <c r="M42" s="204"/>
      <c r="N42" s="204"/>
      <c r="O42" s="204"/>
      <c r="P42" s="204"/>
      <c r="Q42" s="204"/>
      <c r="R42" s="16"/>
      <c r="S42" s="125"/>
      <c r="T42" s="204" t="s">
        <v>150</v>
      </c>
      <c r="U42" s="203"/>
      <c r="V42" s="204"/>
      <c r="W42" s="204"/>
      <c r="X42" s="204"/>
      <c r="Y42" s="204"/>
      <c r="Z42" s="204"/>
      <c r="AA42" s="16"/>
      <c r="AB42" s="125"/>
      <c r="AC42" s="204" t="s">
        <v>150</v>
      </c>
      <c r="AD42" s="203"/>
      <c r="AE42" s="204"/>
      <c r="AF42" s="204"/>
      <c r="AG42" s="204"/>
      <c r="AH42" s="204"/>
      <c r="AI42" s="204"/>
      <c r="AJ42" s="16"/>
    </row>
    <row r="43" spans="1:36" ht="15.75" customHeight="1">
      <c r="B43" s="202" t="s">
        <v>71</v>
      </c>
      <c r="C43" s="16"/>
      <c r="E43" s="202"/>
      <c r="F43" s="202"/>
      <c r="G43" s="202"/>
      <c r="H43" s="202"/>
      <c r="K43" s="202" t="s">
        <v>71</v>
      </c>
      <c r="L43" s="16"/>
      <c r="N43" s="202"/>
      <c r="O43" s="202"/>
      <c r="P43" s="202"/>
      <c r="Q43" s="202"/>
      <c r="T43" s="202" t="s">
        <v>71</v>
      </c>
      <c r="U43" s="16"/>
      <c r="W43" s="202"/>
      <c r="X43" s="202"/>
      <c r="Y43" s="202"/>
      <c r="Z43" s="202"/>
      <c r="AC43" s="202" t="s">
        <v>71</v>
      </c>
      <c r="AD43" s="16"/>
      <c r="AF43" s="202"/>
      <c r="AG43" s="202"/>
      <c r="AH43" s="202"/>
      <c r="AI43" s="202"/>
    </row>
  </sheetData>
  <mergeCells count="76">
    <mergeCell ref="F5:G5"/>
    <mergeCell ref="A7:B8"/>
    <mergeCell ref="E7:I7"/>
    <mergeCell ref="A5:B6"/>
    <mergeCell ref="C5:E6"/>
    <mergeCell ref="F6:G6"/>
    <mergeCell ref="H6:I6"/>
    <mergeCell ref="A1:C1"/>
    <mergeCell ref="F3:G3"/>
    <mergeCell ref="A3:B4"/>
    <mergeCell ref="C3:E4"/>
    <mergeCell ref="F4:G4"/>
    <mergeCell ref="A2:I2"/>
    <mergeCell ref="M7:M9"/>
    <mergeCell ref="N7:R7"/>
    <mergeCell ref="J9:K9"/>
    <mergeCell ref="H5:I5"/>
    <mergeCell ref="J1:L1"/>
    <mergeCell ref="J2:R2"/>
    <mergeCell ref="J3:K4"/>
    <mergeCell ref="L3:N4"/>
    <mergeCell ref="O3:P3"/>
    <mergeCell ref="O4:P4"/>
    <mergeCell ref="J5:K6"/>
    <mergeCell ref="L5:N6"/>
    <mergeCell ref="O5:P5"/>
    <mergeCell ref="Q5:R5"/>
    <mergeCell ref="O6:P6"/>
    <mergeCell ref="Q6:R6"/>
    <mergeCell ref="J40:L40"/>
    <mergeCell ref="J41:L41"/>
    <mergeCell ref="A40:C40"/>
    <mergeCell ref="A41:C41"/>
    <mergeCell ref="J7:K8"/>
    <mergeCell ref="L7:L9"/>
    <mergeCell ref="A9:B9"/>
    <mergeCell ref="D7:D9"/>
    <mergeCell ref="C7:C9"/>
    <mergeCell ref="S1:U1"/>
    <mergeCell ref="AB1:AD1"/>
    <mergeCell ref="S2:AA2"/>
    <mergeCell ref="AB2:AJ2"/>
    <mergeCell ref="S3:T4"/>
    <mergeCell ref="U3:W4"/>
    <mergeCell ref="X3:Y3"/>
    <mergeCell ref="AB3:AC4"/>
    <mergeCell ref="AD3:AF4"/>
    <mergeCell ref="AG3:AH3"/>
    <mergeCell ref="X4:Y4"/>
    <mergeCell ref="AG4:AH4"/>
    <mergeCell ref="S5:T6"/>
    <mergeCell ref="U5:W6"/>
    <mergeCell ref="X5:Y5"/>
    <mergeCell ref="Z5:AA5"/>
    <mergeCell ref="AB5:AC6"/>
    <mergeCell ref="AD5:AF6"/>
    <mergeCell ref="AG5:AH5"/>
    <mergeCell ref="AI5:AJ5"/>
    <mergeCell ref="X6:Y6"/>
    <mergeCell ref="Z6:AA6"/>
    <mergeCell ref="AG6:AH6"/>
    <mergeCell ref="AI6:AJ6"/>
    <mergeCell ref="AE7:AE9"/>
    <mergeCell ref="AF7:AJ7"/>
    <mergeCell ref="S9:T9"/>
    <mergeCell ref="AB9:AC9"/>
    <mergeCell ref="S7:T8"/>
    <mergeCell ref="U7:U9"/>
    <mergeCell ref="V7:V9"/>
    <mergeCell ref="W7:AA7"/>
    <mergeCell ref="AB7:AC8"/>
    <mergeCell ref="S40:U40"/>
    <mergeCell ref="AB40:AD40"/>
    <mergeCell ref="S41:U41"/>
    <mergeCell ref="AB41:AD41"/>
    <mergeCell ref="AD7:AD9"/>
  </mergeCells>
  <phoneticPr fontId="2"/>
  <pageMargins left="0.70866141732283472" right="0.31496062992125984" top="0.55118110236220474" bottom="0" header="0.31496062992125984" footer="0.31496062992125984"/>
  <pageSetup paperSize="9" scale="81" orientation="portrait" blackAndWhite="1" horizontalDpi="300" verticalDpi="300" r:id="rId1"/>
  <colBreaks count="3" manualBreakCount="3">
    <brk id="9" max="44" man="1"/>
    <brk id="18" max="44" man="1"/>
    <brk id="27" max="44"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Sheet1!$B$3:$B$6</xm:f>
          </x14:formula1>
          <xm:sqref>M39 D11 D13 D15 D17 D19 D21 D23 D25 D27 D29 D31 D33 D35 D37 D39 M11 M13 M15 M17 M19 M21 M23 M25 M27 M29 M31 M33 M35 M37 AE39 V11 V13 V15 V17 V19 V21 V23 V25 V27 V29 V31 V33 V35 V37 V39 AE11 AE13 AE15 AE17 AE19 AE21 AE23 AE25 AE27 AE29 AE31 AE33 AE35 AE37</xm:sqref>
        </x14:dataValidation>
        <x14:dataValidation type="list" allowBlank="1" showInputMessage="1" showErrorMessage="1" xr:uid="{00000000-0002-0000-0200-000002000000}">
          <x14:formula1>
            <xm:f>Sheet1!$C$3:$C$4</xm:f>
          </x14:formula1>
          <xm:sqref>E10:I10 E12:I12 E14:I14 E16:I16 E18:I18 E20:I20 E22:I22 E24:I24 E26:I26 E28:I28 E30:I30 E32:I32 E34:I34 E36:I36 E38:I38 N10:R10 N12:R12 N14:R14 N16:R16 N18:R18 N20:R20 N22:R22 N24:R24 N26:R26 N28:R28 N30:R30 N32:R32 N34:R34 N36:R36 N38:R38 W10:AA10 W12:AA12 W14:AA14 W16:AA16 W18:AA18 W20:AA20 W22:AA22 W24:AA24 W26:AA26 W28:AA28 W30:AA30 W32:AA32 W34:AA34 W36:AA36 W38:AA38 AF10:AJ10 AF12:AJ12 AF14:AJ14 AF16:AJ16 AF18:AJ18 AF20:AJ20 AF22:AJ22 AF24:AJ24 AF26:AJ26 AF28:AJ28 AF30:AJ30 AF32:AJ32 AF34:AJ34 AF36:AJ36 AF38:AJ38</xm:sqref>
        </x14:dataValidation>
        <x14:dataValidation type="list" allowBlank="1" showInputMessage="1" showErrorMessage="1" xr:uid="{00000000-0002-0000-0200-000003000000}">
          <x14:formula1>
            <xm:f>Sheet1!$B$3:$B$7</xm:f>
          </x14:formula1>
          <xm:sqref>D10 M38 D12 D14 D16 D18 D20 D22 D24 D26 D28 D30 D32 D34 D36 D38 M10 M12 M14 M16 M18 M20 M22 M24 M26 M28 M30 M32 M34 M36 V10 AE38 V12 V14 V16 V18 V20 V22 V24 V26 V28 V30 V32 V34 V36 V38 AE10 AE12 AE14 AE16 AE18 AE20 AE22 AE24 AE26 AE28 AE30 AE32 AE34 AE36</xm:sqref>
        </x14:dataValidation>
        <x14:dataValidation type="list" allowBlank="1" showInputMessage="1" showErrorMessage="1" xr:uid="{00000000-0002-0000-0200-000004000000}">
          <x14:formula1>
            <xm:f>Sheet1!$C$5:$C$6</xm:f>
          </x14:formula1>
          <xm:sqref>E11:I11 E13:I13 E15:I15 E17:I17 E19:I19 E21:I21 E23:I23 E25:I25 E27:I27 E29:I29 E31:I31 E33:I33 E35:I35 E37:I37 E39:I39 N11:R11 N13:R13 N15:R15 N17:R17 N19:R19 N21:R21 N23:R23 N25:R25 N27:R27 N29:R29 N31:R31 N33:R33 N35:R35 N37:R37 N39:R39 W11:AA11 W13:AA13 W15:AA15 W17:AA17 W19:AA19 W21:AA21 W23:AA23 W25:AA25 W27:AA27 W29:AA29 W31:AA31 W33:AA33 W35:AA35 W37:AA37 W39:AA39 AF11:AJ11 AF13:AJ13 AF15:AJ15 AF17:AJ17 AF19:AJ19 AF21:AJ21 AF23:AJ23 AF25:AJ25 AF27:AJ27 AF29:AJ29 AF31:AJ31 AF33:AJ33 AF35:AJ35 AF37:AJ37 AF39:AJ39</xm:sqref>
        </x14:dataValidation>
        <x14:dataValidation type="list" allowBlank="1" showInputMessage="1" showErrorMessage="1" xr:uid="{4EEF16D6-9F4B-46A1-AA75-BA1CFB347692}">
          <x14:formula1>
            <xm:f>Sheet1!$A$3:$A$9</xm:f>
          </x14:formula1>
          <xm:sqref>C5:E6 L5:N6 U5:W6 AD5:AF6</xm:sqref>
        </x14:dataValidation>
        <x14:dataValidation type="list" allowBlank="1" showInputMessage="1" showErrorMessage="1" xr:uid="{664675D1-FEC3-40D7-B70B-02ABD23CFE7E}">
          <x14:formula1>
            <xm:f>Sheet1!$D$3:$D$4</xm:f>
          </x14:formula1>
          <xm:sqref>A11 A13 A15 A17 A19 A21 A23 A25 A27 A29 A31 A33 A35 A37 A39 S11 S13 S15 S17 S19 S21 S23 S25 S27 S29 S31 S33 S35 S37 S39 J11 J13 J15 J17 J19 J21 J23 J25 J27 J29 J31 J33 J35 J37 J39 AB11 AB13 AB15 AB17 AB19 AB21 AB23 AB25 AB27 AB29 AB31 AB33 AB35 AB37 AB39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2:Q31"/>
  <sheetViews>
    <sheetView view="pageBreakPreview" zoomScale="70" zoomScaleNormal="100" zoomScaleSheetLayoutView="70" workbookViewId="0">
      <selection activeCell="D22" sqref="D22"/>
    </sheetView>
  </sheetViews>
  <sheetFormatPr defaultColWidth="9.375" defaultRowHeight="12.6"/>
  <cols>
    <col min="1" max="1" width="3" style="17" customWidth="1"/>
    <col min="2" max="2" width="20.375" style="17" customWidth="1"/>
    <col min="3" max="3" width="2.375" style="17" customWidth="1"/>
    <col min="4" max="4" width="15.875" style="17" customWidth="1"/>
    <col min="5" max="5" width="2.5" style="17" customWidth="1"/>
    <col min="6" max="6" width="2.375" style="17" customWidth="1"/>
    <col min="7" max="7" width="14.875" style="17" customWidth="1"/>
    <col min="8" max="9" width="2.375" style="17" customWidth="1"/>
    <col min="10" max="10" width="14.875" style="17" customWidth="1"/>
    <col min="11" max="12" width="2.375" style="17" customWidth="1"/>
    <col min="13" max="13" width="14.875" style="17" customWidth="1"/>
    <col min="14" max="15" width="2.375" style="17" customWidth="1"/>
    <col min="16" max="16" width="14.875" style="17" customWidth="1"/>
    <col min="17" max="17" width="2.375" style="17" customWidth="1"/>
    <col min="18" max="16384" width="9.375" style="1"/>
  </cols>
  <sheetData>
    <row r="2" spans="2:17" ht="45" customHeight="1">
      <c r="B2" s="138" t="s">
        <v>25</v>
      </c>
      <c r="C2" s="141"/>
    </row>
    <row r="3" spans="2:17" ht="45" customHeight="1">
      <c r="B3" s="450" t="s">
        <v>24</v>
      </c>
      <c r="C3" s="450"/>
      <c r="D3" s="450"/>
      <c r="E3" s="450"/>
      <c r="F3" s="450"/>
      <c r="G3" s="450"/>
      <c r="H3" s="450"/>
      <c r="I3" s="450"/>
      <c r="J3" s="450"/>
      <c r="K3" s="450"/>
      <c r="L3" s="450"/>
      <c r="M3" s="450"/>
      <c r="N3" s="450"/>
      <c r="O3" s="450"/>
      <c r="P3" s="450"/>
      <c r="Q3" s="450"/>
    </row>
    <row r="4" spans="2:17" ht="45" customHeight="1">
      <c r="B4" s="138" t="s">
        <v>4</v>
      </c>
      <c r="C4" s="141"/>
    </row>
    <row r="5" spans="2:17" ht="45" customHeight="1">
      <c r="B5" s="240" t="s">
        <v>5</v>
      </c>
      <c r="C5" s="451" t="s">
        <v>26</v>
      </c>
      <c r="D5" s="423"/>
      <c r="E5" s="452"/>
      <c r="F5" s="451" t="s">
        <v>7</v>
      </c>
      <c r="G5" s="423"/>
      <c r="H5" s="423"/>
      <c r="I5" s="423"/>
      <c r="J5" s="423"/>
      <c r="K5" s="423"/>
      <c r="L5" s="423"/>
      <c r="M5" s="423"/>
      <c r="N5" s="423"/>
      <c r="O5" s="423"/>
      <c r="P5" s="423"/>
      <c r="Q5" s="424"/>
    </row>
    <row r="6" spans="2:17" ht="45" customHeight="1">
      <c r="B6" s="241" t="s">
        <v>74</v>
      </c>
      <c r="C6" s="453">
        <f>ROUNDDOWN(D22,-3)</f>
        <v>0</v>
      </c>
      <c r="D6" s="454"/>
      <c r="E6" s="455"/>
      <c r="F6" s="456"/>
      <c r="G6" s="457"/>
      <c r="H6" s="457"/>
      <c r="I6" s="457"/>
      <c r="J6" s="457"/>
      <c r="K6" s="457"/>
      <c r="L6" s="457"/>
      <c r="M6" s="457"/>
      <c r="N6" s="457"/>
      <c r="O6" s="457"/>
      <c r="P6" s="457"/>
      <c r="Q6" s="458"/>
    </row>
    <row r="7" spans="2:17" ht="45" customHeight="1">
      <c r="B7" s="242" t="s">
        <v>39</v>
      </c>
      <c r="C7" s="444">
        <f>SUM(C9-C6)</f>
        <v>0</v>
      </c>
      <c r="D7" s="445"/>
      <c r="E7" s="446"/>
      <c r="F7" s="447"/>
      <c r="G7" s="448"/>
      <c r="H7" s="448"/>
      <c r="I7" s="448"/>
      <c r="J7" s="448"/>
      <c r="K7" s="448"/>
      <c r="L7" s="448"/>
      <c r="M7" s="448"/>
      <c r="N7" s="448"/>
      <c r="O7" s="448"/>
      <c r="P7" s="448"/>
      <c r="Q7" s="449"/>
    </row>
    <row r="8" spans="2:17" ht="45" customHeight="1">
      <c r="B8" s="243"/>
      <c r="C8" s="464"/>
      <c r="D8" s="465"/>
      <c r="E8" s="466"/>
      <c r="F8" s="464"/>
      <c r="G8" s="465"/>
      <c r="H8" s="465"/>
      <c r="I8" s="465"/>
      <c r="J8" s="465"/>
      <c r="K8" s="465"/>
      <c r="L8" s="465"/>
      <c r="M8" s="465"/>
      <c r="N8" s="465"/>
      <c r="O8" s="465"/>
      <c r="P8" s="465"/>
      <c r="Q8" s="467"/>
    </row>
    <row r="9" spans="2:17" ht="45" customHeight="1">
      <c r="B9" s="240" t="s">
        <v>8</v>
      </c>
      <c r="C9" s="468">
        <f>SUM(D21)</f>
        <v>0</v>
      </c>
      <c r="D9" s="469"/>
      <c r="E9" s="470"/>
      <c r="F9" s="471"/>
      <c r="G9" s="472"/>
      <c r="H9" s="472"/>
      <c r="I9" s="472"/>
      <c r="J9" s="472"/>
      <c r="K9" s="472"/>
      <c r="L9" s="472"/>
      <c r="M9" s="472"/>
      <c r="N9" s="472"/>
      <c r="O9" s="472"/>
      <c r="P9" s="472"/>
      <c r="Q9" s="473"/>
    </row>
    <row r="10" spans="2:17" ht="45" customHeight="1"/>
    <row r="11" spans="2:17" ht="45" customHeight="1">
      <c r="B11" s="138" t="s">
        <v>9</v>
      </c>
      <c r="C11" s="138"/>
      <c r="D11" s="47"/>
      <c r="E11" s="47"/>
      <c r="F11" s="47"/>
      <c r="G11" s="47"/>
      <c r="H11" s="47"/>
      <c r="I11" s="47"/>
      <c r="J11" s="47"/>
      <c r="K11" s="47"/>
      <c r="L11" s="47"/>
      <c r="M11" s="47"/>
      <c r="N11" s="47"/>
      <c r="O11" s="47"/>
      <c r="P11" s="47"/>
      <c r="Q11" s="47"/>
    </row>
    <row r="12" spans="2:17" ht="24" customHeight="1">
      <c r="B12" s="459" t="s">
        <v>5</v>
      </c>
      <c r="C12" s="474" t="s">
        <v>72</v>
      </c>
      <c r="D12" s="432"/>
      <c r="E12" s="475"/>
      <c r="F12" s="478" t="s">
        <v>10</v>
      </c>
      <c r="G12" s="479"/>
      <c r="H12" s="479"/>
      <c r="I12" s="479"/>
      <c r="J12" s="479"/>
      <c r="K12" s="479"/>
      <c r="L12" s="479"/>
      <c r="M12" s="479"/>
      <c r="N12" s="479"/>
      <c r="O12" s="479"/>
      <c r="P12" s="479"/>
      <c r="Q12" s="480"/>
    </row>
    <row r="13" spans="2:17" ht="24" customHeight="1">
      <c r="B13" s="460"/>
      <c r="C13" s="476"/>
      <c r="D13" s="434"/>
      <c r="E13" s="477"/>
      <c r="F13" s="461" t="s">
        <v>40</v>
      </c>
      <c r="G13" s="462"/>
      <c r="H13" s="463"/>
      <c r="I13" s="461" t="s">
        <v>41</v>
      </c>
      <c r="J13" s="462"/>
      <c r="K13" s="463"/>
      <c r="L13" s="461" t="s">
        <v>42</v>
      </c>
      <c r="M13" s="462"/>
      <c r="N13" s="463"/>
      <c r="O13" s="47"/>
      <c r="P13" s="249" t="s">
        <v>43</v>
      </c>
      <c r="Q13" s="48"/>
    </row>
    <row r="14" spans="2:17" ht="22.5" customHeight="1">
      <c r="B14" s="250"/>
      <c r="C14" s="244"/>
      <c r="D14" s="251"/>
      <c r="E14" s="245"/>
      <c r="F14" s="244"/>
      <c r="G14" s="251"/>
      <c r="H14" s="245"/>
      <c r="I14" s="244"/>
      <c r="J14" s="251"/>
      <c r="K14" s="245"/>
      <c r="L14" s="244"/>
      <c r="M14" s="251"/>
      <c r="N14" s="245"/>
      <c r="O14" s="244"/>
      <c r="P14" s="251"/>
      <c r="Q14" s="166"/>
    </row>
    <row r="15" spans="2:17" ht="22.5" customHeight="1">
      <c r="B15" s="250" t="s">
        <v>11</v>
      </c>
      <c r="C15" s="252"/>
      <c r="D15" s="251">
        <f>SUM(G15+J15+M15+P15)</f>
        <v>0</v>
      </c>
      <c r="E15" s="253"/>
      <c r="F15" s="252"/>
      <c r="G15" s="251">
        <f>SUM(種別予算書!D8)</f>
        <v>0</v>
      </c>
      <c r="H15" s="253"/>
      <c r="I15" s="252"/>
      <c r="J15" s="251">
        <f>SUM(種別予算書!D24)</f>
        <v>0</v>
      </c>
      <c r="K15" s="253"/>
      <c r="L15" s="252"/>
      <c r="M15" s="251">
        <f>SUM(種別予算書!D40)</f>
        <v>0</v>
      </c>
      <c r="N15" s="253"/>
      <c r="O15" s="252"/>
      <c r="P15" s="251">
        <f>SUM(種別予算書!D56)</f>
        <v>0</v>
      </c>
      <c r="Q15" s="48"/>
    </row>
    <row r="16" spans="2:17" ht="22.5" customHeight="1">
      <c r="B16" s="241"/>
      <c r="C16" s="254"/>
      <c r="D16" s="255"/>
      <c r="E16" s="256"/>
      <c r="F16" s="254"/>
      <c r="G16" s="255"/>
      <c r="H16" s="256"/>
      <c r="I16" s="254"/>
      <c r="J16" s="255"/>
      <c r="K16" s="256"/>
      <c r="L16" s="254"/>
      <c r="M16" s="255"/>
      <c r="N16" s="256"/>
      <c r="O16" s="254"/>
      <c r="P16" s="255"/>
      <c r="Q16" s="281"/>
    </row>
    <row r="17" spans="2:17" ht="22.5" customHeight="1">
      <c r="B17" s="257"/>
      <c r="C17" s="258"/>
      <c r="D17" s="251"/>
      <c r="E17" s="259"/>
      <c r="F17" s="258"/>
      <c r="G17" s="260"/>
      <c r="H17" s="259"/>
      <c r="I17" s="258"/>
      <c r="J17" s="260"/>
      <c r="K17" s="259"/>
      <c r="L17" s="258"/>
      <c r="M17" s="260"/>
      <c r="N17" s="259"/>
      <c r="O17" s="258"/>
      <c r="P17" s="260"/>
      <c r="Q17" s="282"/>
    </row>
    <row r="18" spans="2:17" ht="22.5" customHeight="1">
      <c r="B18" s="250" t="s">
        <v>14</v>
      </c>
      <c r="C18" s="252"/>
      <c r="D18" s="251">
        <f>SUM(G18+J18+M18+P18)</f>
        <v>0</v>
      </c>
      <c r="E18" s="253"/>
      <c r="F18" s="252"/>
      <c r="G18" s="251">
        <f>SUM(種別予算書!D15)</f>
        <v>0</v>
      </c>
      <c r="H18" s="253"/>
      <c r="I18" s="252"/>
      <c r="J18" s="251">
        <f>SUM(種別予算書!D31)</f>
        <v>0</v>
      </c>
      <c r="K18" s="253"/>
      <c r="L18" s="252"/>
      <c r="M18" s="251">
        <f>SUM(種別予算書!D47)</f>
        <v>0</v>
      </c>
      <c r="N18" s="253"/>
      <c r="O18" s="252"/>
      <c r="P18" s="251">
        <f>SUM(種別予算書!D63)</f>
        <v>0</v>
      </c>
      <c r="Q18" s="48"/>
    </row>
    <row r="19" spans="2:17" ht="22.5" customHeight="1">
      <c r="B19" s="246"/>
      <c r="C19" s="247"/>
      <c r="D19" s="261"/>
      <c r="E19" s="248"/>
      <c r="F19" s="247"/>
      <c r="G19" s="261"/>
      <c r="H19" s="248"/>
      <c r="I19" s="247"/>
      <c r="J19" s="261"/>
      <c r="K19" s="256"/>
      <c r="L19" s="254"/>
      <c r="M19" s="255"/>
      <c r="N19" s="256"/>
      <c r="O19" s="254"/>
      <c r="P19" s="255"/>
      <c r="Q19" s="281"/>
    </row>
    <row r="20" spans="2:17" ht="22.5" customHeight="1">
      <c r="B20" s="250"/>
      <c r="C20" s="252"/>
      <c r="D20" s="251"/>
      <c r="E20" s="253"/>
      <c r="F20" s="252"/>
      <c r="G20" s="251"/>
      <c r="H20" s="253"/>
      <c r="I20" s="252"/>
      <c r="J20" s="251"/>
      <c r="K20" s="245"/>
      <c r="L20" s="244"/>
      <c r="M20" s="119"/>
      <c r="N20" s="245"/>
      <c r="O20" s="244"/>
      <c r="P20" s="119"/>
      <c r="Q20" s="166"/>
    </row>
    <row r="21" spans="2:17" ht="22.5" customHeight="1">
      <c r="B21" s="250" t="s">
        <v>8</v>
      </c>
      <c r="C21" s="252"/>
      <c r="D21" s="251">
        <f>SUM(G21+J21+M21+P21)</f>
        <v>0</v>
      </c>
      <c r="E21" s="262"/>
      <c r="F21" s="251"/>
      <c r="G21" s="251">
        <f>SUM(G15:G19)</f>
        <v>0</v>
      </c>
      <c r="H21" s="262"/>
      <c r="I21" s="251"/>
      <c r="J21" s="251">
        <f>SUM(J15:J19)</f>
        <v>0</v>
      </c>
      <c r="K21" s="262"/>
      <c r="L21" s="251"/>
      <c r="M21" s="251">
        <f>SUM(M15:M19)</f>
        <v>0</v>
      </c>
      <c r="N21" s="253"/>
      <c r="O21" s="252"/>
      <c r="P21" s="251">
        <f>SUM(P15+P18)</f>
        <v>0</v>
      </c>
      <c r="Q21" s="48"/>
    </row>
    <row r="22" spans="2:17" ht="22.5" customHeight="1">
      <c r="B22" s="362" t="s">
        <v>204</v>
      </c>
      <c r="C22" s="247" t="s">
        <v>37</v>
      </c>
      <c r="D22" s="261">
        <f>ROUNDDOWN(D21/3*2,-3)</f>
        <v>0</v>
      </c>
      <c r="E22" s="248" t="s">
        <v>38</v>
      </c>
      <c r="F22" s="247"/>
      <c r="G22" s="261"/>
      <c r="H22" s="248"/>
      <c r="I22" s="247"/>
      <c r="J22" s="261"/>
      <c r="K22" s="248"/>
      <c r="L22" s="247"/>
      <c r="M22" s="261"/>
      <c r="N22" s="248"/>
      <c r="O22" s="247"/>
      <c r="P22" s="261"/>
      <c r="Q22" s="169"/>
    </row>
    <row r="24" spans="2:17" ht="15" customHeight="1">
      <c r="B24" s="263" t="s">
        <v>15</v>
      </c>
    </row>
    <row r="25" spans="2:17" ht="15" customHeight="1">
      <c r="B25" s="263" t="s">
        <v>16</v>
      </c>
    </row>
    <row r="26" spans="2:17" ht="21" customHeight="1"/>
    <row r="27" spans="2:17" ht="21" customHeight="1"/>
    <row r="28" spans="2:17" ht="11.25" customHeight="1"/>
    <row r="29" spans="2:17" ht="18.75" customHeight="1"/>
    <row r="30" spans="2:17" ht="18.75" customHeight="1"/>
    <row r="31" spans="2:17" ht="18.75" customHeight="1"/>
  </sheetData>
  <mergeCells count="17">
    <mergeCell ref="B12:B13"/>
    <mergeCell ref="F13:H13"/>
    <mergeCell ref="C8:E8"/>
    <mergeCell ref="F8:Q8"/>
    <mergeCell ref="C9:E9"/>
    <mergeCell ref="F9:Q9"/>
    <mergeCell ref="C12:E13"/>
    <mergeCell ref="F12:Q12"/>
    <mergeCell ref="L13:N13"/>
    <mergeCell ref="I13:K13"/>
    <mergeCell ref="C7:E7"/>
    <mergeCell ref="F7:Q7"/>
    <mergeCell ref="B3:Q3"/>
    <mergeCell ref="C5:E5"/>
    <mergeCell ref="F5:Q5"/>
    <mergeCell ref="C6:E6"/>
    <mergeCell ref="F6:Q6"/>
  </mergeCells>
  <phoneticPr fontId="2"/>
  <pageMargins left="0.75" right="0.75" top="1" bottom="0.85" header="0.88" footer="0.51200000000000001"/>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R200"/>
  <sheetViews>
    <sheetView view="pageBreakPreview" zoomScale="80" zoomScaleNormal="100" zoomScaleSheetLayoutView="80" workbookViewId="0">
      <selection activeCell="L62" sqref="L62"/>
    </sheetView>
  </sheetViews>
  <sheetFormatPr defaultRowHeight="12.6"/>
  <cols>
    <col min="1" max="1" width="5.125" style="15" customWidth="1"/>
    <col min="2" max="2" width="6.625" style="237" bestFit="1" customWidth="1"/>
    <col min="3" max="3" width="4.5" style="237" bestFit="1" customWidth="1"/>
    <col min="4" max="4" width="14.5" style="15" customWidth="1"/>
    <col min="5" max="5" width="7" style="15" bestFit="1" customWidth="1"/>
    <col min="6" max="6" width="14.125" style="15" bestFit="1" customWidth="1"/>
    <col min="7" max="7" width="3.125" style="15" customWidth="1"/>
    <col min="8" max="9" width="5.875" style="15" customWidth="1"/>
    <col min="10" max="10" width="6.625" style="236" bestFit="1" customWidth="1"/>
    <col min="11" max="11" width="5.875" style="237" customWidth="1"/>
    <col min="12" max="12" width="6.625" style="237" bestFit="1" customWidth="1"/>
    <col min="13" max="13" width="5.5" style="237" customWidth="1"/>
    <col min="14" max="14" width="6.625" style="236" bestFit="1" customWidth="1"/>
    <col min="15" max="15" width="14.375" style="15" customWidth="1"/>
    <col min="16" max="16" width="4.375" style="15" bestFit="1" customWidth="1"/>
    <col min="17" max="18" width="17.625" style="15" customWidth="1"/>
  </cols>
  <sheetData>
    <row r="1" spans="1:18" s="3" customFormat="1" ht="16.5" customHeight="1">
      <c r="A1" s="205" t="s">
        <v>135</v>
      </c>
      <c r="B1" s="205"/>
      <c r="C1" s="205"/>
      <c r="D1" s="206"/>
      <c r="E1" s="206"/>
      <c r="F1" s="205"/>
      <c r="G1" s="205"/>
      <c r="H1" s="205"/>
      <c r="I1" s="205"/>
      <c r="J1" s="206"/>
      <c r="K1" s="207"/>
      <c r="L1" s="207"/>
      <c r="M1" s="207"/>
      <c r="N1" s="206"/>
      <c r="O1" s="205"/>
      <c r="P1" s="205"/>
      <c r="Q1" s="205"/>
      <c r="R1" s="205"/>
    </row>
    <row r="2" spans="1:18" s="3" customFormat="1" ht="21.75" customHeight="1" thickBot="1">
      <c r="A2" s="510" t="s">
        <v>27</v>
      </c>
      <c r="B2" s="510"/>
      <c r="C2" s="510"/>
      <c r="D2" s="510"/>
      <c r="E2" s="510"/>
      <c r="F2" s="510"/>
      <c r="G2" s="510"/>
      <c r="H2" s="510"/>
      <c r="I2" s="510"/>
      <c r="J2" s="510"/>
      <c r="K2" s="510"/>
      <c r="L2" s="510"/>
      <c r="M2" s="510"/>
      <c r="N2" s="510"/>
      <c r="O2" s="510"/>
      <c r="P2" s="510"/>
      <c r="Q2" s="510"/>
      <c r="R2" s="328"/>
    </row>
    <row r="3" spans="1:18" s="3" customFormat="1" ht="16.5" customHeight="1" thickBot="1">
      <c r="A3" s="208" t="s">
        <v>30</v>
      </c>
      <c r="B3" s="209" t="s">
        <v>29</v>
      </c>
      <c r="C3" s="507" t="s">
        <v>28</v>
      </c>
      <c r="D3" s="508"/>
      <c r="E3" s="509"/>
      <c r="F3" s="507" t="s">
        <v>136</v>
      </c>
      <c r="G3" s="508"/>
      <c r="H3" s="508"/>
      <c r="I3" s="508"/>
      <c r="J3" s="508"/>
      <c r="K3" s="508"/>
      <c r="L3" s="508"/>
      <c r="M3" s="508"/>
      <c r="N3" s="508"/>
      <c r="O3" s="508"/>
      <c r="P3" s="508"/>
      <c r="Q3" s="283" t="s">
        <v>134</v>
      </c>
      <c r="R3" s="207"/>
    </row>
    <row r="4" spans="1:18" s="3" customFormat="1" ht="16.8" customHeight="1">
      <c r="A4" s="489" t="s">
        <v>127</v>
      </c>
      <c r="B4" s="492" t="s">
        <v>0</v>
      </c>
      <c r="C4" s="331"/>
      <c r="D4" s="331"/>
      <c r="E4" s="331"/>
      <c r="F4" s="332" t="s">
        <v>125</v>
      </c>
      <c r="G4" s="333" t="s">
        <v>34</v>
      </c>
      <c r="H4" s="481"/>
      <c r="I4" s="481"/>
      <c r="J4" s="334" t="s">
        <v>18</v>
      </c>
      <c r="K4" s="481"/>
      <c r="L4" s="481"/>
      <c r="M4" s="335" t="s">
        <v>19</v>
      </c>
      <c r="N4" s="331"/>
      <c r="O4" s="336">
        <f>SUM(H4*K4)</f>
        <v>0</v>
      </c>
      <c r="P4" s="333" t="s">
        <v>20</v>
      </c>
      <c r="Q4" s="337"/>
      <c r="R4" s="350"/>
    </row>
    <row r="5" spans="1:18" s="3" customFormat="1" ht="11.1" customHeight="1">
      <c r="A5" s="490"/>
      <c r="B5" s="493"/>
      <c r="C5" s="351"/>
      <c r="D5" s="351"/>
      <c r="E5" s="351"/>
      <c r="F5" s="210"/>
      <c r="G5" s="205"/>
      <c r="H5" s="352"/>
      <c r="I5" s="352"/>
      <c r="J5" s="206"/>
      <c r="K5" s="352"/>
      <c r="L5" s="352"/>
      <c r="M5" s="207"/>
      <c r="N5" s="353"/>
      <c r="O5" s="353"/>
      <c r="P5" s="205"/>
      <c r="Q5" s="284"/>
      <c r="R5" s="350"/>
    </row>
    <row r="6" spans="1:18" s="3" customFormat="1" ht="16.8" customHeight="1">
      <c r="A6" s="490"/>
      <c r="B6" s="493"/>
      <c r="C6" s="351"/>
      <c r="D6" s="351"/>
      <c r="E6" s="351"/>
      <c r="F6" s="210" t="s">
        <v>126</v>
      </c>
      <c r="G6" s="205" t="s">
        <v>34</v>
      </c>
      <c r="H6" s="494"/>
      <c r="I6" s="494"/>
      <c r="J6" s="206" t="s">
        <v>18</v>
      </c>
      <c r="K6" s="494"/>
      <c r="L6" s="494"/>
      <c r="M6" s="207" t="s">
        <v>19</v>
      </c>
      <c r="N6" s="351"/>
      <c r="O6" s="212">
        <f>SUM(H6*K6)</f>
        <v>0</v>
      </c>
      <c r="P6" s="205" t="s">
        <v>20</v>
      </c>
      <c r="Q6" s="284"/>
      <c r="R6" s="350"/>
    </row>
    <row r="7" spans="1:18" s="3" customFormat="1" ht="11.1" customHeight="1">
      <c r="A7" s="490"/>
      <c r="B7" s="493"/>
      <c r="C7" s="207"/>
      <c r="D7" s="205"/>
      <c r="E7" s="205"/>
      <c r="F7" s="210"/>
      <c r="G7" s="351"/>
      <c r="H7" s="351"/>
      <c r="I7" s="351"/>
      <c r="J7" s="354"/>
      <c r="K7" s="355"/>
      <c r="L7" s="355"/>
      <c r="M7" s="355"/>
      <c r="N7" s="354"/>
      <c r="O7" s="351"/>
      <c r="P7" s="351"/>
      <c r="Q7" s="285"/>
      <c r="R7" s="205"/>
    </row>
    <row r="8" spans="1:18" s="3" customFormat="1" ht="16.2" customHeight="1">
      <c r="A8" s="490"/>
      <c r="B8" s="493"/>
      <c r="C8" s="207" t="s">
        <v>33</v>
      </c>
      <c r="D8" s="356">
        <f>SUM(O4:O13)</f>
        <v>0</v>
      </c>
      <c r="E8" s="205" t="s">
        <v>31</v>
      </c>
      <c r="F8" s="210" t="s">
        <v>131</v>
      </c>
      <c r="G8" s="205" t="s">
        <v>34</v>
      </c>
      <c r="H8" s="495"/>
      <c r="I8" s="495"/>
      <c r="J8" s="206" t="s">
        <v>35</v>
      </c>
      <c r="K8" s="357">
        <v>30</v>
      </c>
      <c r="L8" s="207" t="s">
        <v>18</v>
      </c>
      <c r="M8" s="213"/>
      <c r="N8" s="206" t="s">
        <v>21</v>
      </c>
      <c r="O8" s="214">
        <f>SUM(H8*K8*M8)</f>
        <v>0</v>
      </c>
      <c r="P8" s="205" t="s">
        <v>20</v>
      </c>
      <c r="Q8" s="285"/>
      <c r="R8" s="205"/>
    </row>
    <row r="9" spans="1:18" s="3" customFormat="1" ht="16.5" customHeight="1">
      <c r="A9" s="490"/>
      <c r="B9" s="493"/>
      <c r="C9" s="207"/>
      <c r="D9" s="358"/>
      <c r="E9" s="205"/>
      <c r="F9" s="215" t="s">
        <v>1</v>
      </c>
      <c r="G9" s="205" t="s">
        <v>34</v>
      </c>
      <c r="J9" s="496"/>
      <c r="K9" s="496"/>
      <c r="L9" s="207" t="s">
        <v>18</v>
      </c>
      <c r="M9" s="213"/>
      <c r="N9" s="206" t="s">
        <v>21</v>
      </c>
      <c r="O9" s="216">
        <f>SUM(J9*M9)</f>
        <v>0</v>
      </c>
      <c r="P9" s="205" t="s">
        <v>20</v>
      </c>
      <c r="Q9" s="285"/>
      <c r="R9" s="205"/>
    </row>
    <row r="10" spans="1:18" s="3" customFormat="1" ht="11.1" customHeight="1">
      <c r="A10" s="490"/>
      <c r="B10" s="493"/>
      <c r="C10" s="207"/>
      <c r="D10" s="205"/>
      <c r="E10" s="205"/>
      <c r="F10" s="217"/>
      <c r="G10" s="218"/>
      <c r="H10" s="218"/>
      <c r="I10" s="218"/>
      <c r="J10" s="206"/>
      <c r="K10" s="207"/>
      <c r="L10" s="207"/>
      <c r="M10" s="207"/>
      <c r="N10" s="206"/>
      <c r="O10" s="356"/>
      <c r="P10" s="205"/>
      <c r="Q10" s="285"/>
      <c r="R10" s="205"/>
    </row>
    <row r="11" spans="1:18" s="3" customFormat="1" ht="16.5" customHeight="1">
      <c r="A11" s="490"/>
      <c r="B11" s="493"/>
      <c r="C11" s="207"/>
      <c r="D11" s="205"/>
      <c r="E11" s="205"/>
      <c r="F11" s="497" t="s">
        <v>160</v>
      </c>
      <c r="G11" s="498"/>
      <c r="H11" s="498"/>
      <c r="I11" s="498"/>
      <c r="J11" s="498"/>
      <c r="K11" s="207"/>
      <c r="L11" s="207"/>
      <c r="M11" s="207"/>
      <c r="N11" s="206"/>
      <c r="O11" s="220"/>
      <c r="P11" s="205" t="s">
        <v>20</v>
      </c>
      <c r="Q11" s="285"/>
      <c r="R11" s="205"/>
    </row>
    <row r="12" spans="1:18" s="3" customFormat="1" ht="16.5" customHeight="1">
      <c r="A12" s="490"/>
      <c r="B12" s="493"/>
      <c r="C12" s="207"/>
      <c r="D12" s="205"/>
      <c r="E12" s="205"/>
      <c r="F12" s="215" t="s">
        <v>159</v>
      </c>
      <c r="H12" s="219"/>
      <c r="I12" s="219"/>
      <c r="J12" s="219"/>
      <c r="K12" s="207"/>
      <c r="L12" s="207"/>
      <c r="M12" s="207"/>
      <c r="N12" s="206"/>
      <c r="O12" s="220"/>
      <c r="P12" s="205" t="s">
        <v>176</v>
      </c>
      <c r="Q12" s="285"/>
      <c r="R12" s="205"/>
    </row>
    <row r="13" spans="1:18" s="3" customFormat="1" ht="15" customHeight="1">
      <c r="A13" s="490"/>
      <c r="B13" s="493"/>
      <c r="C13" s="207"/>
      <c r="D13" s="205"/>
      <c r="E13" s="205"/>
      <c r="F13" s="215" t="s">
        <v>1</v>
      </c>
      <c r="G13" s="205" t="s">
        <v>34</v>
      </c>
      <c r="J13" s="499"/>
      <c r="K13" s="499"/>
      <c r="L13" s="206" t="s">
        <v>18</v>
      </c>
      <c r="M13" s="221"/>
      <c r="N13" s="206" t="s">
        <v>21</v>
      </c>
      <c r="O13" s="216">
        <f>SUM(J13*M13)</f>
        <v>0</v>
      </c>
      <c r="P13" s="205" t="s">
        <v>20</v>
      </c>
      <c r="Q13" s="285"/>
      <c r="R13" s="205"/>
    </row>
    <row r="14" spans="1:18" s="3" customFormat="1" ht="14.4">
      <c r="A14" s="490"/>
      <c r="B14" s="500" t="s">
        <v>14</v>
      </c>
      <c r="C14" s="223"/>
      <c r="D14" s="224"/>
      <c r="E14" s="225"/>
      <c r="F14" s="226" t="s">
        <v>203</v>
      </c>
      <c r="G14" s="227"/>
      <c r="H14" s="227"/>
      <c r="I14" s="227"/>
      <c r="J14" s="228"/>
      <c r="K14" s="223"/>
      <c r="L14" s="223"/>
      <c r="M14" s="223"/>
      <c r="N14" s="228"/>
      <c r="O14" s="225"/>
      <c r="P14" s="225"/>
      <c r="Q14" s="286"/>
      <c r="R14" s="205"/>
    </row>
    <row r="15" spans="1:18" s="3" customFormat="1" ht="16.2" customHeight="1">
      <c r="A15" s="490"/>
      <c r="B15" s="493"/>
      <c r="C15" s="207" t="s">
        <v>36</v>
      </c>
      <c r="D15" s="356">
        <f>SUM(O15+O17)</f>
        <v>0</v>
      </c>
      <c r="E15" s="205" t="s">
        <v>31</v>
      </c>
      <c r="F15" s="330"/>
      <c r="G15" s="218" t="s">
        <v>34</v>
      </c>
      <c r="H15" s="499"/>
      <c r="I15" s="499"/>
      <c r="J15" s="206" t="s">
        <v>18</v>
      </c>
      <c r="K15" s="211"/>
      <c r="L15" s="207" t="s">
        <v>22</v>
      </c>
      <c r="M15" s="229"/>
      <c r="N15" s="206" t="s">
        <v>23</v>
      </c>
      <c r="O15" s="212">
        <f>SUM(H15*K15*M15)</f>
        <v>0</v>
      </c>
      <c r="P15" s="205" t="s">
        <v>20</v>
      </c>
      <c r="Q15" s="285"/>
      <c r="R15" s="205"/>
    </row>
    <row r="16" spans="1:18" s="3" customFormat="1" ht="10.8" customHeight="1">
      <c r="A16" s="490"/>
      <c r="B16" s="493"/>
      <c r="C16" s="207"/>
      <c r="D16" s="356"/>
      <c r="E16" s="205"/>
      <c r="F16" s="340"/>
      <c r="G16" s="338"/>
      <c r="H16" s="339"/>
      <c r="I16" s="339"/>
      <c r="J16" s="206"/>
      <c r="K16" s="359"/>
      <c r="L16" s="207"/>
      <c r="M16" s="360"/>
      <c r="N16" s="206"/>
      <c r="O16" s="361"/>
      <c r="P16" s="205"/>
      <c r="Q16" s="285"/>
      <c r="R16" s="205"/>
    </row>
    <row r="17" spans="1:18" s="3" customFormat="1" ht="16.5" customHeight="1">
      <c r="A17" s="490"/>
      <c r="B17" s="501"/>
      <c r="C17" s="207"/>
      <c r="D17" s="356"/>
      <c r="E17" s="205"/>
      <c r="F17" s="330"/>
      <c r="G17" s="218" t="s">
        <v>34</v>
      </c>
      <c r="H17" s="499"/>
      <c r="I17" s="499"/>
      <c r="J17" s="206" t="s">
        <v>18</v>
      </c>
      <c r="K17" s="211"/>
      <c r="L17" s="207" t="s">
        <v>22</v>
      </c>
      <c r="M17" s="229"/>
      <c r="N17" s="206" t="s">
        <v>23</v>
      </c>
      <c r="O17" s="212">
        <f>SUM(H17*K17*M17)</f>
        <v>0</v>
      </c>
      <c r="P17" s="205" t="s">
        <v>20</v>
      </c>
      <c r="Q17" s="285"/>
      <c r="R17" s="205"/>
    </row>
    <row r="18" spans="1:18" s="3" customFormat="1" ht="16.5" customHeight="1">
      <c r="A18" s="490"/>
      <c r="B18" s="506" t="s">
        <v>8</v>
      </c>
      <c r="C18" s="504" t="s">
        <v>32</v>
      </c>
      <c r="D18" s="483">
        <f>SUM(D8+D15)</f>
        <v>0</v>
      </c>
      <c r="E18" s="485" t="s">
        <v>31</v>
      </c>
      <c r="F18" s="226"/>
      <c r="G18" s="227"/>
      <c r="H18" s="227"/>
      <c r="I18" s="227"/>
      <c r="J18" s="228"/>
      <c r="K18" s="223"/>
      <c r="L18" s="223"/>
      <c r="M18" s="223"/>
      <c r="N18" s="228"/>
      <c r="O18" s="225"/>
      <c r="P18" s="225"/>
      <c r="Q18" s="286"/>
      <c r="R18" s="205"/>
    </row>
    <row r="19" spans="1:18" s="3" customFormat="1" ht="16.5" customHeight="1" thickBot="1">
      <c r="A19" s="491"/>
      <c r="B19" s="503"/>
      <c r="C19" s="505"/>
      <c r="D19" s="484"/>
      <c r="E19" s="486"/>
      <c r="F19" s="231"/>
      <c r="G19" s="232"/>
      <c r="H19" s="232"/>
      <c r="I19" s="232"/>
      <c r="J19" s="233"/>
      <c r="K19" s="234"/>
      <c r="L19" s="234"/>
      <c r="M19" s="234"/>
      <c r="N19" s="233"/>
      <c r="O19" s="235"/>
      <c r="P19" s="235"/>
      <c r="Q19" s="287"/>
      <c r="R19" s="205"/>
    </row>
    <row r="20" spans="1:18" s="3" customFormat="1" ht="16.8" customHeight="1">
      <c r="A20" s="489" t="s">
        <v>128</v>
      </c>
      <c r="B20" s="492" t="s">
        <v>0</v>
      </c>
      <c r="C20" s="351"/>
      <c r="D20" s="351"/>
      <c r="E20" s="351"/>
      <c r="F20" s="210" t="s">
        <v>125</v>
      </c>
      <c r="G20" s="205" t="s">
        <v>34</v>
      </c>
      <c r="H20" s="481"/>
      <c r="I20" s="481"/>
      <c r="J20" s="206" t="s">
        <v>18</v>
      </c>
      <c r="K20" s="481"/>
      <c r="L20" s="481"/>
      <c r="M20" s="207" t="s">
        <v>19</v>
      </c>
      <c r="N20" s="351"/>
      <c r="O20" s="212">
        <f>SUM(H20*K20)</f>
        <v>0</v>
      </c>
      <c r="P20" s="205" t="s">
        <v>20</v>
      </c>
      <c r="Q20" s="284"/>
      <c r="R20" s="350"/>
    </row>
    <row r="21" spans="1:18" s="3" customFormat="1" ht="11.1" customHeight="1">
      <c r="A21" s="490"/>
      <c r="B21" s="493"/>
      <c r="C21" s="351"/>
      <c r="D21" s="351"/>
      <c r="E21" s="351"/>
      <c r="F21" s="210"/>
      <c r="G21" s="205"/>
      <c r="H21" s="352"/>
      <c r="I21" s="352"/>
      <c r="J21" s="206"/>
      <c r="K21" s="352"/>
      <c r="L21" s="352"/>
      <c r="M21" s="207"/>
      <c r="N21" s="353"/>
      <c r="O21" s="353"/>
      <c r="P21" s="205"/>
      <c r="Q21" s="284"/>
      <c r="R21" s="350"/>
    </row>
    <row r="22" spans="1:18" s="3" customFormat="1" ht="16.8" customHeight="1">
      <c r="A22" s="490"/>
      <c r="B22" s="493"/>
      <c r="C22" s="351"/>
      <c r="D22" s="351"/>
      <c r="E22" s="351"/>
      <c r="F22" s="210" t="s">
        <v>126</v>
      </c>
      <c r="G22" s="205" t="s">
        <v>34</v>
      </c>
      <c r="H22" s="494"/>
      <c r="I22" s="494"/>
      <c r="J22" s="206" t="s">
        <v>18</v>
      </c>
      <c r="K22" s="494"/>
      <c r="L22" s="494"/>
      <c r="M22" s="207" t="s">
        <v>19</v>
      </c>
      <c r="N22" s="351"/>
      <c r="O22" s="212">
        <f>SUM(H22*K22)</f>
        <v>0</v>
      </c>
      <c r="P22" s="205" t="s">
        <v>20</v>
      </c>
      <c r="Q22" s="284"/>
      <c r="R22" s="350"/>
    </row>
    <row r="23" spans="1:18" s="3" customFormat="1" ht="11.25" customHeight="1">
      <c r="A23" s="490"/>
      <c r="B23" s="493"/>
      <c r="C23" s="207"/>
      <c r="D23" s="205"/>
      <c r="E23" s="205"/>
      <c r="F23" s="210"/>
      <c r="G23" s="351"/>
      <c r="H23" s="351"/>
      <c r="I23" s="351"/>
      <c r="J23" s="354"/>
      <c r="K23" s="355"/>
      <c r="L23" s="355"/>
      <c r="M23" s="355"/>
      <c r="N23" s="354"/>
      <c r="O23" s="351"/>
      <c r="P23" s="351"/>
      <c r="Q23" s="285"/>
      <c r="R23" s="205"/>
    </row>
    <row r="24" spans="1:18" s="3" customFormat="1" ht="16.5" customHeight="1">
      <c r="A24" s="490"/>
      <c r="B24" s="493"/>
      <c r="C24" s="207" t="s">
        <v>32</v>
      </c>
      <c r="D24" s="356">
        <f>SUM(O20:O29)</f>
        <v>0</v>
      </c>
      <c r="E24" s="205" t="s">
        <v>31</v>
      </c>
      <c r="F24" s="210" t="s">
        <v>131</v>
      </c>
      <c r="G24" s="205" t="s">
        <v>34</v>
      </c>
      <c r="H24" s="495"/>
      <c r="I24" s="495"/>
      <c r="J24" s="206" t="s">
        <v>35</v>
      </c>
      <c r="K24" s="357">
        <v>30</v>
      </c>
      <c r="L24" s="207" t="s">
        <v>18</v>
      </c>
      <c r="M24" s="213"/>
      <c r="N24" s="206" t="s">
        <v>21</v>
      </c>
      <c r="O24" s="214">
        <f>SUM(H24*K24*M24)</f>
        <v>0</v>
      </c>
      <c r="P24" s="205" t="s">
        <v>20</v>
      </c>
      <c r="Q24" s="285"/>
      <c r="R24" s="205"/>
    </row>
    <row r="25" spans="1:18" s="3" customFormat="1" ht="16.5" customHeight="1">
      <c r="A25" s="490"/>
      <c r="B25" s="493"/>
      <c r="C25" s="207"/>
      <c r="D25" s="358"/>
      <c r="E25" s="205"/>
      <c r="F25" s="215" t="s">
        <v>1</v>
      </c>
      <c r="G25" s="205" t="s">
        <v>34</v>
      </c>
      <c r="J25" s="496"/>
      <c r="K25" s="496"/>
      <c r="L25" s="207" t="s">
        <v>18</v>
      </c>
      <c r="M25" s="213"/>
      <c r="N25" s="206" t="s">
        <v>21</v>
      </c>
      <c r="O25" s="216">
        <f>SUM(J25*M25)</f>
        <v>0</v>
      </c>
      <c r="P25" s="205" t="s">
        <v>20</v>
      </c>
      <c r="Q25" s="285"/>
      <c r="R25" s="205"/>
    </row>
    <row r="26" spans="1:18" s="3" customFormat="1" ht="11.1" customHeight="1">
      <c r="A26" s="490"/>
      <c r="B26" s="493"/>
      <c r="C26" s="207"/>
      <c r="D26" s="205"/>
      <c r="E26" s="205"/>
      <c r="F26" s="217"/>
      <c r="G26" s="218"/>
      <c r="H26" s="218"/>
      <c r="I26" s="218"/>
      <c r="J26" s="206"/>
      <c r="K26" s="207"/>
      <c r="L26" s="207"/>
      <c r="M26" s="207"/>
      <c r="N26" s="206"/>
      <c r="O26" s="356"/>
      <c r="P26" s="205"/>
      <c r="Q26" s="285"/>
      <c r="R26" s="205"/>
    </row>
    <row r="27" spans="1:18" s="3" customFormat="1" ht="16.5" customHeight="1">
      <c r="A27" s="490"/>
      <c r="B27" s="493"/>
      <c r="C27" s="207"/>
      <c r="D27" s="205"/>
      <c r="E27" s="205"/>
      <c r="F27" s="497" t="s">
        <v>160</v>
      </c>
      <c r="G27" s="498"/>
      <c r="H27" s="498"/>
      <c r="I27" s="498"/>
      <c r="J27" s="498"/>
      <c r="K27" s="207"/>
      <c r="L27" s="207"/>
      <c r="M27" s="207"/>
      <c r="N27" s="206"/>
      <c r="O27" s="220"/>
      <c r="P27" s="205" t="s">
        <v>20</v>
      </c>
      <c r="Q27" s="285"/>
      <c r="R27" s="205"/>
    </row>
    <row r="28" spans="1:18" s="3" customFormat="1" ht="16.5" customHeight="1">
      <c r="A28" s="490"/>
      <c r="B28" s="493"/>
      <c r="C28" s="207"/>
      <c r="D28" s="205"/>
      <c r="E28" s="205"/>
      <c r="F28" s="215" t="s">
        <v>159</v>
      </c>
      <c r="H28" s="219"/>
      <c r="I28" s="219"/>
      <c r="J28" s="219"/>
      <c r="K28" s="207"/>
      <c r="L28" s="207"/>
      <c r="M28" s="207"/>
      <c r="N28" s="206"/>
      <c r="O28" s="220"/>
      <c r="P28" s="205" t="s">
        <v>143</v>
      </c>
      <c r="Q28" s="285"/>
      <c r="R28" s="205"/>
    </row>
    <row r="29" spans="1:18" s="3" customFormat="1" ht="15" customHeight="1">
      <c r="A29" s="490"/>
      <c r="B29" s="493"/>
      <c r="C29" s="207"/>
      <c r="D29" s="205"/>
      <c r="E29" s="205"/>
      <c r="F29" s="215" t="s">
        <v>1</v>
      </c>
      <c r="G29" s="205" t="s">
        <v>34</v>
      </c>
      <c r="J29" s="499"/>
      <c r="K29" s="499"/>
      <c r="L29" s="206" t="s">
        <v>18</v>
      </c>
      <c r="M29" s="221"/>
      <c r="N29" s="206" t="s">
        <v>21</v>
      </c>
      <c r="O29" s="216">
        <f>SUM(J29*M29)</f>
        <v>0</v>
      </c>
      <c r="P29" s="205" t="s">
        <v>20</v>
      </c>
      <c r="Q29" s="285"/>
      <c r="R29" s="205"/>
    </row>
    <row r="30" spans="1:18" s="3" customFormat="1" ht="14.4" customHeight="1">
      <c r="A30" s="490"/>
      <c r="B30" s="500" t="s">
        <v>14</v>
      </c>
      <c r="C30" s="223"/>
      <c r="D30" s="224"/>
      <c r="E30" s="225"/>
      <c r="F30" s="226" t="s">
        <v>203</v>
      </c>
      <c r="G30" s="227"/>
      <c r="H30" s="227"/>
      <c r="I30" s="227"/>
      <c r="J30" s="228"/>
      <c r="K30" s="223"/>
      <c r="L30" s="223"/>
      <c r="M30" s="223"/>
      <c r="N30" s="228"/>
      <c r="O30" s="225"/>
      <c r="P30" s="225"/>
      <c r="Q30" s="286"/>
      <c r="R30" s="205"/>
    </row>
    <row r="31" spans="1:18" s="3" customFormat="1" ht="16.5" customHeight="1">
      <c r="A31" s="490"/>
      <c r="B31" s="493"/>
      <c r="C31" s="207" t="s">
        <v>32</v>
      </c>
      <c r="D31" s="356">
        <f>SUM(O31+O33)</f>
        <v>0</v>
      </c>
      <c r="E31" s="205" t="s">
        <v>31</v>
      </c>
      <c r="F31" s="330"/>
      <c r="G31" s="218" t="s">
        <v>34</v>
      </c>
      <c r="H31" s="499"/>
      <c r="I31" s="499"/>
      <c r="J31" s="206" t="s">
        <v>18</v>
      </c>
      <c r="K31" s="211"/>
      <c r="L31" s="207" t="s">
        <v>22</v>
      </c>
      <c r="M31" s="229"/>
      <c r="N31" s="206" t="s">
        <v>23</v>
      </c>
      <c r="O31" s="212">
        <f>SUM(H31*K31*M31)</f>
        <v>0</v>
      </c>
      <c r="P31" s="205" t="s">
        <v>20</v>
      </c>
      <c r="Q31" s="285"/>
      <c r="R31" s="205"/>
    </row>
    <row r="32" spans="1:18" s="3" customFormat="1" ht="10.8" customHeight="1">
      <c r="A32" s="490"/>
      <c r="B32" s="493"/>
      <c r="C32" s="207"/>
      <c r="D32" s="356"/>
      <c r="E32" s="205"/>
      <c r="F32" s="340"/>
      <c r="G32" s="338"/>
      <c r="H32" s="339"/>
      <c r="I32" s="339"/>
      <c r="J32" s="206"/>
      <c r="K32" s="359"/>
      <c r="L32" s="207"/>
      <c r="M32" s="360"/>
      <c r="N32" s="206"/>
      <c r="O32" s="361"/>
      <c r="P32" s="205"/>
      <c r="Q32" s="285"/>
      <c r="R32" s="205"/>
    </row>
    <row r="33" spans="1:18" s="3" customFormat="1" ht="16.5" customHeight="1">
      <c r="A33" s="490"/>
      <c r="B33" s="493"/>
      <c r="C33" s="207"/>
      <c r="D33" s="356"/>
      <c r="E33" s="205"/>
      <c r="F33" s="330"/>
      <c r="G33" s="218" t="s">
        <v>34</v>
      </c>
      <c r="H33" s="499"/>
      <c r="I33" s="499"/>
      <c r="J33" s="206" t="s">
        <v>18</v>
      </c>
      <c r="K33" s="211"/>
      <c r="L33" s="207" t="s">
        <v>22</v>
      </c>
      <c r="M33" s="229"/>
      <c r="N33" s="206" t="s">
        <v>23</v>
      </c>
      <c r="O33" s="212">
        <f>SUM(H33*K33*M33)</f>
        <v>0</v>
      </c>
      <c r="P33" s="205" t="s">
        <v>20</v>
      </c>
      <c r="Q33" s="285"/>
      <c r="R33" s="205"/>
    </row>
    <row r="34" spans="1:18" s="3" customFormat="1" ht="16.5" customHeight="1">
      <c r="A34" s="490"/>
      <c r="B34" s="502" t="s">
        <v>8</v>
      </c>
      <c r="C34" s="504" t="s">
        <v>32</v>
      </c>
      <c r="D34" s="483">
        <f>SUM(D24+D31)</f>
        <v>0</v>
      </c>
      <c r="E34" s="485" t="s">
        <v>31</v>
      </c>
      <c r="F34" s="226"/>
      <c r="G34" s="227"/>
      <c r="H34" s="227"/>
      <c r="I34" s="227"/>
      <c r="J34" s="228"/>
      <c r="K34" s="223"/>
      <c r="L34" s="223"/>
      <c r="M34" s="223"/>
      <c r="N34" s="228"/>
      <c r="O34" s="225"/>
      <c r="P34" s="225"/>
      <c r="Q34" s="286"/>
      <c r="R34" s="205"/>
    </row>
    <row r="35" spans="1:18" s="3" customFormat="1" ht="16.5" customHeight="1" thickBot="1">
      <c r="A35" s="491"/>
      <c r="B35" s="503"/>
      <c r="C35" s="505"/>
      <c r="D35" s="484"/>
      <c r="E35" s="486"/>
      <c r="F35" s="231"/>
      <c r="G35" s="232"/>
      <c r="H35" s="232"/>
      <c r="I35" s="232"/>
      <c r="J35" s="233"/>
      <c r="K35" s="234"/>
      <c r="L35" s="234"/>
      <c r="M35" s="234"/>
      <c r="N35" s="233"/>
      <c r="O35" s="235"/>
      <c r="P35" s="235"/>
      <c r="Q35" s="287"/>
      <c r="R35" s="205"/>
    </row>
    <row r="36" spans="1:18" s="3" customFormat="1" ht="16.8" customHeight="1">
      <c r="A36" s="489" t="s">
        <v>129</v>
      </c>
      <c r="B36" s="492" t="s">
        <v>0</v>
      </c>
      <c r="C36" s="351"/>
      <c r="D36" s="351"/>
      <c r="E36" s="351"/>
      <c r="F36" s="210" t="s">
        <v>125</v>
      </c>
      <c r="G36" s="205" t="s">
        <v>34</v>
      </c>
      <c r="H36" s="481"/>
      <c r="I36" s="481"/>
      <c r="J36" s="206" t="s">
        <v>18</v>
      </c>
      <c r="K36" s="481"/>
      <c r="L36" s="481"/>
      <c r="M36" s="207" t="s">
        <v>19</v>
      </c>
      <c r="N36" s="351"/>
      <c r="O36" s="212">
        <f>SUM(H36*K36)</f>
        <v>0</v>
      </c>
      <c r="P36" s="205" t="s">
        <v>20</v>
      </c>
      <c r="Q36" s="284"/>
      <c r="R36" s="350"/>
    </row>
    <row r="37" spans="1:18" s="3" customFormat="1" ht="11.1" customHeight="1">
      <c r="A37" s="490"/>
      <c r="B37" s="493"/>
      <c r="C37" s="351"/>
      <c r="D37" s="351"/>
      <c r="E37" s="351"/>
      <c r="F37" s="210"/>
      <c r="G37" s="205"/>
      <c r="H37" s="352"/>
      <c r="I37" s="352"/>
      <c r="J37" s="206"/>
      <c r="K37" s="352"/>
      <c r="L37" s="352"/>
      <c r="M37" s="207"/>
      <c r="N37" s="353"/>
      <c r="O37" s="353"/>
      <c r="P37" s="205"/>
      <c r="Q37" s="284"/>
      <c r="R37" s="350"/>
    </row>
    <row r="38" spans="1:18" s="3" customFormat="1" ht="16.8" customHeight="1">
      <c r="A38" s="490"/>
      <c r="B38" s="493"/>
      <c r="C38" s="351"/>
      <c r="D38" s="351"/>
      <c r="E38" s="351"/>
      <c r="F38" s="210" t="s">
        <v>126</v>
      </c>
      <c r="G38" s="205" t="s">
        <v>34</v>
      </c>
      <c r="H38" s="494"/>
      <c r="I38" s="494"/>
      <c r="J38" s="206" t="s">
        <v>18</v>
      </c>
      <c r="K38" s="494"/>
      <c r="L38" s="494"/>
      <c r="M38" s="207" t="s">
        <v>19</v>
      </c>
      <c r="N38" s="351"/>
      <c r="O38" s="212">
        <f>SUM(H38*K38)</f>
        <v>0</v>
      </c>
      <c r="P38" s="205" t="s">
        <v>20</v>
      </c>
      <c r="Q38" s="284"/>
      <c r="R38" s="350"/>
    </row>
    <row r="39" spans="1:18" s="3" customFormat="1" ht="11.1" customHeight="1">
      <c r="A39" s="490"/>
      <c r="B39" s="493"/>
      <c r="C39" s="207"/>
      <c r="D39" s="205"/>
      <c r="E39" s="205"/>
      <c r="F39" s="210"/>
      <c r="G39" s="351"/>
      <c r="H39" s="351"/>
      <c r="I39" s="351"/>
      <c r="J39" s="354"/>
      <c r="K39" s="355"/>
      <c r="L39" s="355"/>
      <c r="M39" s="355"/>
      <c r="N39" s="354"/>
      <c r="O39" s="351"/>
      <c r="P39" s="351"/>
      <c r="Q39" s="285"/>
      <c r="R39" s="205"/>
    </row>
    <row r="40" spans="1:18" s="3" customFormat="1" ht="16.5" customHeight="1">
      <c r="A40" s="490"/>
      <c r="B40" s="493"/>
      <c r="C40" s="207" t="s">
        <v>32</v>
      </c>
      <c r="D40" s="356">
        <f>SUM(O36:O45)</f>
        <v>0</v>
      </c>
      <c r="E40" s="205" t="s">
        <v>31</v>
      </c>
      <c r="F40" s="210" t="s">
        <v>131</v>
      </c>
      <c r="G40" s="205" t="s">
        <v>34</v>
      </c>
      <c r="H40" s="495"/>
      <c r="I40" s="495"/>
      <c r="J40" s="206" t="s">
        <v>35</v>
      </c>
      <c r="K40" s="357">
        <v>30</v>
      </c>
      <c r="L40" s="207" t="s">
        <v>18</v>
      </c>
      <c r="M40" s="213"/>
      <c r="N40" s="206" t="s">
        <v>21</v>
      </c>
      <c r="O40" s="214">
        <f>SUM(H40*K40*M40)</f>
        <v>0</v>
      </c>
      <c r="P40" s="205" t="s">
        <v>20</v>
      </c>
      <c r="Q40" s="285"/>
      <c r="R40" s="205"/>
    </row>
    <row r="41" spans="1:18" s="3" customFormat="1" ht="16.5" customHeight="1">
      <c r="A41" s="490"/>
      <c r="B41" s="493"/>
      <c r="C41" s="207"/>
      <c r="D41" s="358"/>
      <c r="E41" s="205"/>
      <c r="F41" s="215" t="s">
        <v>1</v>
      </c>
      <c r="G41" s="205" t="s">
        <v>34</v>
      </c>
      <c r="J41" s="496"/>
      <c r="K41" s="496"/>
      <c r="L41" s="207" t="s">
        <v>18</v>
      </c>
      <c r="M41" s="213"/>
      <c r="N41" s="206" t="s">
        <v>21</v>
      </c>
      <c r="O41" s="216">
        <f>SUM(J41*M41)</f>
        <v>0</v>
      </c>
      <c r="P41" s="205" t="s">
        <v>20</v>
      </c>
      <c r="Q41" s="285"/>
      <c r="R41" s="205"/>
    </row>
    <row r="42" spans="1:18" s="3" customFormat="1" ht="11.1" customHeight="1">
      <c r="A42" s="490"/>
      <c r="B42" s="493"/>
      <c r="C42" s="207"/>
      <c r="D42" s="205"/>
      <c r="E42" s="205"/>
      <c r="F42" s="217"/>
      <c r="G42" s="218"/>
      <c r="H42" s="218"/>
      <c r="I42" s="218"/>
      <c r="J42" s="206"/>
      <c r="K42" s="207"/>
      <c r="L42" s="207"/>
      <c r="M42" s="207"/>
      <c r="N42" s="206"/>
      <c r="O42" s="356"/>
      <c r="P42" s="205"/>
      <c r="Q42" s="285"/>
      <c r="R42" s="205"/>
    </row>
    <row r="43" spans="1:18" s="3" customFormat="1" ht="16.5" customHeight="1">
      <c r="A43" s="490"/>
      <c r="B43" s="493"/>
      <c r="C43" s="207"/>
      <c r="D43" s="205"/>
      <c r="E43" s="205"/>
      <c r="F43" s="497" t="s">
        <v>160</v>
      </c>
      <c r="G43" s="498"/>
      <c r="H43" s="498"/>
      <c r="I43" s="498"/>
      <c r="J43" s="498"/>
      <c r="K43" s="207"/>
      <c r="L43" s="207"/>
      <c r="M43" s="207"/>
      <c r="N43" s="206"/>
      <c r="O43" s="220"/>
      <c r="P43" s="205" t="s">
        <v>20</v>
      </c>
      <c r="Q43" s="285"/>
      <c r="R43" s="205"/>
    </row>
    <row r="44" spans="1:18" s="3" customFormat="1" ht="16.5" customHeight="1">
      <c r="A44" s="490"/>
      <c r="B44" s="493"/>
      <c r="C44" s="207"/>
      <c r="D44" s="205"/>
      <c r="E44" s="205"/>
      <c r="F44" s="215" t="s">
        <v>159</v>
      </c>
      <c r="H44" s="219"/>
      <c r="I44" s="219"/>
      <c r="J44" s="219"/>
      <c r="K44" s="207"/>
      <c r="L44" s="207"/>
      <c r="M44" s="207"/>
      <c r="N44" s="206"/>
      <c r="O44" s="220"/>
      <c r="P44" s="205" t="s">
        <v>143</v>
      </c>
      <c r="Q44" s="285"/>
      <c r="R44" s="205"/>
    </row>
    <row r="45" spans="1:18" s="3" customFormat="1" ht="15" customHeight="1">
      <c r="A45" s="490"/>
      <c r="B45" s="493"/>
      <c r="C45" s="207"/>
      <c r="D45" s="205"/>
      <c r="E45" s="205"/>
      <c r="F45" s="215" t="s">
        <v>1</v>
      </c>
      <c r="G45" s="205" t="s">
        <v>34</v>
      </c>
      <c r="J45" s="499"/>
      <c r="K45" s="499"/>
      <c r="L45" s="206" t="s">
        <v>18</v>
      </c>
      <c r="M45" s="221"/>
      <c r="N45" s="206" t="s">
        <v>21</v>
      </c>
      <c r="O45" s="216">
        <f>SUM(J45*M45)</f>
        <v>0</v>
      </c>
      <c r="P45" s="205" t="s">
        <v>20</v>
      </c>
      <c r="Q45" s="285"/>
      <c r="R45" s="205"/>
    </row>
    <row r="46" spans="1:18" s="3" customFormat="1" ht="14.4" customHeight="1">
      <c r="A46" s="490"/>
      <c r="B46" s="500" t="s">
        <v>14</v>
      </c>
      <c r="C46" s="223"/>
      <c r="D46" s="224"/>
      <c r="E46" s="225"/>
      <c r="F46" s="226" t="s">
        <v>203</v>
      </c>
      <c r="G46" s="227"/>
      <c r="H46" s="227"/>
      <c r="I46" s="227"/>
      <c r="J46" s="228"/>
      <c r="K46" s="223"/>
      <c r="L46" s="223"/>
      <c r="M46" s="223"/>
      <c r="N46" s="228"/>
      <c r="O46" s="225"/>
      <c r="P46" s="225"/>
      <c r="Q46" s="286"/>
      <c r="R46" s="205"/>
    </row>
    <row r="47" spans="1:18" s="3" customFormat="1" ht="16.8" customHeight="1">
      <c r="A47" s="490"/>
      <c r="B47" s="493"/>
      <c r="C47" s="207" t="s">
        <v>32</v>
      </c>
      <c r="D47" s="356">
        <f>SUM(O47+O49)</f>
        <v>0</v>
      </c>
      <c r="E47" s="205" t="s">
        <v>31</v>
      </c>
      <c r="F47" s="330"/>
      <c r="G47" s="218" t="s">
        <v>34</v>
      </c>
      <c r="H47" s="499"/>
      <c r="I47" s="499"/>
      <c r="J47" s="206" t="s">
        <v>18</v>
      </c>
      <c r="K47" s="211"/>
      <c r="L47" s="207" t="s">
        <v>22</v>
      </c>
      <c r="M47" s="229"/>
      <c r="N47" s="206" t="s">
        <v>23</v>
      </c>
      <c r="O47" s="212">
        <f>SUM(H47*K47*M47)</f>
        <v>0</v>
      </c>
      <c r="P47" s="205" t="s">
        <v>20</v>
      </c>
      <c r="Q47" s="285"/>
      <c r="R47" s="205"/>
    </row>
    <row r="48" spans="1:18" s="3" customFormat="1" ht="10.8" customHeight="1">
      <c r="A48" s="490"/>
      <c r="B48" s="493"/>
      <c r="C48" s="207"/>
      <c r="D48" s="356"/>
      <c r="E48" s="205"/>
      <c r="F48" s="340"/>
      <c r="G48" s="338"/>
      <c r="H48" s="339"/>
      <c r="I48" s="339"/>
      <c r="J48" s="206"/>
      <c r="K48" s="359"/>
      <c r="L48" s="207"/>
      <c r="M48" s="360"/>
      <c r="N48" s="206"/>
      <c r="O48" s="361"/>
      <c r="P48" s="205"/>
      <c r="Q48" s="285"/>
      <c r="R48" s="205"/>
    </row>
    <row r="49" spans="1:18" s="3" customFormat="1" ht="16.8" customHeight="1">
      <c r="A49" s="490"/>
      <c r="B49" s="501"/>
      <c r="C49" s="207"/>
      <c r="D49" s="205"/>
      <c r="E49" s="205"/>
      <c r="F49" s="341"/>
      <c r="G49" s="342" t="s">
        <v>34</v>
      </c>
      <c r="H49" s="482"/>
      <c r="I49" s="482"/>
      <c r="J49" s="343" t="s">
        <v>18</v>
      </c>
      <c r="K49" s="344"/>
      <c r="L49" s="345" t="s">
        <v>22</v>
      </c>
      <c r="M49" s="346"/>
      <c r="N49" s="343" t="s">
        <v>23</v>
      </c>
      <c r="O49" s="347">
        <f>SUM(H49*K49*M49)</f>
        <v>0</v>
      </c>
      <c r="P49" s="625" t="s">
        <v>20</v>
      </c>
      <c r="Q49" s="349"/>
      <c r="R49" s="205"/>
    </row>
    <row r="50" spans="1:18" s="3" customFormat="1" ht="16.5" customHeight="1">
      <c r="A50" s="490"/>
      <c r="B50" s="502" t="s">
        <v>8</v>
      </c>
      <c r="C50" s="504" t="s">
        <v>32</v>
      </c>
      <c r="D50" s="483">
        <f>SUM(D40+D47)</f>
        <v>0</v>
      </c>
      <c r="E50" s="485" t="s">
        <v>31</v>
      </c>
      <c r="F50" s="217"/>
      <c r="G50" s="230"/>
      <c r="H50" s="222"/>
      <c r="I50" s="222"/>
      <c r="J50" s="206"/>
      <c r="K50" s="352"/>
      <c r="L50" s="207"/>
      <c r="M50" s="360"/>
      <c r="N50" s="206"/>
      <c r="O50" s="358"/>
      <c r="P50" s="205"/>
      <c r="Q50" s="285"/>
      <c r="R50" s="205"/>
    </row>
    <row r="51" spans="1:18" s="3" customFormat="1" ht="16.5" customHeight="1" thickBot="1">
      <c r="A51" s="491"/>
      <c r="B51" s="503"/>
      <c r="C51" s="505"/>
      <c r="D51" s="484"/>
      <c r="E51" s="486"/>
      <c r="F51" s="231"/>
      <c r="G51" s="232"/>
      <c r="H51" s="232"/>
      <c r="I51" s="232"/>
      <c r="J51" s="233"/>
      <c r="K51" s="234"/>
      <c r="L51" s="234"/>
      <c r="M51" s="234"/>
      <c r="N51" s="233"/>
      <c r="O51" s="235"/>
      <c r="P51" s="235"/>
      <c r="Q51" s="287"/>
      <c r="R51" s="205"/>
    </row>
    <row r="52" spans="1:18" s="3" customFormat="1" ht="16.8" customHeight="1">
      <c r="A52" s="489" t="s">
        <v>130</v>
      </c>
      <c r="B52" s="492" t="s">
        <v>0</v>
      </c>
      <c r="C52" s="351"/>
      <c r="D52" s="351"/>
      <c r="E52" s="351"/>
      <c r="F52" s="210" t="s">
        <v>125</v>
      </c>
      <c r="G52" s="205" t="s">
        <v>34</v>
      </c>
      <c r="H52" s="494"/>
      <c r="I52" s="494"/>
      <c r="J52" s="206" t="s">
        <v>18</v>
      </c>
      <c r="K52" s="494"/>
      <c r="L52" s="494"/>
      <c r="M52" s="207" t="s">
        <v>19</v>
      </c>
      <c r="N52" s="351"/>
      <c r="O52" s="212">
        <f>SUM(H52*K52)</f>
        <v>0</v>
      </c>
      <c r="P52" s="205" t="s">
        <v>20</v>
      </c>
      <c r="Q52" s="284"/>
      <c r="R52" s="350"/>
    </row>
    <row r="53" spans="1:18" s="3" customFormat="1" ht="11.1" customHeight="1">
      <c r="A53" s="490"/>
      <c r="B53" s="493"/>
      <c r="C53" s="351"/>
      <c r="D53" s="351"/>
      <c r="E53" s="351"/>
      <c r="F53" s="210"/>
      <c r="G53" s="205"/>
      <c r="H53" s="352"/>
      <c r="I53" s="352"/>
      <c r="J53" s="206"/>
      <c r="K53" s="352"/>
      <c r="L53" s="352"/>
      <c r="M53" s="207"/>
      <c r="N53" s="353"/>
      <c r="O53" s="353"/>
      <c r="P53" s="205"/>
      <c r="Q53" s="284"/>
      <c r="R53" s="350"/>
    </row>
    <row r="54" spans="1:18" s="3" customFormat="1" ht="16.8" customHeight="1">
      <c r="A54" s="490"/>
      <c r="B54" s="493"/>
      <c r="C54" s="351"/>
      <c r="D54" s="351"/>
      <c r="E54" s="351"/>
      <c r="F54" s="210" t="s">
        <v>126</v>
      </c>
      <c r="G54" s="205" t="s">
        <v>34</v>
      </c>
      <c r="H54" s="494"/>
      <c r="I54" s="494"/>
      <c r="J54" s="206" t="s">
        <v>18</v>
      </c>
      <c r="K54" s="494"/>
      <c r="L54" s="494"/>
      <c r="M54" s="207" t="s">
        <v>19</v>
      </c>
      <c r="N54" s="351"/>
      <c r="O54" s="212">
        <f>SUM(H54*K54)</f>
        <v>0</v>
      </c>
      <c r="P54" s="205" t="s">
        <v>20</v>
      </c>
      <c r="Q54" s="284"/>
      <c r="R54" s="350"/>
    </row>
    <row r="55" spans="1:18" s="3" customFormat="1" ht="11.1" customHeight="1">
      <c r="A55" s="490"/>
      <c r="B55" s="493"/>
      <c r="C55" s="207"/>
      <c r="D55" s="205"/>
      <c r="E55" s="205"/>
      <c r="F55" s="210"/>
      <c r="G55" s="351"/>
      <c r="H55" s="351"/>
      <c r="I55" s="351"/>
      <c r="J55" s="354"/>
      <c r="K55" s="355"/>
      <c r="L55" s="355"/>
      <c r="M55" s="355"/>
      <c r="N55" s="354"/>
      <c r="O55" s="351"/>
      <c r="P55" s="351"/>
      <c r="Q55" s="285"/>
      <c r="R55" s="205"/>
    </row>
    <row r="56" spans="1:18" s="3" customFormat="1" ht="16.5" customHeight="1">
      <c r="A56" s="490"/>
      <c r="B56" s="493"/>
      <c r="C56" s="207" t="s">
        <v>32</v>
      </c>
      <c r="D56" s="356">
        <f>SUM(O52:O61)</f>
        <v>0</v>
      </c>
      <c r="E56" s="205" t="s">
        <v>31</v>
      </c>
      <c r="F56" s="210" t="s">
        <v>131</v>
      </c>
      <c r="G56" s="205" t="s">
        <v>34</v>
      </c>
      <c r="H56" s="495"/>
      <c r="I56" s="495"/>
      <c r="J56" s="206" t="s">
        <v>35</v>
      </c>
      <c r="K56" s="357"/>
      <c r="L56" s="207" t="s">
        <v>18</v>
      </c>
      <c r="M56" s="213"/>
      <c r="N56" s="206" t="s">
        <v>21</v>
      </c>
      <c r="O56" s="214">
        <f>SUM(H56*K56*M56)</f>
        <v>0</v>
      </c>
      <c r="P56" s="205" t="s">
        <v>20</v>
      </c>
      <c r="Q56" s="285"/>
      <c r="R56" s="205"/>
    </row>
    <row r="57" spans="1:18" s="3" customFormat="1" ht="16.5" customHeight="1">
      <c r="A57" s="490"/>
      <c r="B57" s="493"/>
      <c r="C57" s="207"/>
      <c r="D57" s="358"/>
      <c r="E57" s="205"/>
      <c r="F57" s="215" t="s">
        <v>1</v>
      </c>
      <c r="G57" s="205" t="s">
        <v>34</v>
      </c>
      <c r="J57" s="496"/>
      <c r="K57" s="496"/>
      <c r="L57" s="207" t="s">
        <v>18</v>
      </c>
      <c r="M57" s="213"/>
      <c r="N57" s="206" t="s">
        <v>21</v>
      </c>
      <c r="O57" s="216">
        <f>SUM(J57*M57)</f>
        <v>0</v>
      </c>
      <c r="P57" s="205" t="s">
        <v>20</v>
      </c>
      <c r="Q57" s="285"/>
      <c r="R57" s="205"/>
    </row>
    <row r="58" spans="1:18" s="3" customFormat="1" ht="11.1" customHeight="1">
      <c r="A58" s="490"/>
      <c r="B58" s="493"/>
      <c r="C58" s="207"/>
      <c r="D58" s="205"/>
      <c r="E58" s="205"/>
      <c r="F58" s="217"/>
      <c r="G58" s="218"/>
      <c r="H58" s="218"/>
      <c r="I58" s="218"/>
      <c r="J58" s="206"/>
      <c r="K58" s="207"/>
      <c r="L58" s="207"/>
      <c r="M58" s="207"/>
      <c r="N58" s="206"/>
      <c r="O58" s="356"/>
      <c r="P58" s="205"/>
      <c r="Q58" s="285"/>
      <c r="R58" s="205"/>
    </row>
    <row r="59" spans="1:18" s="3" customFormat="1" ht="16.5" customHeight="1">
      <c r="A59" s="490"/>
      <c r="B59" s="493"/>
      <c r="C59" s="207"/>
      <c r="D59" s="205"/>
      <c r="E59" s="205"/>
      <c r="F59" s="497" t="s">
        <v>160</v>
      </c>
      <c r="G59" s="498"/>
      <c r="H59" s="498"/>
      <c r="I59" s="498"/>
      <c r="J59" s="498"/>
      <c r="K59" s="207"/>
      <c r="L59" s="207"/>
      <c r="M59" s="207"/>
      <c r="N59" s="206"/>
      <c r="O59" s="220"/>
      <c r="P59" s="205" t="s">
        <v>20</v>
      </c>
      <c r="Q59" s="285"/>
      <c r="R59" s="205"/>
    </row>
    <row r="60" spans="1:18" s="3" customFormat="1" ht="16.5" customHeight="1">
      <c r="A60" s="490"/>
      <c r="B60" s="493"/>
      <c r="C60" s="207"/>
      <c r="D60" s="205"/>
      <c r="E60" s="205"/>
      <c r="F60" s="215" t="s">
        <v>159</v>
      </c>
      <c r="H60" s="219"/>
      <c r="I60" s="219"/>
      <c r="J60" s="219"/>
      <c r="K60" s="207"/>
      <c r="L60" s="207"/>
      <c r="M60" s="207"/>
      <c r="N60" s="206"/>
      <c r="O60" s="220"/>
      <c r="P60" s="205" t="s">
        <v>143</v>
      </c>
      <c r="Q60" s="285"/>
      <c r="R60" s="205"/>
    </row>
    <row r="61" spans="1:18" s="3" customFormat="1" ht="15" customHeight="1">
      <c r="A61" s="490"/>
      <c r="B61" s="493"/>
      <c r="C61" s="207"/>
      <c r="D61" s="205"/>
      <c r="E61" s="205"/>
      <c r="F61" s="215" t="s">
        <v>1</v>
      </c>
      <c r="G61" s="205" t="s">
        <v>34</v>
      </c>
      <c r="J61" s="499"/>
      <c r="K61" s="499"/>
      <c r="L61" s="206" t="s">
        <v>18</v>
      </c>
      <c r="M61" s="221"/>
      <c r="N61" s="206" t="s">
        <v>21</v>
      </c>
      <c r="O61" s="216">
        <f>SUM(J61*M61)</f>
        <v>0</v>
      </c>
      <c r="P61" s="205" t="s">
        <v>20</v>
      </c>
      <c r="Q61" s="285"/>
      <c r="R61" s="205"/>
    </row>
    <row r="62" spans="1:18" s="3" customFormat="1" ht="14.4" customHeight="1">
      <c r="A62" s="490"/>
      <c r="B62" s="500" t="s">
        <v>14</v>
      </c>
      <c r="C62" s="223"/>
      <c r="D62" s="224"/>
      <c r="E62" s="225"/>
      <c r="F62" s="226" t="s">
        <v>203</v>
      </c>
      <c r="G62" s="227"/>
      <c r="H62" s="227"/>
      <c r="I62" s="227"/>
      <c r="J62" s="228"/>
      <c r="K62" s="223"/>
      <c r="L62" s="223"/>
      <c r="M62" s="223"/>
      <c r="N62" s="228"/>
      <c r="O62" s="225"/>
      <c r="P62" s="225"/>
      <c r="Q62" s="286"/>
      <c r="R62" s="205"/>
    </row>
    <row r="63" spans="1:18" s="3" customFormat="1" ht="16.8" customHeight="1">
      <c r="A63" s="490"/>
      <c r="B63" s="493"/>
      <c r="C63" s="207" t="s">
        <v>32</v>
      </c>
      <c r="D63" s="356">
        <f>SUM(O63+O65)</f>
        <v>0</v>
      </c>
      <c r="E63" s="205" t="s">
        <v>31</v>
      </c>
      <c r="F63" s="330"/>
      <c r="G63" s="218" t="s">
        <v>34</v>
      </c>
      <c r="H63" s="499"/>
      <c r="I63" s="499"/>
      <c r="J63" s="206" t="s">
        <v>18</v>
      </c>
      <c r="K63" s="211"/>
      <c r="L63" s="207" t="s">
        <v>22</v>
      </c>
      <c r="M63" s="229"/>
      <c r="N63" s="206" t="s">
        <v>23</v>
      </c>
      <c r="O63" s="212">
        <f>SUM(H63*K63*M63)</f>
        <v>0</v>
      </c>
      <c r="P63" s="205" t="s">
        <v>20</v>
      </c>
      <c r="Q63" s="285"/>
      <c r="R63" s="205"/>
    </row>
    <row r="64" spans="1:18" s="3" customFormat="1" ht="10.8" customHeight="1">
      <c r="A64" s="490"/>
      <c r="B64" s="493"/>
      <c r="C64" s="207"/>
      <c r="D64" s="356"/>
      <c r="E64" s="205"/>
      <c r="F64" s="340"/>
      <c r="G64" s="338"/>
      <c r="H64" s="339"/>
      <c r="I64" s="339"/>
      <c r="J64" s="620"/>
      <c r="K64" s="621"/>
      <c r="L64" s="622"/>
      <c r="M64" s="623"/>
      <c r="N64" s="620"/>
      <c r="O64" s="624"/>
      <c r="P64" s="205"/>
      <c r="Q64" s="285"/>
      <c r="R64" s="205"/>
    </row>
    <row r="65" spans="1:18" s="3" customFormat="1" ht="16.8" customHeight="1">
      <c r="A65" s="490"/>
      <c r="B65" s="501"/>
      <c r="C65" s="207"/>
      <c r="D65" s="205"/>
      <c r="E65" s="205"/>
      <c r="F65" s="341"/>
      <c r="G65" s="342" t="s">
        <v>34</v>
      </c>
      <c r="H65" s="482"/>
      <c r="I65" s="482"/>
      <c r="J65" s="343" t="s">
        <v>18</v>
      </c>
      <c r="K65" s="344"/>
      <c r="L65" s="345" t="s">
        <v>22</v>
      </c>
      <c r="M65" s="346"/>
      <c r="N65" s="343" t="s">
        <v>23</v>
      </c>
      <c r="O65" s="347">
        <f>SUM(H65*K65*M65)</f>
        <v>0</v>
      </c>
      <c r="P65" s="348" t="s">
        <v>20</v>
      </c>
      <c r="Q65" s="349"/>
      <c r="R65" s="205"/>
    </row>
    <row r="66" spans="1:18" s="3" customFormat="1" ht="16.5" customHeight="1">
      <c r="A66" s="490"/>
      <c r="B66" s="502" t="s">
        <v>8</v>
      </c>
      <c r="C66" s="504" t="s">
        <v>32</v>
      </c>
      <c r="D66" s="483">
        <f>SUM(D56+D63)</f>
        <v>0</v>
      </c>
      <c r="E66" s="485" t="s">
        <v>31</v>
      </c>
      <c r="F66" s="217"/>
      <c r="G66" s="230"/>
      <c r="H66" s="222"/>
      <c r="I66" s="222"/>
      <c r="J66" s="206"/>
      <c r="K66" s="352"/>
      <c r="L66" s="207"/>
      <c r="M66" s="360"/>
      <c r="N66" s="206"/>
      <c r="O66" s="358"/>
      <c r="P66" s="205"/>
      <c r="Q66" s="285"/>
      <c r="R66" s="205"/>
    </row>
    <row r="67" spans="1:18" s="3" customFormat="1" ht="16.5" customHeight="1" thickBot="1">
      <c r="A67" s="491"/>
      <c r="B67" s="503"/>
      <c r="C67" s="505"/>
      <c r="D67" s="484"/>
      <c r="E67" s="486"/>
      <c r="F67" s="231"/>
      <c r="G67" s="232"/>
      <c r="H67" s="232"/>
      <c r="I67" s="232"/>
      <c r="J67" s="233"/>
      <c r="K67" s="234"/>
      <c r="L67" s="234"/>
      <c r="M67" s="234"/>
      <c r="N67" s="233"/>
      <c r="O67" s="235"/>
      <c r="P67" s="235"/>
      <c r="Q67" s="287"/>
      <c r="R67" s="205"/>
    </row>
    <row r="68" spans="1:18" ht="24.75" customHeight="1" thickBot="1">
      <c r="A68" s="487" t="s">
        <v>197</v>
      </c>
      <c r="B68" s="488"/>
      <c r="C68" s="321"/>
      <c r="D68" s="327">
        <f>SUM(D18+D34+D50+D66)</f>
        <v>0</v>
      </c>
      <c r="E68" s="326"/>
      <c r="F68" s="322"/>
      <c r="G68" s="322"/>
      <c r="H68" s="322"/>
      <c r="I68" s="322"/>
      <c r="J68" s="323"/>
      <c r="K68" s="324"/>
      <c r="L68" s="324"/>
      <c r="M68" s="324"/>
      <c r="N68" s="323"/>
      <c r="O68" s="322"/>
      <c r="P68" s="326"/>
      <c r="Q68" s="325"/>
    </row>
    <row r="69" spans="1:18" ht="24.6" customHeight="1" thickBot="1">
      <c r="A69" s="487" t="s">
        <v>205</v>
      </c>
      <c r="B69" s="488"/>
      <c r="C69" s="321"/>
      <c r="D69" s="327">
        <f>ROUNDDOWN(D68/3*2,-3)</f>
        <v>0</v>
      </c>
      <c r="E69" s="326"/>
      <c r="F69" s="322"/>
      <c r="G69" s="322"/>
      <c r="H69" s="322"/>
      <c r="I69" s="322"/>
      <c r="J69" s="323"/>
      <c r="K69" s="324"/>
      <c r="L69" s="324"/>
      <c r="M69" s="324"/>
      <c r="N69" s="323"/>
      <c r="O69" s="322"/>
      <c r="P69" s="326"/>
      <c r="Q69" s="325"/>
    </row>
    <row r="70" spans="1:18" ht="15" customHeight="1">
      <c r="A70" s="16"/>
      <c r="B70" s="16"/>
      <c r="C70" s="15"/>
    </row>
    <row r="71" spans="1:18" ht="15" customHeight="1">
      <c r="A71" s="16"/>
      <c r="B71" s="16"/>
      <c r="C71" s="15"/>
    </row>
    <row r="72" spans="1:18" ht="15" customHeight="1">
      <c r="A72" s="16"/>
      <c r="B72" s="16"/>
      <c r="C72" s="15"/>
    </row>
    <row r="73" spans="1:18" ht="15" customHeight="1">
      <c r="A73" s="16"/>
      <c r="B73" s="16"/>
      <c r="C73" s="15"/>
    </row>
    <row r="74" spans="1:18" ht="15" customHeight="1">
      <c r="A74" s="16"/>
      <c r="B74" s="16"/>
      <c r="C74" s="15"/>
    </row>
    <row r="75" spans="1:18" ht="15" customHeight="1">
      <c r="A75" s="16"/>
      <c r="B75" s="16"/>
      <c r="C75" s="15"/>
    </row>
    <row r="76" spans="1:18" ht="15" customHeight="1">
      <c r="A76" s="16"/>
      <c r="B76" s="16"/>
      <c r="C76" s="15"/>
    </row>
    <row r="77" spans="1:18" ht="15" customHeight="1">
      <c r="A77" s="16"/>
      <c r="B77" s="16"/>
      <c r="C77" s="15"/>
    </row>
    <row r="78" spans="1:18" ht="9.75" customHeight="1">
      <c r="A78" s="16"/>
      <c r="B78" s="16"/>
      <c r="C78" s="15"/>
    </row>
    <row r="79" spans="1:18" ht="15" customHeight="1">
      <c r="A79" s="16"/>
      <c r="B79" s="16"/>
      <c r="C79" s="15"/>
    </row>
    <row r="80" spans="1:18" ht="15" customHeight="1">
      <c r="A80" s="238"/>
      <c r="B80" s="238"/>
      <c r="C80" s="15"/>
    </row>
    <row r="81" spans="1:3" ht="9.75" customHeight="1">
      <c r="A81" s="239"/>
      <c r="B81" s="239"/>
      <c r="C81" s="15"/>
    </row>
    <row r="82" spans="1:3" ht="15" customHeight="1">
      <c r="B82" s="15"/>
      <c r="C82" s="15"/>
    </row>
    <row r="83" spans="1:3" ht="15" customHeight="1">
      <c r="B83" s="15"/>
      <c r="C83" s="15"/>
    </row>
    <row r="84" spans="1:3" ht="25.5" customHeight="1">
      <c r="B84" s="15"/>
      <c r="C84" s="15"/>
    </row>
    <row r="85" spans="1:3" ht="15" customHeight="1">
      <c r="B85" s="15"/>
      <c r="C85" s="15"/>
    </row>
    <row r="86" spans="1:3" ht="15" customHeight="1">
      <c r="B86" s="15"/>
      <c r="C86" s="15"/>
    </row>
    <row r="87" spans="1:3" ht="15" customHeight="1">
      <c r="B87" s="15"/>
      <c r="C87" s="15"/>
    </row>
    <row r="88" spans="1:3" ht="15" customHeight="1">
      <c r="B88" s="15"/>
      <c r="C88" s="15"/>
    </row>
    <row r="89" spans="1:3" ht="15" customHeight="1">
      <c r="B89" s="15"/>
      <c r="C89" s="15"/>
    </row>
    <row r="90" spans="1:3" ht="15" customHeight="1">
      <c r="B90" s="15"/>
      <c r="C90" s="15"/>
    </row>
    <row r="91" spans="1:3" ht="15" customHeight="1">
      <c r="B91" s="15"/>
      <c r="C91" s="15"/>
    </row>
    <row r="92" spans="1:3" ht="15" customHeight="1">
      <c r="B92" s="15"/>
      <c r="C92" s="15"/>
    </row>
    <row r="93" spans="1:3" ht="15" customHeight="1">
      <c r="B93" s="15"/>
      <c r="C93" s="15"/>
    </row>
    <row r="94" spans="1:3" ht="11.25" customHeight="1">
      <c r="B94" s="15"/>
      <c r="C94" s="15"/>
    </row>
    <row r="95" spans="1:3" ht="15" customHeight="1">
      <c r="B95" s="15"/>
      <c r="C95" s="15"/>
    </row>
    <row r="96" spans="1:3" ht="15" customHeight="1">
      <c r="B96" s="15"/>
      <c r="C96" s="15"/>
    </row>
    <row r="97" spans="2:3" ht="9" customHeight="1">
      <c r="B97" s="15"/>
      <c r="C97" s="15"/>
    </row>
    <row r="98" spans="2:3" ht="15" customHeight="1">
      <c r="B98" s="15"/>
      <c r="C98" s="15"/>
    </row>
    <row r="99" spans="2:3" ht="15" customHeight="1">
      <c r="B99" s="15"/>
      <c r="C99" s="15"/>
    </row>
    <row r="100" spans="2:3" ht="27.75" customHeight="1">
      <c r="B100" s="15"/>
      <c r="C100" s="15"/>
    </row>
    <row r="101" spans="2:3" ht="15" customHeight="1">
      <c r="B101" s="15"/>
      <c r="C101" s="15"/>
    </row>
    <row r="102" spans="2:3" ht="15" customHeight="1">
      <c r="B102" s="15"/>
      <c r="C102" s="15"/>
    </row>
    <row r="103" spans="2:3" ht="15" customHeight="1">
      <c r="B103" s="15"/>
      <c r="C103" s="15"/>
    </row>
    <row r="104" spans="2:3" ht="15" customHeight="1">
      <c r="B104" s="15"/>
      <c r="C104" s="15"/>
    </row>
    <row r="105" spans="2:3" ht="15" customHeight="1">
      <c r="B105" s="15"/>
      <c r="C105" s="15"/>
    </row>
    <row r="106" spans="2:3" ht="15" customHeight="1">
      <c r="B106" s="15"/>
      <c r="C106" s="15"/>
    </row>
    <row r="107" spans="2:3" ht="15" customHeight="1">
      <c r="B107" s="15"/>
      <c r="C107" s="15"/>
    </row>
    <row r="108" spans="2:3" ht="15" customHeight="1">
      <c r="B108" s="15"/>
      <c r="C108" s="15"/>
    </row>
    <row r="109" spans="2:3" ht="15" customHeight="1">
      <c r="B109" s="15"/>
      <c r="C109" s="15"/>
    </row>
    <row r="110" spans="2:3" ht="9" customHeight="1">
      <c r="B110" s="15"/>
      <c r="C110" s="15"/>
    </row>
    <row r="111" spans="2:3" ht="15" customHeight="1">
      <c r="B111" s="15"/>
      <c r="C111" s="15"/>
    </row>
    <row r="112" spans="2:3" ht="15" customHeight="1">
      <c r="B112" s="15"/>
      <c r="C112" s="15"/>
    </row>
    <row r="113" spans="2:3" ht="9" customHeight="1">
      <c r="B113" s="15"/>
      <c r="C113" s="15"/>
    </row>
    <row r="114" spans="2:3" ht="15" customHeight="1">
      <c r="B114" s="15"/>
      <c r="C114" s="15"/>
    </row>
    <row r="115" spans="2:3" ht="15" customHeight="1">
      <c r="B115" s="15"/>
      <c r="C115" s="15"/>
    </row>
    <row r="116" spans="2:3" ht="24" customHeight="1">
      <c r="B116" s="15"/>
      <c r="C116" s="15"/>
    </row>
    <row r="117" spans="2:3" ht="15" customHeight="1">
      <c r="B117" s="15"/>
      <c r="C117" s="15"/>
    </row>
    <row r="118" spans="2:3" ht="15" customHeight="1">
      <c r="B118" s="15"/>
      <c r="C118" s="15"/>
    </row>
    <row r="119" spans="2:3" ht="15" customHeight="1">
      <c r="B119" s="15"/>
      <c r="C119" s="15"/>
    </row>
    <row r="120" spans="2:3" ht="15" customHeight="1">
      <c r="B120" s="15"/>
      <c r="C120" s="15"/>
    </row>
    <row r="121" spans="2:3" ht="15" customHeight="1">
      <c r="B121" s="15"/>
      <c r="C121" s="15"/>
    </row>
    <row r="122" spans="2:3" ht="15" customHeight="1">
      <c r="B122" s="15"/>
      <c r="C122" s="15"/>
    </row>
    <row r="123" spans="2:3" ht="15" customHeight="1">
      <c r="B123" s="15"/>
      <c r="C123" s="15"/>
    </row>
    <row r="124" spans="2:3" ht="15" customHeight="1">
      <c r="B124" s="15"/>
      <c r="C124" s="15"/>
    </row>
    <row r="125" spans="2:3" ht="11.25" customHeight="1">
      <c r="B125" s="15"/>
      <c r="C125" s="15"/>
    </row>
    <row r="126" spans="2:3" ht="15" customHeight="1">
      <c r="B126" s="15"/>
      <c r="C126" s="15"/>
    </row>
    <row r="127" spans="2:3" ht="15" customHeight="1">
      <c r="B127" s="15"/>
      <c r="C127" s="15"/>
    </row>
    <row r="128" spans="2:3" ht="11.25" customHeight="1">
      <c r="B128" s="15"/>
      <c r="C128" s="15"/>
    </row>
    <row r="129" spans="2:3" ht="15" customHeight="1">
      <c r="B129" s="15"/>
      <c r="C129" s="15"/>
    </row>
    <row r="130" spans="2:3" ht="15" customHeight="1">
      <c r="B130" s="15"/>
      <c r="C130" s="15"/>
    </row>
    <row r="131" spans="2:3" ht="21.75" customHeight="1">
      <c r="B131" s="15"/>
      <c r="C131" s="15"/>
    </row>
    <row r="132" spans="2:3" ht="22.5" customHeight="1">
      <c r="B132" s="15"/>
      <c r="C132" s="15"/>
    </row>
    <row r="199" spans="1:18">
      <c r="A199" s="16"/>
      <c r="B199" s="16"/>
      <c r="C199" s="16"/>
      <c r="D199" s="16"/>
      <c r="E199" s="16"/>
      <c r="F199" s="16"/>
      <c r="G199" s="16"/>
      <c r="H199" s="16"/>
      <c r="I199" s="16"/>
      <c r="J199" s="141"/>
      <c r="K199" s="17"/>
      <c r="L199" s="17"/>
      <c r="M199" s="17"/>
      <c r="N199" s="141"/>
      <c r="O199" s="16"/>
      <c r="P199" s="16"/>
      <c r="Q199" s="16"/>
      <c r="R199" s="16"/>
    </row>
    <row r="200" spans="1:18">
      <c r="A200" s="16"/>
      <c r="B200" s="16"/>
      <c r="C200" s="16"/>
      <c r="D200" s="16"/>
      <c r="E200" s="16"/>
      <c r="F200" s="16"/>
      <c r="G200" s="16"/>
      <c r="H200" s="16"/>
      <c r="I200" s="16"/>
      <c r="J200" s="141"/>
      <c r="K200" s="17"/>
      <c r="L200" s="17"/>
      <c r="M200" s="17"/>
      <c r="N200" s="141"/>
      <c r="O200" s="16"/>
      <c r="P200" s="16"/>
      <c r="Q200" s="16"/>
      <c r="R200" s="16"/>
    </row>
  </sheetData>
  <mergeCells count="73">
    <mergeCell ref="A69:B69"/>
    <mergeCell ref="H22:I22"/>
    <mergeCell ref="K22:L22"/>
    <mergeCell ref="H20:I20"/>
    <mergeCell ref="H24:I24"/>
    <mergeCell ref="F11:J11"/>
    <mergeCell ref="K20:L20"/>
    <mergeCell ref="J25:K25"/>
    <mergeCell ref="J29:K29"/>
    <mergeCell ref="H17:I17"/>
    <mergeCell ref="A2:Q2"/>
    <mergeCell ref="H6:I6"/>
    <mergeCell ref="K6:L6"/>
    <mergeCell ref="C3:E3"/>
    <mergeCell ref="A4:A19"/>
    <mergeCell ref="B4:B13"/>
    <mergeCell ref="B14:B17"/>
    <mergeCell ref="F3:P3"/>
    <mergeCell ref="B18:B19"/>
    <mergeCell ref="C18:C19"/>
    <mergeCell ref="D18:D19"/>
    <mergeCell ref="E18:E19"/>
    <mergeCell ref="H4:I4"/>
    <mergeCell ref="H8:I8"/>
    <mergeCell ref="J9:K9"/>
    <mergeCell ref="H15:I15"/>
    <mergeCell ref="K4:L4"/>
    <mergeCell ref="J13:K13"/>
    <mergeCell ref="C34:C35"/>
    <mergeCell ref="H63:I63"/>
    <mergeCell ref="D34:D35"/>
    <mergeCell ref="E34:E35"/>
    <mergeCell ref="K54:L54"/>
    <mergeCell ref="E50:E51"/>
    <mergeCell ref="D50:D51"/>
    <mergeCell ref="C50:C51"/>
    <mergeCell ref="H31:I31"/>
    <mergeCell ref="H56:I56"/>
    <mergeCell ref="F59:J59"/>
    <mergeCell ref="H54:I54"/>
    <mergeCell ref="K52:L52"/>
    <mergeCell ref="E66:E67"/>
    <mergeCell ref="F27:J27"/>
    <mergeCell ref="J41:K41"/>
    <mergeCell ref="J45:K45"/>
    <mergeCell ref="J57:K57"/>
    <mergeCell ref="J61:K61"/>
    <mergeCell ref="H33:I33"/>
    <mergeCell ref="H49:I49"/>
    <mergeCell ref="H65:I65"/>
    <mergeCell ref="A68:B68"/>
    <mergeCell ref="B20:B29"/>
    <mergeCell ref="B30:B33"/>
    <mergeCell ref="B36:B45"/>
    <mergeCell ref="B46:B49"/>
    <mergeCell ref="B52:B61"/>
    <mergeCell ref="A52:A67"/>
    <mergeCell ref="B66:B67"/>
    <mergeCell ref="B62:B65"/>
    <mergeCell ref="A20:A35"/>
    <mergeCell ref="B34:B35"/>
    <mergeCell ref="H52:I52"/>
    <mergeCell ref="A36:A51"/>
    <mergeCell ref="H36:I36"/>
    <mergeCell ref="K36:L36"/>
    <mergeCell ref="F43:J43"/>
    <mergeCell ref="H47:I47"/>
    <mergeCell ref="K38:L38"/>
    <mergeCell ref="H40:I40"/>
    <mergeCell ref="H38:I38"/>
    <mergeCell ref="B50:B51"/>
    <mergeCell ref="C66:C67"/>
    <mergeCell ref="D66:D67"/>
  </mergeCells>
  <phoneticPr fontId="2"/>
  <pageMargins left="0.9055118110236221" right="0.55118110236220474" top="1.0236220472440944" bottom="0.31496062992125984" header="0.31496062992125984" footer="0.27559055118110237"/>
  <pageSetup paperSize="9" scale="71" orientation="portrait" blackAndWhite="1" r:id="rId1"/>
  <headerFooter alignWithMargins="0"/>
  <rowBreaks count="1" manualBreakCount="1">
    <brk id="13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CF92915-9DB9-43C0-BA20-37EA02EBF9FE}">
          <x14:formula1>
            <xm:f>Sheet1!$E$3:$E$6</xm:f>
          </x14:formula1>
          <xm:sqref>F15 F31 F17 F47 F33 F63 F49 F65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AJ43"/>
  <sheetViews>
    <sheetView showZeros="0" view="pageBreakPreview" zoomScale="50" zoomScaleNormal="100" zoomScaleSheetLayoutView="50" workbookViewId="0">
      <selection activeCell="F20" sqref="F20"/>
    </sheetView>
  </sheetViews>
  <sheetFormatPr defaultColWidth="8.125" defaultRowHeight="15"/>
  <cols>
    <col min="1" max="1" width="4.625" style="47" bestFit="1" customWidth="1"/>
    <col min="2" max="2" width="26.125" style="16" customWidth="1"/>
    <col min="3" max="3" width="7" style="202" bestFit="1" customWidth="1"/>
    <col min="4" max="4" width="9" style="202" customWidth="1"/>
    <col min="5" max="9" width="13.375" style="16" customWidth="1"/>
    <col min="10" max="10" width="4.625" style="47" bestFit="1" customWidth="1"/>
    <col min="11" max="11" width="26.125" style="16" customWidth="1"/>
    <col min="12" max="12" width="7" style="202" bestFit="1" customWidth="1"/>
    <col min="13" max="13" width="9" style="202" customWidth="1"/>
    <col min="14" max="18" width="13.375" style="16" customWidth="1"/>
    <col min="19" max="19" width="4.625" style="47" bestFit="1" customWidth="1"/>
    <col min="20" max="20" width="26.125" style="16" customWidth="1"/>
    <col min="21" max="21" width="7" style="202" bestFit="1" customWidth="1"/>
    <col min="22" max="22" width="9" style="202" customWidth="1"/>
    <col min="23" max="27" width="13.375" style="16" customWidth="1"/>
    <col min="28" max="28" width="4.625" style="47" bestFit="1" customWidth="1"/>
    <col min="29" max="29" width="26.125" style="16" customWidth="1"/>
    <col min="30" max="30" width="7" style="202" bestFit="1" customWidth="1"/>
    <col min="31" max="31" width="9" style="202" customWidth="1"/>
    <col min="32" max="36" width="13.375" style="16" customWidth="1"/>
    <col min="37" max="189" width="8.125" style="2" customWidth="1"/>
    <col min="190" max="16384" width="8.125" style="2"/>
  </cols>
  <sheetData>
    <row r="1" spans="1:36">
      <c r="A1" s="439" t="s">
        <v>172</v>
      </c>
      <c r="B1" s="439"/>
      <c r="C1" s="439"/>
      <c r="D1" s="165"/>
      <c r="J1" s="439" t="s">
        <v>172</v>
      </c>
      <c r="K1" s="439"/>
      <c r="L1" s="439"/>
      <c r="M1" s="165"/>
      <c r="S1" s="439" t="s">
        <v>172</v>
      </c>
      <c r="T1" s="439"/>
      <c r="U1" s="439"/>
      <c r="V1" s="165"/>
      <c r="AB1" s="439" t="s">
        <v>172</v>
      </c>
      <c r="AC1" s="439"/>
      <c r="AD1" s="439"/>
      <c r="AE1" s="165"/>
    </row>
    <row r="2" spans="1:36" ht="30" customHeight="1">
      <c r="A2" s="440" t="s">
        <v>165</v>
      </c>
      <c r="B2" s="440"/>
      <c r="C2" s="440"/>
      <c r="D2" s="440"/>
      <c r="E2" s="440"/>
      <c r="F2" s="440"/>
      <c r="G2" s="440"/>
      <c r="H2" s="440"/>
      <c r="I2" s="440"/>
      <c r="J2" s="440" t="s">
        <v>165</v>
      </c>
      <c r="K2" s="440"/>
      <c r="L2" s="440"/>
      <c r="M2" s="440"/>
      <c r="N2" s="440"/>
      <c r="O2" s="440"/>
      <c r="P2" s="440"/>
      <c r="Q2" s="440"/>
      <c r="R2" s="440"/>
      <c r="S2" s="440" t="s">
        <v>165</v>
      </c>
      <c r="T2" s="440"/>
      <c r="U2" s="440"/>
      <c r="V2" s="440"/>
      <c r="W2" s="440"/>
      <c r="X2" s="440"/>
      <c r="Y2" s="440"/>
      <c r="Z2" s="440"/>
      <c r="AA2" s="440"/>
      <c r="AB2" s="440" t="s">
        <v>165</v>
      </c>
      <c r="AC2" s="440"/>
      <c r="AD2" s="440"/>
      <c r="AE2" s="440"/>
      <c r="AF2" s="440"/>
      <c r="AG2" s="440"/>
      <c r="AH2" s="440"/>
      <c r="AI2" s="440"/>
      <c r="AJ2" s="440"/>
    </row>
    <row r="3" spans="1:36" s="7" customFormat="1" ht="20.100000000000001" customHeight="1">
      <c r="A3" s="431" t="s">
        <v>90</v>
      </c>
      <c r="B3" s="428"/>
      <c r="C3" s="431">
        <f>(事業計画書!C3)</f>
        <v>0</v>
      </c>
      <c r="D3" s="432"/>
      <c r="E3" s="428"/>
      <c r="F3" s="431" t="s">
        <v>91</v>
      </c>
      <c r="G3" s="428"/>
      <c r="H3" s="167">
        <f>SUM(事業計画書!H3)</f>
        <v>0</v>
      </c>
      <c r="I3" s="168" t="s">
        <v>109</v>
      </c>
      <c r="J3" s="431" t="s">
        <v>90</v>
      </c>
      <c r="K3" s="428"/>
      <c r="L3" s="431">
        <f>(事業計画書!C3)</f>
        <v>0</v>
      </c>
      <c r="M3" s="432"/>
      <c r="N3" s="428"/>
      <c r="O3" s="431" t="s">
        <v>91</v>
      </c>
      <c r="P3" s="428"/>
      <c r="Q3" s="167">
        <f>SUM(事業計画書!Q3)</f>
        <v>0</v>
      </c>
      <c r="R3" s="168" t="s">
        <v>109</v>
      </c>
      <c r="S3" s="431" t="s">
        <v>90</v>
      </c>
      <c r="T3" s="428"/>
      <c r="U3" s="431">
        <f>(事業計画書!C3)</f>
        <v>0</v>
      </c>
      <c r="V3" s="432"/>
      <c r="W3" s="428"/>
      <c r="X3" s="431" t="s">
        <v>91</v>
      </c>
      <c r="Y3" s="428"/>
      <c r="Z3" s="167">
        <f>SUM(事業計画書!Z3)</f>
        <v>0</v>
      </c>
      <c r="AA3" s="168" t="s">
        <v>109</v>
      </c>
      <c r="AB3" s="431" t="s">
        <v>90</v>
      </c>
      <c r="AC3" s="428"/>
      <c r="AD3" s="431">
        <f>(事業計画書!C3)</f>
        <v>0</v>
      </c>
      <c r="AE3" s="432"/>
      <c r="AF3" s="428"/>
      <c r="AG3" s="431" t="s">
        <v>91</v>
      </c>
      <c r="AH3" s="428"/>
      <c r="AI3" s="167">
        <f>SUM(事業計画書!AI3)</f>
        <v>0</v>
      </c>
      <c r="AJ3" s="168" t="s">
        <v>109</v>
      </c>
    </row>
    <row r="4" spans="1:36" s="7" customFormat="1" ht="20.100000000000001" customHeight="1">
      <c r="A4" s="433"/>
      <c r="B4" s="441"/>
      <c r="C4" s="433"/>
      <c r="D4" s="434"/>
      <c r="E4" s="441"/>
      <c r="F4" s="442" t="s">
        <v>110</v>
      </c>
      <c r="G4" s="443"/>
      <c r="H4" s="47">
        <f>SUM(事業計画書!H4)</f>
        <v>0</v>
      </c>
      <c r="I4" s="170" t="s">
        <v>109</v>
      </c>
      <c r="J4" s="433"/>
      <c r="K4" s="441"/>
      <c r="L4" s="433"/>
      <c r="M4" s="434"/>
      <c r="N4" s="441"/>
      <c r="O4" s="442" t="s">
        <v>110</v>
      </c>
      <c r="P4" s="443"/>
      <c r="Q4" s="47">
        <f>SUM(事業計画書!Q4)</f>
        <v>0</v>
      </c>
      <c r="R4" s="170" t="s">
        <v>109</v>
      </c>
      <c r="S4" s="433"/>
      <c r="T4" s="441"/>
      <c r="U4" s="433"/>
      <c r="V4" s="434"/>
      <c r="W4" s="441"/>
      <c r="X4" s="442" t="s">
        <v>110</v>
      </c>
      <c r="Y4" s="443"/>
      <c r="Z4" s="47">
        <f>SUM(事業計画書!Z4)</f>
        <v>0</v>
      </c>
      <c r="AA4" s="170" t="s">
        <v>109</v>
      </c>
      <c r="AB4" s="433"/>
      <c r="AC4" s="441"/>
      <c r="AD4" s="433"/>
      <c r="AE4" s="434"/>
      <c r="AF4" s="441"/>
      <c r="AG4" s="442" t="s">
        <v>110</v>
      </c>
      <c r="AH4" s="443"/>
      <c r="AI4" s="47">
        <f>SUM(事業計画書!AI4)</f>
        <v>0</v>
      </c>
      <c r="AJ4" s="170" t="s">
        <v>109</v>
      </c>
    </row>
    <row r="5" spans="1:36" s="7" customFormat="1" ht="20.100000000000001" customHeight="1">
      <c r="A5" s="431" t="s">
        <v>92</v>
      </c>
      <c r="B5" s="428"/>
      <c r="C5" s="431" t="str">
        <f>事業計画書!C5</f>
        <v>成年男子</v>
      </c>
      <c r="D5" s="432"/>
      <c r="E5" s="432"/>
      <c r="F5" s="422" t="s">
        <v>111</v>
      </c>
      <c r="G5" s="424"/>
      <c r="H5" s="435">
        <f>SUM(事業計画書!H5)</f>
        <v>0</v>
      </c>
      <c r="I5" s="436"/>
      <c r="J5" s="431" t="s">
        <v>92</v>
      </c>
      <c r="K5" s="428"/>
      <c r="L5" s="431" t="str">
        <f>事業計画書!L5</f>
        <v>成年女子</v>
      </c>
      <c r="M5" s="432"/>
      <c r="N5" s="432"/>
      <c r="O5" s="422" t="s">
        <v>111</v>
      </c>
      <c r="P5" s="424"/>
      <c r="Q5" s="435">
        <f>SUM(事業計画書!Q5)</f>
        <v>0</v>
      </c>
      <c r="R5" s="436"/>
      <c r="S5" s="431" t="s">
        <v>92</v>
      </c>
      <c r="T5" s="428"/>
      <c r="U5" s="431" t="str">
        <f>事業計画書!U5</f>
        <v>少年男子</v>
      </c>
      <c r="V5" s="432"/>
      <c r="W5" s="432"/>
      <c r="X5" s="422" t="s">
        <v>111</v>
      </c>
      <c r="Y5" s="424"/>
      <c r="Z5" s="435">
        <f>SUM(事業計画書!Z5)</f>
        <v>0</v>
      </c>
      <c r="AA5" s="436"/>
      <c r="AB5" s="431" t="s">
        <v>92</v>
      </c>
      <c r="AC5" s="428"/>
      <c r="AD5" s="431" t="str">
        <f>事業計画書!AD5</f>
        <v>少年女子</v>
      </c>
      <c r="AE5" s="432"/>
      <c r="AF5" s="432"/>
      <c r="AG5" s="422" t="s">
        <v>111</v>
      </c>
      <c r="AH5" s="424"/>
      <c r="AI5" s="435">
        <f>SUM(事業計画書!AI5)</f>
        <v>0</v>
      </c>
      <c r="AJ5" s="436"/>
    </row>
    <row r="6" spans="1:36" s="7" customFormat="1" ht="20.100000000000001" customHeight="1">
      <c r="A6" s="429"/>
      <c r="B6" s="430"/>
      <c r="C6" s="433"/>
      <c r="D6" s="434"/>
      <c r="E6" s="434"/>
      <c r="F6" s="437" t="s">
        <v>112</v>
      </c>
      <c r="G6" s="437"/>
      <c r="H6" s="438">
        <f>SUM(事業計画書!H6)</f>
        <v>0</v>
      </c>
      <c r="I6" s="438"/>
      <c r="J6" s="429"/>
      <c r="K6" s="430"/>
      <c r="L6" s="433"/>
      <c r="M6" s="434"/>
      <c r="N6" s="434"/>
      <c r="O6" s="437" t="s">
        <v>112</v>
      </c>
      <c r="P6" s="437"/>
      <c r="Q6" s="438">
        <f>SUM(事業計画書!Q6)</f>
        <v>0</v>
      </c>
      <c r="R6" s="438"/>
      <c r="S6" s="429"/>
      <c r="T6" s="430"/>
      <c r="U6" s="433"/>
      <c r="V6" s="434"/>
      <c r="W6" s="434"/>
      <c r="X6" s="437" t="s">
        <v>112</v>
      </c>
      <c r="Y6" s="437"/>
      <c r="Z6" s="438">
        <f>SUM(事業計画書!Z6)</f>
        <v>0</v>
      </c>
      <c r="AA6" s="438"/>
      <c r="AB6" s="429"/>
      <c r="AC6" s="430"/>
      <c r="AD6" s="433"/>
      <c r="AE6" s="434"/>
      <c r="AF6" s="434"/>
      <c r="AG6" s="437" t="s">
        <v>112</v>
      </c>
      <c r="AH6" s="437"/>
      <c r="AI6" s="438">
        <f>SUM(事業計画書!AI6)</f>
        <v>0</v>
      </c>
      <c r="AJ6" s="438"/>
    </row>
    <row r="7" spans="1:36" s="7" customFormat="1">
      <c r="A7" s="427" t="s">
        <v>119</v>
      </c>
      <c r="B7" s="428"/>
      <c r="C7" s="416"/>
      <c r="D7" s="419" t="s">
        <v>93</v>
      </c>
      <c r="E7" s="422" t="s">
        <v>94</v>
      </c>
      <c r="F7" s="423"/>
      <c r="G7" s="423"/>
      <c r="H7" s="423"/>
      <c r="I7" s="424"/>
      <c r="J7" s="427" t="s">
        <v>119</v>
      </c>
      <c r="K7" s="428"/>
      <c r="L7" s="416"/>
      <c r="M7" s="419" t="s">
        <v>93</v>
      </c>
      <c r="N7" s="422" t="s">
        <v>94</v>
      </c>
      <c r="O7" s="423"/>
      <c r="P7" s="423"/>
      <c r="Q7" s="423"/>
      <c r="R7" s="424"/>
      <c r="S7" s="427" t="s">
        <v>119</v>
      </c>
      <c r="T7" s="428"/>
      <c r="U7" s="416"/>
      <c r="V7" s="419" t="s">
        <v>93</v>
      </c>
      <c r="W7" s="422" t="s">
        <v>94</v>
      </c>
      <c r="X7" s="423"/>
      <c r="Y7" s="423"/>
      <c r="Z7" s="423"/>
      <c r="AA7" s="424"/>
      <c r="AB7" s="427" t="s">
        <v>119</v>
      </c>
      <c r="AC7" s="428"/>
      <c r="AD7" s="416"/>
      <c r="AE7" s="419" t="s">
        <v>93</v>
      </c>
      <c r="AF7" s="422" t="s">
        <v>94</v>
      </c>
      <c r="AG7" s="423"/>
      <c r="AH7" s="423"/>
      <c r="AI7" s="423"/>
      <c r="AJ7" s="424"/>
    </row>
    <row r="8" spans="1:36" ht="11.4">
      <c r="A8" s="429"/>
      <c r="B8" s="430"/>
      <c r="C8" s="417"/>
      <c r="D8" s="420"/>
      <c r="E8" s="171" t="s">
        <v>73</v>
      </c>
      <c r="F8" s="172" t="s">
        <v>120</v>
      </c>
      <c r="G8" s="173" t="s">
        <v>120</v>
      </c>
      <c r="H8" s="172" t="s">
        <v>120</v>
      </c>
      <c r="I8" s="174" t="s">
        <v>120</v>
      </c>
      <c r="J8" s="429"/>
      <c r="K8" s="430"/>
      <c r="L8" s="417"/>
      <c r="M8" s="420"/>
      <c r="N8" s="171" t="s">
        <v>73</v>
      </c>
      <c r="O8" s="172" t="s">
        <v>120</v>
      </c>
      <c r="P8" s="173" t="s">
        <v>120</v>
      </c>
      <c r="Q8" s="172" t="s">
        <v>120</v>
      </c>
      <c r="R8" s="174" t="s">
        <v>120</v>
      </c>
      <c r="S8" s="429"/>
      <c r="T8" s="430"/>
      <c r="U8" s="417"/>
      <c r="V8" s="420"/>
      <c r="W8" s="171" t="s">
        <v>73</v>
      </c>
      <c r="X8" s="172" t="s">
        <v>120</v>
      </c>
      <c r="Y8" s="173" t="s">
        <v>120</v>
      </c>
      <c r="Z8" s="172" t="s">
        <v>120</v>
      </c>
      <c r="AA8" s="174" t="s">
        <v>120</v>
      </c>
      <c r="AB8" s="429"/>
      <c r="AC8" s="430"/>
      <c r="AD8" s="417"/>
      <c r="AE8" s="420"/>
      <c r="AF8" s="171" t="s">
        <v>73</v>
      </c>
      <c r="AG8" s="172" t="s">
        <v>120</v>
      </c>
      <c r="AH8" s="173" t="s">
        <v>120</v>
      </c>
      <c r="AI8" s="172" t="s">
        <v>120</v>
      </c>
      <c r="AJ8" s="174" t="s">
        <v>120</v>
      </c>
    </row>
    <row r="9" spans="1:36" ht="24" customHeight="1">
      <c r="A9" s="425" t="s">
        <v>124</v>
      </c>
      <c r="B9" s="426"/>
      <c r="C9" s="418"/>
      <c r="D9" s="421"/>
      <c r="E9" s="176" t="str">
        <f>事業計画書!E9</f>
        <v>/</v>
      </c>
      <c r="F9" s="177" t="str">
        <f>事業計画書!F9</f>
        <v>/</v>
      </c>
      <c r="G9" s="177" t="str">
        <f>事業計画書!G9</f>
        <v>/</v>
      </c>
      <c r="H9" s="177" t="str">
        <f>事業計画書!H9</f>
        <v>/</v>
      </c>
      <c r="I9" s="178" t="str">
        <f>事業計画書!I9</f>
        <v>/</v>
      </c>
      <c r="J9" s="425" t="s">
        <v>124</v>
      </c>
      <c r="K9" s="426"/>
      <c r="L9" s="418"/>
      <c r="M9" s="421"/>
      <c r="N9" s="176" t="str">
        <f>事業計画書!N9</f>
        <v>/</v>
      </c>
      <c r="O9" s="177" t="str">
        <f>事業計画書!O9</f>
        <v>/</v>
      </c>
      <c r="P9" s="179" t="str">
        <f>事業計画書!P9</f>
        <v>/</v>
      </c>
      <c r="Q9" s="264" t="str">
        <f>事業計画書!Q9</f>
        <v>/</v>
      </c>
      <c r="R9" s="178" t="str">
        <f>事業計画書!R9</f>
        <v>/</v>
      </c>
      <c r="S9" s="425" t="s">
        <v>124</v>
      </c>
      <c r="T9" s="426"/>
      <c r="U9" s="418"/>
      <c r="V9" s="421"/>
      <c r="W9" s="176" t="str">
        <f>事業計画書!W9</f>
        <v>/</v>
      </c>
      <c r="X9" s="177" t="str">
        <f>事業計画書!X9</f>
        <v>/</v>
      </c>
      <c r="Y9" s="179" t="str">
        <f>事業計画書!Y9</f>
        <v>/</v>
      </c>
      <c r="Z9" s="264" t="str">
        <f>事業計画書!Z9</f>
        <v>/</v>
      </c>
      <c r="AA9" s="178" t="str">
        <f>事業計画書!AA9</f>
        <v>/</v>
      </c>
      <c r="AB9" s="425" t="s">
        <v>124</v>
      </c>
      <c r="AC9" s="426"/>
      <c r="AD9" s="418"/>
      <c r="AE9" s="421"/>
      <c r="AF9" s="176" t="str">
        <f>事業計画書!AF9</f>
        <v>/</v>
      </c>
      <c r="AG9" s="177" t="str">
        <f>事業計画書!AG9</f>
        <v>/</v>
      </c>
      <c r="AH9" s="179" t="str">
        <f>事業計画書!AH9</f>
        <v>/</v>
      </c>
      <c r="AI9" s="264" t="str">
        <f>事業計画書!AI9</f>
        <v>/</v>
      </c>
      <c r="AJ9" s="178" t="str">
        <f>事業計画書!AJ9</f>
        <v>/</v>
      </c>
    </row>
    <row r="10" spans="1:36" ht="21" customHeight="1">
      <c r="A10" s="78">
        <v>1</v>
      </c>
      <c r="B10" s="91" t="s">
        <v>123</v>
      </c>
      <c r="C10" s="180" t="s">
        <v>69</v>
      </c>
      <c r="D10" s="180">
        <f>事業計画書!D10</f>
        <v>0</v>
      </c>
      <c r="E10" s="181">
        <f>事業計画書!E10</f>
        <v>0</v>
      </c>
      <c r="F10" s="182">
        <f>事業計画書!F10</f>
        <v>0</v>
      </c>
      <c r="G10" s="182">
        <f>事業計画書!G10</f>
        <v>0</v>
      </c>
      <c r="H10" s="182">
        <f>事業計画書!H10</f>
        <v>0</v>
      </c>
      <c r="I10" s="183">
        <f>事業計画書!I10</f>
        <v>0</v>
      </c>
      <c r="J10" s="78">
        <v>1</v>
      </c>
      <c r="K10" s="91" t="s">
        <v>201</v>
      </c>
      <c r="L10" s="180" t="s">
        <v>69</v>
      </c>
      <c r="M10" s="180">
        <f>事業計画書!M10</f>
        <v>0</v>
      </c>
      <c r="N10" s="181">
        <f>事業計画書!N10</f>
        <v>0</v>
      </c>
      <c r="O10" s="182">
        <f>事業計画書!O10</f>
        <v>0</v>
      </c>
      <c r="P10" s="182">
        <f>事業計画書!P10</f>
        <v>0</v>
      </c>
      <c r="Q10" s="182">
        <f>事業計画書!Q10</f>
        <v>0</v>
      </c>
      <c r="R10" s="183">
        <f>事業計画書!R10</f>
        <v>0</v>
      </c>
      <c r="S10" s="78">
        <v>1</v>
      </c>
      <c r="T10" s="91" t="s">
        <v>201</v>
      </c>
      <c r="U10" s="180" t="s">
        <v>69</v>
      </c>
      <c r="V10" s="180">
        <f>事業計画書!V10</f>
        <v>0</v>
      </c>
      <c r="W10" s="181">
        <f>事業計画書!W10</f>
        <v>0</v>
      </c>
      <c r="X10" s="182">
        <f>事業計画書!X10</f>
        <v>0</v>
      </c>
      <c r="Y10" s="182">
        <f>事業計画書!Y10</f>
        <v>0</v>
      </c>
      <c r="Z10" s="182">
        <f>事業計画書!Z10</f>
        <v>0</v>
      </c>
      <c r="AA10" s="183">
        <f>事業計画書!AA10</f>
        <v>0</v>
      </c>
      <c r="AB10" s="78">
        <v>1</v>
      </c>
      <c r="AC10" s="91" t="s">
        <v>201</v>
      </c>
      <c r="AD10" s="180" t="s">
        <v>69</v>
      </c>
      <c r="AE10" s="180">
        <f>事業計画書!AE10</f>
        <v>0</v>
      </c>
      <c r="AF10" s="181">
        <f>事業計画書!AF10</f>
        <v>0</v>
      </c>
      <c r="AG10" s="182">
        <f>事業計画書!AG10</f>
        <v>0</v>
      </c>
      <c r="AH10" s="182">
        <f>事業計画書!AH10</f>
        <v>0</v>
      </c>
      <c r="AI10" s="182">
        <f>事業計画書!AI10</f>
        <v>0</v>
      </c>
      <c r="AJ10" s="183">
        <f>事業計画書!AJ10</f>
        <v>0</v>
      </c>
    </row>
    <row r="11" spans="1:36" ht="21" customHeight="1">
      <c r="A11" s="320"/>
      <c r="B11" s="84">
        <f>(事業計画書!B11)</f>
        <v>0</v>
      </c>
      <c r="C11" s="184" t="s">
        <v>70</v>
      </c>
      <c r="D11" s="185"/>
      <c r="E11" s="186"/>
      <c r="F11" s="187"/>
      <c r="G11" s="188"/>
      <c r="H11" s="189"/>
      <c r="I11" s="190"/>
      <c r="J11" s="320"/>
      <c r="K11" s="84">
        <f>(事業計画書!K11)</f>
        <v>0</v>
      </c>
      <c r="L11" s="184" t="s">
        <v>70</v>
      </c>
      <c r="M11" s="185"/>
      <c r="N11" s="186"/>
      <c r="O11" s="187"/>
      <c r="P11" s="188"/>
      <c r="Q11" s="189"/>
      <c r="R11" s="190"/>
      <c r="S11" s="320"/>
      <c r="T11" s="84">
        <f>(事業計画書!T11)</f>
        <v>0</v>
      </c>
      <c r="U11" s="184" t="s">
        <v>70</v>
      </c>
      <c r="V11" s="185"/>
      <c r="W11" s="186"/>
      <c r="X11" s="187"/>
      <c r="Y11" s="188"/>
      <c r="Z11" s="189"/>
      <c r="AA11" s="190"/>
      <c r="AB11" s="320"/>
      <c r="AC11" s="84">
        <f>(事業計画書!AC11)</f>
        <v>0</v>
      </c>
      <c r="AD11" s="184" t="s">
        <v>70</v>
      </c>
      <c r="AE11" s="185"/>
      <c r="AF11" s="186"/>
      <c r="AG11" s="187"/>
      <c r="AH11" s="188"/>
      <c r="AI11" s="189"/>
      <c r="AJ11" s="190"/>
    </row>
    <row r="12" spans="1:36" ht="21" customHeight="1">
      <c r="A12" s="78">
        <v>2</v>
      </c>
      <c r="B12" s="91" t="s">
        <v>122</v>
      </c>
      <c r="C12" s="191" t="s">
        <v>69</v>
      </c>
      <c r="D12" s="180">
        <f>事業計画書!D12</f>
        <v>0</v>
      </c>
      <c r="E12" s="181"/>
      <c r="F12" s="182">
        <f>事業計画書!F12</f>
        <v>0</v>
      </c>
      <c r="G12" s="182">
        <f>事業計画書!G12</f>
        <v>0</v>
      </c>
      <c r="H12" s="182">
        <f>事業計画書!H12</f>
        <v>0</v>
      </c>
      <c r="I12" s="183">
        <f>事業計画書!I12</f>
        <v>0</v>
      </c>
      <c r="J12" s="78">
        <v>2</v>
      </c>
      <c r="K12" s="91" t="s">
        <v>202</v>
      </c>
      <c r="L12" s="191" t="s">
        <v>69</v>
      </c>
      <c r="M12" s="180">
        <f>事業計画書!M12</f>
        <v>0</v>
      </c>
      <c r="N12" s="181">
        <f>事業計画書!N12</f>
        <v>0</v>
      </c>
      <c r="O12" s="182">
        <f>事業計画書!O12</f>
        <v>0</v>
      </c>
      <c r="P12" s="182">
        <f>事業計画書!P12</f>
        <v>0</v>
      </c>
      <c r="Q12" s="182">
        <f>事業計画書!Q12</f>
        <v>0</v>
      </c>
      <c r="R12" s="183">
        <f>事業計画書!R12</f>
        <v>0</v>
      </c>
      <c r="S12" s="78">
        <v>2</v>
      </c>
      <c r="T12" s="91" t="s">
        <v>202</v>
      </c>
      <c r="U12" s="191" t="s">
        <v>69</v>
      </c>
      <c r="V12" s="180">
        <f>事業計画書!V12</f>
        <v>0</v>
      </c>
      <c r="W12" s="181">
        <f>事業計画書!W12</f>
        <v>0</v>
      </c>
      <c r="X12" s="182">
        <f>事業計画書!X12</f>
        <v>0</v>
      </c>
      <c r="Y12" s="182">
        <f>事業計画書!Y12</f>
        <v>0</v>
      </c>
      <c r="Z12" s="182">
        <f>事業計画書!Z12</f>
        <v>0</v>
      </c>
      <c r="AA12" s="183">
        <f>事業計画書!AA12</f>
        <v>0</v>
      </c>
      <c r="AB12" s="78">
        <v>2</v>
      </c>
      <c r="AC12" s="91" t="s">
        <v>202</v>
      </c>
      <c r="AD12" s="191" t="s">
        <v>69</v>
      </c>
      <c r="AE12" s="180">
        <f>事業計画書!AE12</f>
        <v>0</v>
      </c>
      <c r="AF12" s="181">
        <f>事業計画書!AF12</f>
        <v>0</v>
      </c>
      <c r="AG12" s="182">
        <f>事業計画書!AG12</f>
        <v>0</v>
      </c>
      <c r="AH12" s="182">
        <f>事業計画書!AH12</f>
        <v>0</v>
      </c>
      <c r="AI12" s="182">
        <f>事業計画書!AI12</f>
        <v>0</v>
      </c>
      <c r="AJ12" s="183">
        <f>事業計画書!AJ12</f>
        <v>0</v>
      </c>
    </row>
    <row r="13" spans="1:36" ht="21" customHeight="1">
      <c r="A13" s="320"/>
      <c r="B13" s="84">
        <f>(事業計画書!B13)</f>
        <v>0</v>
      </c>
      <c r="C13" s="184" t="s">
        <v>70</v>
      </c>
      <c r="D13" s="185"/>
      <c r="E13" s="186"/>
      <c r="F13" s="187"/>
      <c r="G13" s="188"/>
      <c r="H13" s="189"/>
      <c r="I13" s="190"/>
      <c r="J13" s="320"/>
      <c r="K13" s="84">
        <f>(事業計画書!K13)</f>
        <v>0</v>
      </c>
      <c r="L13" s="184" t="s">
        <v>70</v>
      </c>
      <c r="M13" s="185"/>
      <c r="N13" s="186"/>
      <c r="O13" s="187"/>
      <c r="P13" s="188"/>
      <c r="Q13" s="189"/>
      <c r="R13" s="190"/>
      <c r="S13" s="320"/>
      <c r="T13" s="84">
        <f>(事業計画書!T13)</f>
        <v>0</v>
      </c>
      <c r="U13" s="184" t="s">
        <v>70</v>
      </c>
      <c r="V13" s="185"/>
      <c r="W13" s="186"/>
      <c r="X13" s="187"/>
      <c r="Y13" s="188"/>
      <c r="Z13" s="189"/>
      <c r="AA13" s="190"/>
      <c r="AB13" s="320"/>
      <c r="AC13" s="84">
        <f>(事業計画書!AC13)</f>
        <v>0</v>
      </c>
      <c r="AD13" s="184" t="s">
        <v>70</v>
      </c>
      <c r="AE13" s="185"/>
      <c r="AF13" s="186"/>
      <c r="AG13" s="187"/>
      <c r="AH13" s="188"/>
      <c r="AI13" s="189"/>
      <c r="AJ13" s="190"/>
    </row>
    <row r="14" spans="1:36" ht="21" customHeight="1">
      <c r="A14" s="78">
        <v>3</v>
      </c>
      <c r="B14" s="91" t="s">
        <v>122</v>
      </c>
      <c r="C14" s="191" t="s">
        <v>69</v>
      </c>
      <c r="D14" s="180">
        <f>事業計画書!D14</f>
        <v>0</v>
      </c>
      <c r="E14" s="181"/>
      <c r="F14" s="182">
        <f>事業計画書!F14</f>
        <v>0</v>
      </c>
      <c r="G14" s="182">
        <f>事業計画書!G14</f>
        <v>0</v>
      </c>
      <c r="H14" s="182">
        <f>事業計画書!H14</f>
        <v>0</v>
      </c>
      <c r="I14" s="183">
        <f>事業計画書!I14</f>
        <v>0</v>
      </c>
      <c r="J14" s="78">
        <v>3</v>
      </c>
      <c r="K14" s="91" t="s">
        <v>202</v>
      </c>
      <c r="L14" s="191" t="s">
        <v>69</v>
      </c>
      <c r="M14" s="180">
        <f>事業計画書!M14</f>
        <v>0</v>
      </c>
      <c r="N14" s="181">
        <f>事業計画書!N14</f>
        <v>0</v>
      </c>
      <c r="O14" s="182">
        <f>事業計画書!O14</f>
        <v>0</v>
      </c>
      <c r="P14" s="182">
        <f>事業計画書!P14</f>
        <v>0</v>
      </c>
      <c r="Q14" s="182">
        <f>事業計画書!Q14</f>
        <v>0</v>
      </c>
      <c r="R14" s="183">
        <f>事業計画書!R14</f>
        <v>0</v>
      </c>
      <c r="S14" s="78">
        <v>3</v>
      </c>
      <c r="T14" s="91" t="s">
        <v>202</v>
      </c>
      <c r="U14" s="191" t="s">
        <v>69</v>
      </c>
      <c r="V14" s="180">
        <f>事業計画書!V14</f>
        <v>0</v>
      </c>
      <c r="W14" s="181">
        <f>事業計画書!W14</f>
        <v>0</v>
      </c>
      <c r="X14" s="182">
        <f>事業計画書!X14</f>
        <v>0</v>
      </c>
      <c r="Y14" s="182">
        <f>事業計画書!Y14</f>
        <v>0</v>
      </c>
      <c r="Z14" s="182">
        <f>事業計画書!Z14</f>
        <v>0</v>
      </c>
      <c r="AA14" s="183">
        <f>事業計画書!AA14</f>
        <v>0</v>
      </c>
      <c r="AB14" s="78">
        <v>3</v>
      </c>
      <c r="AC14" s="91" t="s">
        <v>202</v>
      </c>
      <c r="AD14" s="191" t="s">
        <v>69</v>
      </c>
      <c r="AE14" s="180">
        <f>事業計画書!AE14</f>
        <v>0</v>
      </c>
      <c r="AF14" s="181">
        <f>事業計画書!AF14</f>
        <v>0</v>
      </c>
      <c r="AG14" s="182">
        <f>事業計画書!AG14</f>
        <v>0</v>
      </c>
      <c r="AH14" s="182">
        <f>事業計画書!AH14</f>
        <v>0</v>
      </c>
      <c r="AI14" s="182">
        <f>事業計画書!AI14</f>
        <v>0</v>
      </c>
      <c r="AJ14" s="183">
        <f>事業計画書!AJ14</f>
        <v>0</v>
      </c>
    </row>
    <row r="15" spans="1:36" ht="21" customHeight="1">
      <c r="A15" s="320"/>
      <c r="B15" s="84">
        <f>(事業計画書!B15)</f>
        <v>0</v>
      </c>
      <c r="C15" s="184" t="s">
        <v>70</v>
      </c>
      <c r="D15" s="185"/>
      <c r="E15" s="186"/>
      <c r="F15" s="187"/>
      <c r="G15" s="188"/>
      <c r="H15" s="189"/>
      <c r="I15" s="190"/>
      <c r="J15" s="320"/>
      <c r="K15" s="84">
        <f>(事業計画書!K15)</f>
        <v>0</v>
      </c>
      <c r="L15" s="184" t="s">
        <v>70</v>
      </c>
      <c r="M15" s="185"/>
      <c r="N15" s="186"/>
      <c r="O15" s="187"/>
      <c r="P15" s="188"/>
      <c r="Q15" s="189"/>
      <c r="R15" s="190"/>
      <c r="S15" s="320"/>
      <c r="T15" s="84">
        <f>(事業計画書!T15)</f>
        <v>0</v>
      </c>
      <c r="U15" s="184" t="s">
        <v>70</v>
      </c>
      <c r="V15" s="185"/>
      <c r="W15" s="186"/>
      <c r="X15" s="187"/>
      <c r="Y15" s="188"/>
      <c r="Z15" s="189"/>
      <c r="AA15" s="190"/>
      <c r="AB15" s="320"/>
      <c r="AC15" s="84">
        <f>(事業計画書!AC15)</f>
        <v>0</v>
      </c>
      <c r="AD15" s="184" t="s">
        <v>70</v>
      </c>
      <c r="AE15" s="185"/>
      <c r="AF15" s="186"/>
      <c r="AG15" s="187"/>
      <c r="AH15" s="188"/>
      <c r="AI15" s="189"/>
      <c r="AJ15" s="190"/>
    </row>
    <row r="16" spans="1:36" ht="21" customHeight="1">
      <c r="A16" s="78">
        <v>4</v>
      </c>
      <c r="B16" s="91" t="s">
        <v>122</v>
      </c>
      <c r="C16" s="191" t="s">
        <v>69</v>
      </c>
      <c r="D16" s="180">
        <f>事業計画書!D16</f>
        <v>0</v>
      </c>
      <c r="E16" s="181">
        <f>事業計画書!E16</f>
        <v>0</v>
      </c>
      <c r="F16" s="182">
        <f>事業計画書!F16</f>
        <v>0</v>
      </c>
      <c r="G16" s="182">
        <f>事業計画書!G16</f>
        <v>0</v>
      </c>
      <c r="H16" s="182">
        <f>事業計画書!H16</f>
        <v>0</v>
      </c>
      <c r="I16" s="183">
        <f>事業計画書!I16</f>
        <v>0</v>
      </c>
      <c r="J16" s="78">
        <v>4</v>
      </c>
      <c r="K16" s="91" t="s">
        <v>202</v>
      </c>
      <c r="L16" s="191" t="s">
        <v>69</v>
      </c>
      <c r="M16" s="180">
        <f>事業計画書!M16</f>
        <v>0</v>
      </c>
      <c r="N16" s="181">
        <f>事業計画書!N16</f>
        <v>0</v>
      </c>
      <c r="O16" s="182">
        <f>事業計画書!O16</f>
        <v>0</v>
      </c>
      <c r="P16" s="182">
        <f>事業計画書!P16</f>
        <v>0</v>
      </c>
      <c r="Q16" s="182">
        <f>事業計画書!Q16</f>
        <v>0</v>
      </c>
      <c r="R16" s="183">
        <f>事業計画書!R16</f>
        <v>0</v>
      </c>
      <c r="S16" s="78">
        <v>4</v>
      </c>
      <c r="T16" s="91" t="s">
        <v>202</v>
      </c>
      <c r="U16" s="191" t="s">
        <v>69</v>
      </c>
      <c r="V16" s="180">
        <f>事業計画書!V16</f>
        <v>0</v>
      </c>
      <c r="W16" s="181">
        <f>事業計画書!W16</f>
        <v>0</v>
      </c>
      <c r="X16" s="182">
        <f>事業計画書!X16</f>
        <v>0</v>
      </c>
      <c r="Y16" s="182">
        <f>事業計画書!Y16</f>
        <v>0</v>
      </c>
      <c r="Z16" s="182">
        <f>事業計画書!Z16</f>
        <v>0</v>
      </c>
      <c r="AA16" s="183">
        <f>事業計画書!AA16</f>
        <v>0</v>
      </c>
      <c r="AB16" s="78">
        <v>4</v>
      </c>
      <c r="AC16" s="91" t="s">
        <v>202</v>
      </c>
      <c r="AD16" s="191" t="s">
        <v>69</v>
      </c>
      <c r="AE16" s="180">
        <f>事業計画書!AE16</f>
        <v>0</v>
      </c>
      <c r="AF16" s="181">
        <f>事業計画書!AF16</f>
        <v>0</v>
      </c>
      <c r="AG16" s="182">
        <f>事業計画書!AG16</f>
        <v>0</v>
      </c>
      <c r="AH16" s="182">
        <f>事業計画書!AH16</f>
        <v>0</v>
      </c>
      <c r="AI16" s="182">
        <f>事業計画書!AI16</f>
        <v>0</v>
      </c>
      <c r="AJ16" s="183">
        <f>事業計画書!AJ16</f>
        <v>0</v>
      </c>
    </row>
    <row r="17" spans="1:36" ht="21" customHeight="1">
      <c r="A17" s="320"/>
      <c r="B17" s="84">
        <f>(事業計画書!B17)</f>
        <v>0</v>
      </c>
      <c r="C17" s="184" t="s">
        <v>70</v>
      </c>
      <c r="D17" s="185"/>
      <c r="E17" s="186"/>
      <c r="F17" s="187"/>
      <c r="G17" s="188"/>
      <c r="H17" s="189"/>
      <c r="I17" s="190"/>
      <c r="J17" s="320"/>
      <c r="K17" s="84">
        <f>(事業計画書!K17)</f>
        <v>0</v>
      </c>
      <c r="L17" s="184" t="s">
        <v>70</v>
      </c>
      <c r="M17" s="185"/>
      <c r="N17" s="186"/>
      <c r="O17" s="187"/>
      <c r="P17" s="188"/>
      <c r="Q17" s="189"/>
      <c r="R17" s="190"/>
      <c r="S17" s="320"/>
      <c r="T17" s="84">
        <f>(事業計画書!T17)</f>
        <v>0</v>
      </c>
      <c r="U17" s="184" t="s">
        <v>70</v>
      </c>
      <c r="V17" s="185"/>
      <c r="W17" s="186"/>
      <c r="X17" s="187"/>
      <c r="Y17" s="188"/>
      <c r="Z17" s="189"/>
      <c r="AA17" s="190"/>
      <c r="AB17" s="320"/>
      <c r="AC17" s="84">
        <f>(事業計画書!AC17)</f>
        <v>0</v>
      </c>
      <c r="AD17" s="184" t="s">
        <v>70</v>
      </c>
      <c r="AE17" s="185"/>
      <c r="AF17" s="186"/>
      <c r="AG17" s="187"/>
      <c r="AH17" s="188"/>
      <c r="AI17" s="189"/>
      <c r="AJ17" s="190"/>
    </row>
    <row r="18" spans="1:36" ht="21" customHeight="1">
      <c r="A18" s="78">
        <v>5</v>
      </c>
      <c r="B18" s="91" t="s">
        <v>122</v>
      </c>
      <c r="C18" s="191" t="s">
        <v>69</v>
      </c>
      <c r="D18" s="180">
        <f>事業計画書!D18</f>
        <v>0</v>
      </c>
      <c r="E18" s="181">
        <f>事業計画書!E18</f>
        <v>0</v>
      </c>
      <c r="F18" s="182">
        <f>事業計画書!F18</f>
        <v>0</v>
      </c>
      <c r="G18" s="182">
        <f>事業計画書!G18</f>
        <v>0</v>
      </c>
      <c r="H18" s="182">
        <f>事業計画書!H18</f>
        <v>0</v>
      </c>
      <c r="I18" s="183">
        <f>事業計画書!I18</f>
        <v>0</v>
      </c>
      <c r="J18" s="78">
        <v>5</v>
      </c>
      <c r="K18" s="91" t="s">
        <v>202</v>
      </c>
      <c r="L18" s="191" t="s">
        <v>69</v>
      </c>
      <c r="M18" s="180">
        <f>事業計画書!M18</f>
        <v>0</v>
      </c>
      <c r="N18" s="181">
        <f>事業計画書!N18</f>
        <v>0</v>
      </c>
      <c r="O18" s="182">
        <f>事業計画書!O18</f>
        <v>0</v>
      </c>
      <c r="P18" s="182">
        <f>事業計画書!P18</f>
        <v>0</v>
      </c>
      <c r="Q18" s="182">
        <f>事業計画書!Q18</f>
        <v>0</v>
      </c>
      <c r="R18" s="183">
        <f>事業計画書!R18</f>
        <v>0</v>
      </c>
      <c r="S18" s="78">
        <v>5</v>
      </c>
      <c r="T18" s="91" t="s">
        <v>202</v>
      </c>
      <c r="U18" s="191" t="s">
        <v>69</v>
      </c>
      <c r="V18" s="180">
        <f>事業計画書!V18</f>
        <v>0</v>
      </c>
      <c r="W18" s="181">
        <f>事業計画書!W18</f>
        <v>0</v>
      </c>
      <c r="X18" s="182">
        <f>事業計画書!X18</f>
        <v>0</v>
      </c>
      <c r="Y18" s="182">
        <f>事業計画書!Y18</f>
        <v>0</v>
      </c>
      <c r="Z18" s="182">
        <f>事業計画書!Z18</f>
        <v>0</v>
      </c>
      <c r="AA18" s="183">
        <f>事業計画書!AA18</f>
        <v>0</v>
      </c>
      <c r="AB18" s="78">
        <v>5</v>
      </c>
      <c r="AC18" s="91" t="s">
        <v>202</v>
      </c>
      <c r="AD18" s="191" t="s">
        <v>69</v>
      </c>
      <c r="AE18" s="180">
        <f>事業計画書!AE18</f>
        <v>0</v>
      </c>
      <c r="AF18" s="181">
        <f>事業計画書!AF18</f>
        <v>0</v>
      </c>
      <c r="AG18" s="182">
        <f>事業計画書!AG18</f>
        <v>0</v>
      </c>
      <c r="AH18" s="182">
        <f>事業計画書!AH18</f>
        <v>0</v>
      </c>
      <c r="AI18" s="182">
        <f>事業計画書!AI18</f>
        <v>0</v>
      </c>
      <c r="AJ18" s="183">
        <f>事業計画書!AJ18</f>
        <v>0</v>
      </c>
    </row>
    <row r="19" spans="1:36" ht="21" customHeight="1">
      <c r="A19" s="320"/>
      <c r="B19" s="84">
        <f>(事業計画書!B19)</f>
        <v>0</v>
      </c>
      <c r="C19" s="184" t="s">
        <v>70</v>
      </c>
      <c r="D19" s="185"/>
      <c r="E19" s="186"/>
      <c r="F19" s="187"/>
      <c r="G19" s="188"/>
      <c r="H19" s="189"/>
      <c r="I19" s="190"/>
      <c r="J19" s="320"/>
      <c r="K19" s="84">
        <f>(事業計画書!K19)</f>
        <v>0</v>
      </c>
      <c r="L19" s="184" t="s">
        <v>70</v>
      </c>
      <c r="M19" s="185"/>
      <c r="N19" s="186"/>
      <c r="O19" s="187"/>
      <c r="P19" s="188"/>
      <c r="Q19" s="189"/>
      <c r="R19" s="190"/>
      <c r="S19" s="320"/>
      <c r="T19" s="84">
        <f>(事業計画書!T19)</f>
        <v>0</v>
      </c>
      <c r="U19" s="184" t="s">
        <v>70</v>
      </c>
      <c r="V19" s="185"/>
      <c r="W19" s="186"/>
      <c r="X19" s="187"/>
      <c r="Y19" s="188"/>
      <c r="Z19" s="189"/>
      <c r="AA19" s="190"/>
      <c r="AB19" s="320"/>
      <c r="AC19" s="84">
        <f>(事業計画書!AC19)</f>
        <v>0</v>
      </c>
      <c r="AD19" s="184" t="s">
        <v>70</v>
      </c>
      <c r="AE19" s="185"/>
      <c r="AF19" s="186"/>
      <c r="AG19" s="187"/>
      <c r="AH19" s="188"/>
      <c r="AI19" s="189"/>
      <c r="AJ19" s="190"/>
    </row>
    <row r="20" spans="1:36" ht="21" customHeight="1">
      <c r="A20" s="78">
        <v>6</v>
      </c>
      <c r="B20" s="91" t="s">
        <v>122</v>
      </c>
      <c r="C20" s="191" t="s">
        <v>69</v>
      </c>
      <c r="D20" s="180">
        <f>事業計画書!D20</f>
        <v>0</v>
      </c>
      <c r="E20" s="181">
        <f>事業計画書!E20</f>
        <v>0</v>
      </c>
      <c r="F20" s="182">
        <f>事業計画書!F20</f>
        <v>0</v>
      </c>
      <c r="G20" s="182">
        <f>事業計画書!G20</f>
        <v>0</v>
      </c>
      <c r="H20" s="182">
        <f>事業計画書!H20</f>
        <v>0</v>
      </c>
      <c r="I20" s="183">
        <f>事業計画書!I20</f>
        <v>0</v>
      </c>
      <c r="J20" s="78">
        <v>6</v>
      </c>
      <c r="K20" s="91" t="s">
        <v>202</v>
      </c>
      <c r="L20" s="191" t="s">
        <v>69</v>
      </c>
      <c r="M20" s="180">
        <f>事業計画書!M20</f>
        <v>0</v>
      </c>
      <c r="N20" s="181">
        <f>事業計画書!N20</f>
        <v>0</v>
      </c>
      <c r="O20" s="182">
        <f>事業計画書!O20</f>
        <v>0</v>
      </c>
      <c r="P20" s="182">
        <f>事業計画書!P20</f>
        <v>0</v>
      </c>
      <c r="Q20" s="182">
        <f>事業計画書!Q20</f>
        <v>0</v>
      </c>
      <c r="R20" s="183">
        <f>事業計画書!R20</f>
        <v>0</v>
      </c>
      <c r="S20" s="78">
        <v>6</v>
      </c>
      <c r="T20" s="91" t="s">
        <v>202</v>
      </c>
      <c r="U20" s="191" t="s">
        <v>69</v>
      </c>
      <c r="V20" s="180">
        <f>事業計画書!V20</f>
        <v>0</v>
      </c>
      <c r="W20" s="181">
        <f>事業計画書!W20</f>
        <v>0</v>
      </c>
      <c r="X20" s="182">
        <f>事業計画書!X20</f>
        <v>0</v>
      </c>
      <c r="Y20" s="182">
        <f>事業計画書!Y20</f>
        <v>0</v>
      </c>
      <c r="Z20" s="182">
        <f>事業計画書!Z20</f>
        <v>0</v>
      </c>
      <c r="AA20" s="183">
        <f>事業計画書!AA20</f>
        <v>0</v>
      </c>
      <c r="AB20" s="78">
        <v>6</v>
      </c>
      <c r="AC20" s="91" t="s">
        <v>202</v>
      </c>
      <c r="AD20" s="191" t="s">
        <v>69</v>
      </c>
      <c r="AE20" s="180">
        <f>事業計画書!AE20</f>
        <v>0</v>
      </c>
      <c r="AF20" s="181">
        <f>事業計画書!AF20</f>
        <v>0</v>
      </c>
      <c r="AG20" s="182">
        <f>事業計画書!AG20</f>
        <v>0</v>
      </c>
      <c r="AH20" s="182">
        <f>事業計画書!AH20</f>
        <v>0</v>
      </c>
      <c r="AI20" s="182">
        <f>事業計画書!AI20</f>
        <v>0</v>
      </c>
      <c r="AJ20" s="183">
        <f>事業計画書!AJ20</f>
        <v>0</v>
      </c>
    </row>
    <row r="21" spans="1:36" ht="21" customHeight="1">
      <c r="A21" s="320"/>
      <c r="B21" s="84">
        <f>(事業計画書!B21)</f>
        <v>0</v>
      </c>
      <c r="C21" s="184" t="s">
        <v>70</v>
      </c>
      <c r="D21" s="185"/>
      <c r="E21" s="186"/>
      <c r="F21" s="187"/>
      <c r="G21" s="188"/>
      <c r="H21" s="189"/>
      <c r="I21" s="190"/>
      <c r="J21" s="320"/>
      <c r="K21" s="84">
        <f>(事業計画書!K21)</f>
        <v>0</v>
      </c>
      <c r="L21" s="184" t="s">
        <v>70</v>
      </c>
      <c r="M21" s="185"/>
      <c r="N21" s="186"/>
      <c r="O21" s="187"/>
      <c r="P21" s="188"/>
      <c r="Q21" s="189"/>
      <c r="R21" s="190"/>
      <c r="S21" s="320"/>
      <c r="T21" s="84">
        <f>(事業計画書!T21)</f>
        <v>0</v>
      </c>
      <c r="U21" s="184" t="s">
        <v>70</v>
      </c>
      <c r="V21" s="185"/>
      <c r="W21" s="186"/>
      <c r="X21" s="187"/>
      <c r="Y21" s="188"/>
      <c r="Z21" s="189"/>
      <c r="AA21" s="190"/>
      <c r="AB21" s="320"/>
      <c r="AC21" s="84">
        <f>(事業計画書!AC21)</f>
        <v>0</v>
      </c>
      <c r="AD21" s="184" t="s">
        <v>70</v>
      </c>
      <c r="AE21" s="185"/>
      <c r="AF21" s="186"/>
      <c r="AG21" s="187"/>
      <c r="AH21" s="188"/>
      <c r="AI21" s="189"/>
      <c r="AJ21" s="190"/>
    </row>
    <row r="22" spans="1:36" ht="21" customHeight="1">
      <c r="A22" s="78">
        <v>7</v>
      </c>
      <c r="B22" s="91" t="s">
        <v>122</v>
      </c>
      <c r="C22" s="191" t="s">
        <v>69</v>
      </c>
      <c r="D22" s="180">
        <f>事業計画書!D22</f>
        <v>0</v>
      </c>
      <c r="E22" s="181">
        <f>事業計画書!E22</f>
        <v>0</v>
      </c>
      <c r="F22" s="182">
        <f>事業計画書!F22</f>
        <v>0</v>
      </c>
      <c r="G22" s="182">
        <f>事業計画書!G22</f>
        <v>0</v>
      </c>
      <c r="H22" s="182">
        <f>事業計画書!H22</f>
        <v>0</v>
      </c>
      <c r="I22" s="183">
        <f>事業計画書!I22</f>
        <v>0</v>
      </c>
      <c r="J22" s="78">
        <v>7</v>
      </c>
      <c r="K22" s="91" t="s">
        <v>202</v>
      </c>
      <c r="L22" s="191" t="s">
        <v>69</v>
      </c>
      <c r="M22" s="180">
        <f>事業計画書!M22</f>
        <v>0</v>
      </c>
      <c r="N22" s="181">
        <f>事業計画書!N22</f>
        <v>0</v>
      </c>
      <c r="O22" s="182">
        <f>事業計画書!O22</f>
        <v>0</v>
      </c>
      <c r="P22" s="182">
        <f>事業計画書!P22</f>
        <v>0</v>
      </c>
      <c r="Q22" s="182">
        <f>事業計画書!Q22</f>
        <v>0</v>
      </c>
      <c r="R22" s="183">
        <f>事業計画書!R22</f>
        <v>0</v>
      </c>
      <c r="S22" s="78">
        <v>7</v>
      </c>
      <c r="T22" s="91" t="s">
        <v>202</v>
      </c>
      <c r="U22" s="191" t="s">
        <v>69</v>
      </c>
      <c r="V22" s="180">
        <f>事業計画書!V22</f>
        <v>0</v>
      </c>
      <c r="W22" s="181">
        <f>事業計画書!W22</f>
        <v>0</v>
      </c>
      <c r="X22" s="182">
        <f>事業計画書!X22</f>
        <v>0</v>
      </c>
      <c r="Y22" s="182">
        <f>事業計画書!Y22</f>
        <v>0</v>
      </c>
      <c r="Z22" s="182">
        <f>事業計画書!Z22</f>
        <v>0</v>
      </c>
      <c r="AA22" s="183">
        <f>事業計画書!AA22</f>
        <v>0</v>
      </c>
      <c r="AB22" s="78">
        <v>7</v>
      </c>
      <c r="AC22" s="91" t="s">
        <v>202</v>
      </c>
      <c r="AD22" s="191" t="s">
        <v>69</v>
      </c>
      <c r="AE22" s="180">
        <f>事業計画書!AE22</f>
        <v>0</v>
      </c>
      <c r="AF22" s="181">
        <f>事業計画書!AF22</f>
        <v>0</v>
      </c>
      <c r="AG22" s="182">
        <f>事業計画書!AG22</f>
        <v>0</v>
      </c>
      <c r="AH22" s="182">
        <f>事業計画書!AH22</f>
        <v>0</v>
      </c>
      <c r="AI22" s="182">
        <f>事業計画書!AI22</f>
        <v>0</v>
      </c>
      <c r="AJ22" s="183">
        <f>事業計画書!AJ22</f>
        <v>0</v>
      </c>
    </row>
    <row r="23" spans="1:36" ht="21" customHeight="1">
      <c r="A23" s="320"/>
      <c r="B23" s="84">
        <f>(事業計画書!B23)</f>
        <v>0</v>
      </c>
      <c r="C23" s="184" t="s">
        <v>70</v>
      </c>
      <c r="D23" s="185"/>
      <c r="E23" s="186"/>
      <c r="F23" s="187"/>
      <c r="G23" s="188"/>
      <c r="H23" s="189"/>
      <c r="I23" s="190"/>
      <c r="J23" s="320"/>
      <c r="K23" s="84">
        <f>(事業計画書!K23)</f>
        <v>0</v>
      </c>
      <c r="L23" s="184" t="s">
        <v>70</v>
      </c>
      <c r="M23" s="185"/>
      <c r="N23" s="186"/>
      <c r="O23" s="187"/>
      <c r="P23" s="188"/>
      <c r="Q23" s="189"/>
      <c r="R23" s="190"/>
      <c r="S23" s="320"/>
      <c r="T23" s="84">
        <f>(事業計画書!T23)</f>
        <v>0</v>
      </c>
      <c r="U23" s="184" t="s">
        <v>70</v>
      </c>
      <c r="V23" s="185"/>
      <c r="W23" s="186"/>
      <c r="X23" s="187"/>
      <c r="Y23" s="188"/>
      <c r="Z23" s="189"/>
      <c r="AA23" s="190"/>
      <c r="AB23" s="320"/>
      <c r="AC23" s="84">
        <f>(事業計画書!AC23)</f>
        <v>0</v>
      </c>
      <c r="AD23" s="184" t="s">
        <v>70</v>
      </c>
      <c r="AE23" s="185"/>
      <c r="AF23" s="186"/>
      <c r="AG23" s="187"/>
      <c r="AH23" s="188"/>
      <c r="AI23" s="189"/>
      <c r="AJ23" s="190"/>
    </row>
    <row r="24" spans="1:36" ht="21" customHeight="1">
      <c r="A24" s="78">
        <v>8</v>
      </c>
      <c r="B24" s="91" t="s">
        <v>122</v>
      </c>
      <c r="C24" s="191" t="s">
        <v>69</v>
      </c>
      <c r="D24" s="180">
        <f>事業計画書!D24</f>
        <v>0</v>
      </c>
      <c r="E24" s="181">
        <f>事業計画書!E24</f>
        <v>0</v>
      </c>
      <c r="F24" s="182">
        <f>事業計画書!F24</f>
        <v>0</v>
      </c>
      <c r="G24" s="182">
        <f>事業計画書!G24</f>
        <v>0</v>
      </c>
      <c r="H24" s="182">
        <f>事業計画書!H24</f>
        <v>0</v>
      </c>
      <c r="I24" s="183">
        <f>事業計画書!I24</f>
        <v>0</v>
      </c>
      <c r="J24" s="78">
        <v>8</v>
      </c>
      <c r="K24" s="91" t="s">
        <v>202</v>
      </c>
      <c r="L24" s="191" t="s">
        <v>69</v>
      </c>
      <c r="M24" s="180">
        <f>事業計画書!M24</f>
        <v>0</v>
      </c>
      <c r="N24" s="181">
        <f>事業計画書!N24</f>
        <v>0</v>
      </c>
      <c r="O24" s="182">
        <f>事業計画書!O24</f>
        <v>0</v>
      </c>
      <c r="P24" s="182">
        <f>事業計画書!P24</f>
        <v>0</v>
      </c>
      <c r="Q24" s="182">
        <f>事業計画書!Q24</f>
        <v>0</v>
      </c>
      <c r="R24" s="183">
        <f>事業計画書!R24</f>
        <v>0</v>
      </c>
      <c r="S24" s="78">
        <v>8</v>
      </c>
      <c r="T24" s="91" t="s">
        <v>202</v>
      </c>
      <c r="U24" s="191" t="s">
        <v>69</v>
      </c>
      <c r="V24" s="180">
        <f>事業計画書!V24</f>
        <v>0</v>
      </c>
      <c r="W24" s="181">
        <f>事業計画書!W24</f>
        <v>0</v>
      </c>
      <c r="X24" s="182">
        <f>事業計画書!X24</f>
        <v>0</v>
      </c>
      <c r="Y24" s="182">
        <f>事業計画書!Y24</f>
        <v>0</v>
      </c>
      <c r="Z24" s="182">
        <f>事業計画書!Z24</f>
        <v>0</v>
      </c>
      <c r="AA24" s="183">
        <f>事業計画書!AA24</f>
        <v>0</v>
      </c>
      <c r="AB24" s="78">
        <v>8</v>
      </c>
      <c r="AC24" s="91" t="s">
        <v>202</v>
      </c>
      <c r="AD24" s="191" t="s">
        <v>69</v>
      </c>
      <c r="AE24" s="180">
        <f>事業計画書!AE24</f>
        <v>0</v>
      </c>
      <c r="AF24" s="181">
        <f>事業計画書!AF24</f>
        <v>0</v>
      </c>
      <c r="AG24" s="182">
        <f>事業計画書!AG24</f>
        <v>0</v>
      </c>
      <c r="AH24" s="182">
        <f>事業計画書!AH24</f>
        <v>0</v>
      </c>
      <c r="AI24" s="182">
        <f>事業計画書!AI24</f>
        <v>0</v>
      </c>
      <c r="AJ24" s="183">
        <f>事業計画書!AJ24</f>
        <v>0</v>
      </c>
    </row>
    <row r="25" spans="1:36" ht="21" customHeight="1">
      <c r="A25" s="320"/>
      <c r="B25" s="84">
        <f>(事業計画書!B25)</f>
        <v>0</v>
      </c>
      <c r="C25" s="184" t="s">
        <v>70</v>
      </c>
      <c r="D25" s="185"/>
      <c r="E25" s="186"/>
      <c r="F25" s="187"/>
      <c r="G25" s="188"/>
      <c r="H25" s="189"/>
      <c r="I25" s="190"/>
      <c r="J25" s="320"/>
      <c r="K25" s="84">
        <f>(事業計画書!K25)</f>
        <v>0</v>
      </c>
      <c r="L25" s="184" t="s">
        <v>70</v>
      </c>
      <c r="M25" s="185"/>
      <c r="N25" s="186"/>
      <c r="O25" s="187"/>
      <c r="P25" s="188"/>
      <c r="Q25" s="189"/>
      <c r="R25" s="190"/>
      <c r="S25" s="320"/>
      <c r="T25" s="84">
        <f>(事業計画書!T25)</f>
        <v>0</v>
      </c>
      <c r="U25" s="184" t="s">
        <v>70</v>
      </c>
      <c r="V25" s="185"/>
      <c r="W25" s="186"/>
      <c r="X25" s="187"/>
      <c r="Y25" s="188"/>
      <c r="Z25" s="189"/>
      <c r="AA25" s="190"/>
      <c r="AB25" s="320"/>
      <c r="AC25" s="84">
        <f>(事業計画書!AC25)</f>
        <v>0</v>
      </c>
      <c r="AD25" s="184" t="s">
        <v>70</v>
      </c>
      <c r="AE25" s="185"/>
      <c r="AF25" s="186"/>
      <c r="AG25" s="187"/>
      <c r="AH25" s="188"/>
      <c r="AI25" s="189"/>
      <c r="AJ25" s="190"/>
    </row>
    <row r="26" spans="1:36" ht="21" customHeight="1">
      <c r="A26" s="78">
        <v>9</v>
      </c>
      <c r="B26" s="91" t="s">
        <v>122</v>
      </c>
      <c r="C26" s="191" t="s">
        <v>69</v>
      </c>
      <c r="D26" s="180">
        <f>事業計画書!D26</f>
        <v>0</v>
      </c>
      <c r="E26" s="181">
        <f>事業計画書!E26</f>
        <v>0</v>
      </c>
      <c r="F26" s="182">
        <f>事業計画書!F26</f>
        <v>0</v>
      </c>
      <c r="G26" s="182">
        <f>事業計画書!G26</f>
        <v>0</v>
      </c>
      <c r="H26" s="182">
        <f>事業計画書!H26</f>
        <v>0</v>
      </c>
      <c r="I26" s="183">
        <f>事業計画書!I26</f>
        <v>0</v>
      </c>
      <c r="J26" s="78">
        <v>9</v>
      </c>
      <c r="K26" s="91" t="s">
        <v>202</v>
      </c>
      <c r="L26" s="191" t="s">
        <v>69</v>
      </c>
      <c r="M26" s="180">
        <f>事業計画書!M26</f>
        <v>0</v>
      </c>
      <c r="N26" s="181">
        <f>事業計画書!N26</f>
        <v>0</v>
      </c>
      <c r="O26" s="182">
        <f>事業計画書!O26</f>
        <v>0</v>
      </c>
      <c r="P26" s="182">
        <f>事業計画書!P26</f>
        <v>0</v>
      </c>
      <c r="Q26" s="182">
        <f>事業計画書!Q26</f>
        <v>0</v>
      </c>
      <c r="R26" s="183">
        <f>事業計画書!R26</f>
        <v>0</v>
      </c>
      <c r="S26" s="78">
        <v>9</v>
      </c>
      <c r="T26" s="91" t="s">
        <v>202</v>
      </c>
      <c r="U26" s="191" t="s">
        <v>69</v>
      </c>
      <c r="V26" s="180">
        <f>事業計画書!V26</f>
        <v>0</v>
      </c>
      <c r="W26" s="181">
        <f>事業計画書!W26</f>
        <v>0</v>
      </c>
      <c r="X26" s="182">
        <f>事業計画書!X26</f>
        <v>0</v>
      </c>
      <c r="Y26" s="182">
        <f>事業計画書!Y26</f>
        <v>0</v>
      </c>
      <c r="Z26" s="182">
        <f>事業計画書!Z26</f>
        <v>0</v>
      </c>
      <c r="AA26" s="183">
        <f>事業計画書!AA26</f>
        <v>0</v>
      </c>
      <c r="AB26" s="78">
        <v>9</v>
      </c>
      <c r="AC26" s="91" t="s">
        <v>202</v>
      </c>
      <c r="AD26" s="191" t="s">
        <v>69</v>
      </c>
      <c r="AE26" s="180">
        <f>事業計画書!AE26</f>
        <v>0</v>
      </c>
      <c r="AF26" s="181">
        <f>事業計画書!AF26</f>
        <v>0</v>
      </c>
      <c r="AG26" s="182">
        <f>事業計画書!AG26</f>
        <v>0</v>
      </c>
      <c r="AH26" s="182">
        <f>事業計画書!AH26</f>
        <v>0</v>
      </c>
      <c r="AI26" s="182">
        <f>事業計画書!AI26</f>
        <v>0</v>
      </c>
      <c r="AJ26" s="183">
        <f>事業計画書!AJ26</f>
        <v>0</v>
      </c>
    </row>
    <row r="27" spans="1:36" ht="21" customHeight="1">
      <c r="A27" s="320"/>
      <c r="B27" s="84">
        <f>(事業計画書!B27)</f>
        <v>0</v>
      </c>
      <c r="C27" s="184" t="s">
        <v>70</v>
      </c>
      <c r="D27" s="185"/>
      <c r="E27" s="186"/>
      <c r="F27" s="187"/>
      <c r="G27" s="188"/>
      <c r="H27" s="189"/>
      <c r="I27" s="190"/>
      <c r="J27" s="320"/>
      <c r="K27" s="84">
        <f>(事業計画書!K27)</f>
        <v>0</v>
      </c>
      <c r="L27" s="184" t="s">
        <v>70</v>
      </c>
      <c r="M27" s="185"/>
      <c r="N27" s="186"/>
      <c r="O27" s="187"/>
      <c r="P27" s="188"/>
      <c r="Q27" s="189"/>
      <c r="R27" s="190"/>
      <c r="S27" s="320"/>
      <c r="T27" s="84">
        <f>(事業計画書!T27)</f>
        <v>0</v>
      </c>
      <c r="U27" s="184" t="s">
        <v>70</v>
      </c>
      <c r="V27" s="185"/>
      <c r="W27" s="186"/>
      <c r="X27" s="187"/>
      <c r="Y27" s="188"/>
      <c r="Z27" s="189"/>
      <c r="AA27" s="190"/>
      <c r="AB27" s="320"/>
      <c r="AC27" s="84">
        <f>(事業計画書!AC27)</f>
        <v>0</v>
      </c>
      <c r="AD27" s="184" t="s">
        <v>70</v>
      </c>
      <c r="AE27" s="185"/>
      <c r="AF27" s="186"/>
      <c r="AG27" s="187"/>
      <c r="AH27" s="188"/>
      <c r="AI27" s="189"/>
      <c r="AJ27" s="190"/>
    </row>
    <row r="28" spans="1:36" ht="21" customHeight="1">
      <c r="A28" s="78">
        <v>10</v>
      </c>
      <c r="B28" s="91" t="s">
        <v>122</v>
      </c>
      <c r="C28" s="191" t="s">
        <v>69</v>
      </c>
      <c r="D28" s="180">
        <f>事業計画書!D28</f>
        <v>0</v>
      </c>
      <c r="E28" s="181">
        <f>事業計画書!E28</f>
        <v>0</v>
      </c>
      <c r="F28" s="182">
        <f>事業計画書!F28</f>
        <v>0</v>
      </c>
      <c r="G28" s="182">
        <f>事業計画書!G28</f>
        <v>0</v>
      </c>
      <c r="H28" s="182">
        <f>事業計画書!H28</f>
        <v>0</v>
      </c>
      <c r="I28" s="183">
        <f>事業計画書!I28</f>
        <v>0</v>
      </c>
      <c r="J28" s="78">
        <v>10</v>
      </c>
      <c r="K28" s="91" t="s">
        <v>202</v>
      </c>
      <c r="L28" s="191" t="s">
        <v>69</v>
      </c>
      <c r="M28" s="180">
        <f>事業計画書!M28</f>
        <v>0</v>
      </c>
      <c r="N28" s="181">
        <f>事業計画書!N28</f>
        <v>0</v>
      </c>
      <c r="O28" s="182">
        <f>事業計画書!O28</f>
        <v>0</v>
      </c>
      <c r="P28" s="182">
        <f>事業計画書!P28</f>
        <v>0</v>
      </c>
      <c r="Q28" s="182">
        <f>事業計画書!Q28</f>
        <v>0</v>
      </c>
      <c r="R28" s="183">
        <f>事業計画書!R28</f>
        <v>0</v>
      </c>
      <c r="S28" s="78">
        <v>10</v>
      </c>
      <c r="T28" s="91" t="s">
        <v>202</v>
      </c>
      <c r="U28" s="191" t="s">
        <v>69</v>
      </c>
      <c r="V28" s="180">
        <f>事業計画書!V28</f>
        <v>0</v>
      </c>
      <c r="W28" s="181">
        <f>事業計画書!W28</f>
        <v>0</v>
      </c>
      <c r="X28" s="182">
        <f>事業計画書!X28</f>
        <v>0</v>
      </c>
      <c r="Y28" s="182">
        <f>事業計画書!Y28</f>
        <v>0</v>
      </c>
      <c r="Z28" s="182">
        <f>事業計画書!Z28</f>
        <v>0</v>
      </c>
      <c r="AA28" s="183">
        <f>事業計画書!AA28</f>
        <v>0</v>
      </c>
      <c r="AB28" s="78">
        <v>10</v>
      </c>
      <c r="AC28" s="91" t="s">
        <v>202</v>
      </c>
      <c r="AD28" s="191" t="s">
        <v>69</v>
      </c>
      <c r="AE28" s="180">
        <f>事業計画書!AE28</f>
        <v>0</v>
      </c>
      <c r="AF28" s="181">
        <f>事業計画書!AF28</f>
        <v>0</v>
      </c>
      <c r="AG28" s="182">
        <f>事業計画書!AG28</f>
        <v>0</v>
      </c>
      <c r="AH28" s="182">
        <f>事業計画書!AH28</f>
        <v>0</v>
      </c>
      <c r="AI28" s="182">
        <f>事業計画書!AI28</f>
        <v>0</v>
      </c>
      <c r="AJ28" s="183">
        <f>事業計画書!AJ28</f>
        <v>0</v>
      </c>
    </row>
    <row r="29" spans="1:36" ht="21" customHeight="1">
      <c r="A29" s="320"/>
      <c r="B29" s="84">
        <f>(事業計画書!B29)</f>
        <v>0</v>
      </c>
      <c r="C29" s="184" t="s">
        <v>70</v>
      </c>
      <c r="D29" s="185"/>
      <c r="E29" s="186"/>
      <c r="F29" s="187"/>
      <c r="G29" s="188"/>
      <c r="H29" s="189"/>
      <c r="I29" s="190"/>
      <c r="J29" s="320"/>
      <c r="K29" s="84">
        <f>(事業計画書!K29)</f>
        <v>0</v>
      </c>
      <c r="L29" s="184" t="s">
        <v>70</v>
      </c>
      <c r="M29" s="185"/>
      <c r="N29" s="186"/>
      <c r="O29" s="187"/>
      <c r="P29" s="188"/>
      <c r="Q29" s="189"/>
      <c r="R29" s="190"/>
      <c r="S29" s="320"/>
      <c r="T29" s="84">
        <f>(事業計画書!T29)</f>
        <v>0</v>
      </c>
      <c r="U29" s="184" t="s">
        <v>70</v>
      </c>
      <c r="V29" s="185"/>
      <c r="W29" s="186"/>
      <c r="X29" s="187"/>
      <c r="Y29" s="188"/>
      <c r="Z29" s="189"/>
      <c r="AA29" s="190"/>
      <c r="AB29" s="320"/>
      <c r="AC29" s="84">
        <f>(事業計画書!AC29)</f>
        <v>0</v>
      </c>
      <c r="AD29" s="184" t="s">
        <v>70</v>
      </c>
      <c r="AE29" s="185"/>
      <c r="AF29" s="186"/>
      <c r="AG29" s="187"/>
      <c r="AH29" s="188"/>
      <c r="AI29" s="189"/>
      <c r="AJ29" s="190"/>
    </row>
    <row r="30" spans="1:36" ht="21" customHeight="1">
      <c r="A30" s="78">
        <v>11</v>
      </c>
      <c r="B30" s="91" t="s">
        <v>122</v>
      </c>
      <c r="C30" s="191" t="s">
        <v>69</v>
      </c>
      <c r="D30" s="180">
        <f>事業計画書!D30</f>
        <v>0</v>
      </c>
      <c r="E30" s="181">
        <f>事業計画書!E30</f>
        <v>0</v>
      </c>
      <c r="F30" s="182">
        <f>事業計画書!F30</f>
        <v>0</v>
      </c>
      <c r="G30" s="182">
        <f>事業計画書!G30</f>
        <v>0</v>
      </c>
      <c r="H30" s="182">
        <f>事業計画書!H30</f>
        <v>0</v>
      </c>
      <c r="I30" s="183">
        <f>事業計画書!I30</f>
        <v>0</v>
      </c>
      <c r="J30" s="78">
        <v>11</v>
      </c>
      <c r="K30" s="91" t="s">
        <v>202</v>
      </c>
      <c r="L30" s="191" t="s">
        <v>69</v>
      </c>
      <c r="M30" s="180">
        <f>事業計画書!M30</f>
        <v>0</v>
      </c>
      <c r="N30" s="181">
        <f>事業計画書!N30</f>
        <v>0</v>
      </c>
      <c r="O30" s="182">
        <f>事業計画書!O30</f>
        <v>0</v>
      </c>
      <c r="P30" s="182">
        <f>事業計画書!P30</f>
        <v>0</v>
      </c>
      <c r="Q30" s="182">
        <f>事業計画書!Q30</f>
        <v>0</v>
      </c>
      <c r="R30" s="183">
        <f>事業計画書!R30</f>
        <v>0</v>
      </c>
      <c r="S30" s="78">
        <v>11</v>
      </c>
      <c r="T30" s="91" t="s">
        <v>202</v>
      </c>
      <c r="U30" s="191" t="s">
        <v>69</v>
      </c>
      <c r="V30" s="180">
        <f>事業計画書!V30</f>
        <v>0</v>
      </c>
      <c r="W30" s="181">
        <f>事業計画書!W30</f>
        <v>0</v>
      </c>
      <c r="X30" s="182">
        <f>事業計画書!X30</f>
        <v>0</v>
      </c>
      <c r="Y30" s="182">
        <f>事業計画書!Y30</f>
        <v>0</v>
      </c>
      <c r="Z30" s="182">
        <f>事業計画書!Z30</f>
        <v>0</v>
      </c>
      <c r="AA30" s="183">
        <f>事業計画書!AA30</f>
        <v>0</v>
      </c>
      <c r="AB30" s="78">
        <v>11</v>
      </c>
      <c r="AC30" s="91" t="s">
        <v>202</v>
      </c>
      <c r="AD30" s="191" t="s">
        <v>69</v>
      </c>
      <c r="AE30" s="180">
        <f>事業計画書!AE30</f>
        <v>0</v>
      </c>
      <c r="AF30" s="181">
        <f>事業計画書!AF30</f>
        <v>0</v>
      </c>
      <c r="AG30" s="182">
        <f>事業計画書!AG30</f>
        <v>0</v>
      </c>
      <c r="AH30" s="182">
        <f>事業計画書!AH30</f>
        <v>0</v>
      </c>
      <c r="AI30" s="182">
        <f>事業計画書!AI30</f>
        <v>0</v>
      </c>
      <c r="AJ30" s="183">
        <f>事業計画書!AJ30</f>
        <v>0</v>
      </c>
    </row>
    <row r="31" spans="1:36" ht="21" customHeight="1">
      <c r="A31" s="320"/>
      <c r="B31" s="84">
        <f>(事業計画書!B31)</f>
        <v>0</v>
      </c>
      <c r="C31" s="184" t="s">
        <v>70</v>
      </c>
      <c r="D31" s="185"/>
      <c r="E31" s="186"/>
      <c r="F31" s="187"/>
      <c r="G31" s="188"/>
      <c r="H31" s="189"/>
      <c r="I31" s="190"/>
      <c r="J31" s="320"/>
      <c r="K31" s="84">
        <f>(事業計画書!K31)</f>
        <v>0</v>
      </c>
      <c r="L31" s="184" t="s">
        <v>70</v>
      </c>
      <c r="M31" s="185"/>
      <c r="N31" s="186"/>
      <c r="O31" s="187"/>
      <c r="P31" s="188"/>
      <c r="Q31" s="189"/>
      <c r="R31" s="190"/>
      <c r="S31" s="320"/>
      <c r="T31" s="84">
        <f>(事業計画書!T31)</f>
        <v>0</v>
      </c>
      <c r="U31" s="184" t="s">
        <v>70</v>
      </c>
      <c r="V31" s="185"/>
      <c r="W31" s="186"/>
      <c r="X31" s="187"/>
      <c r="Y31" s="188"/>
      <c r="Z31" s="189"/>
      <c r="AA31" s="190"/>
      <c r="AB31" s="320"/>
      <c r="AC31" s="84">
        <f>(事業計画書!AC31)</f>
        <v>0</v>
      </c>
      <c r="AD31" s="184" t="s">
        <v>70</v>
      </c>
      <c r="AE31" s="185"/>
      <c r="AF31" s="186"/>
      <c r="AG31" s="187"/>
      <c r="AH31" s="188"/>
      <c r="AI31" s="189"/>
      <c r="AJ31" s="190"/>
    </row>
    <row r="32" spans="1:36" ht="21" customHeight="1">
      <c r="A32" s="78">
        <v>12</v>
      </c>
      <c r="B32" s="91" t="s">
        <v>122</v>
      </c>
      <c r="C32" s="191" t="s">
        <v>69</v>
      </c>
      <c r="D32" s="180">
        <f>事業計画書!D32</f>
        <v>0</v>
      </c>
      <c r="E32" s="181">
        <f>事業計画書!E32</f>
        <v>0</v>
      </c>
      <c r="F32" s="182">
        <f>事業計画書!F32</f>
        <v>0</v>
      </c>
      <c r="G32" s="182">
        <f>事業計画書!G32</f>
        <v>0</v>
      </c>
      <c r="H32" s="182">
        <f>事業計画書!H32</f>
        <v>0</v>
      </c>
      <c r="I32" s="183">
        <f>事業計画書!I32</f>
        <v>0</v>
      </c>
      <c r="J32" s="78">
        <v>12</v>
      </c>
      <c r="K32" s="91" t="s">
        <v>202</v>
      </c>
      <c r="L32" s="191" t="s">
        <v>69</v>
      </c>
      <c r="M32" s="180">
        <f>事業計画書!M32</f>
        <v>0</v>
      </c>
      <c r="N32" s="181">
        <f>事業計画書!N32</f>
        <v>0</v>
      </c>
      <c r="O32" s="182">
        <f>事業計画書!O32</f>
        <v>0</v>
      </c>
      <c r="P32" s="182">
        <f>事業計画書!P32</f>
        <v>0</v>
      </c>
      <c r="Q32" s="182">
        <f>事業計画書!Q32</f>
        <v>0</v>
      </c>
      <c r="R32" s="183">
        <f>事業計画書!R32</f>
        <v>0</v>
      </c>
      <c r="S32" s="78">
        <v>12</v>
      </c>
      <c r="T32" s="91" t="s">
        <v>202</v>
      </c>
      <c r="U32" s="191" t="s">
        <v>69</v>
      </c>
      <c r="V32" s="180">
        <f>事業計画書!V32</f>
        <v>0</v>
      </c>
      <c r="W32" s="181">
        <f>事業計画書!W32</f>
        <v>0</v>
      </c>
      <c r="X32" s="182">
        <f>事業計画書!X32</f>
        <v>0</v>
      </c>
      <c r="Y32" s="182">
        <f>事業計画書!Y32</f>
        <v>0</v>
      </c>
      <c r="Z32" s="182">
        <f>事業計画書!Z32</f>
        <v>0</v>
      </c>
      <c r="AA32" s="183">
        <f>事業計画書!AA32</f>
        <v>0</v>
      </c>
      <c r="AB32" s="78">
        <v>12</v>
      </c>
      <c r="AC32" s="91" t="s">
        <v>202</v>
      </c>
      <c r="AD32" s="191" t="s">
        <v>69</v>
      </c>
      <c r="AE32" s="180">
        <f>事業計画書!AE32</f>
        <v>0</v>
      </c>
      <c r="AF32" s="181">
        <f>事業計画書!AF32</f>
        <v>0</v>
      </c>
      <c r="AG32" s="182">
        <f>事業計画書!AG32</f>
        <v>0</v>
      </c>
      <c r="AH32" s="182">
        <f>事業計画書!AH32</f>
        <v>0</v>
      </c>
      <c r="AI32" s="182">
        <f>事業計画書!AI32</f>
        <v>0</v>
      </c>
      <c r="AJ32" s="183">
        <f>事業計画書!AJ32</f>
        <v>0</v>
      </c>
    </row>
    <row r="33" spans="1:36" ht="21" customHeight="1">
      <c r="A33" s="320"/>
      <c r="B33" s="84">
        <f>(事業計画書!B33)</f>
        <v>0</v>
      </c>
      <c r="C33" s="184" t="s">
        <v>70</v>
      </c>
      <c r="D33" s="185"/>
      <c r="E33" s="186"/>
      <c r="F33" s="187"/>
      <c r="G33" s="188"/>
      <c r="H33" s="189"/>
      <c r="I33" s="190"/>
      <c r="J33" s="320"/>
      <c r="K33" s="84">
        <f>(事業計画書!K33)</f>
        <v>0</v>
      </c>
      <c r="L33" s="184" t="s">
        <v>70</v>
      </c>
      <c r="M33" s="185"/>
      <c r="N33" s="186"/>
      <c r="O33" s="187"/>
      <c r="P33" s="188"/>
      <c r="Q33" s="189"/>
      <c r="R33" s="190"/>
      <c r="S33" s="320"/>
      <c r="T33" s="84">
        <f>(事業計画書!T33)</f>
        <v>0</v>
      </c>
      <c r="U33" s="184" t="s">
        <v>70</v>
      </c>
      <c r="V33" s="185"/>
      <c r="W33" s="186"/>
      <c r="X33" s="187"/>
      <c r="Y33" s="188"/>
      <c r="Z33" s="189"/>
      <c r="AA33" s="190"/>
      <c r="AB33" s="320"/>
      <c r="AC33" s="84">
        <f>(事業計画書!AC33)</f>
        <v>0</v>
      </c>
      <c r="AD33" s="184" t="s">
        <v>70</v>
      </c>
      <c r="AE33" s="185"/>
      <c r="AF33" s="186"/>
      <c r="AG33" s="187"/>
      <c r="AH33" s="188"/>
      <c r="AI33" s="189"/>
      <c r="AJ33" s="190"/>
    </row>
    <row r="34" spans="1:36" ht="21" customHeight="1">
      <c r="A34" s="78">
        <v>13</v>
      </c>
      <c r="B34" s="91" t="s">
        <v>122</v>
      </c>
      <c r="C34" s="191" t="s">
        <v>69</v>
      </c>
      <c r="D34" s="180">
        <f>事業計画書!D34</f>
        <v>0</v>
      </c>
      <c r="E34" s="181">
        <f>事業計画書!E34</f>
        <v>0</v>
      </c>
      <c r="F34" s="182">
        <f>事業計画書!F34</f>
        <v>0</v>
      </c>
      <c r="G34" s="182">
        <f>事業計画書!G34</f>
        <v>0</v>
      </c>
      <c r="H34" s="182">
        <f>事業計画書!H34</f>
        <v>0</v>
      </c>
      <c r="I34" s="183">
        <f>事業計画書!I34</f>
        <v>0</v>
      </c>
      <c r="J34" s="78">
        <v>13</v>
      </c>
      <c r="K34" s="91" t="s">
        <v>202</v>
      </c>
      <c r="L34" s="191" t="s">
        <v>69</v>
      </c>
      <c r="M34" s="180">
        <f>事業計画書!M34</f>
        <v>0</v>
      </c>
      <c r="N34" s="181">
        <f>事業計画書!N34</f>
        <v>0</v>
      </c>
      <c r="O34" s="182">
        <f>事業計画書!O34</f>
        <v>0</v>
      </c>
      <c r="P34" s="182">
        <f>事業計画書!P34</f>
        <v>0</v>
      </c>
      <c r="Q34" s="182">
        <f>事業計画書!Q34</f>
        <v>0</v>
      </c>
      <c r="R34" s="183">
        <f>事業計画書!R34</f>
        <v>0</v>
      </c>
      <c r="S34" s="78">
        <v>13</v>
      </c>
      <c r="T34" s="91" t="s">
        <v>202</v>
      </c>
      <c r="U34" s="191" t="s">
        <v>69</v>
      </c>
      <c r="V34" s="180">
        <f>事業計画書!V34</f>
        <v>0</v>
      </c>
      <c r="W34" s="181">
        <f>事業計画書!W34</f>
        <v>0</v>
      </c>
      <c r="X34" s="182">
        <f>事業計画書!X34</f>
        <v>0</v>
      </c>
      <c r="Y34" s="182">
        <f>事業計画書!Y34</f>
        <v>0</v>
      </c>
      <c r="Z34" s="182">
        <f>事業計画書!Z34</f>
        <v>0</v>
      </c>
      <c r="AA34" s="183">
        <f>事業計画書!AA34</f>
        <v>0</v>
      </c>
      <c r="AB34" s="78">
        <v>13</v>
      </c>
      <c r="AC34" s="91" t="s">
        <v>202</v>
      </c>
      <c r="AD34" s="191" t="s">
        <v>69</v>
      </c>
      <c r="AE34" s="180">
        <f>事業計画書!AE34</f>
        <v>0</v>
      </c>
      <c r="AF34" s="181">
        <f>事業計画書!AF34</f>
        <v>0</v>
      </c>
      <c r="AG34" s="182">
        <f>事業計画書!AG34</f>
        <v>0</v>
      </c>
      <c r="AH34" s="182">
        <f>事業計画書!AH34</f>
        <v>0</v>
      </c>
      <c r="AI34" s="182">
        <f>事業計画書!AI34</f>
        <v>0</v>
      </c>
      <c r="AJ34" s="183">
        <f>事業計画書!AJ34</f>
        <v>0</v>
      </c>
    </row>
    <row r="35" spans="1:36" ht="21" customHeight="1">
      <c r="A35" s="320"/>
      <c r="B35" s="84">
        <f>(事業計画書!B35)</f>
        <v>0</v>
      </c>
      <c r="C35" s="184" t="s">
        <v>70</v>
      </c>
      <c r="D35" s="185"/>
      <c r="E35" s="186"/>
      <c r="F35" s="192"/>
      <c r="G35" s="188"/>
      <c r="H35" s="189"/>
      <c r="I35" s="190"/>
      <c r="J35" s="320"/>
      <c r="K35" s="84">
        <f>(事業計画書!K35)</f>
        <v>0</v>
      </c>
      <c r="L35" s="184" t="s">
        <v>70</v>
      </c>
      <c r="M35" s="185"/>
      <c r="N35" s="186"/>
      <c r="O35" s="192"/>
      <c r="P35" s="188"/>
      <c r="Q35" s="189"/>
      <c r="R35" s="190"/>
      <c r="S35" s="320"/>
      <c r="T35" s="84">
        <f>(事業計画書!T35)</f>
        <v>0</v>
      </c>
      <c r="U35" s="184" t="s">
        <v>70</v>
      </c>
      <c r="V35" s="185"/>
      <c r="W35" s="186"/>
      <c r="X35" s="192"/>
      <c r="Y35" s="188"/>
      <c r="Z35" s="189"/>
      <c r="AA35" s="190"/>
      <c r="AB35" s="320"/>
      <c r="AC35" s="84">
        <f>(事業計画書!AC35)</f>
        <v>0</v>
      </c>
      <c r="AD35" s="184" t="s">
        <v>70</v>
      </c>
      <c r="AE35" s="185"/>
      <c r="AF35" s="186"/>
      <c r="AG35" s="192"/>
      <c r="AH35" s="188"/>
      <c r="AI35" s="189"/>
      <c r="AJ35" s="190"/>
    </row>
    <row r="36" spans="1:36" ht="21" customHeight="1">
      <c r="A36" s="78">
        <v>14</v>
      </c>
      <c r="B36" s="91" t="s">
        <v>122</v>
      </c>
      <c r="C36" s="191" t="s">
        <v>69</v>
      </c>
      <c r="D36" s="180">
        <f>事業計画書!D36</f>
        <v>0</v>
      </c>
      <c r="E36" s="181">
        <f>事業計画書!E36</f>
        <v>0</v>
      </c>
      <c r="F36" s="182">
        <f>事業計画書!F36</f>
        <v>0</v>
      </c>
      <c r="G36" s="182">
        <f>事業計画書!G36</f>
        <v>0</v>
      </c>
      <c r="H36" s="182">
        <f>事業計画書!H36</f>
        <v>0</v>
      </c>
      <c r="I36" s="183">
        <f>事業計画書!I36</f>
        <v>0</v>
      </c>
      <c r="J36" s="78">
        <v>14</v>
      </c>
      <c r="K36" s="91" t="s">
        <v>202</v>
      </c>
      <c r="L36" s="191" t="s">
        <v>69</v>
      </c>
      <c r="M36" s="180">
        <f>事業計画書!M36</f>
        <v>0</v>
      </c>
      <c r="N36" s="181">
        <f>事業計画書!N36</f>
        <v>0</v>
      </c>
      <c r="O36" s="182">
        <f>事業計画書!O36</f>
        <v>0</v>
      </c>
      <c r="P36" s="182">
        <f>事業計画書!P36</f>
        <v>0</v>
      </c>
      <c r="Q36" s="182">
        <f>事業計画書!Q36</f>
        <v>0</v>
      </c>
      <c r="R36" s="183">
        <f>事業計画書!R36</f>
        <v>0</v>
      </c>
      <c r="S36" s="78">
        <v>14</v>
      </c>
      <c r="T36" s="91" t="s">
        <v>202</v>
      </c>
      <c r="U36" s="191" t="s">
        <v>69</v>
      </c>
      <c r="V36" s="180">
        <f>事業計画書!V36</f>
        <v>0</v>
      </c>
      <c r="W36" s="181">
        <f>事業計画書!W36</f>
        <v>0</v>
      </c>
      <c r="X36" s="182">
        <f>事業計画書!X36</f>
        <v>0</v>
      </c>
      <c r="Y36" s="182">
        <f>事業計画書!Y36</f>
        <v>0</v>
      </c>
      <c r="Z36" s="182">
        <f>事業計画書!Z36</f>
        <v>0</v>
      </c>
      <c r="AA36" s="183">
        <f>事業計画書!AA36</f>
        <v>0</v>
      </c>
      <c r="AB36" s="78">
        <v>14</v>
      </c>
      <c r="AC36" s="91" t="s">
        <v>202</v>
      </c>
      <c r="AD36" s="191" t="s">
        <v>69</v>
      </c>
      <c r="AE36" s="180">
        <f>事業計画書!AE36</f>
        <v>0</v>
      </c>
      <c r="AF36" s="181">
        <f>事業計画書!AF36</f>
        <v>0</v>
      </c>
      <c r="AG36" s="182">
        <f>事業計画書!AG36</f>
        <v>0</v>
      </c>
      <c r="AH36" s="182">
        <f>事業計画書!AH36</f>
        <v>0</v>
      </c>
      <c r="AI36" s="182">
        <f>事業計画書!AI36</f>
        <v>0</v>
      </c>
      <c r="AJ36" s="183">
        <f>事業計画書!AJ36</f>
        <v>0</v>
      </c>
    </row>
    <row r="37" spans="1:36" ht="21" customHeight="1">
      <c r="A37" s="320"/>
      <c r="B37" s="84">
        <f>(事業計画書!B37)</f>
        <v>0</v>
      </c>
      <c r="C37" s="184" t="s">
        <v>70</v>
      </c>
      <c r="D37" s="185"/>
      <c r="E37" s="186"/>
      <c r="F37" s="187"/>
      <c r="G37" s="188"/>
      <c r="H37" s="189"/>
      <c r="I37" s="190"/>
      <c r="J37" s="320"/>
      <c r="K37" s="84">
        <f>(事業計画書!K37)</f>
        <v>0</v>
      </c>
      <c r="L37" s="184" t="s">
        <v>70</v>
      </c>
      <c r="M37" s="185"/>
      <c r="N37" s="186"/>
      <c r="O37" s="187"/>
      <c r="P37" s="188"/>
      <c r="Q37" s="189"/>
      <c r="R37" s="190"/>
      <c r="S37" s="320"/>
      <c r="T37" s="84">
        <f>(事業計画書!T37)</f>
        <v>0</v>
      </c>
      <c r="U37" s="184" t="s">
        <v>70</v>
      </c>
      <c r="V37" s="185"/>
      <c r="W37" s="186"/>
      <c r="X37" s="187"/>
      <c r="Y37" s="188"/>
      <c r="Z37" s="189"/>
      <c r="AA37" s="190"/>
      <c r="AB37" s="320"/>
      <c r="AC37" s="84">
        <f>(事業計画書!AC37)</f>
        <v>0</v>
      </c>
      <c r="AD37" s="184" t="s">
        <v>70</v>
      </c>
      <c r="AE37" s="185"/>
      <c r="AF37" s="186"/>
      <c r="AG37" s="187"/>
      <c r="AH37" s="188"/>
      <c r="AI37" s="189"/>
      <c r="AJ37" s="190"/>
    </row>
    <row r="38" spans="1:36" ht="21" customHeight="1">
      <c r="A38" s="193">
        <v>15</v>
      </c>
      <c r="B38" s="91" t="s">
        <v>122</v>
      </c>
      <c r="C38" s="191" t="s">
        <v>69</v>
      </c>
      <c r="D38" s="180">
        <f>事業計画書!D38</f>
        <v>0</v>
      </c>
      <c r="E38" s="181">
        <f>事業計画書!E38</f>
        <v>0</v>
      </c>
      <c r="F38" s="182">
        <f>事業計画書!F38</f>
        <v>0</v>
      </c>
      <c r="G38" s="182">
        <f>事業計画書!G38</f>
        <v>0</v>
      </c>
      <c r="H38" s="182">
        <f>事業計画書!H38</f>
        <v>0</v>
      </c>
      <c r="I38" s="183">
        <f>事業計画書!I38</f>
        <v>0</v>
      </c>
      <c r="J38" s="193">
        <v>15</v>
      </c>
      <c r="K38" s="91" t="s">
        <v>202</v>
      </c>
      <c r="L38" s="191" t="s">
        <v>69</v>
      </c>
      <c r="M38" s="180">
        <f>事業計画書!M38</f>
        <v>0</v>
      </c>
      <c r="N38" s="181">
        <f>事業計画書!N38</f>
        <v>0</v>
      </c>
      <c r="O38" s="182">
        <f>事業計画書!O38</f>
        <v>0</v>
      </c>
      <c r="P38" s="182">
        <f>事業計画書!P38</f>
        <v>0</v>
      </c>
      <c r="Q38" s="182">
        <f>事業計画書!Q38</f>
        <v>0</v>
      </c>
      <c r="R38" s="183">
        <f>事業計画書!R38</f>
        <v>0</v>
      </c>
      <c r="S38" s="193">
        <v>15</v>
      </c>
      <c r="T38" s="91" t="s">
        <v>202</v>
      </c>
      <c r="U38" s="191" t="s">
        <v>69</v>
      </c>
      <c r="V38" s="180">
        <f>事業計画書!V38</f>
        <v>0</v>
      </c>
      <c r="W38" s="181">
        <f>事業計画書!W38</f>
        <v>0</v>
      </c>
      <c r="X38" s="182">
        <f>事業計画書!X38</f>
        <v>0</v>
      </c>
      <c r="Y38" s="182">
        <f>事業計画書!Y38</f>
        <v>0</v>
      </c>
      <c r="Z38" s="182">
        <f>事業計画書!Z38</f>
        <v>0</v>
      </c>
      <c r="AA38" s="183">
        <f>事業計画書!AA38</f>
        <v>0</v>
      </c>
      <c r="AB38" s="193">
        <v>15</v>
      </c>
      <c r="AC38" s="91" t="s">
        <v>202</v>
      </c>
      <c r="AD38" s="191" t="s">
        <v>69</v>
      </c>
      <c r="AE38" s="180">
        <f>事業計画書!AE38</f>
        <v>0</v>
      </c>
      <c r="AF38" s="181">
        <f>事業計画書!AF38</f>
        <v>0</v>
      </c>
      <c r="AG38" s="182">
        <f>事業計画書!AG38</f>
        <v>0</v>
      </c>
      <c r="AH38" s="182">
        <f>事業計画書!AH38</f>
        <v>0</v>
      </c>
      <c r="AI38" s="182">
        <f>事業計画書!AI38</f>
        <v>0</v>
      </c>
      <c r="AJ38" s="183">
        <f>事業計画書!AJ38</f>
        <v>0</v>
      </c>
    </row>
    <row r="39" spans="1:36" ht="21" customHeight="1">
      <c r="A39" s="320"/>
      <c r="B39" s="84">
        <f>(事業計画書!B39)</f>
        <v>0</v>
      </c>
      <c r="C39" s="184" t="s">
        <v>70</v>
      </c>
      <c r="D39" s="185"/>
      <c r="E39" s="194"/>
      <c r="F39" s="187"/>
      <c r="G39" s="188"/>
      <c r="H39" s="189"/>
      <c r="I39" s="190"/>
      <c r="J39" s="320"/>
      <c r="K39" s="84">
        <f>(事業計画書!K39)</f>
        <v>0</v>
      </c>
      <c r="L39" s="184" t="s">
        <v>70</v>
      </c>
      <c r="M39" s="185"/>
      <c r="N39" s="194"/>
      <c r="O39" s="187"/>
      <c r="P39" s="188"/>
      <c r="Q39" s="189"/>
      <c r="R39" s="190"/>
      <c r="S39" s="320"/>
      <c r="T39" s="84">
        <f>(事業計画書!T39)</f>
        <v>0</v>
      </c>
      <c r="U39" s="184" t="s">
        <v>70</v>
      </c>
      <c r="V39" s="185"/>
      <c r="W39" s="194"/>
      <c r="X39" s="187"/>
      <c r="Y39" s="188"/>
      <c r="Z39" s="189"/>
      <c r="AA39" s="190"/>
      <c r="AB39" s="320"/>
      <c r="AC39" s="84">
        <f>(事業計画書!AC39)</f>
        <v>0</v>
      </c>
      <c r="AD39" s="184" t="s">
        <v>70</v>
      </c>
      <c r="AE39" s="185"/>
      <c r="AF39" s="194"/>
      <c r="AG39" s="187"/>
      <c r="AH39" s="188"/>
      <c r="AI39" s="189"/>
      <c r="AJ39" s="190"/>
    </row>
    <row r="40" spans="1:36" ht="20.100000000000001" customHeight="1">
      <c r="A40" s="413" t="s">
        <v>95</v>
      </c>
      <c r="B40" s="414"/>
      <c r="C40" s="415"/>
      <c r="D40" s="195">
        <f>SUM(E40:I40)</f>
        <v>0</v>
      </c>
      <c r="E40" s="196">
        <f>COUNTIF(E10:E39,"○")</f>
        <v>0</v>
      </c>
      <c r="F40" s="197">
        <f>COUNTIF(F10:F39,"○")</f>
        <v>0</v>
      </c>
      <c r="G40" s="198">
        <f>COUNTIF(G10:G39,"○")</f>
        <v>0</v>
      </c>
      <c r="H40" s="197">
        <f>COUNTIF(H10:H39,"○")</f>
        <v>0</v>
      </c>
      <c r="I40" s="199">
        <f>COUNTIF(I10:I39,"○")</f>
        <v>0</v>
      </c>
      <c r="J40" s="413" t="s">
        <v>95</v>
      </c>
      <c r="K40" s="414"/>
      <c r="L40" s="415"/>
      <c r="M40" s="195">
        <f>SUM(N40:R40)</f>
        <v>0</v>
      </c>
      <c r="N40" s="196">
        <f>COUNTIF(N10:N39,"○")</f>
        <v>0</v>
      </c>
      <c r="O40" s="197">
        <f>COUNTIF(O10:O39,"○")</f>
        <v>0</v>
      </c>
      <c r="P40" s="198">
        <f>COUNTIF(P10:P39,"○")</f>
        <v>0</v>
      </c>
      <c r="Q40" s="197">
        <f>COUNTIF(Q10:Q39,"○")</f>
        <v>0</v>
      </c>
      <c r="R40" s="288">
        <f>COUNTIF(R10:R39,"○")</f>
        <v>0</v>
      </c>
      <c r="S40" s="413" t="s">
        <v>95</v>
      </c>
      <c r="T40" s="414"/>
      <c r="U40" s="415"/>
      <c r="V40" s="195">
        <f>SUM(W40:AA40)</f>
        <v>0</v>
      </c>
      <c r="W40" s="196">
        <f>COUNTIF(W10:W39,"○")</f>
        <v>0</v>
      </c>
      <c r="X40" s="197">
        <f>COUNTIF(X10:X39,"○")</f>
        <v>0</v>
      </c>
      <c r="Y40" s="198">
        <f>COUNTIF(Y10:Y39,"○")</f>
        <v>0</v>
      </c>
      <c r="Z40" s="197">
        <f>COUNTIF(Z10:Z39,"○")</f>
        <v>0</v>
      </c>
      <c r="AA40" s="199">
        <f>COUNTIF(AA10:AA39,"○")</f>
        <v>0</v>
      </c>
      <c r="AB40" s="413" t="s">
        <v>95</v>
      </c>
      <c r="AC40" s="414"/>
      <c r="AD40" s="415"/>
      <c r="AE40" s="195">
        <f>SUM(AF40:AJ40)</f>
        <v>0</v>
      </c>
      <c r="AF40" s="196">
        <f>COUNTIF(AF10:AF39,"○")</f>
        <v>0</v>
      </c>
      <c r="AG40" s="197">
        <f>COUNTIF(AG10:AG39,"○")</f>
        <v>0</v>
      </c>
      <c r="AH40" s="198">
        <f>COUNTIF(AH10:AH39,"○")</f>
        <v>0</v>
      </c>
      <c r="AI40" s="197">
        <f>COUNTIF(AI10:AI39,"○")</f>
        <v>0</v>
      </c>
      <c r="AJ40" s="288">
        <f>COUNTIF(AJ10:AJ39,"○")</f>
        <v>0</v>
      </c>
    </row>
    <row r="41" spans="1:36" ht="20.100000000000001" customHeight="1">
      <c r="A41" s="413" t="s">
        <v>96</v>
      </c>
      <c r="B41" s="414"/>
      <c r="C41" s="415"/>
      <c r="D41" s="195"/>
      <c r="E41" s="200">
        <f>COUNTIF(E10:E39,"●")</f>
        <v>0</v>
      </c>
      <c r="F41" s="201">
        <f>COUNTIF(F10:F39,"●")</f>
        <v>0</v>
      </c>
      <c r="G41" s="201">
        <f>COUNTIF(G10:G39,"●")</f>
        <v>0</v>
      </c>
      <c r="H41" s="201">
        <f>COUNTIF(H10:H39,"●")</f>
        <v>0</v>
      </c>
      <c r="I41" s="199">
        <f>COUNTIF(I10:I39,"●")</f>
        <v>0</v>
      </c>
      <c r="J41" s="413" t="s">
        <v>96</v>
      </c>
      <c r="K41" s="414"/>
      <c r="L41" s="415"/>
      <c r="M41" s="195">
        <f>SUM(N41:R41)</f>
        <v>0</v>
      </c>
      <c r="N41" s="200">
        <f>COUNTIF(N10:N39,"●")</f>
        <v>0</v>
      </c>
      <c r="O41" s="201">
        <f>COUNTIF(O10:O39,"●")</f>
        <v>0</v>
      </c>
      <c r="P41" s="201">
        <f>COUNTIF(P10:P39,"●")</f>
        <v>0</v>
      </c>
      <c r="Q41" s="201">
        <f>COUNTIF(Q10:Q39,"●")</f>
        <v>0</v>
      </c>
      <c r="R41" s="199">
        <f>COUNTIF(R10:R39,"●")</f>
        <v>0</v>
      </c>
      <c r="S41" s="413" t="s">
        <v>96</v>
      </c>
      <c r="T41" s="414"/>
      <c r="U41" s="415"/>
      <c r="V41" s="195">
        <f>SUM(W41:AA41)</f>
        <v>0</v>
      </c>
      <c r="W41" s="200">
        <f>COUNTIF(W10:W39,"●")</f>
        <v>0</v>
      </c>
      <c r="X41" s="201">
        <f>COUNTIF(X10:X39,"●")</f>
        <v>0</v>
      </c>
      <c r="Y41" s="201">
        <f>COUNTIF(Y10:Y39,"●")</f>
        <v>0</v>
      </c>
      <c r="Z41" s="201">
        <f>COUNTIF(Z10:Z39,"●")</f>
        <v>0</v>
      </c>
      <c r="AA41" s="199">
        <f>COUNTIF(AA10:AA39,"●")</f>
        <v>0</v>
      </c>
      <c r="AB41" s="413" t="s">
        <v>96</v>
      </c>
      <c r="AC41" s="414"/>
      <c r="AD41" s="415"/>
      <c r="AE41" s="195">
        <f>SUM(AF41:AJ41)</f>
        <v>0</v>
      </c>
      <c r="AF41" s="200">
        <f>COUNTIF(AF10:AF39,"●")</f>
        <v>0</v>
      </c>
      <c r="AG41" s="201">
        <f>COUNTIF(AG10:AG39,"●")</f>
        <v>0</v>
      </c>
      <c r="AH41" s="201">
        <f>COUNTIF(AH10:AH39,"●")</f>
        <v>0</v>
      </c>
      <c r="AI41" s="201">
        <f>COUNTIF(AI10:AI39,"●")</f>
        <v>0</v>
      </c>
      <c r="AJ41" s="199">
        <f>COUNTIF(AJ10:AJ39,"●")</f>
        <v>0</v>
      </c>
    </row>
    <row r="42" spans="1:36" s="9" customFormat="1" ht="15.75" customHeight="1">
      <c r="A42" s="125"/>
      <c r="B42" s="202" t="s">
        <v>150</v>
      </c>
      <c r="C42" s="203"/>
      <c r="D42" s="202"/>
      <c r="E42" s="202"/>
      <c r="F42" s="202"/>
      <c r="G42" s="202"/>
      <c r="H42" s="202"/>
      <c r="I42" s="16"/>
      <c r="J42" s="125"/>
      <c r="K42" s="204" t="s">
        <v>150</v>
      </c>
      <c r="L42" s="203"/>
      <c r="M42" s="204"/>
      <c r="N42" s="204"/>
      <c r="O42" s="204"/>
      <c r="P42" s="204"/>
      <c r="Q42" s="204"/>
      <c r="R42" s="16"/>
      <c r="S42" s="125"/>
      <c r="T42" s="202" t="s">
        <v>150</v>
      </c>
      <c r="U42" s="203"/>
      <c r="V42" s="202"/>
      <c r="W42" s="202"/>
      <c r="X42" s="202"/>
      <c r="Y42" s="202"/>
      <c r="Z42" s="202"/>
      <c r="AA42" s="16"/>
      <c r="AB42" s="125"/>
      <c r="AC42" s="204" t="s">
        <v>150</v>
      </c>
      <c r="AD42" s="203"/>
      <c r="AE42" s="204"/>
      <c r="AF42" s="204"/>
      <c r="AG42" s="204"/>
      <c r="AH42" s="204"/>
      <c r="AI42" s="204"/>
      <c r="AJ42" s="16"/>
    </row>
    <row r="43" spans="1:36" ht="15.75" customHeight="1">
      <c r="B43" s="202" t="s">
        <v>71</v>
      </c>
      <c r="C43" s="16"/>
      <c r="E43" s="202"/>
      <c r="F43" s="202"/>
      <c r="G43" s="202"/>
      <c r="H43" s="202"/>
      <c r="K43" s="202" t="s">
        <v>71</v>
      </c>
      <c r="L43" s="16"/>
      <c r="N43" s="202"/>
      <c r="O43" s="202"/>
      <c r="P43" s="202"/>
      <c r="Q43" s="202"/>
      <c r="T43" s="202" t="s">
        <v>71</v>
      </c>
      <c r="U43" s="16"/>
      <c r="W43" s="202"/>
      <c r="X43" s="202"/>
      <c r="Y43" s="202"/>
      <c r="Z43" s="202"/>
      <c r="AC43" s="202" t="s">
        <v>71</v>
      </c>
      <c r="AD43" s="16"/>
      <c r="AF43" s="202"/>
      <c r="AG43" s="202"/>
      <c r="AH43" s="202"/>
      <c r="AI43" s="202"/>
    </row>
  </sheetData>
  <mergeCells count="76">
    <mergeCell ref="A1:C1"/>
    <mergeCell ref="J1:L1"/>
    <mergeCell ref="A2:I2"/>
    <mergeCell ref="J2:R2"/>
    <mergeCell ref="A3:B4"/>
    <mergeCell ref="C3:E4"/>
    <mergeCell ref="F3:G3"/>
    <mergeCell ref="J3:K4"/>
    <mergeCell ref="L3:N4"/>
    <mergeCell ref="O3:P3"/>
    <mergeCell ref="F4:G4"/>
    <mergeCell ref="O4:P4"/>
    <mergeCell ref="A5:B6"/>
    <mergeCell ref="C5:E6"/>
    <mergeCell ref="F5:G5"/>
    <mergeCell ref="H5:I5"/>
    <mergeCell ref="J5:K6"/>
    <mergeCell ref="L5:N6"/>
    <mergeCell ref="O5:P5"/>
    <mergeCell ref="Q5:R5"/>
    <mergeCell ref="F6:G6"/>
    <mergeCell ref="H6:I6"/>
    <mergeCell ref="O6:P6"/>
    <mergeCell ref="Q6:R6"/>
    <mergeCell ref="A41:C41"/>
    <mergeCell ref="J41:L41"/>
    <mergeCell ref="L7:L9"/>
    <mergeCell ref="M7:M9"/>
    <mergeCell ref="N7:R7"/>
    <mergeCell ref="A9:B9"/>
    <mergeCell ref="J9:K9"/>
    <mergeCell ref="A40:C40"/>
    <mergeCell ref="J40:L40"/>
    <mergeCell ref="A7:B8"/>
    <mergeCell ref="C7:C9"/>
    <mergeCell ref="D7:D9"/>
    <mergeCell ref="E7:I7"/>
    <mergeCell ref="J7:K8"/>
    <mergeCell ref="S1:U1"/>
    <mergeCell ref="AB1:AD1"/>
    <mergeCell ref="S2:AA2"/>
    <mergeCell ref="AB2:AJ2"/>
    <mergeCell ref="S3:T4"/>
    <mergeCell ref="U3:W4"/>
    <mergeCell ref="X3:Y3"/>
    <mergeCell ref="AB3:AC4"/>
    <mergeCell ref="AD3:AF4"/>
    <mergeCell ref="AG3:AH3"/>
    <mergeCell ref="X4:Y4"/>
    <mergeCell ref="AG4:AH4"/>
    <mergeCell ref="S5:T6"/>
    <mergeCell ref="U5:W6"/>
    <mergeCell ref="X5:Y5"/>
    <mergeCell ref="Z5:AA5"/>
    <mergeCell ref="AB5:AC6"/>
    <mergeCell ref="AD5:AF6"/>
    <mergeCell ref="AG5:AH5"/>
    <mergeCell ref="AI5:AJ5"/>
    <mergeCell ref="X6:Y6"/>
    <mergeCell ref="Z6:AA6"/>
    <mergeCell ref="AG6:AH6"/>
    <mergeCell ref="AI6:AJ6"/>
    <mergeCell ref="S41:U41"/>
    <mergeCell ref="AB41:AD41"/>
    <mergeCell ref="AE7:AE9"/>
    <mergeCell ref="AF7:AJ7"/>
    <mergeCell ref="S9:T9"/>
    <mergeCell ref="AB9:AC9"/>
    <mergeCell ref="S40:U40"/>
    <mergeCell ref="AB40:AD40"/>
    <mergeCell ref="S7:T8"/>
    <mergeCell ref="U7:U9"/>
    <mergeCell ref="V7:V9"/>
    <mergeCell ref="W7:AA7"/>
    <mergeCell ref="AB7:AC8"/>
    <mergeCell ref="AD7:AD9"/>
  </mergeCells>
  <phoneticPr fontId="2"/>
  <pageMargins left="0.70866141732283472" right="0.31496062992125984" top="0.55118110236220474" bottom="0" header="0.31496062992125984" footer="0.31496062992125984"/>
  <pageSetup paperSize="9" scale="92" orientation="portrait" blackAndWhite="1" horizontalDpi="300" verticalDpi="300" r:id="rId1"/>
  <colBreaks count="3" manualBreakCount="3">
    <brk id="9" max="44" man="1"/>
    <brk id="18" max="44" man="1"/>
    <brk id="27" max="44"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Sheet1!$C$5:$C$6</xm:f>
          </x14:formula1>
          <xm:sqref>E11:I11 E13:I13 E15:I15 E17:I17 E19:I19 E21:I21 E23:I23 E25:I25 E27:I27 E29:I29 E31:I31 E33:I33 E35:I35 E37:I37 E39:I39 N11:R11 N13:R13 N15:R15 N17:R17 N19:R19 N21:R21 N23:R23 N25:R25 N27:R27 N29:R29 N31:R31 N33:R33 N35:R35 N37:R37 N39:R39 W11:AA11 W13:AA13 W15:AA15 W17:AA17 W19:AA19 W21:AA21 W23:AA23 W25:AA25 W27:AA27 W29:AA29 W31:AA31 W33:AA33 W35:AA35 W37:AA37 W39:AA39 AF11:AJ11 AF13:AJ13 AF15:AJ15 AF17:AJ17 AF19:AJ19 AF21:AJ21 AF23:AJ23 AF25:AJ25 AF27:AJ27 AF29:AJ29 AF31:AJ31 AF33:AJ33 AF35:AJ35 AF37:AJ37 AF39:AJ39</xm:sqref>
        </x14:dataValidation>
        <x14:dataValidation type="list" allowBlank="1" showInputMessage="1" showErrorMessage="1" xr:uid="{00000000-0002-0000-0500-000001000000}">
          <x14:formula1>
            <xm:f>Sheet1!$B$3:$B$6</xm:f>
          </x14:formula1>
          <xm:sqref>D11 D13 D15 D17 D19 D21 D23 D25 D27 D29 D31 D33 D35 D37 D39 M11 M13 M15 M17 M19 M21 M23 M25 M27 M29 M31 M33 M35 M37 M39 V11 V13 V15 V17 V19 V21 V23 V25 V27 V29 V31 V33 V35 V37 V39 AE11 AE13 AE15 AE17 AE19 AE21 AE23 AE25 AE27 AE29 AE31 AE33 AE35 AE37 AE39</xm:sqref>
        </x14:dataValidation>
        <x14:dataValidation type="list" allowBlank="1" showInputMessage="1" showErrorMessage="1" xr:uid="{1449F683-CE7F-4042-A57D-BF52860BEBF7}">
          <x14:formula1>
            <xm:f>Sheet1!$D$3:$D$4</xm:f>
          </x14:formula1>
          <xm:sqref>S11 S13 S15 S17 S19 S21 S23 S25 S27 S29 S31 S33 S35 S37 S39 J11 J13 J15 J17 J19 J21 J23 J25 J27 J29 J31 J33 J35 J37 J39 A11 A13 A15 A17 A19 A21 A23 A25 A27 A29 A31 A33 A35 A37 A39 AB11 AB13 AB15 AB17 AB19 AB21 AB23 AB25 AB27 AB29 AB31 AB33 AB35 AB37 AB39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2:Q36"/>
  <sheetViews>
    <sheetView view="pageBreakPreview" zoomScale="70" zoomScaleNormal="100" zoomScaleSheetLayoutView="70" workbookViewId="0">
      <selection activeCell="C6" sqref="C6:E6"/>
    </sheetView>
  </sheetViews>
  <sheetFormatPr defaultColWidth="9.375" defaultRowHeight="12.6"/>
  <cols>
    <col min="1" max="1" width="3" style="17" customWidth="1"/>
    <col min="2" max="2" width="20.375" style="17" customWidth="1"/>
    <col min="3" max="3" width="2.375" style="17" customWidth="1"/>
    <col min="4" max="4" width="15.875" style="17" customWidth="1"/>
    <col min="5" max="5" width="2.5" style="17" customWidth="1"/>
    <col min="6" max="6" width="2.375" style="17" customWidth="1"/>
    <col min="7" max="7" width="14.875" style="17" customWidth="1"/>
    <col min="8" max="9" width="2.375" style="17" customWidth="1"/>
    <col min="10" max="10" width="14.875" style="17" customWidth="1"/>
    <col min="11" max="12" width="2.375" style="17" customWidth="1"/>
    <col min="13" max="13" width="14.875" style="17" customWidth="1"/>
    <col min="14" max="15" width="2.375" style="17" customWidth="1"/>
    <col min="16" max="16" width="14.875" style="17" customWidth="1"/>
    <col min="17" max="17" width="2.375" style="17" customWidth="1"/>
    <col min="18" max="16384" width="9.375" style="1"/>
  </cols>
  <sheetData>
    <row r="2" spans="2:17" ht="29.25" customHeight="1">
      <c r="B2" s="138" t="s">
        <v>2</v>
      </c>
      <c r="C2" s="141"/>
    </row>
    <row r="3" spans="2:17" ht="29.25" customHeight="1">
      <c r="B3" s="450" t="s">
        <v>3</v>
      </c>
      <c r="C3" s="450"/>
      <c r="D3" s="450"/>
      <c r="E3" s="450"/>
      <c r="F3" s="450"/>
      <c r="G3" s="450"/>
      <c r="H3" s="450"/>
      <c r="I3" s="450"/>
      <c r="J3" s="450"/>
      <c r="K3" s="450"/>
      <c r="L3" s="450"/>
      <c r="M3" s="450"/>
      <c r="N3" s="450"/>
      <c r="O3" s="450"/>
      <c r="P3" s="450"/>
      <c r="Q3" s="450"/>
    </row>
    <row r="4" spans="2:17" ht="29.25" customHeight="1">
      <c r="B4" s="138" t="s">
        <v>4</v>
      </c>
      <c r="C4" s="138"/>
      <c r="D4" s="47"/>
      <c r="E4" s="47"/>
      <c r="F4" s="47"/>
      <c r="G4" s="47"/>
      <c r="H4" s="47"/>
      <c r="I4" s="47"/>
      <c r="J4" s="47"/>
      <c r="K4" s="47"/>
      <c r="L4" s="47"/>
      <c r="M4" s="47"/>
      <c r="N4" s="47"/>
      <c r="O4" s="47"/>
      <c r="P4" s="47"/>
      <c r="Q4" s="47"/>
    </row>
    <row r="5" spans="2:17" ht="40.5" customHeight="1">
      <c r="B5" s="142" t="s">
        <v>5</v>
      </c>
      <c r="C5" s="544" t="s">
        <v>6</v>
      </c>
      <c r="D5" s="545"/>
      <c r="E5" s="546"/>
      <c r="F5" s="544" t="s">
        <v>7</v>
      </c>
      <c r="G5" s="545"/>
      <c r="H5" s="545"/>
      <c r="I5" s="545"/>
      <c r="J5" s="545"/>
      <c r="K5" s="545"/>
      <c r="L5" s="545"/>
      <c r="M5" s="545"/>
      <c r="N5" s="545"/>
      <c r="O5" s="545"/>
      <c r="P5" s="545"/>
      <c r="Q5" s="436"/>
    </row>
    <row r="6" spans="2:17" ht="40.5" customHeight="1">
      <c r="B6" s="143" t="s">
        <v>74</v>
      </c>
      <c r="C6" s="547">
        <f>SUM(ROUNDDOWN(D25/3*2,-3))</f>
        <v>0</v>
      </c>
      <c r="D6" s="548"/>
      <c r="E6" s="549"/>
      <c r="F6" s="550"/>
      <c r="G6" s="551"/>
      <c r="H6" s="551"/>
      <c r="I6" s="551"/>
      <c r="J6" s="551"/>
      <c r="K6" s="551"/>
      <c r="L6" s="551"/>
      <c r="M6" s="551"/>
      <c r="N6" s="551"/>
      <c r="O6" s="551"/>
      <c r="P6" s="551"/>
      <c r="Q6" s="552"/>
    </row>
    <row r="7" spans="2:17" ht="40.5" customHeight="1">
      <c r="B7" s="144" t="s">
        <v>39</v>
      </c>
      <c r="C7" s="538">
        <f>SUM(C9-C6)</f>
        <v>0</v>
      </c>
      <c r="D7" s="539"/>
      <c r="E7" s="540"/>
      <c r="F7" s="541"/>
      <c r="G7" s="542"/>
      <c r="H7" s="542"/>
      <c r="I7" s="542"/>
      <c r="J7" s="542"/>
      <c r="K7" s="542"/>
      <c r="L7" s="542"/>
      <c r="M7" s="542"/>
      <c r="N7" s="542"/>
      <c r="O7" s="542"/>
      <c r="P7" s="542"/>
      <c r="Q7" s="543"/>
    </row>
    <row r="8" spans="2:17" ht="40.5" customHeight="1">
      <c r="B8" s="145"/>
      <c r="C8" s="516"/>
      <c r="D8" s="517"/>
      <c r="E8" s="518"/>
      <c r="F8" s="516"/>
      <c r="G8" s="517"/>
      <c r="H8" s="517"/>
      <c r="I8" s="517"/>
      <c r="J8" s="517"/>
      <c r="K8" s="517"/>
      <c r="L8" s="517"/>
      <c r="M8" s="517"/>
      <c r="N8" s="517"/>
      <c r="O8" s="517"/>
      <c r="P8" s="517"/>
      <c r="Q8" s="519"/>
    </row>
    <row r="9" spans="2:17" ht="40.5" customHeight="1">
      <c r="B9" s="142" t="s">
        <v>8</v>
      </c>
      <c r="C9" s="520">
        <f>SUM(D23)</f>
        <v>0</v>
      </c>
      <c r="D9" s="521"/>
      <c r="E9" s="522"/>
      <c r="F9" s="523"/>
      <c r="G9" s="524"/>
      <c r="H9" s="524"/>
      <c r="I9" s="524"/>
      <c r="J9" s="524"/>
      <c r="K9" s="524"/>
      <c r="L9" s="524"/>
      <c r="M9" s="524"/>
      <c r="N9" s="524"/>
      <c r="O9" s="524"/>
      <c r="P9" s="524"/>
      <c r="Q9" s="525"/>
    </row>
    <row r="10" spans="2:17" ht="29.25" customHeight="1"/>
    <row r="11" spans="2:17" ht="29.25" customHeight="1">
      <c r="B11" s="146" t="s">
        <v>9</v>
      </c>
      <c r="C11" s="146"/>
      <c r="D11" s="79"/>
      <c r="E11" s="79"/>
      <c r="F11" s="79"/>
      <c r="G11" s="79"/>
      <c r="H11" s="79"/>
      <c r="I11" s="79"/>
      <c r="J11" s="79"/>
      <c r="K11" s="79"/>
      <c r="L11" s="79"/>
      <c r="M11" s="79"/>
      <c r="N11" s="79"/>
      <c r="O11" s="79"/>
      <c r="P11" s="79"/>
      <c r="Q11" s="79"/>
    </row>
    <row r="12" spans="2:17" ht="24" customHeight="1">
      <c r="B12" s="526" t="s">
        <v>5</v>
      </c>
      <c r="C12" s="528" t="s">
        <v>6</v>
      </c>
      <c r="D12" s="529"/>
      <c r="E12" s="530"/>
      <c r="F12" s="534" t="s">
        <v>10</v>
      </c>
      <c r="G12" s="535"/>
      <c r="H12" s="535"/>
      <c r="I12" s="535"/>
      <c r="J12" s="535"/>
      <c r="K12" s="535"/>
      <c r="L12" s="535"/>
      <c r="M12" s="535"/>
      <c r="N12" s="535"/>
      <c r="O12" s="535"/>
      <c r="P12" s="535"/>
      <c r="Q12" s="536"/>
    </row>
    <row r="13" spans="2:17" ht="24" customHeight="1">
      <c r="B13" s="527"/>
      <c r="C13" s="531"/>
      <c r="D13" s="532"/>
      <c r="E13" s="533"/>
      <c r="F13" s="511" t="str">
        <f>種別決算書!D5</f>
        <v>成年男子</v>
      </c>
      <c r="G13" s="512"/>
      <c r="H13" s="537"/>
      <c r="I13" s="511" t="str">
        <f>種別決算書!V5</f>
        <v>成年女子</v>
      </c>
      <c r="J13" s="512"/>
      <c r="K13" s="537"/>
      <c r="L13" s="511" t="str">
        <f>種別決算書!AN5</f>
        <v>少年男子</v>
      </c>
      <c r="M13" s="512"/>
      <c r="N13" s="537"/>
      <c r="O13" s="511" t="str">
        <f>種別決算書!BF5</f>
        <v>少年女子</v>
      </c>
      <c r="P13" s="512"/>
      <c r="Q13" s="513"/>
    </row>
    <row r="14" spans="2:17" ht="29.25" customHeight="1">
      <c r="B14" s="153"/>
      <c r="C14" s="148"/>
      <c r="D14" s="319"/>
      <c r="E14" s="149"/>
      <c r="F14" s="148"/>
      <c r="G14" s="319"/>
      <c r="H14" s="149"/>
      <c r="I14" s="148"/>
      <c r="J14" s="319"/>
      <c r="K14" s="149"/>
      <c r="L14" s="148"/>
      <c r="M14" s="319"/>
      <c r="N14" s="149"/>
      <c r="O14" s="148"/>
      <c r="P14" s="319"/>
      <c r="Q14" s="289"/>
    </row>
    <row r="15" spans="2:17" ht="32.25" customHeight="1">
      <c r="B15" s="153" t="s">
        <v>11</v>
      </c>
      <c r="C15" s="154"/>
      <c r="D15" s="155">
        <f>SUM(G15+J15+M15+P15)</f>
        <v>0</v>
      </c>
      <c r="E15" s="156"/>
      <c r="F15" s="154"/>
      <c r="G15" s="155">
        <f>SUM(種別決算書!B17)</f>
        <v>0</v>
      </c>
      <c r="H15" s="156"/>
      <c r="I15" s="154"/>
      <c r="J15" s="155">
        <f>SUM(種別決算書!T17)</f>
        <v>0</v>
      </c>
      <c r="K15" s="156"/>
      <c r="L15" s="154"/>
      <c r="M15" s="155">
        <f>SUM(種別決算書!AL17)</f>
        <v>0</v>
      </c>
      <c r="N15" s="156"/>
      <c r="O15" s="154"/>
      <c r="P15" s="155">
        <f>SUM(種別決算書!BD17)</f>
        <v>0</v>
      </c>
      <c r="Q15" s="80"/>
    </row>
    <row r="16" spans="2:17" ht="21" customHeight="1">
      <c r="B16" s="153"/>
      <c r="C16" s="154"/>
      <c r="D16" s="319"/>
      <c r="E16" s="156"/>
      <c r="F16" s="154"/>
      <c r="G16" s="319"/>
      <c r="H16" s="156"/>
      <c r="I16" s="154"/>
      <c r="J16" s="319"/>
      <c r="K16" s="156"/>
      <c r="L16" s="154"/>
      <c r="M16" s="319"/>
      <c r="N16" s="156"/>
      <c r="O16" s="154"/>
      <c r="P16" s="319"/>
      <c r="Q16" s="80"/>
    </row>
    <row r="17" spans="1:17" ht="24" customHeight="1">
      <c r="B17" s="143"/>
      <c r="C17" s="157" t="s">
        <v>12</v>
      </c>
      <c r="D17" s="155">
        <f>SUM(G17+J17+M17+P17)</f>
        <v>0</v>
      </c>
      <c r="E17" s="158" t="s">
        <v>13</v>
      </c>
      <c r="F17" s="157" t="s">
        <v>12</v>
      </c>
      <c r="G17" s="155">
        <f>SUM(種別決算書!C33)</f>
        <v>0</v>
      </c>
      <c r="H17" s="158" t="s">
        <v>13</v>
      </c>
      <c r="I17" s="157" t="s">
        <v>12</v>
      </c>
      <c r="J17" s="155">
        <f>SUM(種別決算書!U33)</f>
        <v>0</v>
      </c>
      <c r="K17" s="158" t="s">
        <v>13</v>
      </c>
      <c r="L17" s="157" t="s">
        <v>12</v>
      </c>
      <c r="M17" s="155">
        <f>SUM(種別決算書!AM33)</f>
        <v>0</v>
      </c>
      <c r="N17" s="158" t="s">
        <v>13</v>
      </c>
      <c r="O17" s="157" t="s">
        <v>12</v>
      </c>
      <c r="P17" s="155">
        <f>SUM(種別決算書!BE33)</f>
        <v>0</v>
      </c>
      <c r="Q17" s="290" t="s">
        <v>13</v>
      </c>
    </row>
    <row r="18" spans="1:17" ht="29.25" customHeight="1">
      <c r="B18" s="159"/>
      <c r="C18" s="160"/>
      <c r="D18" s="161"/>
      <c r="E18" s="162"/>
      <c r="F18" s="160"/>
      <c r="G18" s="161"/>
      <c r="H18" s="162"/>
      <c r="I18" s="160"/>
      <c r="J18" s="161"/>
      <c r="K18" s="162"/>
      <c r="L18" s="160"/>
      <c r="M18" s="161"/>
      <c r="N18" s="162"/>
      <c r="O18" s="160"/>
      <c r="P18" s="161"/>
      <c r="Q18" s="291"/>
    </row>
    <row r="19" spans="1:17" ht="32.25" customHeight="1">
      <c r="B19" s="153" t="s">
        <v>14</v>
      </c>
      <c r="C19" s="154"/>
      <c r="D19" s="155">
        <f>SUM(G19+J19+M19+P19)</f>
        <v>0</v>
      </c>
      <c r="E19" s="156"/>
      <c r="F19" s="154"/>
      <c r="G19" s="155">
        <f>SUM(種別決算書!B47)</f>
        <v>0</v>
      </c>
      <c r="H19" s="156"/>
      <c r="I19" s="154"/>
      <c r="J19" s="155">
        <f>SUM(種別決算書!T46)</f>
        <v>0</v>
      </c>
      <c r="K19" s="156"/>
      <c r="L19" s="154"/>
      <c r="M19" s="155">
        <f>SUM(種別決算書!AL46)</f>
        <v>0</v>
      </c>
      <c r="N19" s="156"/>
      <c r="O19" s="154"/>
      <c r="P19" s="155">
        <f>SUM(種別決算書!BD46)</f>
        <v>0</v>
      </c>
      <c r="Q19" s="80"/>
    </row>
    <row r="20" spans="1:17" ht="19.5" customHeight="1">
      <c r="B20" s="153"/>
      <c r="C20" s="154"/>
      <c r="D20" s="319"/>
      <c r="E20" s="156"/>
      <c r="F20" s="154"/>
      <c r="G20" s="319"/>
      <c r="H20" s="156"/>
      <c r="I20" s="154"/>
      <c r="J20" s="319"/>
      <c r="K20" s="156"/>
      <c r="L20" s="154"/>
      <c r="M20" s="319"/>
      <c r="N20" s="156"/>
      <c r="O20" s="154"/>
      <c r="P20" s="319"/>
      <c r="Q20" s="80"/>
    </row>
    <row r="21" spans="1:17" ht="24" customHeight="1">
      <c r="B21" s="143"/>
      <c r="C21" s="157" t="s">
        <v>12</v>
      </c>
      <c r="D21" s="155">
        <f>SUM(G21+J21+M21+P21)</f>
        <v>0</v>
      </c>
      <c r="E21" s="158" t="s">
        <v>13</v>
      </c>
      <c r="F21" s="157" t="s">
        <v>12</v>
      </c>
      <c r="G21" s="155">
        <f>SUM(種別決算書!C54)</f>
        <v>0</v>
      </c>
      <c r="H21" s="158" t="s">
        <v>13</v>
      </c>
      <c r="I21" s="157" t="s">
        <v>12</v>
      </c>
      <c r="J21" s="155">
        <f>SUM(種別決算書!U55)</f>
        <v>0</v>
      </c>
      <c r="K21" s="158" t="s">
        <v>13</v>
      </c>
      <c r="L21" s="157" t="s">
        <v>12</v>
      </c>
      <c r="M21" s="155">
        <f>SUM(種別決算書!AM55)</f>
        <v>0</v>
      </c>
      <c r="N21" s="158" t="s">
        <v>13</v>
      </c>
      <c r="O21" s="157" t="s">
        <v>12</v>
      </c>
      <c r="P21" s="155">
        <f>SUM(種別決算書!BE55)</f>
        <v>0</v>
      </c>
      <c r="Q21" s="290" t="s">
        <v>13</v>
      </c>
    </row>
    <row r="22" spans="1:17" ht="28.5" customHeight="1">
      <c r="B22" s="147"/>
      <c r="C22" s="148"/>
      <c r="D22" s="163"/>
      <c r="E22" s="149"/>
      <c r="F22" s="148"/>
      <c r="G22" s="163"/>
      <c r="H22" s="149"/>
      <c r="I22" s="148"/>
      <c r="J22" s="163"/>
      <c r="K22" s="149"/>
      <c r="L22" s="148"/>
      <c r="M22" s="163"/>
      <c r="N22" s="149"/>
      <c r="O22" s="148"/>
      <c r="P22" s="163"/>
      <c r="Q22" s="289"/>
    </row>
    <row r="23" spans="1:17" ht="31.5" customHeight="1">
      <c r="B23" s="153" t="s">
        <v>8</v>
      </c>
      <c r="C23" s="154"/>
      <c r="D23" s="155">
        <f>SUM(G23+J23+M23+P23)</f>
        <v>0</v>
      </c>
      <c r="E23" s="156"/>
      <c r="F23" s="154"/>
      <c r="G23" s="155">
        <f>SUM(G15+G19)</f>
        <v>0</v>
      </c>
      <c r="H23" s="156"/>
      <c r="I23" s="154"/>
      <c r="J23" s="155">
        <f>SUM(J15+J19)</f>
        <v>0</v>
      </c>
      <c r="K23" s="156"/>
      <c r="L23" s="154"/>
      <c r="M23" s="155">
        <f>SUM(M15+M19)</f>
        <v>0</v>
      </c>
      <c r="N23" s="156"/>
      <c r="O23" s="154"/>
      <c r="P23" s="155">
        <f>SUM(P15+P19)</f>
        <v>0</v>
      </c>
      <c r="Q23" s="80"/>
    </row>
    <row r="24" spans="1:17" ht="16.5" customHeight="1">
      <c r="B24" s="153"/>
      <c r="C24" s="154"/>
      <c r="D24" s="319"/>
      <c r="E24" s="156"/>
      <c r="F24" s="154"/>
      <c r="G24" s="319"/>
      <c r="H24" s="156"/>
      <c r="I24" s="154"/>
      <c r="J24" s="319"/>
      <c r="K24" s="156"/>
      <c r="L24" s="154"/>
      <c r="M24" s="319"/>
      <c r="N24" s="156"/>
      <c r="O24" s="154"/>
      <c r="P24" s="319"/>
      <c r="Q24" s="80"/>
    </row>
    <row r="25" spans="1:17" ht="24" customHeight="1">
      <c r="B25" s="150"/>
      <c r="C25" s="151" t="s">
        <v>12</v>
      </c>
      <c r="D25" s="164">
        <f>SUM(G25+J25+M25+P25)</f>
        <v>0</v>
      </c>
      <c r="E25" s="152" t="s">
        <v>13</v>
      </c>
      <c r="F25" s="151" t="s">
        <v>12</v>
      </c>
      <c r="G25" s="164">
        <f>SUM(G17+G21)</f>
        <v>0</v>
      </c>
      <c r="H25" s="152" t="s">
        <v>13</v>
      </c>
      <c r="I25" s="151" t="s">
        <v>12</v>
      </c>
      <c r="J25" s="164">
        <f>SUM(J17+J21)</f>
        <v>0</v>
      </c>
      <c r="K25" s="152" t="s">
        <v>13</v>
      </c>
      <c r="L25" s="151" t="s">
        <v>12</v>
      </c>
      <c r="M25" s="164">
        <f>SUM(M17+M21)</f>
        <v>0</v>
      </c>
      <c r="N25" s="152" t="s">
        <v>13</v>
      </c>
      <c r="O25" s="151" t="s">
        <v>12</v>
      </c>
      <c r="P25" s="164">
        <f>SUM(P17+P21)</f>
        <v>0</v>
      </c>
      <c r="Q25" s="175" t="s">
        <v>13</v>
      </c>
    </row>
    <row r="26" spans="1:17" ht="10.5" customHeight="1"/>
    <row r="27" spans="1:17" ht="22.5" customHeight="1">
      <c r="B27" s="515" t="s">
        <v>16</v>
      </c>
      <c r="C27" s="515"/>
      <c r="D27" s="515"/>
      <c r="E27" s="515"/>
      <c r="F27" s="515"/>
      <c r="G27" s="515"/>
      <c r="H27" s="515"/>
      <c r="I27" s="515"/>
      <c r="J27" s="515"/>
      <c r="K27" s="515"/>
      <c r="L27" s="515"/>
      <c r="M27" s="515"/>
      <c r="N27" s="515"/>
      <c r="O27" s="515"/>
      <c r="P27" s="515"/>
      <c r="Q27" s="515"/>
    </row>
    <row r="28" spans="1:17" ht="22.5" customHeight="1">
      <c r="B28" s="514" t="s">
        <v>181</v>
      </c>
      <c r="C28" s="514"/>
      <c r="D28" s="514"/>
      <c r="E28" s="514"/>
      <c r="F28" s="514"/>
      <c r="G28" s="514"/>
      <c r="H28" s="514"/>
      <c r="I28" s="514"/>
      <c r="J28" s="514"/>
      <c r="K28" s="514"/>
      <c r="L28" s="514"/>
      <c r="M28" s="514"/>
      <c r="N28" s="514"/>
      <c r="O28" s="514"/>
      <c r="P28" s="514"/>
      <c r="Q28" s="514"/>
    </row>
    <row r="29" spans="1:17" s="4" customFormat="1" ht="22.5" customHeight="1">
      <c r="A29" s="17"/>
      <c r="B29" s="17"/>
      <c r="C29" s="17"/>
      <c r="D29" s="17"/>
      <c r="E29" s="17"/>
      <c r="F29" s="17"/>
      <c r="G29" s="17"/>
      <c r="H29" s="17"/>
      <c r="I29" s="17"/>
      <c r="J29" s="17"/>
      <c r="K29" s="17"/>
      <c r="L29" s="17"/>
      <c r="M29" s="17"/>
      <c r="N29" s="17"/>
      <c r="O29" s="17"/>
      <c r="P29" s="17"/>
      <c r="Q29" s="17"/>
    </row>
    <row r="30" spans="1:17" ht="21" customHeight="1"/>
    <row r="31" spans="1:17" ht="21" customHeight="1"/>
    <row r="32" spans="1:17" ht="21" customHeight="1"/>
    <row r="33" ht="11.25" customHeight="1"/>
    <row r="34" ht="18.75" customHeight="1"/>
    <row r="35" ht="18.75" customHeight="1"/>
    <row r="36" ht="18.75" customHeight="1"/>
  </sheetData>
  <mergeCells count="20">
    <mergeCell ref="C7:E7"/>
    <mergeCell ref="F7:Q7"/>
    <mergeCell ref="B3:Q3"/>
    <mergeCell ref="C5:E5"/>
    <mergeCell ref="F5:Q5"/>
    <mergeCell ref="C6:E6"/>
    <mergeCell ref="F6:Q6"/>
    <mergeCell ref="O13:Q13"/>
    <mergeCell ref="B28:Q28"/>
    <mergeCell ref="B27:Q27"/>
    <mergeCell ref="C8:E8"/>
    <mergeCell ref="F8:Q8"/>
    <mergeCell ref="C9:E9"/>
    <mergeCell ref="F9:Q9"/>
    <mergeCell ref="B12:B13"/>
    <mergeCell ref="C12:E13"/>
    <mergeCell ref="F12:Q12"/>
    <mergeCell ref="F13:H13"/>
    <mergeCell ref="I13:K13"/>
    <mergeCell ref="L13:N13"/>
  </mergeCells>
  <phoneticPr fontId="2"/>
  <pageMargins left="0.75" right="0.75" top="1" bottom="0.85" header="0.88" footer="0.51200000000000001"/>
  <pageSetup paperSize="9" scale="77" orientation="portrait" r:id="rId1"/>
  <headerFooter alignWithMargins="0"/>
  <colBreaks count="1" manualBreakCount="1">
    <brk id="19" max="2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BT64"/>
  <sheetViews>
    <sheetView view="pageBreakPreview" zoomScale="70" zoomScaleNormal="75" zoomScaleSheetLayoutView="70" workbookViewId="0">
      <selection activeCell="A5" sqref="A5:C6"/>
    </sheetView>
  </sheetViews>
  <sheetFormatPr defaultRowHeight="16.2"/>
  <cols>
    <col min="1" max="1" width="5" style="77" customWidth="1"/>
    <col min="2" max="2" width="3.375" style="77" customWidth="1"/>
    <col min="3" max="3" width="10.875" style="15" customWidth="1"/>
    <col min="4" max="4" width="8" style="15" customWidth="1"/>
    <col min="5" max="5" width="4.625" style="15" bestFit="1" customWidth="1"/>
    <col min="6" max="6" width="3.5" style="15" customWidth="1"/>
    <col min="7" max="7" width="13.375" style="15" customWidth="1"/>
    <col min="8" max="8" width="8.125" style="17" customWidth="1"/>
    <col min="9" max="9" width="6.125" style="17" customWidth="1"/>
    <col min="10" max="10" width="7" style="17" customWidth="1"/>
    <col min="11" max="11" width="6.5" style="17" customWidth="1"/>
    <col min="12" max="12" width="7.875" style="18" bestFit="1" customWidth="1"/>
    <col min="13" max="13" width="10.5" style="17" customWidth="1"/>
    <col min="14" max="14" width="7.125" style="17" customWidth="1"/>
    <col min="15" max="15" width="6.5" style="17" bestFit="1" customWidth="1"/>
    <col min="16" max="16" width="13.5" style="126" customWidth="1"/>
    <col min="17" max="17" width="4.875" style="17" customWidth="1"/>
    <col min="18" max="18" width="10.625" style="15" customWidth="1"/>
    <col min="19" max="19" width="5" style="77" customWidth="1"/>
    <col min="20" max="20" width="3.375" style="77" customWidth="1"/>
    <col min="21" max="21" width="10.875" style="15" customWidth="1"/>
    <col min="22" max="22" width="8" style="15" customWidth="1"/>
    <col min="23" max="23" width="4.625" style="15" bestFit="1" customWidth="1"/>
    <col min="24" max="24" width="3.5" style="15" customWidth="1"/>
    <col min="25" max="25" width="13.375" style="15" customWidth="1"/>
    <col min="26" max="26" width="8.125" style="17" customWidth="1"/>
    <col min="27" max="27" width="6.125" style="17" customWidth="1"/>
    <col min="28" max="28" width="7" style="17" customWidth="1"/>
    <col min="29" max="29" width="6.5" style="17" customWidth="1"/>
    <col min="30" max="30" width="7.875" style="18" bestFit="1" customWidth="1"/>
    <col min="31" max="31" width="10.5" style="17" customWidth="1"/>
    <col min="32" max="32" width="7.125" style="17" customWidth="1"/>
    <col min="33" max="33" width="6.5" style="17" bestFit="1" customWidth="1"/>
    <col min="34" max="34" width="13.5" style="126" customWidth="1"/>
    <col min="35" max="35" width="4.875" style="17" customWidth="1"/>
    <col min="36" max="36" width="10.625" style="15" customWidth="1"/>
    <col min="37" max="37" width="5" style="77" customWidth="1"/>
    <col min="38" max="38" width="3.375" style="77" customWidth="1"/>
    <col min="39" max="39" width="10.875" style="15" customWidth="1"/>
    <col min="40" max="40" width="8" style="15" customWidth="1"/>
    <col min="41" max="41" width="4.625" style="15" bestFit="1" customWidth="1"/>
    <col min="42" max="42" width="3.5" style="15" customWidth="1"/>
    <col min="43" max="43" width="13.375" style="15" customWidth="1"/>
    <col min="44" max="44" width="8.125" style="17" customWidth="1"/>
    <col min="45" max="45" width="6.125" style="17" customWidth="1"/>
    <col min="46" max="46" width="7" style="17" customWidth="1"/>
    <col min="47" max="47" width="6.5" style="17" customWidth="1"/>
    <col min="48" max="48" width="7.875" style="18" bestFit="1" customWidth="1"/>
    <col min="49" max="49" width="10.5" style="17" customWidth="1"/>
    <col min="50" max="50" width="7.125" style="17" customWidth="1"/>
    <col min="51" max="51" width="6.5" style="17" bestFit="1" customWidth="1"/>
    <col min="52" max="52" width="13.5" style="126" customWidth="1"/>
    <col min="53" max="53" width="4.875" style="17" customWidth="1"/>
    <col min="54" max="54" width="10.625" style="15" customWidth="1"/>
    <col min="55" max="55" width="5" style="77" customWidth="1"/>
    <col min="56" max="56" width="3.375" style="77" customWidth="1"/>
    <col min="57" max="57" width="10.875" style="15" customWidth="1"/>
    <col min="58" max="58" width="8" style="15" customWidth="1"/>
    <col min="59" max="59" width="4.625" style="15" bestFit="1" customWidth="1"/>
    <col min="60" max="60" width="3.5" style="15" customWidth="1"/>
    <col min="61" max="61" width="13.375" style="15" customWidth="1"/>
    <col min="62" max="62" width="8.125" style="17" customWidth="1"/>
    <col min="63" max="63" width="6.125" style="17" customWidth="1"/>
    <col min="64" max="64" width="7" style="17" customWidth="1"/>
    <col min="65" max="65" width="6.5" style="17" customWidth="1"/>
    <col min="66" max="66" width="7.875" style="18" bestFit="1" customWidth="1"/>
    <col min="67" max="67" width="10.5" style="17" customWidth="1"/>
    <col min="68" max="68" width="7.125" style="17" customWidth="1"/>
    <col min="69" max="69" width="6.5" style="17" bestFit="1" customWidth="1"/>
    <col min="70" max="70" width="13.5" style="126" customWidth="1"/>
    <col min="71" max="71" width="4.875" style="17" customWidth="1"/>
    <col min="72" max="72" width="10.625" style="15" customWidth="1"/>
  </cols>
  <sheetData>
    <row r="1" spans="1:72" s="5" customFormat="1">
      <c r="A1" s="584" t="s">
        <v>137</v>
      </c>
      <c r="B1" s="584"/>
      <c r="C1" s="584"/>
      <c r="D1" s="584"/>
      <c r="E1" s="16"/>
      <c r="F1" s="16"/>
      <c r="G1" s="16"/>
      <c r="H1" s="17"/>
      <c r="I1" s="17"/>
      <c r="J1" s="17"/>
      <c r="K1" s="17"/>
      <c r="L1" s="18"/>
      <c r="M1" s="17"/>
      <c r="N1" s="17"/>
      <c r="O1" s="17"/>
      <c r="P1" s="19"/>
      <c r="Q1" s="17"/>
      <c r="R1" s="16"/>
      <c r="S1" s="584" t="s">
        <v>137</v>
      </c>
      <c r="T1" s="584"/>
      <c r="U1" s="584"/>
      <c r="V1" s="584"/>
      <c r="W1" s="16"/>
      <c r="X1" s="16"/>
      <c r="Y1" s="16"/>
      <c r="Z1" s="17"/>
      <c r="AA1" s="17"/>
      <c r="AB1" s="17"/>
      <c r="AC1" s="17"/>
      <c r="AD1" s="18"/>
      <c r="AE1" s="17"/>
      <c r="AF1" s="17"/>
      <c r="AG1" s="17"/>
      <c r="AH1" s="19"/>
      <c r="AI1" s="17"/>
      <c r="AJ1" s="16"/>
      <c r="AK1" s="584" t="s">
        <v>137</v>
      </c>
      <c r="AL1" s="584"/>
      <c r="AM1" s="584"/>
      <c r="AN1" s="584"/>
      <c r="AO1" s="16"/>
      <c r="AP1" s="16"/>
      <c r="AQ1" s="16"/>
      <c r="AR1" s="17"/>
      <c r="AS1" s="17"/>
      <c r="AT1" s="17"/>
      <c r="AU1" s="17"/>
      <c r="AV1" s="18"/>
      <c r="AW1" s="17"/>
      <c r="AX1" s="17"/>
      <c r="AY1" s="17"/>
      <c r="AZ1" s="19"/>
      <c r="BA1" s="17"/>
      <c r="BB1" s="16"/>
      <c r="BC1" s="584" t="s">
        <v>137</v>
      </c>
      <c r="BD1" s="584"/>
      <c r="BE1" s="584"/>
      <c r="BF1" s="584"/>
      <c r="BG1" s="16"/>
      <c r="BH1" s="16"/>
      <c r="BI1" s="16"/>
      <c r="BJ1" s="17"/>
      <c r="BK1" s="17"/>
      <c r="BL1" s="17"/>
      <c r="BM1" s="17"/>
      <c r="BN1" s="18"/>
      <c r="BO1" s="17"/>
      <c r="BP1" s="17"/>
      <c r="BQ1" s="17"/>
      <c r="BR1" s="19"/>
      <c r="BS1" s="17"/>
      <c r="BT1" s="16"/>
    </row>
    <row r="2" spans="1:72" ht="22.8">
      <c r="A2" s="510" t="s">
        <v>186</v>
      </c>
      <c r="B2" s="510"/>
      <c r="C2" s="510"/>
      <c r="D2" s="510"/>
      <c r="E2" s="510"/>
      <c r="F2" s="510"/>
      <c r="G2" s="510"/>
      <c r="H2" s="510"/>
      <c r="I2" s="510"/>
      <c r="J2" s="510"/>
      <c r="K2" s="510"/>
      <c r="L2" s="510"/>
      <c r="M2" s="510"/>
      <c r="N2" s="510"/>
      <c r="O2" s="510"/>
      <c r="P2" s="510"/>
      <c r="Q2" s="510"/>
      <c r="R2" s="510"/>
      <c r="S2" s="510" t="s">
        <v>186</v>
      </c>
      <c r="T2" s="510"/>
      <c r="U2" s="510"/>
      <c r="V2" s="510"/>
      <c r="W2" s="510"/>
      <c r="X2" s="510"/>
      <c r="Y2" s="510"/>
      <c r="Z2" s="510"/>
      <c r="AA2" s="510"/>
      <c r="AB2" s="510"/>
      <c r="AC2" s="510"/>
      <c r="AD2" s="510"/>
      <c r="AE2" s="510"/>
      <c r="AF2" s="510"/>
      <c r="AG2" s="510"/>
      <c r="AH2" s="510"/>
      <c r="AI2" s="510"/>
      <c r="AJ2" s="510"/>
      <c r="AK2" s="510" t="s">
        <v>186</v>
      </c>
      <c r="AL2" s="510"/>
      <c r="AM2" s="510"/>
      <c r="AN2" s="510"/>
      <c r="AO2" s="510"/>
      <c r="AP2" s="510"/>
      <c r="AQ2" s="510"/>
      <c r="AR2" s="510"/>
      <c r="AS2" s="510"/>
      <c r="AT2" s="510"/>
      <c r="AU2" s="510"/>
      <c r="AV2" s="510"/>
      <c r="AW2" s="510"/>
      <c r="AX2" s="510"/>
      <c r="AY2" s="510"/>
      <c r="AZ2" s="510"/>
      <c r="BA2" s="510"/>
      <c r="BB2" s="510"/>
      <c r="BC2" s="510" t="s">
        <v>186</v>
      </c>
      <c r="BD2" s="510"/>
      <c r="BE2" s="510"/>
      <c r="BF2" s="510"/>
      <c r="BG2" s="510"/>
      <c r="BH2" s="510"/>
      <c r="BI2" s="510"/>
      <c r="BJ2" s="510"/>
      <c r="BK2" s="510"/>
      <c r="BL2" s="510"/>
      <c r="BM2" s="510"/>
      <c r="BN2" s="510"/>
      <c r="BO2" s="510"/>
      <c r="BP2" s="510"/>
      <c r="BQ2" s="510"/>
      <c r="BR2" s="510"/>
      <c r="BS2" s="510"/>
      <c r="BT2" s="510"/>
    </row>
    <row r="3" spans="1:72" ht="8.1" customHeight="1">
      <c r="A3" s="20"/>
      <c r="B3" s="20"/>
      <c r="C3" s="16"/>
      <c r="D3" s="16"/>
      <c r="E3" s="16"/>
      <c r="F3" s="16"/>
      <c r="G3" s="16"/>
      <c r="P3" s="19"/>
      <c r="R3" s="16"/>
      <c r="S3" s="20"/>
      <c r="T3" s="20"/>
      <c r="U3" s="16"/>
      <c r="V3" s="16"/>
      <c r="W3" s="16"/>
      <c r="X3" s="16"/>
      <c r="Y3" s="16"/>
      <c r="AH3" s="19"/>
      <c r="AJ3" s="16"/>
      <c r="AK3" s="20"/>
      <c r="AL3" s="20"/>
      <c r="AM3" s="16"/>
      <c r="AN3" s="16"/>
      <c r="AO3" s="16"/>
      <c r="AP3" s="16"/>
      <c r="AQ3" s="16"/>
      <c r="AZ3" s="19"/>
      <c r="BB3" s="16"/>
      <c r="BC3" s="20"/>
      <c r="BD3" s="20"/>
      <c r="BE3" s="16"/>
      <c r="BF3" s="16"/>
      <c r="BG3" s="16"/>
      <c r="BH3" s="16"/>
      <c r="BI3" s="16"/>
      <c r="BR3" s="19"/>
      <c r="BT3" s="16"/>
    </row>
    <row r="4" spans="1:72" ht="15">
      <c r="A4" s="585" t="s">
        <v>44</v>
      </c>
      <c r="B4" s="479"/>
      <c r="C4" s="480"/>
      <c r="D4" s="586" t="s">
        <v>45</v>
      </c>
      <c r="E4" s="587"/>
      <c r="F4" s="588"/>
      <c r="G4" s="21" t="s">
        <v>57</v>
      </c>
      <c r="H4" s="586" t="s">
        <v>46</v>
      </c>
      <c r="I4" s="588"/>
      <c r="J4" s="586" t="s">
        <v>47</v>
      </c>
      <c r="K4" s="587"/>
      <c r="L4" s="588"/>
      <c r="M4" s="586" t="s">
        <v>48</v>
      </c>
      <c r="N4" s="587"/>
      <c r="O4" s="587"/>
      <c r="P4" s="587"/>
      <c r="Q4" s="587"/>
      <c r="R4" s="588"/>
      <c r="S4" s="585" t="s">
        <v>44</v>
      </c>
      <c r="T4" s="479"/>
      <c r="U4" s="480"/>
      <c r="V4" s="586" t="s">
        <v>45</v>
      </c>
      <c r="W4" s="587"/>
      <c r="X4" s="588"/>
      <c r="Y4" s="21" t="s">
        <v>57</v>
      </c>
      <c r="Z4" s="586" t="s">
        <v>46</v>
      </c>
      <c r="AA4" s="588"/>
      <c r="AB4" s="586" t="s">
        <v>47</v>
      </c>
      <c r="AC4" s="587"/>
      <c r="AD4" s="588"/>
      <c r="AE4" s="586" t="s">
        <v>48</v>
      </c>
      <c r="AF4" s="587"/>
      <c r="AG4" s="587"/>
      <c r="AH4" s="587"/>
      <c r="AI4" s="587"/>
      <c r="AJ4" s="588"/>
      <c r="AK4" s="585" t="s">
        <v>44</v>
      </c>
      <c r="AL4" s="479"/>
      <c r="AM4" s="480"/>
      <c r="AN4" s="586" t="s">
        <v>45</v>
      </c>
      <c r="AO4" s="587"/>
      <c r="AP4" s="588"/>
      <c r="AQ4" s="21" t="s">
        <v>57</v>
      </c>
      <c r="AR4" s="586" t="s">
        <v>46</v>
      </c>
      <c r="AS4" s="588"/>
      <c r="AT4" s="586" t="s">
        <v>47</v>
      </c>
      <c r="AU4" s="587"/>
      <c r="AV4" s="588"/>
      <c r="AW4" s="586" t="s">
        <v>48</v>
      </c>
      <c r="AX4" s="587"/>
      <c r="AY4" s="587"/>
      <c r="AZ4" s="587"/>
      <c r="BA4" s="587"/>
      <c r="BB4" s="588"/>
      <c r="BC4" s="585" t="s">
        <v>44</v>
      </c>
      <c r="BD4" s="479"/>
      <c r="BE4" s="480"/>
      <c r="BF4" s="586" t="s">
        <v>45</v>
      </c>
      <c r="BG4" s="587"/>
      <c r="BH4" s="588"/>
      <c r="BI4" s="21" t="s">
        <v>57</v>
      </c>
      <c r="BJ4" s="586" t="s">
        <v>46</v>
      </c>
      <c r="BK4" s="588"/>
      <c r="BL4" s="586" t="s">
        <v>47</v>
      </c>
      <c r="BM4" s="587"/>
      <c r="BN4" s="588"/>
      <c r="BO4" s="586" t="s">
        <v>48</v>
      </c>
      <c r="BP4" s="587"/>
      <c r="BQ4" s="587"/>
      <c r="BR4" s="587"/>
      <c r="BS4" s="587"/>
      <c r="BT4" s="588"/>
    </row>
    <row r="5" spans="1:72" ht="22.5" customHeight="1">
      <c r="A5" s="589">
        <f>実績報告書!C3</f>
        <v>0</v>
      </c>
      <c r="B5" s="590"/>
      <c r="C5" s="591"/>
      <c r="D5" s="595" t="s">
        <v>40</v>
      </c>
      <c r="E5" s="596"/>
      <c r="F5" s="597"/>
      <c r="G5" s="601"/>
      <c r="H5" s="603"/>
      <c r="I5" s="604"/>
      <c r="J5" s="603"/>
      <c r="K5" s="607"/>
      <c r="L5" s="604"/>
      <c r="M5" s="22" t="s">
        <v>198</v>
      </c>
      <c r="N5" s="609"/>
      <c r="O5" s="609"/>
      <c r="P5" s="609"/>
      <c r="Q5" s="609"/>
      <c r="R5" s="610"/>
      <c r="S5" s="589">
        <f>A5</f>
        <v>0</v>
      </c>
      <c r="T5" s="590"/>
      <c r="U5" s="591"/>
      <c r="V5" s="595" t="s">
        <v>41</v>
      </c>
      <c r="W5" s="596"/>
      <c r="X5" s="597"/>
      <c r="Y5" s="601"/>
      <c r="Z5" s="603"/>
      <c r="AA5" s="604"/>
      <c r="AB5" s="603"/>
      <c r="AC5" s="607"/>
      <c r="AD5" s="604"/>
      <c r="AE5" s="22" t="s">
        <v>198</v>
      </c>
      <c r="AF5" s="609"/>
      <c r="AG5" s="609"/>
      <c r="AH5" s="609"/>
      <c r="AI5" s="609"/>
      <c r="AJ5" s="610"/>
      <c r="AK5" s="589">
        <f>A5</f>
        <v>0</v>
      </c>
      <c r="AL5" s="590"/>
      <c r="AM5" s="591"/>
      <c r="AN5" s="595" t="s">
        <v>113</v>
      </c>
      <c r="AO5" s="596"/>
      <c r="AP5" s="597"/>
      <c r="AQ5" s="601"/>
      <c r="AR5" s="603"/>
      <c r="AS5" s="604"/>
      <c r="AT5" s="603"/>
      <c r="AU5" s="607"/>
      <c r="AV5" s="604"/>
      <c r="AW5" s="22" t="s">
        <v>198</v>
      </c>
      <c r="AX5" s="609"/>
      <c r="AY5" s="609"/>
      <c r="AZ5" s="609"/>
      <c r="BA5" s="609"/>
      <c r="BB5" s="610"/>
      <c r="BC5" s="589">
        <f>A5</f>
        <v>0</v>
      </c>
      <c r="BD5" s="590"/>
      <c r="BE5" s="591"/>
      <c r="BF5" s="595" t="s">
        <v>43</v>
      </c>
      <c r="BG5" s="596"/>
      <c r="BH5" s="597"/>
      <c r="BI5" s="601"/>
      <c r="BJ5" s="603"/>
      <c r="BK5" s="604"/>
      <c r="BL5" s="603"/>
      <c r="BM5" s="607"/>
      <c r="BN5" s="604"/>
      <c r="BO5" s="22" t="s">
        <v>198</v>
      </c>
      <c r="BP5" s="609"/>
      <c r="BQ5" s="609"/>
      <c r="BR5" s="609"/>
      <c r="BS5" s="609"/>
      <c r="BT5" s="610"/>
    </row>
    <row r="6" spans="1:72" ht="22.5" customHeight="1">
      <c r="A6" s="592"/>
      <c r="B6" s="593"/>
      <c r="C6" s="594"/>
      <c r="D6" s="598"/>
      <c r="E6" s="599"/>
      <c r="F6" s="600"/>
      <c r="G6" s="602"/>
      <c r="H6" s="605"/>
      <c r="I6" s="606"/>
      <c r="J6" s="605"/>
      <c r="K6" s="608"/>
      <c r="L6" s="606"/>
      <c r="M6" s="25" t="s">
        <v>199</v>
      </c>
      <c r="N6" s="611"/>
      <c r="O6" s="611"/>
      <c r="P6" s="611"/>
      <c r="Q6" s="611"/>
      <c r="R6" s="612"/>
      <c r="S6" s="592"/>
      <c r="T6" s="593"/>
      <c r="U6" s="594"/>
      <c r="V6" s="598"/>
      <c r="W6" s="599"/>
      <c r="X6" s="600"/>
      <c r="Y6" s="602"/>
      <c r="Z6" s="605"/>
      <c r="AA6" s="606"/>
      <c r="AB6" s="605"/>
      <c r="AC6" s="608"/>
      <c r="AD6" s="606"/>
      <c r="AE6" s="25" t="s">
        <v>199</v>
      </c>
      <c r="AF6" s="611"/>
      <c r="AG6" s="611"/>
      <c r="AH6" s="611"/>
      <c r="AI6" s="611"/>
      <c r="AJ6" s="612"/>
      <c r="AK6" s="592"/>
      <c r="AL6" s="593"/>
      <c r="AM6" s="594"/>
      <c r="AN6" s="598"/>
      <c r="AO6" s="599"/>
      <c r="AP6" s="600"/>
      <c r="AQ6" s="602"/>
      <c r="AR6" s="605"/>
      <c r="AS6" s="606"/>
      <c r="AT6" s="605"/>
      <c r="AU6" s="608"/>
      <c r="AV6" s="606"/>
      <c r="AW6" s="25" t="s">
        <v>199</v>
      </c>
      <c r="AX6" s="611"/>
      <c r="AY6" s="611"/>
      <c r="AZ6" s="611"/>
      <c r="BA6" s="611"/>
      <c r="BB6" s="612"/>
      <c r="BC6" s="592"/>
      <c r="BD6" s="593"/>
      <c r="BE6" s="594"/>
      <c r="BF6" s="598"/>
      <c r="BG6" s="599"/>
      <c r="BH6" s="600"/>
      <c r="BI6" s="602"/>
      <c r="BJ6" s="605"/>
      <c r="BK6" s="606"/>
      <c r="BL6" s="605"/>
      <c r="BM6" s="608"/>
      <c r="BN6" s="606"/>
      <c r="BO6" s="25" t="s">
        <v>199</v>
      </c>
      <c r="BP6" s="611"/>
      <c r="BQ6" s="611"/>
      <c r="BR6" s="611"/>
      <c r="BS6" s="611"/>
      <c r="BT6" s="612"/>
    </row>
    <row r="7" spans="1:72" ht="8.1" customHeight="1">
      <c r="A7" s="20"/>
      <c r="B7" s="20"/>
      <c r="C7" s="16"/>
      <c r="D7" s="16"/>
      <c r="E7" s="16"/>
      <c r="F7" s="16"/>
      <c r="G7" s="16"/>
      <c r="P7" s="19"/>
      <c r="R7" s="16"/>
      <c r="S7" s="20"/>
      <c r="T7" s="20"/>
      <c r="U7" s="16"/>
      <c r="V7" s="16"/>
      <c r="W7" s="16"/>
      <c r="X7" s="16"/>
      <c r="Y7" s="16"/>
      <c r="AH7" s="19"/>
      <c r="AJ7" s="16"/>
      <c r="AK7" s="20"/>
      <c r="AL7" s="20"/>
      <c r="AM7" s="16"/>
      <c r="AN7" s="16"/>
      <c r="AO7" s="16"/>
      <c r="AP7" s="16"/>
      <c r="AQ7" s="16"/>
      <c r="AZ7" s="19"/>
      <c r="BB7" s="16"/>
      <c r="BC7" s="20"/>
      <c r="BD7" s="20"/>
      <c r="BE7" s="16"/>
      <c r="BF7" s="16"/>
      <c r="BG7" s="16"/>
      <c r="BH7" s="16"/>
      <c r="BI7" s="16"/>
      <c r="BR7" s="19"/>
      <c r="BT7" s="16"/>
    </row>
    <row r="8" spans="1:72" ht="19.5" customHeight="1">
      <c r="A8" s="613" t="s">
        <v>49</v>
      </c>
      <c r="B8" s="614"/>
      <c r="C8" s="614"/>
      <c r="D8" s="614"/>
      <c r="E8" s="615"/>
      <c r="F8" s="613" t="s">
        <v>17</v>
      </c>
      <c r="G8" s="614"/>
      <c r="H8" s="614"/>
      <c r="I8" s="614"/>
      <c r="J8" s="614"/>
      <c r="K8" s="614"/>
      <c r="L8" s="614"/>
      <c r="M8" s="614"/>
      <c r="N8" s="614"/>
      <c r="O8" s="614"/>
      <c r="P8" s="614"/>
      <c r="Q8" s="615"/>
      <c r="R8" s="26" t="s">
        <v>134</v>
      </c>
      <c r="S8" s="613" t="s">
        <v>49</v>
      </c>
      <c r="T8" s="614"/>
      <c r="U8" s="614"/>
      <c r="V8" s="614"/>
      <c r="W8" s="615"/>
      <c r="X8" s="613" t="s">
        <v>17</v>
      </c>
      <c r="Y8" s="614"/>
      <c r="Z8" s="614"/>
      <c r="AA8" s="614"/>
      <c r="AB8" s="614"/>
      <c r="AC8" s="614"/>
      <c r="AD8" s="614"/>
      <c r="AE8" s="614"/>
      <c r="AF8" s="614"/>
      <c r="AG8" s="614"/>
      <c r="AH8" s="614"/>
      <c r="AI8" s="615"/>
      <c r="AJ8" s="26" t="s">
        <v>134</v>
      </c>
      <c r="AK8" s="613" t="s">
        <v>49</v>
      </c>
      <c r="AL8" s="614"/>
      <c r="AM8" s="614"/>
      <c r="AN8" s="614"/>
      <c r="AO8" s="615"/>
      <c r="AP8" s="613" t="s">
        <v>17</v>
      </c>
      <c r="AQ8" s="614"/>
      <c r="AR8" s="614"/>
      <c r="AS8" s="614"/>
      <c r="AT8" s="614"/>
      <c r="AU8" s="614"/>
      <c r="AV8" s="614"/>
      <c r="AW8" s="614"/>
      <c r="AX8" s="614"/>
      <c r="AY8" s="614"/>
      <c r="AZ8" s="614"/>
      <c r="BA8" s="615"/>
      <c r="BB8" s="26" t="s">
        <v>134</v>
      </c>
      <c r="BC8" s="613" t="s">
        <v>49</v>
      </c>
      <c r="BD8" s="614"/>
      <c r="BE8" s="614"/>
      <c r="BF8" s="614"/>
      <c r="BG8" s="615"/>
      <c r="BH8" s="613" t="s">
        <v>17</v>
      </c>
      <c r="BI8" s="614"/>
      <c r="BJ8" s="614"/>
      <c r="BK8" s="614"/>
      <c r="BL8" s="614"/>
      <c r="BM8" s="614"/>
      <c r="BN8" s="614"/>
      <c r="BO8" s="614"/>
      <c r="BP8" s="614"/>
      <c r="BQ8" s="614"/>
      <c r="BR8" s="614"/>
      <c r="BS8" s="615"/>
      <c r="BT8" s="26" t="s">
        <v>134</v>
      </c>
    </row>
    <row r="9" spans="1:72" ht="18" customHeight="1">
      <c r="A9" s="616" t="s">
        <v>11</v>
      </c>
      <c r="B9" s="27"/>
      <c r="C9" s="28"/>
      <c r="D9" s="28"/>
      <c r="E9" s="29"/>
      <c r="F9" s="577" t="s">
        <v>125</v>
      </c>
      <c r="G9" s="578"/>
      <c r="H9" s="30" t="s">
        <v>140</v>
      </c>
      <c r="I9" s="580"/>
      <c r="J9" s="580"/>
      <c r="K9" s="30" t="s">
        <v>50</v>
      </c>
      <c r="L9" s="580"/>
      <c r="M9" s="580"/>
      <c r="N9" s="580"/>
      <c r="O9" s="30" t="s">
        <v>51</v>
      </c>
      <c r="P9" s="31"/>
      <c r="Q9" s="293"/>
      <c r="R9" s="294"/>
      <c r="S9" s="616" t="s">
        <v>11</v>
      </c>
      <c r="T9" s="27"/>
      <c r="U9" s="28"/>
      <c r="V9" s="28"/>
      <c r="W9" s="29"/>
      <c r="X9" s="577" t="s">
        <v>125</v>
      </c>
      <c r="Y9" s="578"/>
      <c r="Z9" s="30" t="s">
        <v>140</v>
      </c>
      <c r="AA9" s="580"/>
      <c r="AB9" s="580"/>
      <c r="AC9" s="30" t="s">
        <v>50</v>
      </c>
      <c r="AD9" s="580"/>
      <c r="AE9" s="580"/>
      <c r="AF9" s="580"/>
      <c r="AG9" s="30" t="s">
        <v>51</v>
      </c>
      <c r="AH9" s="31"/>
      <c r="AI9" s="293"/>
      <c r="AJ9" s="294"/>
      <c r="AK9" s="616" t="s">
        <v>11</v>
      </c>
      <c r="AL9" s="27"/>
      <c r="AM9" s="28"/>
      <c r="AN9" s="28"/>
      <c r="AO9" s="29"/>
      <c r="AP9" s="577" t="s">
        <v>125</v>
      </c>
      <c r="AQ9" s="578"/>
      <c r="AR9" s="30" t="s">
        <v>140</v>
      </c>
      <c r="AS9" s="580"/>
      <c r="AT9" s="580"/>
      <c r="AU9" s="30" t="s">
        <v>50</v>
      </c>
      <c r="AV9" s="580"/>
      <c r="AW9" s="580"/>
      <c r="AX9" s="580"/>
      <c r="AY9" s="30" t="s">
        <v>51</v>
      </c>
      <c r="AZ9" s="31"/>
      <c r="BA9" s="293"/>
      <c r="BB9" s="294"/>
      <c r="BC9" s="616" t="s">
        <v>11</v>
      </c>
      <c r="BD9" s="27"/>
      <c r="BE9" s="28"/>
      <c r="BF9" s="28"/>
      <c r="BG9" s="29"/>
      <c r="BH9" s="577" t="s">
        <v>125</v>
      </c>
      <c r="BI9" s="578"/>
      <c r="BJ9" s="30" t="s">
        <v>140</v>
      </c>
      <c r="BK9" s="580"/>
      <c r="BL9" s="580"/>
      <c r="BM9" s="30" t="s">
        <v>50</v>
      </c>
      <c r="BN9" s="580"/>
      <c r="BO9" s="580"/>
      <c r="BP9" s="580"/>
      <c r="BQ9" s="30" t="s">
        <v>51</v>
      </c>
      <c r="BR9" s="31"/>
      <c r="BS9" s="293"/>
      <c r="BT9" s="294"/>
    </row>
    <row r="10" spans="1:72" ht="18" customHeight="1">
      <c r="A10" s="617"/>
      <c r="B10" s="20"/>
      <c r="C10" s="16"/>
      <c r="D10" s="16"/>
      <c r="E10" s="32"/>
      <c r="F10" s="33"/>
      <c r="G10" s="33"/>
      <c r="H10" s="34" t="s">
        <v>34</v>
      </c>
      <c r="I10" s="579"/>
      <c r="J10" s="579"/>
      <c r="K10" s="36" t="s">
        <v>18</v>
      </c>
      <c r="L10" s="579"/>
      <c r="M10" s="579"/>
      <c r="N10" s="579"/>
      <c r="O10" s="36" t="s">
        <v>19</v>
      </c>
      <c r="P10" s="37">
        <f>SUM(I10*L10)</f>
        <v>0</v>
      </c>
      <c r="Q10" s="295" t="s">
        <v>20</v>
      </c>
      <c r="R10" s="93"/>
      <c r="S10" s="617"/>
      <c r="T10" s="20"/>
      <c r="U10" s="16"/>
      <c r="V10" s="16"/>
      <c r="W10" s="32"/>
      <c r="X10" s="33"/>
      <c r="Y10" s="33"/>
      <c r="Z10" s="34" t="s">
        <v>34</v>
      </c>
      <c r="AA10" s="579"/>
      <c r="AB10" s="579"/>
      <c r="AC10" s="36" t="s">
        <v>18</v>
      </c>
      <c r="AD10" s="579"/>
      <c r="AE10" s="579"/>
      <c r="AF10" s="579"/>
      <c r="AG10" s="36" t="s">
        <v>19</v>
      </c>
      <c r="AH10" s="296">
        <f>SUM(AA10*AD10)</f>
        <v>0</v>
      </c>
      <c r="AI10" s="295" t="s">
        <v>20</v>
      </c>
      <c r="AJ10" s="93"/>
      <c r="AK10" s="617"/>
      <c r="AL10" s="20"/>
      <c r="AM10" s="16"/>
      <c r="AN10" s="16"/>
      <c r="AO10" s="32"/>
      <c r="AP10" s="33"/>
      <c r="AQ10" s="33"/>
      <c r="AR10" s="34" t="s">
        <v>34</v>
      </c>
      <c r="AS10" s="579"/>
      <c r="AT10" s="579"/>
      <c r="AU10" s="36" t="s">
        <v>18</v>
      </c>
      <c r="AV10" s="579"/>
      <c r="AW10" s="579"/>
      <c r="AX10" s="579"/>
      <c r="AY10" s="36" t="s">
        <v>19</v>
      </c>
      <c r="AZ10" s="296">
        <f>SUM(AS10*AV10)</f>
        <v>0</v>
      </c>
      <c r="BA10" s="295" t="s">
        <v>20</v>
      </c>
      <c r="BB10" s="93"/>
      <c r="BC10" s="617"/>
      <c r="BD10" s="20"/>
      <c r="BE10" s="16"/>
      <c r="BF10" s="16"/>
      <c r="BG10" s="32"/>
      <c r="BH10" s="33"/>
      <c r="BI10" s="33"/>
      <c r="BJ10" s="34" t="s">
        <v>34</v>
      </c>
      <c r="BK10" s="579"/>
      <c r="BL10" s="579"/>
      <c r="BM10" s="36" t="s">
        <v>18</v>
      </c>
      <c r="BN10" s="579"/>
      <c r="BO10" s="579"/>
      <c r="BP10" s="579"/>
      <c r="BQ10" s="36" t="s">
        <v>19</v>
      </c>
      <c r="BR10" s="296">
        <f>SUM(BK10*BN10)</f>
        <v>0</v>
      </c>
      <c r="BS10" s="295" t="s">
        <v>20</v>
      </c>
      <c r="BT10" s="93"/>
    </row>
    <row r="11" spans="1:72" ht="18" customHeight="1">
      <c r="A11" s="617"/>
      <c r="B11" s="20"/>
      <c r="C11" s="16"/>
      <c r="D11" s="16"/>
      <c r="E11" s="32"/>
      <c r="F11" s="33"/>
      <c r="G11" s="33"/>
      <c r="H11" s="34" t="s">
        <v>34</v>
      </c>
      <c r="I11" s="574"/>
      <c r="J11" s="574"/>
      <c r="K11" s="36" t="s">
        <v>18</v>
      </c>
      <c r="L11" s="574"/>
      <c r="M11" s="574"/>
      <c r="N11" s="574"/>
      <c r="O11" s="36" t="s">
        <v>19</v>
      </c>
      <c r="P11" s="38">
        <f>SUM(I11*L11)</f>
        <v>0</v>
      </c>
      <c r="Q11" s="295" t="s">
        <v>20</v>
      </c>
      <c r="R11" s="93"/>
      <c r="S11" s="617"/>
      <c r="T11" s="20"/>
      <c r="U11" s="16"/>
      <c r="V11" s="16"/>
      <c r="W11" s="32"/>
      <c r="X11" s="33"/>
      <c r="Y11" s="33"/>
      <c r="Z11" s="34" t="s">
        <v>34</v>
      </c>
      <c r="AA11" s="574"/>
      <c r="AB11" s="574"/>
      <c r="AC11" s="36" t="s">
        <v>18</v>
      </c>
      <c r="AD11" s="574"/>
      <c r="AE11" s="574"/>
      <c r="AF11" s="574"/>
      <c r="AG11" s="36" t="s">
        <v>19</v>
      </c>
      <c r="AH11" s="297">
        <f>SUM(AA11*AD11)</f>
        <v>0</v>
      </c>
      <c r="AI11" s="295" t="s">
        <v>20</v>
      </c>
      <c r="AJ11" s="93"/>
      <c r="AK11" s="617"/>
      <c r="AL11" s="20"/>
      <c r="AM11" s="16"/>
      <c r="AN11" s="16"/>
      <c r="AO11" s="32"/>
      <c r="AP11" s="33"/>
      <c r="AQ11" s="33"/>
      <c r="AR11" s="34" t="s">
        <v>34</v>
      </c>
      <c r="AS11" s="574"/>
      <c r="AT11" s="574"/>
      <c r="AU11" s="36" t="s">
        <v>18</v>
      </c>
      <c r="AV11" s="574"/>
      <c r="AW11" s="574"/>
      <c r="AX11" s="574"/>
      <c r="AY11" s="36" t="s">
        <v>19</v>
      </c>
      <c r="AZ11" s="297">
        <f>SUM(AS11*AV11)</f>
        <v>0</v>
      </c>
      <c r="BA11" s="295" t="s">
        <v>20</v>
      </c>
      <c r="BB11" s="93"/>
      <c r="BC11" s="617"/>
      <c r="BD11" s="20"/>
      <c r="BE11" s="16"/>
      <c r="BF11" s="16"/>
      <c r="BG11" s="32"/>
      <c r="BH11" s="33"/>
      <c r="BI11" s="33"/>
      <c r="BJ11" s="34" t="s">
        <v>34</v>
      </c>
      <c r="BK11" s="574"/>
      <c r="BL11" s="574"/>
      <c r="BM11" s="36" t="s">
        <v>18</v>
      </c>
      <c r="BN11" s="574"/>
      <c r="BO11" s="574"/>
      <c r="BP11" s="574"/>
      <c r="BQ11" s="36" t="s">
        <v>19</v>
      </c>
      <c r="BR11" s="297">
        <f>SUM(BK11*BN11)</f>
        <v>0</v>
      </c>
      <c r="BS11" s="295" t="s">
        <v>20</v>
      </c>
      <c r="BT11" s="93"/>
    </row>
    <row r="12" spans="1:72" ht="8.1" customHeight="1">
      <c r="A12" s="617"/>
      <c r="B12" s="20"/>
      <c r="C12" s="16"/>
      <c r="D12" s="16"/>
      <c r="E12" s="16"/>
      <c r="F12" s="39"/>
      <c r="G12" s="16"/>
      <c r="H12" s="19"/>
      <c r="L12" s="40"/>
      <c r="P12" s="41"/>
      <c r="R12" s="298"/>
      <c r="S12" s="617"/>
      <c r="T12" s="20"/>
      <c r="U12" s="16"/>
      <c r="V12" s="16"/>
      <c r="W12" s="16"/>
      <c r="X12" s="39"/>
      <c r="Y12" s="16"/>
      <c r="Z12" s="19"/>
      <c r="AD12" s="40"/>
      <c r="AH12" s="19"/>
      <c r="AJ12" s="298"/>
      <c r="AK12" s="617"/>
      <c r="AL12" s="20"/>
      <c r="AM12" s="16"/>
      <c r="AN12" s="16"/>
      <c r="AO12" s="16"/>
      <c r="AP12" s="39"/>
      <c r="AQ12" s="16"/>
      <c r="AR12" s="19"/>
      <c r="AV12" s="40"/>
      <c r="AZ12" s="19"/>
      <c r="BB12" s="298"/>
      <c r="BC12" s="617"/>
      <c r="BD12" s="20"/>
      <c r="BE12" s="16"/>
      <c r="BF12" s="16"/>
      <c r="BG12" s="16"/>
      <c r="BH12" s="39"/>
      <c r="BI12" s="16"/>
      <c r="BJ12" s="19"/>
      <c r="BN12" s="40"/>
      <c r="BR12" s="19"/>
      <c r="BT12" s="298"/>
    </row>
    <row r="13" spans="1:72" ht="18" customHeight="1">
      <c r="A13" s="617"/>
      <c r="B13" s="20"/>
      <c r="C13" s="16"/>
      <c r="D13" s="16"/>
      <c r="E13" s="32"/>
      <c r="F13" s="577" t="s">
        <v>126</v>
      </c>
      <c r="G13" s="578"/>
      <c r="H13" s="42"/>
      <c r="I13" s="581"/>
      <c r="J13" s="581"/>
      <c r="K13" s="36" t="s">
        <v>146</v>
      </c>
      <c r="L13" s="582"/>
      <c r="M13" s="582"/>
      <c r="N13" s="582"/>
      <c r="O13" s="36" t="s">
        <v>147</v>
      </c>
      <c r="P13" s="44"/>
      <c r="Q13" s="299"/>
      <c r="R13" s="93"/>
      <c r="S13" s="617"/>
      <c r="T13" s="20"/>
      <c r="U13" s="16"/>
      <c r="V13" s="16"/>
      <c r="W13" s="32"/>
      <c r="X13" s="577" t="s">
        <v>126</v>
      </c>
      <c r="Y13" s="578"/>
      <c r="Z13" s="42"/>
      <c r="AA13" s="581"/>
      <c r="AB13" s="581"/>
      <c r="AC13" s="36" t="s">
        <v>146</v>
      </c>
      <c r="AD13" s="582"/>
      <c r="AE13" s="582"/>
      <c r="AF13" s="582"/>
      <c r="AG13" s="36" t="s">
        <v>147</v>
      </c>
      <c r="AH13" s="60"/>
      <c r="AI13" s="299"/>
      <c r="AJ13" s="93"/>
      <c r="AK13" s="617"/>
      <c r="AL13" s="20"/>
      <c r="AM13" s="16"/>
      <c r="AN13" s="16"/>
      <c r="AO13" s="32"/>
      <c r="AP13" s="577" t="s">
        <v>126</v>
      </c>
      <c r="AQ13" s="578"/>
      <c r="AR13" s="42"/>
      <c r="AS13" s="581"/>
      <c r="AT13" s="581"/>
      <c r="AU13" s="36" t="s">
        <v>146</v>
      </c>
      <c r="AV13" s="582"/>
      <c r="AW13" s="582"/>
      <c r="AX13" s="582"/>
      <c r="AY13" s="36" t="s">
        <v>147</v>
      </c>
      <c r="AZ13" s="60"/>
      <c r="BA13" s="299"/>
      <c r="BB13" s="93"/>
      <c r="BC13" s="617"/>
      <c r="BD13" s="20"/>
      <c r="BE13" s="16"/>
      <c r="BF13" s="16"/>
      <c r="BG13" s="32"/>
      <c r="BH13" s="577" t="s">
        <v>126</v>
      </c>
      <c r="BI13" s="578"/>
      <c r="BJ13" s="42"/>
      <c r="BK13" s="581"/>
      <c r="BL13" s="581"/>
      <c r="BM13" s="36" t="s">
        <v>146</v>
      </c>
      <c r="BN13" s="582"/>
      <c r="BO13" s="582"/>
      <c r="BP13" s="582"/>
      <c r="BQ13" s="36" t="s">
        <v>147</v>
      </c>
      <c r="BR13" s="60"/>
      <c r="BS13" s="299"/>
      <c r="BT13" s="93"/>
    </row>
    <row r="14" spans="1:72" ht="18" customHeight="1">
      <c r="A14" s="617"/>
      <c r="B14" s="20"/>
      <c r="C14" s="16"/>
      <c r="D14" s="16"/>
      <c r="E14" s="32"/>
      <c r="F14" s="33"/>
      <c r="G14" s="45"/>
      <c r="H14" s="34" t="s">
        <v>34</v>
      </c>
      <c r="I14" s="583"/>
      <c r="J14" s="583"/>
      <c r="K14" s="36" t="s">
        <v>18</v>
      </c>
      <c r="L14" s="583"/>
      <c r="M14" s="583"/>
      <c r="N14" s="583"/>
      <c r="O14" s="36" t="s">
        <v>19</v>
      </c>
      <c r="P14" s="37">
        <f>SUM(I14*L14)</f>
        <v>0</v>
      </c>
      <c r="Q14" s="295" t="s">
        <v>20</v>
      </c>
      <c r="R14" s="93"/>
      <c r="S14" s="617"/>
      <c r="T14" s="20"/>
      <c r="U14" s="16"/>
      <c r="V14" s="16"/>
      <c r="W14" s="32"/>
      <c r="X14" s="33"/>
      <c r="Y14" s="45"/>
      <c r="Z14" s="34" t="s">
        <v>34</v>
      </c>
      <c r="AA14" s="583"/>
      <c r="AB14" s="583"/>
      <c r="AC14" s="36" t="s">
        <v>18</v>
      </c>
      <c r="AD14" s="583"/>
      <c r="AE14" s="583"/>
      <c r="AF14" s="583"/>
      <c r="AG14" s="36" t="s">
        <v>19</v>
      </c>
      <c r="AH14" s="296">
        <f>SUM(AA14*AD14)</f>
        <v>0</v>
      </c>
      <c r="AI14" s="295" t="s">
        <v>20</v>
      </c>
      <c r="AJ14" s="93"/>
      <c r="AK14" s="617"/>
      <c r="AL14" s="20"/>
      <c r="AM14" s="16"/>
      <c r="AN14" s="16"/>
      <c r="AO14" s="32"/>
      <c r="AP14" s="33"/>
      <c r="AQ14" s="45"/>
      <c r="AR14" s="34" t="s">
        <v>34</v>
      </c>
      <c r="AS14" s="583"/>
      <c r="AT14" s="583"/>
      <c r="AU14" s="36" t="s">
        <v>18</v>
      </c>
      <c r="AV14" s="583"/>
      <c r="AW14" s="583"/>
      <c r="AX14" s="583"/>
      <c r="AY14" s="36" t="s">
        <v>19</v>
      </c>
      <c r="AZ14" s="296">
        <f>SUM(AS14*AV14)</f>
        <v>0</v>
      </c>
      <c r="BA14" s="295" t="s">
        <v>20</v>
      </c>
      <c r="BB14" s="93"/>
      <c r="BC14" s="617"/>
      <c r="BD14" s="20"/>
      <c r="BE14" s="16"/>
      <c r="BF14" s="16"/>
      <c r="BG14" s="32"/>
      <c r="BH14" s="33"/>
      <c r="BI14" s="45"/>
      <c r="BJ14" s="34" t="s">
        <v>34</v>
      </c>
      <c r="BK14" s="583"/>
      <c r="BL14" s="583"/>
      <c r="BM14" s="36" t="s">
        <v>18</v>
      </c>
      <c r="BN14" s="583"/>
      <c r="BO14" s="583"/>
      <c r="BP14" s="583"/>
      <c r="BQ14" s="36" t="s">
        <v>19</v>
      </c>
      <c r="BR14" s="296">
        <f>SUM(BK14*BN14)</f>
        <v>0</v>
      </c>
      <c r="BS14" s="295" t="s">
        <v>20</v>
      </c>
      <c r="BT14" s="93"/>
    </row>
    <row r="15" spans="1:72" ht="18" customHeight="1">
      <c r="A15" s="617"/>
      <c r="B15" s="429" t="s">
        <v>55</v>
      </c>
      <c r="C15" s="391"/>
      <c r="D15" s="391"/>
      <c r="E15" s="430"/>
      <c r="F15" s="33"/>
      <c r="G15" s="45"/>
      <c r="H15" s="34" t="s">
        <v>34</v>
      </c>
      <c r="I15" s="574"/>
      <c r="J15" s="574"/>
      <c r="K15" s="36" t="s">
        <v>18</v>
      </c>
      <c r="L15" s="574"/>
      <c r="M15" s="574"/>
      <c r="N15" s="574"/>
      <c r="O15" s="36" t="s">
        <v>19</v>
      </c>
      <c r="P15" s="38">
        <f>SUM(I15*L15)</f>
        <v>0</v>
      </c>
      <c r="Q15" s="295" t="s">
        <v>20</v>
      </c>
      <c r="R15" s="93"/>
      <c r="S15" s="617"/>
      <c r="T15" s="429" t="s">
        <v>55</v>
      </c>
      <c r="U15" s="391"/>
      <c r="V15" s="391"/>
      <c r="W15" s="430"/>
      <c r="X15" s="33"/>
      <c r="Y15" s="45"/>
      <c r="Z15" s="34" t="s">
        <v>34</v>
      </c>
      <c r="AA15" s="574"/>
      <c r="AB15" s="574"/>
      <c r="AC15" s="36" t="s">
        <v>18</v>
      </c>
      <c r="AD15" s="574"/>
      <c r="AE15" s="574"/>
      <c r="AF15" s="574"/>
      <c r="AG15" s="36" t="s">
        <v>19</v>
      </c>
      <c r="AH15" s="297">
        <f>SUM(AA15*AD15)</f>
        <v>0</v>
      </c>
      <c r="AI15" s="295" t="s">
        <v>20</v>
      </c>
      <c r="AJ15" s="93"/>
      <c r="AK15" s="617"/>
      <c r="AL15" s="429" t="s">
        <v>55</v>
      </c>
      <c r="AM15" s="391"/>
      <c r="AN15" s="391"/>
      <c r="AO15" s="430"/>
      <c r="AP15" s="33"/>
      <c r="AQ15" s="45"/>
      <c r="AR15" s="34" t="s">
        <v>34</v>
      </c>
      <c r="AS15" s="574"/>
      <c r="AT15" s="574"/>
      <c r="AU15" s="36" t="s">
        <v>18</v>
      </c>
      <c r="AV15" s="574"/>
      <c r="AW15" s="574"/>
      <c r="AX15" s="574"/>
      <c r="AY15" s="36" t="s">
        <v>19</v>
      </c>
      <c r="AZ15" s="297">
        <f>SUM(AS15*AV15)</f>
        <v>0</v>
      </c>
      <c r="BA15" s="295" t="s">
        <v>20</v>
      </c>
      <c r="BB15" s="93"/>
      <c r="BC15" s="617"/>
      <c r="BD15" s="429" t="s">
        <v>55</v>
      </c>
      <c r="BE15" s="391"/>
      <c r="BF15" s="391"/>
      <c r="BG15" s="430"/>
      <c r="BH15" s="33"/>
      <c r="BI15" s="45"/>
      <c r="BJ15" s="34" t="s">
        <v>34</v>
      </c>
      <c r="BK15" s="574"/>
      <c r="BL15" s="574"/>
      <c r="BM15" s="36" t="s">
        <v>18</v>
      </c>
      <c r="BN15" s="574"/>
      <c r="BO15" s="574"/>
      <c r="BP15" s="574"/>
      <c r="BQ15" s="36" t="s">
        <v>19</v>
      </c>
      <c r="BR15" s="297">
        <f>SUM(BK15*BN15)</f>
        <v>0</v>
      </c>
      <c r="BS15" s="295" t="s">
        <v>20</v>
      </c>
      <c r="BT15" s="93"/>
    </row>
    <row r="16" spans="1:72" ht="8.1" customHeight="1">
      <c r="A16" s="617"/>
      <c r="B16" s="46"/>
      <c r="C16" s="47"/>
      <c r="D16" s="47"/>
      <c r="E16" s="47"/>
      <c r="F16" s="49"/>
      <c r="G16" s="45"/>
      <c r="H16" s="36"/>
      <c r="I16" s="50"/>
      <c r="J16" s="50"/>
      <c r="K16" s="36"/>
      <c r="L16" s="50"/>
      <c r="M16" s="50"/>
      <c r="N16" s="50"/>
      <c r="O16" s="36"/>
      <c r="P16" s="51"/>
      <c r="Q16" s="295"/>
      <c r="R16" s="93"/>
      <c r="S16" s="617"/>
      <c r="T16" s="46"/>
      <c r="U16" s="47"/>
      <c r="V16" s="47"/>
      <c r="W16" s="47"/>
      <c r="X16" s="49"/>
      <c r="Y16" s="45"/>
      <c r="Z16" s="36"/>
      <c r="AA16" s="50"/>
      <c r="AB16" s="50"/>
      <c r="AC16" s="36"/>
      <c r="AD16" s="50"/>
      <c r="AE16" s="50"/>
      <c r="AF16" s="50"/>
      <c r="AG16" s="36"/>
      <c r="AH16" s="34"/>
      <c r="AI16" s="295"/>
      <c r="AJ16" s="93"/>
      <c r="AK16" s="617"/>
      <c r="AL16" s="46"/>
      <c r="AM16" s="47"/>
      <c r="AN16" s="47"/>
      <c r="AO16" s="47"/>
      <c r="AP16" s="49"/>
      <c r="AQ16" s="45"/>
      <c r="AR16" s="36"/>
      <c r="AS16" s="50"/>
      <c r="AT16" s="50"/>
      <c r="AU16" s="36"/>
      <c r="AV16" s="50"/>
      <c r="AW16" s="50"/>
      <c r="AX16" s="50"/>
      <c r="AY16" s="36"/>
      <c r="AZ16" s="34"/>
      <c r="BA16" s="295"/>
      <c r="BB16" s="93"/>
      <c r="BC16" s="617"/>
      <c r="BD16" s="46"/>
      <c r="BE16" s="47"/>
      <c r="BF16" s="47"/>
      <c r="BG16" s="47"/>
      <c r="BH16" s="49"/>
      <c r="BI16" s="45"/>
      <c r="BJ16" s="36"/>
      <c r="BK16" s="50"/>
      <c r="BL16" s="50"/>
      <c r="BM16" s="36"/>
      <c r="BN16" s="50"/>
      <c r="BO16" s="50"/>
      <c r="BP16" s="50"/>
      <c r="BQ16" s="36"/>
      <c r="BR16" s="34"/>
      <c r="BS16" s="295"/>
      <c r="BT16" s="93"/>
    </row>
    <row r="17" spans="1:72" ht="18" customHeight="1">
      <c r="A17" s="617"/>
      <c r="B17" s="575">
        <f>SUM(P10:P24)</f>
        <v>0</v>
      </c>
      <c r="C17" s="576"/>
      <c r="D17" s="576"/>
      <c r="E17" s="52" t="s">
        <v>20</v>
      </c>
      <c r="F17" s="577" t="s">
        <v>131</v>
      </c>
      <c r="G17" s="578"/>
      <c r="H17" s="50" t="s">
        <v>139</v>
      </c>
      <c r="I17" s="579"/>
      <c r="J17" s="579"/>
      <c r="K17" s="36" t="s">
        <v>35</v>
      </c>
      <c r="L17" s="36">
        <v>30</v>
      </c>
      <c r="M17" s="36" t="s">
        <v>18</v>
      </c>
      <c r="N17" s="35"/>
      <c r="O17" s="36" t="s">
        <v>21</v>
      </c>
      <c r="P17" s="37">
        <f>SUM(I17*L17*N17)</f>
        <v>0</v>
      </c>
      <c r="Q17" s="295" t="s">
        <v>143</v>
      </c>
      <c r="R17" s="93"/>
      <c r="S17" s="617"/>
      <c r="T17" s="575">
        <f>SUM(AH10:AH24)</f>
        <v>0</v>
      </c>
      <c r="U17" s="576"/>
      <c r="V17" s="576"/>
      <c r="W17" s="52" t="s">
        <v>20</v>
      </c>
      <c r="X17" s="577" t="s">
        <v>131</v>
      </c>
      <c r="Y17" s="578"/>
      <c r="Z17" s="50" t="s">
        <v>139</v>
      </c>
      <c r="AA17" s="579"/>
      <c r="AB17" s="579"/>
      <c r="AC17" s="36" t="s">
        <v>35</v>
      </c>
      <c r="AD17" s="36">
        <v>30</v>
      </c>
      <c r="AE17" s="36" t="s">
        <v>18</v>
      </c>
      <c r="AF17" s="35"/>
      <c r="AG17" s="36" t="s">
        <v>21</v>
      </c>
      <c r="AH17" s="296">
        <f>SUM(AA17*AD17*AF17)</f>
        <v>0</v>
      </c>
      <c r="AI17" s="295" t="s">
        <v>143</v>
      </c>
      <c r="AJ17" s="93"/>
      <c r="AK17" s="617"/>
      <c r="AL17" s="575">
        <f>SUM(AZ10:AZ24)</f>
        <v>0</v>
      </c>
      <c r="AM17" s="576"/>
      <c r="AN17" s="576"/>
      <c r="AO17" s="52" t="s">
        <v>20</v>
      </c>
      <c r="AP17" s="577" t="s">
        <v>131</v>
      </c>
      <c r="AQ17" s="578"/>
      <c r="AR17" s="50" t="s">
        <v>139</v>
      </c>
      <c r="AS17" s="579"/>
      <c r="AT17" s="579"/>
      <c r="AU17" s="36" t="s">
        <v>35</v>
      </c>
      <c r="AV17" s="36">
        <v>30</v>
      </c>
      <c r="AW17" s="36" t="s">
        <v>18</v>
      </c>
      <c r="AX17" s="35"/>
      <c r="AY17" s="36" t="s">
        <v>21</v>
      </c>
      <c r="AZ17" s="296">
        <f>SUM(AS17*AV17*AX17)</f>
        <v>0</v>
      </c>
      <c r="BA17" s="295" t="s">
        <v>143</v>
      </c>
      <c r="BB17" s="93"/>
      <c r="BC17" s="617"/>
      <c r="BD17" s="575">
        <f>SUM(BR10:BR24)</f>
        <v>0</v>
      </c>
      <c r="BE17" s="576"/>
      <c r="BF17" s="576"/>
      <c r="BG17" s="52" t="s">
        <v>20</v>
      </c>
      <c r="BH17" s="577" t="s">
        <v>131</v>
      </c>
      <c r="BI17" s="578"/>
      <c r="BJ17" s="50" t="s">
        <v>139</v>
      </c>
      <c r="BK17" s="579"/>
      <c r="BL17" s="579"/>
      <c r="BM17" s="36" t="s">
        <v>35</v>
      </c>
      <c r="BN17" s="36">
        <v>30</v>
      </c>
      <c r="BO17" s="36" t="s">
        <v>18</v>
      </c>
      <c r="BP17" s="35"/>
      <c r="BQ17" s="36" t="s">
        <v>21</v>
      </c>
      <c r="BR17" s="296">
        <f>SUM(BK17*BN17*BP17)</f>
        <v>0</v>
      </c>
      <c r="BS17" s="295" t="s">
        <v>143</v>
      </c>
      <c r="BT17" s="93"/>
    </row>
    <row r="18" spans="1:72" ht="18" customHeight="1">
      <c r="A18" s="617"/>
      <c r="B18" s="53"/>
      <c r="C18" s="16"/>
      <c r="D18" s="16"/>
      <c r="E18" s="32"/>
      <c r="F18" s="33"/>
      <c r="G18" s="33" t="s">
        <v>53</v>
      </c>
      <c r="H18" s="36" t="s">
        <v>140</v>
      </c>
      <c r="I18" s="54"/>
      <c r="J18" s="50" t="s">
        <v>54</v>
      </c>
      <c r="K18" s="55"/>
      <c r="L18" s="56"/>
      <c r="M18" s="36" t="s">
        <v>18</v>
      </c>
      <c r="N18" s="57"/>
      <c r="O18" s="36" t="s">
        <v>21</v>
      </c>
      <c r="P18" s="58">
        <f>SUM(L18*N18)</f>
        <v>0</v>
      </c>
      <c r="Q18" s="295" t="s">
        <v>143</v>
      </c>
      <c r="R18" s="300"/>
      <c r="S18" s="617"/>
      <c r="T18" s="53"/>
      <c r="U18" s="16"/>
      <c r="V18" s="16"/>
      <c r="W18" s="32"/>
      <c r="X18" s="33"/>
      <c r="Y18" s="33" t="s">
        <v>53</v>
      </c>
      <c r="Z18" s="36" t="s">
        <v>140</v>
      </c>
      <c r="AA18" s="54"/>
      <c r="AB18" s="50" t="s">
        <v>54</v>
      </c>
      <c r="AC18" s="55"/>
      <c r="AD18" s="56"/>
      <c r="AE18" s="36" t="s">
        <v>18</v>
      </c>
      <c r="AF18" s="57"/>
      <c r="AG18" s="36" t="s">
        <v>21</v>
      </c>
      <c r="AH18" s="58">
        <f>SUM(AD18*AF18)</f>
        <v>0</v>
      </c>
      <c r="AI18" s="295" t="s">
        <v>143</v>
      </c>
      <c r="AJ18" s="300"/>
      <c r="AK18" s="617"/>
      <c r="AL18" s="53"/>
      <c r="AM18" s="16"/>
      <c r="AN18" s="16"/>
      <c r="AO18" s="32"/>
      <c r="AP18" s="33"/>
      <c r="AQ18" s="33" t="s">
        <v>53</v>
      </c>
      <c r="AR18" s="36" t="s">
        <v>140</v>
      </c>
      <c r="AS18" s="54"/>
      <c r="AT18" s="50" t="s">
        <v>54</v>
      </c>
      <c r="AU18" s="55"/>
      <c r="AV18" s="56"/>
      <c r="AW18" s="36" t="s">
        <v>18</v>
      </c>
      <c r="AX18" s="57"/>
      <c r="AY18" s="36" t="s">
        <v>21</v>
      </c>
      <c r="AZ18" s="58">
        <f>SUM(AV18*AX18)</f>
        <v>0</v>
      </c>
      <c r="BA18" s="295" t="s">
        <v>143</v>
      </c>
      <c r="BB18" s="300"/>
      <c r="BC18" s="617"/>
      <c r="BD18" s="53"/>
      <c r="BE18" s="16"/>
      <c r="BF18" s="16"/>
      <c r="BG18" s="32"/>
      <c r="BH18" s="33"/>
      <c r="BI18" s="33" t="s">
        <v>53</v>
      </c>
      <c r="BJ18" s="36" t="s">
        <v>140</v>
      </c>
      <c r="BK18" s="54"/>
      <c r="BL18" s="50" t="s">
        <v>54</v>
      </c>
      <c r="BM18" s="55"/>
      <c r="BN18" s="56"/>
      <c r="BO18" s="36" t="s">
        <v>18</v>
      </c>
      <c r="BP18" s="57"/>
      <c r="BQ18" s="36" t="s">
        <v>21</v>
      </c>
      <c r="BR18" s="58">
        <f>SUM(BN18*BP18)</f>
        <v>0</v>
      </c>
      <c r="BS18" s="295" t="s">
        <v>143</v>
      </c>
      <c r="BT18" s="300"/>
    </row>
    <row r="19" spans="1:72" ht="18" customHeight="1">
      <c r="A19" s="617"/>
      <c r="B19" s="53"/>
      <c r="E19" s="32"/>
      <c r="F19" s="33"/>
      <c r="G19" s="33"/>
      <c r="H19" s="36" t="s">
        <v>140</v>
      </c>
      <c r="I19" s="54"/>
      <c r="J19" s="50" t="s">
        <v>54</v>
      </c>
      <c r="K19" s="59"/>
      <c r="L19" s="56"/>
      <c r="M19" s="36" t="s">
        <v>18</v>
      </c>
      <c r="N19" s="57"/>
      <c r="O19" s="36" t="s">
        <v>21</v>
      </c>
      <c r="P19" s="58">
        <f>SUM(L19*N19)</f>
        <v>0</v>
      </c>
      <c r="Q19" s="295" t="s">
        <v>143</v>
      </c>
      <c r="R19" s="301"/>
      <c r="S19" s="617"/>
      <c r="T19" s="53"/>
      <c r="W19" s="32"/>
      <c r="X19" s="33"/>
      <c r="Y19" s="33"/>
      <c r="Z19" s="36" t="s">
        <v>140</v>
      </c>
      <c r="AA19" s="54"/>
      <c r="AB19" s="50" t="s">
        <v>54</v>
      </c>
      <c r="AC19" s="59"/>
      <c r="AD19" s="56"/>
      <c r="AE19" s="36" t="s">
        <v>18</v>
      </c>
      <c r="AF19" s="57"/>
      <c r="AG19" s="36" t="s">
        <v>21</v>
      </c>
      <c r="AH19" s="58">
        <f>SUM(AD19*AF19)</f>
        <v>0</v>
      </c>
      <c r="AI19" s="295" t="s">
        <v>143</v>
      </c>
      <c r="AJ19" s="301"/>
      <c r="AK19" s="617"/>
      <c r="AL19" s="53"/>
      <c r="AO19" s="32"/>
      <c r="AP19" s="33"/>
      <c r="AQ19" s="33"/>
      <c r="AR19" s="36" t="s">
        <v>140</v>
      </c>
      <c r="AS19" s="54"/>
      <c r="AT19" s="50" t="s">
        <v>54</v>
      </c>
      <c r="AU19" s="59"/>
      <c r="AV19" s="56"/>
      <c r="AW19" s="36" t="s">
        <v>18</v>
      </c>
      <c r="AX19" s="57"/>
      <c r="AY19" s="36" t="s">
        <v>21</v>
      </c>
      <c r="AZ19" s="58">
        <f>SUM(AV19*AX19)</f>
        <v>0</v>
      </c>
      <c r="BA19" s="295" t="s">
        <v>143</v>
      </c>
      <c r="BB19" s="301"/>
      <c r="BC19" s="617"/>
      <c r="BD19" s="53"/>
      <c r="BG19" s="32"/>
      <c r="BH19" s="33"/>
      <c r="BI19" s="33"/>
      <c r="BJ19" s="36" t="s">
        <v>140</v>
      </c>
      <c r="BK19" s="54"/>
      <c r="BL19" s="50" t="s">
        <v>54</v>
      </c>
      <c r="BM19" s="59"/>
      <c r="BN19" s="56"/>
      <c r="BO19" s="36" t="s">
        <v>18</v>
      </c>
      <c r="BP19" s="57"/>
      <c r="BQ19" s="36" t="s">
        <v>21</v>
      </c>
      <c r="BR19" s="58">
        <f>SUM(BN19*BP19)</f>
        <v>0</v>
      </c>
      <c r="BS19" s="295" t="s">
        <v>143</v>
      </c>
      <c r="BT19" s="301"/>
    </row>
    <row r="20" spans="1:72" ht="8.1" customHeight="1">
      <c r="A20" s="617"/>
      <c r="B20" s="53"/>
      <c r="E20" s="32"/>
      <c r="F20" s="33"/>
      <c r="G20" s="33"/>
      <c r="H20" s="36"/>
      <c r="I20" s="50"/>
      <c r="J20" s="50"/>
      <c r="K20" s="60"/>
      <c r="L20" s="60"/>
      <c r="M20" s="36"/>
      <c r="N20" s="36"/>
      <c r="O20" s="36"/>
      <c r="P20" s="61"/>
      <c r="Q20" s="295"/>
      <c r="R20" s="301"/>
      <c r="S20" s="617"/>
      <c r="T20" s="53"/>
      <c r="W20" s="32"/>
      <c r="X20" s="33"/>
      <c r="Y20" s="33"/>
      <c r="Z20" s="36"/>
      <c r="AA20" s="50"/>
      <c r="AB20" s="50"/>
      <c r="AC20" s="60"/>
      <c r="AD20" s="60"/>
      <c r="AE20" s="36"/>
      <c r="AF20" s="36"/>
      <c r="AG20" s="36"/>
      <c r="AH20" s="61"/>
      <c r="AI20" s="295"/>
      <c r="AJ20" s="301"/>
      <c r="AK20" s="617"/>
      <c r="AL20" s="53"/>
      <c r="AO20" s="32"/>
      <c r="AP20" s="33"/>
      <c r="AQ20" s="33"/>
      <c r="AR20" s="36"/>
      <c r="AS20" s="50"/>
      <c r="AT20" s="50"/>
      <c r="AU20" s="60"/>
      <c r="AV20" s="60"/>
      <c r="AW20" s="36"/>
      <c r="AX20" s="36"/>
      <c r="AY20" s="36"/>
      <c r="AZ20" s="61"/>
      <c r="BA20" s="295"/>
      <c r="BB20" s="301"/>
      <c r="BC20" s="617"/>
      <c r="BD20" s="53"/>
      <c r="BG20" s="32"/>
      <c r="BH20" s="33"/>
      <c r="BI20" s="33"/>
      <c r="BJ20" s="36"/>
      <c r="BK20" s="50"/>
      <c r="BL20" s="50"/>
      <c r="BM20" s="60"/>
      <c r="BN20" s="60"/>
      <c r="BO20" s="36"/>
      <c r="BP20" s="36"/>
      <c r="BQ20" s="36"/>
      <c r="BR20" s="61"/>
      <c r="BS20" s="295"/>
      <c r="BT20" s="301"/>
    </row>
    <row r="21" spans="1:72" ht="18" customHeight="1">
      <c r="A21" s="617"/>
      <c r="B21" s="53"/>
      <c r="E21" s="32"/>
      <c r="F21" s="577" t="s">
        <v>166</v>
      </c>
      <c r="G21" s="578"/>
      <c r="H21" s="568" t="s">
        <v>168</v>
      </c>
      <c r="I21" s="568"/>
      <c r="J21" s="50"/>
      <c r="K21" s="36"/>
      <c r="L21" s="36"/>
      <c r="M21" s="36"/>
      <c r="N21" s="50"/>
      <c r="O21" s="36"/>
      <c r="P21" s="62"/>
      <c r="Q21" s="295" t="s">
        <v>143</v>
      </c>
      <c r="R21" s="93"/>
      <c r="S21" s="617"/>
      <c r="T21" s="53"/>
      <c r="W21" s="32"/>
      <c r="X21" s="577" t="s">
        <v>166</v>
      </c>
      <c r="Y21" s="578"/>
      <c r="Z21" s="568" t="s">
        <v>168</v>
      </c>
      <c r="AA21" s="568"/>
      <c r="AB21" s="50"/>
      <c r="AC21" s="36"/>
      <c r="AD21" s="36"/>
      <c r="AE21" s="36"/>
      <c r="AF21" s="50"/>
      <c r="AG21" s="36"/>
      <c r="AH21" s="62"/>
      <c r="AI21" s="295" t="s">
        <v>143</v>
      </c>
      <c r="AJ21" s="93"/>
      <c r="AK21" s="617"/>
      <c r="AL21" s="53"/>
      <c r="AO21" s="32"/>
      <c r="AP21" s="577" t="s">
        <v>166</v>
      </c>
      <c r="AQ21" s="578"/>
      <c r="AR21" s="568" t="s">
        <v>168</v>
      </c>
      <c r="AS21" s="568"/>
      <c r="AT21" s="50"/>
      <c r="AU21" s="36"/>
      <c r="AV21" s="36"/>
      <c r="AW21" s="36"/>
      <c r="AX21" s="50"/>
      <c r="AY21" s="36"/>
      <c r="AZ21" s="62"/>
      <c r="BA21" s="295" t="s">
        <v>143</v>
      </c>
      <c r="BB21" s="93"/>
      <c r="BC21" s="617"/>
      <c r="BD21" s="53"/>
      <c r="BG21" s="32"/>
      <c r="BH21" s="577" t="s">
        <v>166</v>
      </c>
      <c r="BI21" s="578"/>
      <c r="BJ21" s="568" t="s">
        <v>168</v>
      </c>
      <c r="BK21" s="568"/>
      <c r="BL21" s="50"/>
      <c r="BM21" s="36"/>
      <c r="BN21" s="36"/>
      <c r="BO21" s="36"/>
      <c r="BP21" s="50"/>
      <c r="BQ21" s="36"/>
      <c r="BR21" s="62"/>
      <c r="BS21" s="295" t="s">
        <v>143</v>
      </c>
      <c r="BT21" s="93"/>
    </row>
    <row r="22" spans="1:72" ht="18" customHeight="1">
      <c r="A22" s="617"/>
      <c r="B22" s="53"/>
      <c r="C22" s="16"/>
      <c r="D22" s="19"/>
      <c r="E22" s="32"/>
      <c r="F22" s="33"/>
      <c r="H22" s="568" t="s">
        <v>167</v>
      </c>
      <c r="I22" s="568"/>
      <c r="J22" s="36"/>
      <c r="K22" s="36"/>
      <c r="L22" s="36"/>
      <c r="M22" s="36"/>
      <c r="N22" s="36"/>
      <c r="O22" s="36"/>
      <c r="P22" s="63"/>
      <c r="Q22" s="295" t="s">
        <v>143</v>
      </c>
      <c r="R22" s="93"/>
      <c r="S22" s="617"/>
      <c r="T22" s="53"/>
      <c r="U22" s="16"/>
      <c r="V22" s="19"/>
      <c r="W22" s="32"/>
      <c r="X22" s="33"/>
      <c r="Z22" s="568" t="s">
        <v>167</v>
      </c>
      <c r="AA22" s="568"/>
      <c r="AB22" s="36"/>
      <c r="AC22" s="36"/>
      <c r="AD22" s="36"/>
      <c r="AE22" s="36"/>
      <c r="AF22" s="36"/>
      <c r="AG22" s="36"/>
      <c r="AH22" s="63"/>
      <c r="AI22" s="295" t="s">
        <v>143</v>
      </c>
      <c r="AJ22" s="93"/>
      <c r="AK22" s="617"/>
      <c r="AL22" s="53"/>
      <c r="AM22" s="16"/>
      <c r="AN22" s="19"/>
      <c r="AO22" s="32"/>
      <c r="AP22" s="33"/>
      <c r="AR22" s="568" t="s">
        <v>167</v>
      </c>
      <c r="AS22" s="568"/>
      <c r="AT22" s="36"/>
      <c r="AU22" s="36"/>
      <c r="AV22" s="36"/>
      <c r="AW22" s="36"/>
      <c r="AX22" s="36"/>
      <c r="AY22" s="36"/>
      <c r="AZ22" s="63"/>
      <c r="BA22" s="295" t="s">
        <v>143</v>
      </c>
      <c r="BB22" s="93"/>
      <c r="BC22" s="617"/>
      <c r="BD22" s="53"/>
      <c r="BE22" s="16"/>
      <c r="BF22" s="19"/>
      <c r="BG22" s="32"/>
      <c r="BH22" s="33"/>
      <c r="BJ22" s="568" t="s">
        <v>167</v>
      </c>
      <c r="BK22" s="568"/>
      <c r="BL22" s="36"/>
      <c r="BM22" s="36"/>
      <c r="BN22" s="36"/>
      <c r="BO22" s="36"/>
      <c r="BP22" s="36"/>
      <c r="BQ22" s="36"/>
      <c r="BR22" s="63"/>
      <c r="BS22" s="295" t="s">
        <v>143</v>
      </c>
      <c r="BT22" s="93"/>
    </row>
    <row r="23" spans="1:72" ht="18" customHeight="1">
      <c r="A23" s="617"/>
      <c r="B23" s="53"/>
      <c r="C23" s="16"/>
      <c r="D23" s="19"/>
      <c r="E23" s="32"/>
      <c r="F23" s="33"/>
      <c r="G23" s="33" t="s">
        <v>53</v>
      </c>
      <c r="H23" s="36" t="s">
        <v>140</v>
      </c>
      <c r="I23" s="43"/>
      <c r="J23" s="50" t="s">
        <v>54</v>
      </c>
      <c r="K23" s="55"/>
      <c r="L23" s="56"/>
      <c r="M23" s="36" t="s">
        <v>18</v>
      </c>
      <c r="N23" s="64"/>
      <c r="O23" s="36" t="s">
        <v>21</v>
      </c>
      <c r="P23" s="38">
        <f>SUM(L23*N23)</f>
        <v>0</v>
      </c>
      <c r="Q23" s="295" t="s">
        <v>143</v>
      </c>
      <c r="R23" s="93"/>
      <c r="S23" s="617"/>
      <c r="T23" s="53"/>
      <c r="U23" s="16"/>
      <c r="V23" s="19"/>
      <c r="W23" s="32"/>
      <c r="X23" s="33"/>
      <c r="Y23" s="33" t="s">
        <v>53</v>
      </c>
      <c r="Z23" s="36" t="s">
        <v>140</v>
      </c>
      <c r="AA23" s="43"/>
      <c r="AB23" s="50" t="s">
        <v>54</v>
      </c>
      <c r="AC23" s="55"/>
      <c r="AD23" s="56"/>
      <c r="AE23" s="36" t="s">
        <v>18</v>
      </c>
      <c r="AF23" s="64"/>
      <c r="AG23" s="36" t="s">
        <v>21</v>
      </c>
      <c r="AH23" s="38">
        <f>SUM(AD23*AF23)</f>
        <v>0</v>
      </c>
      <c r="AI23" s="295" t="s">
        <v>143</v>
      </c>
      <c r="AJ23" s="93"/>
      <c r="AK23" s="617"/>
      <c r="AL23" s="53"/>
      <c r="AM23" s="16"/>
      <c r="AN23" s="19"/>
      <c r="AO23" s="32"/>
      <c r="AP23" s="33"/>
      <c r="AQ23" s="33" t="s">
        <v>53</v>
      </c>
      <c r="AR23" s="36" t="s">
        <v>140</v>
      </c>
      <c r="AS23" s="43"/>
      <c r="AT23" s="50" t="s">
        <v>54</v>
      </c>
      <c r="AU23" s="55"/>
      <c r="AV23" s="56"/>
      <c r="AW23" s="36" t="s">
        <v>18</v>
      </c>
      <c r="AX23" s="64"/>
      <c r="AY23" s="36" t="s">
        <v>21</v>
      </c>
      <c r="AZ23" s="38">
        <f>SUM(AV23*AX23)</f>
        <v>0</v>
      </c>
      <c r="BA23" s="295" t="s">
        <v>143</v>
      </c>
      <c r="BB23" s="93"/>
      <c r="BC23" s="617"/>
      <c r="BD23" s="53"/>
      <c r="BE23" s="16"/>
      <c r="BF23" s="19"/>
      <c r="BG23" s="32"/>
      <c r="BH23" s="33"/>
      <c r="BI23" s="33" t="s">
        <v>53</v>
      </c>
      <c r="BJ23" s="36" t="s">
        <v>140</v>
      </c>
      <c r="BK23" s="43"/>
      <c r="BL23" s="50" t="s">
        <v>54</v>
      </c>
      <c r="BM23" s="55"/>
      <c r="BN23" s="56"/>
      <c r="BO23" s="36" t="s">
        <v>18</v>
      </c>
      <c r="BP23" s="64"/>
      <c r="BQ23" s="36" t="s">
        <v>21</v>
      </c>
      <c r="BR23" s="38">
        <f>SUM(BN23*BP23)</f>
        <v>0</v>
      </c>
      <c r="BS23" s="295" t="s">
        <v>143</v>
      </c>
      <c r="BT23" s="93"/>
    </row>
    <row r="24" spans="1:72" ht="18" customHeight="1">
      <c r="A24" s="617"/>
      <c r="B24" s="53"/>
      <c r="C24" s="16"/>
      <c r="D24" s="19"/>
      <c r="E24" s="32"/>
      <c r="F24" s="65"/>
      <c r="G24" s="33"/>
      <c r="H24" s="36" t="s">
        <v>140</v>
      </c>
      <c r="I24" s="54"/>
      <c r="J24" s="50" t="s">
        <v>54</v>
      </c>
      <c r="K24" s="59"/>
      <c r="L24" s="56"/>
      <c r="M24" s="36" t="s">
        <v>18</v>
      </c>
      <c r="N24" s="57"/>
      <c r="O24" s="36" t="s">
        <v>21</v>
      </c>
      <c r="P24" s="38">
        <f>SUM(L24*N24)</f>
        <v>0</v>
      </c>
      <c r="Q24" s="295" t="s">
        <v>143</v>
      </c>
      <c r="R24" s="93"/>
      <c r="S24" s="617"/>
      <c r="T24" s="53"/>
      <c r="U24" s="16"/>
      <c r="V24" s="19"/>
      <c r="W24" s="32"/>
      <c r="X24" s="65"/>
      <c r="Y24" s="33"/>
      <c r="Z24" s="36" t="s">
        <v>140</v>
      </c>
      <c r="AA24" s="54"/>
      <c r="AB24" s="50" t="s">
        <v>54</v>
      </c>
      <c r="AC24" s="59"/>
      <c r="AD24" s="56"/>
      <c r="AE24" s="36" t="s">
        <v>18</v>
      </c>
      <c r="AF24" s="57"/>
      <c r="AG24" s="36" t="s">
        <v>21</v>
      </c>
      <c r="AH24" s="38">
        <f>SUM(AD24*AF24)</f>
        <v>0</v>
      </c>
      <c r="AI24" s="295" t="s">
        <v>143</v>
      </c>
      <c r="AJ24" s="93"/>
      <c r="AK24" s="617"/>
      <c r="AL24" s="53"/>
      <c r="AM24" s="16"/>
      <c r="AN24" s="19"/>
      <c r="AO24" s="32"/>
      <c r="AP24" s="65"/>
      <c r="AQ24" s="33"/>
      <c r="AR24" s="36" t="s">
        <v>140</v>
      </c>
      <c r="AS24" s="54"/>
      <c r="AT24" s="50" t="s">
        <v>54</v>
      </c>
      <c r="AU24" s="59"/>
      <c r="AV24" s="56"/>
      <c r="AW24" s="36" t="s">
        <v>18</v>
      </c>
      <c r="AX24" s="57"/>
      <c r="AY24" s="36" t="s">
        <v>21</v>
      </c>
      <c r="AZ24" s="38">
        <f>SUM(AV24*AX24)</f>
        <v>0</v>
      </c>
      <c r="BA24" s="295" t="s">
        <v>143</v>
      </c>
      <c r="BB24" s="93"/>
      <c r="BC24" s="617"/>
      <c r="BD24" s="53"/>
      <c r="BE24" s="16"/>
      <c r="BF24" s="19"/>
      <c r="BG24" s="32"/>
      <c r="BH24" s="65"/>
      <c r="BI24" s="33"/>
      <c r="BJ24" s="36" t="s">
        <v>140</v>
      </c>
      <c r="BK24" s="54"/>
      <c r="BL24" s="50" t="s">
        <v>54</v>
      </c>
      <c r="BM24" s="59"/>
      <c r="BN24" s="56"/>
      <c r="BO24" s="36" t="s">
        <v>18</v>
      </c>
      <c r="BP24" s="57"/>
      <c r="BQ24" s="36" t="s">
        <v>21</v>
      </c>
      <c r="BR24" s="38">
        <f>SUM(BN24*BP24)</f>
        <v>0</v>
      </c>
      <c r="BS24" s="295" t="s">
        <v>143</v>
      </c>
      <c r="BT24" s="93"/>
    </row>
    <row r="25" spans="1:72" ht="8.1" customHeight="1">
      <c r="A25" s="617"/>
      <c r="B25" s="66"/>
      <c r="C25" s="67"/>
      <c r="D25" s="68"/>
      <c r="E25" s="67"/>
      <c r="F25" s="69"/>
      <c r="G25" s="70"/>
      <c r="H25" s="71"/>
      <c r="I25" s="72"/>
      <c r="J25" s="72"/>
      <c r="K25" s="73"/>
      <c r="L25" s="73"/>
      <c r="M25" s="71"/>
      <c r="N25" s="71"/>
      <c r="O25" s="71"/>
      <c r="P25" s="74"/>
      <c r="Q25" s="302"/>
      <c r="R25" s="303"/>
      <c r="S25" s="617"/>
      <c r="T25" s="66"/>
      <c r="U25" s="67"/>
      <c r="V25" s="68"/>
      <c r="W25" s="67"/>
      <c r="X25" s="69"/>
      <c r="Y25" s="70"/>
      <c r="Z25" s="71"/>
      <c r="AA25" s="72"/>
      <c r="AB25" s="72"/>
      <c r="AC25" s="73"/>
      <c r="AD25" s="73"/>
      <c r="AE25" s="71"/>
      <c r="AF25" s="71"/>
      <c r="AG25" s="71"/>
      <c r="AH25" s="304"/>
      <c r="AI25" s="302"/>
      <c r="AJ25" s="303"/>
      <c r="AK25" s="617"/>
      <c r="AL25" s="66"/>
      <c r="AM25" s="67"/>
      <c r="AN25" s="68"/>
      <c r="AO25" s="67"/>
      <c r="AP25" s="69"/>
      <c r="AQ25" s="70"/>
      <c r="AR25" s="71"/>
      <c r="AS25" s="72"/>
      <c r="AT25" s="72"/>
      <c r="AU25" s="73"/>
      <c r="AV25" s="73"/>
      <c r="AW25" s="71"/>
      <c r="AX25" s="71"/>
      <c r="AY25" s="71"/>
      <c r="AZ25" s="304"/>
      <c r="BA25" s="302"/>
      <c r="BB25" s="303"/>
      <c r="BC25" s="617"/>
      <c r="BD25" s="66"/>
      <c r="BE25" s="67"/>
      <c r="BF25" s="68"/>
      <c r="BG25" s="67"/>
      <c r="BH25" s="69"/>
      <c r="BI25" s="70"/>
      <c r="BJ25" s="71"/>
      <c r="BK25" s="72"/>
      <c r="BL25" s="72"/>
      <c r="BM25" s="73"/>
      <c r="BN25" s="73"/>
      <c r="BO25" s="71"/>
      <c r="BP25" s="71"/>
      <c r="BQ25" s="71"/>
      <c r="BR25" s="304"/>
      <c r="BS25" s="302"/>
      <c r="BT25" s="303"/>
    </row>
    <row r="26" spans="1:72" ht="8.1" customHeight="1">
      <c r="A26" s="617"/>
      <c r="B26" s="20"/>
      <c r="C26" s="16"/>
      <c r="D26" s="16"/>
      <c r="E26" s="16"/>
      <c r="F26" s="75"/>
      <c r="G26" s="16"/>
      <c r="L26" s="40"/>
      <c r="P26" s="41"/>
      <c r="Q26" s="305"/>
      <c r="R26" s="298"/>
      <c r="S26" s="617"/>
      <c r="T26" s="20"/>
      <c r="U26" s="16"/>
      <c r="V26" s="16"/>
      <c r="W26" s="16"/>
      <c r="X26" s="75"/>
      <c r="Y26" s="16"/>
      <c r="AD26" s="40"/>
      <c r="AH26" s="19"/>
      <c r="AI26" s="305"/>
      <c r="AJ26" s="298"/>
      <c r="AK26" s="617"/>
      <c r="AL26" s="20"/>
      <c r="AM26" s="16"/>
      <c r="AN26" s="16"/>
      <c r="AO26" s="16"/>
      <c r="AP26" s="75"/>
      <c r="AQ26" s="16"/>
      <c r="AV26" s="40"/>
      <c r="AZ26" s="19"/>
      <c r="BA26" s="305"/>
      <c r="BB26" s="298"/>
      <c r="BC26" s="617"/>
      <c r="BD26" s="20"/>
      <c r="BE26" s="16"/>
      <c r="BF26" s="16"/>
      <c r="BG26" s="16"/>
      <c r="BH26" s="75"/>
      <c r="BI26" s="16"/>
      <c r="BN26" s="40"/>
      <c r="BR26" s="19"/>
      <c r="BS26" s="305"/>
      <c r="BT26" s="298"/>
    </row>
    <row r="27" spans="1:72" ht="18" customHeight="1">
      <c r="A27" s="617"/>
      <c r="B27" s="20"/>
      <c r="C27" s="16"/>
      <c r="D27" s="16"/>
      <c r="E27" s="32"/>
      <c r="F27" s="577" t="s">
        <v>125</v>
      </c>
      <c r="G27" s="578"/>
      <c r="H27" s="30" t="s">
        <v>140</v>
      </c>
      <c r="I27" s="580"/>
      <c r="J27" s="580"/>
      <c r="K27" s="30" t="s">
        <v>50</v>
      </c>
      <c r="L27" s="580"/>
      <c r="M27" s="580"/>
      <c r="N27" s="580"/>
      <c r="O27" s="30" t="s">
        <v>51</v>
      </c>
      <c r="P27" s="76"/>
      <c r="Q27" s="293"/>
      <c r="R27" s="93"/>
      <c r="S27" s="617"/>
      <c r="T27" s="20"/>
      <c r="U27" s="16"/>
      <c r="V27" s="16"/>
      <c r="W27" s="32"/>
      <c r="X27" s="577" t="s">
        <v>125</v>
      </c>
      <c r="Y27" s="578"/>
      <c r="Z27" s="30" t="s">
        <v>140</v>
      </c>
      <c r="AA27" s="580"/>
      <c r="AB27" s="580"/>
      <c r="AC27" s="30" t="s">
        <v>50</v>
      </c>
      <c r="AD27" s="580"/>
      <c r="AE27" s="580"/>
      <c r="AF27" s="580"/>
      <c r="AG27" s="30" t="s">
        <v>51</v>
      </c>
      <c r="AH27" s="31"/>
      <c r="AI27" s="293"/>
      <c r="AJ27" s="93"/>
      <c r="AK27" s="617"/>
      <c r="AL27" s="20"/>
      <c r="AM27" s="16"/>
      <c r="AN27" s="16"/>
      <c r="AO27" s="32"/>
      <c r="AP27" s="577" t="s">
        <v>125</v>
      </c>
      <c r="AQ27" s="578"/>
      <c r="AR27" s="30" t="s">
        <v>140</v>
      </c>
      <c r="AS27" s="580"/>
      <c r="AT27" s="580"/>
      <c r="AU27" s="30" t="s">
        <v>50</v>
      </c>
      <c r="AV27" s="580"/>
      <c r="AW27" s="580"/>
      <c r="AX27" s="580"/>
      <c r="AY27" s="30" t="s">
        <v>51</v>
      </c>
      <c r="AZ27" s="31"/>
      <c r="BA27" s="293"/>
      <c r="BB27" s="93"/>
      <c r="BC27" s="617"/>
      <c r="BD27" s="20"/>
      <c r="BE27" s="16"/>
      <c r="BF27" s="16"/>
      <c r="BG27" s="32"/>
      <c r="BH27" s="577" t="s">
        <v>125</v>
      </c>
      <c r="BI27" s="578"/>
      <c r="BJ27" s="30" t="s">
        <v>140</v>
      </c>
      <c r="BK27" s="580"/>
      <c r="BL27" s="580"/>
      <c r="BM27" s="30" t="s">
        <v>50</v>
      </c>
      <c r="BN27" s="580"/>
      <c r="BO27" s="580"/>
      <c r="BP27" s="580"/>
      <c r="BQ27" s="30" t="s">
        <v>51</v>
      </c>
      <c r="BR27" s="31"/>
      <c r="BS27" s="293"/>
      <c r="BT27" s="93"/>
    </row>
    <row r="28" spans="1:72" ht="18" customHeight="1">
      <c r="A28" s="617"/>
      <c r="B28" s="20"/>
      <c r="C28" s="16"/>
      <c r="D28" s="16"/>
      <c r="E28" s="32"/>
      <c r="F28" s="33"/>
      <c r="G28" s="33"/>
      <c r="H28" s="34" t="s">
        <v>34</v>
      </c>
      <c r="I28" s="579"/>
      <c r="J28" s="579"/>
      <c r="K28" s="36" t="s">
        <v>18</v>
      </c>
      <c r="L28" s="579"/>
      <c r="M28" s="579"/>
      <c r="N28" s="579"/>
      <c r="O28" s="36" t="s">
        <v>19</v>
      </c>
      <c r="P28" s="37">
        <f>SUM(I28*L28)</f>
        <v>0</v>
      </c>
      <c r="Q28" s="295" t="s">
        <v>20</v>
      </c>
      <c r="R28" s="93"/>
      <c r="S28" s="617"/>
      <c r="T28" s="20"/>
      <c r="U28" s="16"/>
      <c r="V28" s="16"/>
      <c r="W28" s="32"/>
      <c r="X28" s="33"/>
      <c r="Y28" s="33"/>
      <c r="Z28" s="34" t="s">
        <v>34</v>
      </c>
      <c r="AA28" s="579"/>
      <c r="AB28" s="579"/>
      <c r="AC28" s="36" t="s">
        <v>18</v>
      </c>
      <c r="AD28" s="579"/>
      <c r="AE28" s="579"/>
      <c r="AF28" s="579"/>
      <c r="AG28" s="36" t="s">
        <v>19</v>
      </c>
      <c r="AH28" s="296">
        <f>SUM(AA28*AD28)</f>
        <v>0</v>
      </c>
      <c r="AI28" s="295" t="s">
        <v>20</v>
      </c>
      <c r="AJ28" s="93"/>
      <c r="AK28" s="617"/>
      <c r="AL28" s="20"/>
      <c r="AM28" s="16"/>
      <c r="AN28" s="16"/>
      <c r="AO28" s="32"/>
      <c r="AP28" s="33"/>
      <c r="AQ28" s="33"/>
      <c r="AR28" s="34" t="s">
        <v>34</v>
      </c>
      <c r="AS28" s="579"/>
      <c r="AT28" s="579"/>
      <c r="AU28" s="36" t="s">
        <v>18</v>
      </c>
      <c r="AV28" s="579"/>
      <c r="AW28" s="579"/>
      <c r="AX28" s="579"/>
      <c r="AY28" s="36" t="s">
        <v>19</v>
      </c>
      <c r="AZ28" s="296">
        <f>SUM(AS28*AV28)</f>
        <v>0</v>
      </c>
      <c r="BA28" s="295" t="s">
        <v>20</v>
      </c>
      <c r="BB28" s="93"/>
      <c r="BC28" s="617"/>
      <c r="BD28" s="20"/>
      <c r="BE28" s="16"/>
      <c r="BF28" s="16"/>
      <c r="BG28" s="32"/>
      <c r="BH28" s="33"/>
      <c r="BI28" s="33"/>
      <c r="BJ28" s="34" t="s">
        <v>34</v>
      </c>
      <c r="BK28" s="579"/>
      <c r="BL28" s="579"/>
      <c r="BM28" s="36" t="s">
        <v>18</v>
      </c>
      <c r="BN28" s="579"/>
      <c r="BO28" s="579"/>
      <c r="BP28" s="579"/>
      <c r="BQ28" s="36" t="s">
        <v>19</v>
      </c>
      <c r="BR28" s="296">
        <f>SUM(BK28*BN28)</f>
        <v>0</v>
      </c>
      <c r="BS28" s="295" t="s">
        <v>20</v>
      </c>
      <c r="BT28" s="93"/>
    </row>
    <row r="29" spans="1:72" ht="18" customHeight="1">
      <c r="A29" s="617"/>
      <c r="B29" s="20"/>
      <c r="C29" s="16"/>
      <c r="D29" s="16"/>
      <c r="E29" s="32"/>
      <c r="F29" s="33"/>
      <c r="G29" s="33"/>
      <c r="H29" s="34" t="s">
        <v>34</v>
      </c>
      <c r="I29" s="574"/>
      <c r="J29" s="574"/>
      <c r="K29" s="36" t="s">
        <v>18</v>
      </c>
      <c r="L29" s="574"/>
      <c r="M29" s="574"/>
      <c r="N29" s="574"/>
      <c r="O29" s="36" t="s">
        <v>19</v>
      </c>
      <c r="P29" s="38">
        <f>SUM(I29*L29)</f>
        <v>0</v>
      </c>
      <c r="Q29" s="295" t="s">
        <v>20</v>
      </c>
      <c r="R29" s="93"/>
      <c r="S29" s="617"/>
      <c r="T29" s="20"/>
      <c r="U29" s="16"/>
      <c r="V29" s="16"/>
      <c r="W29" s="32"/>
      <c r="X29" s="33"/>
      <c r="Y29" s="33"/>
      <c r="Z29" s="34" t="s">
        <v>34</v>
      </c>
      <c r="AA29" s="574"/>
      <c r="AB29" s="574"/>
      <c r="AC29" s="36" t="s">
        <v>18</v>
      </c>
      <c r="AD29" s="574"/>
      <c r="AE29" s="574"/>
      <c r="AF29" s="574"/>
      <c r="AG29" s="36" t="s">
        <v>19</v>
      </c>
      <c r="AH29" s="297">
        <f>SUM(AA29*AD29)</f>
        <v>0</v>
      </c>
      <c r="AI29" s="295" t="s">
        <v>20</v>
      </c>
      <c r="AJ29" s="93"/>
      <c r="AK29" s="617"/>
      <c r="AL29" s="20"/>
      <c r="AM29" s="16"/>
      <c r="AN29" s="16"/>
      <c r="AO29" s="32"/>
      <c r="AP29" s="33"/>
      <c r="AQ29" s="33"/>
      <c r="AR29" s="34" t="s">
        <v>34</v>
      </c>
      <c r="AS29" s="574"/>
      <c r="AT29" s="574"/>
      <c r="AU29" s="36" t="s">
        <v>18</v>
      </c>
      <c r="AV29" s="574"/>
      <c r="AW29" s="574"/>
      <c r="AX29" s="574"/>
      <c r="AY29" s="36" t="s">
        <v>19</v>
      </c>
      <c r="AZ29" s="297">
        <f>SUM(AS29*AV29)</f>
        <v>0</v>
      </c>
      <c r="BA29" s="295" t="s">
        <v>20</v>
      </c>
      <c r="BB29" s="93"/>
      <c r="BC29" s="617"/>
      <c r="BD29" s="20"/>
      <c r="BE29" s="16"/>
      <c r="BF29" s="16"/>
      <c r="BG29" s="32"/>
      <c r="BH29" s="33"/>
      <c r="BI29" s="33"/>
      <c r="BJ29" s="34" t="s">
        <v>34</v>
      </c>
      <c r="BK29" s="574"/>
      <c r="BL29" s="574"/>
      <c r="BM29" s="36" t="s">
        <v>18</v>
      </c>
      <c r="BN29" s="574"/>
      <c r="BO29" s="574"/>
      <c r="BP29" s="574"/>
      <c r="BQ29" s="36" t="s">
        <v>19</v>
      </c>
      <c r="BR29" s="297">
        <f>SUM(BK29*BN29)</f>
        <v>0</v>
      </c>
      <c r="BS29" s="295" t="s">
        <v>20</v>
      </c>
      <c r="BT29" s="93"/>
    </row>
    <row r="30" spans="1:72" ht="8.1" customHeight="1">
      <c r="A30" s="617"/>
      <c r="F30" s="39"/>
      <c r="G30" s="16"/>
      <c r="H30" s="19"/>
      <c r="L30" s="40"/>
      <c r="P30" s="41"/>
      <c r="R30" s="306"/>
      <c r="S30" s="617"/>
      <c r="X30" s="39"/>
      <c r="Y30" s="16"/>
      <c r="Z30" s="19"/>
      <c r="AD30" s="40"/>
      <c r="AH30" s="19"/>
      <c r="AJ30" s="306"/>
      <c r="AK30" s="617"/>
      <c r="AP30" s="39"/>
      <c r="AQ30" s="16"/>
      <c r="AR30" s="19"/>
      <c r="AV30" s="40"/>
      <c r="AZ30" s="19"/>
      <c r="BB30" s="306"/>
      <c r="BC30" s="617"/>
      <c r="BH30" s="39"/>
      <c r="BI30" s="16"/>
      <c r="BJ30" s="19"/>
      <c r="BN30" s="40"/>
      <c r="BR30" s="19"/>
      <c r="BT30" s="306"/>
    </row>
    <row r="31" spans="1:72" ht="18" customHeight="1">
      <c r="A31" s="617"/>
      <c r="B31" s="554" t="s">
        <v>52</v>
      </c>
      <c r="C31" s="555"/>
      <c r="D31" s="555"/>
      <c r="E31" s="556"/>
      <c r="F31" s="577" t="s">
        <v>126</v>
      </c>
      <c r="G31" s="578"/>
      <c r="H31" s="42"/>
      <c r="I31" s="581"/>
      <c r="J31" s="581"/>
      <c r="K31" s="36" t="s">
        <v>146</v>
      </c>
      <c r="L31" s="582"/>
      <c r="M31" s="582"/>
      <c r="N31" s="582"/>
      <c r="O31" s="36" t="s">
        <v>147</v>
      </c>
      <c r="P31" s="44"/>
      <c r="Q31" s="299"/>
      <c r="R31" s="93"/>
      <c r="S31" s="617"/>
      <c r="T31" s="554" t="s">
        <v>52</v>
      </c>
      <c r="U31" s="555"/>
      <c r="V31" s="555"/>
      <c r="W31" s="556"/>
      <c r="X31" s="577" t="s">
        <v>126</v>
      </c>
      <c r="Y31" s="578"/>
      <c r="Z31" s="42"/>
      <c r="AA31" s="581"/>
      <c r="AB31" s="581"/>
      <c r="AC31" s="36" t="s">
        <v>146</v>
      </c>
      <c r="AD31" s="582"/>
      <c r="AE31" s="582"/>
      <c r="AF31" s="582"/>
      <c r="AG31" s="36" t="s">
        <v>147</v>
      </c>
      <c r="AH31" s="60"/>
      <c r="AI31" s="299"/>
      <c r="AJ31" s="93"/>
      <c r="AK31" s="617"/>
      <c r="AL31" s="554" t="s">
        <v>52</v>
      </c>
      <c r="AM31" s="555"/>
      <c r="AN31" s="555"/>
      <c r="AO31" s="556"/>
      <c r="AP31" s="577" t="s">
        <v>126</v>
      </c>
      <c r="AQ31" s="578"/>
      <c r="AR31" s="42"/>
      <c r="AS31" s="581"/>
      <c r="AT31" s="581"/>
      <c r="AU31" s="36" t="s">
        <v>146</v>
      </c>
      <c r="AV31" s="582"/>
      <c r="AW31" s="582"/>
      <c r="AX31" s="582"/>
      <c r="AY31" s="36" t="s">
        <v>147</v>
      </c>
      <c r="AZ31" s="60"/>
      <c r="BA31" s="299"/>
      <c r="BB31" s="93"/>
      <c r="BC31" s="617"/>
      <c r="BD31" s="554" t="s">
        <v>52</v>
      </c>
      <c r="BE31" s="555"/>
      <c r="BF31" s="555"/>
      <c r="BG31" s="556"/>
      <c r="BH31" s="577" t="s">
        <v>126</v>
      </c>
      <c r="BI31" s="578"/>
      <c r="BJ31" s="42"/>
      <c r="BK31" s="581"/>
      <c r="BL31" s="581"/>
      <c r="BM31" s="36" t="s">
        <v>146</v>
      </c>
      <c r="BN31" s="582"/>
      <c r="BO31" s="582"/>
      <c r="BP31" s="582"/>
      <c r="BQ31" s="36" t="s">
        <v>147</v>
      </c>
      <c r="BR31" s="60"/>
      <c r="BS31" s="299"/>
      <c r="BT31" s="93"/>
    </row>
    <row r="32" spans="1:72" ht="18" customHeight="1">
      <c r="A32" s="617"/>
      <c r="B32" s="558" t="s">
        <v>144</v>
      </c>
      <c r="C32" s="559"/>
      <c r="D32" s="559"/>
      <c r="E32" s="560"/>
      <c r="F32" s="33"/>
      <c r="G32" s="45"/>
      <c r="H32" s="34" t="s">
        <v>34</v>
      </c>
      <c r="I32" s="583"/>
      <c r="J32" s="583"/>
      <c r="K32" s="36" t="s">
        <v>18</v>
      </c>
      <c r="L32" s="583"/>
      <c r="M32" s="583"/>
      <c r="N32" s="583"/>
      <c r="O32" s="36" t="s">
        <v>19</v>
      </c>
      <c r="P32" s="37">
        <f>SUM(I32*L32)</f>
        <v>0</v>
      </c>
      <c r="Q32" s="295" t="s">
        <v>20</v>
      </c>
      <c r="R32" s="93"/>
      <c r="S32" s="617"/>
      <c r="T32" s="558" t="s">
        <v>144</v>
      </c>
      <c r="U32" s="559"/>
      <c r="V32" s="559"/>
      <c r="W32" s="560"/>
      <c r="X32" s="33"/>
      <c r="Y32" s="45"/>
      <c r="Z32" s="34" t="s">
        <v>34</v>
      </c>
      <c r="AA32" s="583"/>
      <c r="AB32" s="583"/>
      <c r="AC32" s="36" t="s">
        <v>18</v>
      </c>
      <c r="AD32" s="583"/>
      <c r="AE32" s="583"/>
      <c r="AF32" s="583"/>
      <c r="AG32" s="36" t="s">
        <v>19</v>
      </c>
      <c r="AH32" s="296">
        <f>SUM(AA32*AD32)</f>
        <v>0</v>
      </c>
      <c r="AI32" s="295" t="s">
        <v>20</v>
      </c>
      <c r="AJ32" s="93"/>
      <c r="AK32" s="617"/>
      <c r="AL32" s="558" t="s">
        <v>144</v>
      </c>
      <c r="AM32" s="559"/>
      <c r="AN32" s="559"/>
      <c r="AO32" s="560"/>
      <c r="AP32" s="33"/>
      <c r="AQ32" s="45"/>
      <c r="AR32" s="34" t="s">
        <v>34</v>
      </c>
      <c r="AS32" s="583"/>
      <c r="AT32" s="583"/>
      <c r="AU32" s="36" t="s">
        <v>18</v>
      </c>
      <c r="AV32" s="583"/>
      <c r="AW32" s="583"/>
      <c r="AX32" s="583"/>
      <c r="AY32" s="36" t="s">
        <v>19</v>
      </c>
      <c r="AZ32" s="296">
        <f>SUM(AS32*AV32)</f>
        <v>0</v>
      </c>
      <c r="BA32" s="295" t="s">
        <v>20</v>
      </c>
      <c r="BB32" s="93"/>
      <c r="BC32" s="617"/>
      <c r="BD32" s="558" t="s">
        <v>144</v>
      </c>
      <c r="BE32" s="559"/>
      <c r="BF32" s="559"/>
      <c r="BG32" s="560"/>
      <c r="BH32" s="33"/>
      <c r="BI32" s="45"/>
      <c r="BJ32" s="34" t="s">
        <v>34</v>
      </c>
      <c r="BK32" s="583"/>
      <c r="BL32" s="583"/>
      <c r="BM32" s="36" t="s">
        <v>18</v>
      </c>
      <c r="BN32" s="583"/>
      <c r="BO32" s="583"/>
      <c r="BP32" s="583"/>
      <c r="BQ32" s="36" t="s">
        <v>19</v>
      </c>
      <c r="BR32" s="296">
        <f>SUM(BK32*BN32)</f>
        <v>0</v>
      </c>
      <c r="BS32" s="295" t="s">
        <v>20</v>
      </c>
      <c r="BT32" s="93"/>
    </row>
    <row r="33" spans="1:72" ht="18" customHeight="1">
      <c r="A33" s="617"/>
      <c r="B33" s="46" t="s">
        <v>145</v>
      </c>
      <c r="C33" s="576">
        <f>SUM(P28:P42)</f>
        <v>0</v>
      </c>
      <c r="D33" s="576"/>
      <c r="E33" s="81" t="s">
        <v>148</v>
      </c>
      <c r="F33" s="33"/>
      <c r="G33" s="45"/>
      <c r="H33" s="34" t="s">
        <v>34</v>
      </c>
      <c r="I33" s="574"/>
      <c r="J33" s="574"/>
      <c r="K33" s="36" t="s">
        <v>18</v>
      </c>
      <c r="L33" s="574"/>
      <c r="M33" s="574"/>
      <c r="N33" s="574"/>
      <c r="O33" s="36" t="s">
        <v>19</v>
      </c>
      <c r="P33" s="38">
        <f>SUM(I33*L33)</f>
        <v>0</v>
      </c>
      <c r="Q33" s="295" t="s">
        <v>20</v>
      </c>
      <c r="R33" s="93"/>
      <c r="S33" s="617"/>
      <c r="T33" s="46" t="s">
        <v>145</v>
      </c>
      <c r="U33" s="576">
        <f>SUM(AH28:AH42)</f>
        <v>0</v>
      </c>
      <c r="V33" s="576"/>
      <c r="W33" s="81" t="s">
        <v>148</v>
      </c>
      <c r="X33" s="33"/>
      <c r="Y33" s="45"/>
      <c r="Z33" s="34" t="s">
        <v>34</v>
      </c>
      <c r="AA33" s="574"/>
      <c r="AB33" s="574"/>
      <c r="AC33" s="36" t="s">
        <v>18</v>
      </c>
      <c r="AD33" s="574"/>
      <c r="AE33" s="574"/>
      <c r="AF33" s="574"/>
      <c r="AG33" s="36" t="s">
        <v>19</v>
      </c>
      <c r="AH33" s="297">
        <f>SUM(AA33*AD33)</f>
        <v>0</v>
      </c>
      <c r="AI33" s="295" t="s">
        <v>20</v>
      </c>
      <c r="AJ33" s="93"/>
      <c r="AK33" s="617"/>
      <c r="AL33" s="46" t="s">
        <v>145</v>
      </c>
      <c r="AM33" s="576">
        <f>SUM(AZ28:AZ42)</f>
        <v>0</v>
      </c>
      <c r="AN33" s="576"/>
      <c r="AO33" s="81" t="s">
        <v>148</v>
      </c>
      <c r="AP33" s="33"/>
      <c r="AQ33" s="45"/>
      <c r="AR33" s="34" t="s">
        <v>34</v>
      </c>
      <c r="AS33" s="574"/>
      <c r="AT33" s="574"/>
      <c r="AU33" s="36" t="s">
        <v>18</v>
      </c>
      <c r="AV33" s="574"/>
      <c r="AW33" s="574"/>
      <c r="AX33" s="574"/>
      <c r="AY33" s="36" t="s">
        <v>19</v>
      </c>
      <c r="AZ33" s="297">
        <f>SUM(AS33*AV33)</f>
        <v>0</v>
      </c>
      <c r="BA33" s="295" t="s">
        <v>20</v>
      </c>
      <c r="BB33" s="93"/>
      <c r="BC33" s="617"/>
      <c r="BD33" s="46" t="s">
        <v>145</v>
      </c>
      <c r="BE33" s="576">
        <f>SUM(BR28:BR42)</f>
        <v>0</v>
      </c>
      <c r="BF33" s="576"/>
      <c r="BG33" s="81" t="s">
        <v>148</v>
      </c>
      <c r="BH33" s="33"/>
      <c r="BI33" s="45"/>
      <c r="BJ33" s="34" t="s">
        <v>34</v>
      </c>
      <c r="BK33" s="574"/>
      <c r="BL33" s="574"/>
      <c r="BM33" s="36" t="s">
        <v>18</v>
      </c>
      <c r="BN33" s="574"/>
      <c r="BO33" s="574"/>
      <c r="BP33" s="574"/>
      <c r="BQ33" s="36" t="s">
        <v>19</v>
      </c>
      <c r="BR33" s="297">
        <f>SUM(BK33*BN33)</f>
        <v>0</v>
      </c>
      <c r="BS33" s="295" t="s">
        <v>20</v>
      </c>
      <c r="BT33" s="93"/>
    </row>
    <row r="34" spans="1:72" ht="8.1" customHeight="1">
      <c r="A34" s="617"/>
      <c r="B34" s="53"/>
      <c r="C34" s="16"/>
      <c r="D34" s="16"/>
      <c r="E34" s="32"/>
      <c r="F34" s="49"/>
      <c r="G34" s="45"/>
      <c r="H34" s="36"/>
      <c r="I34" s="50"/>
      <c r="J34" s="50"/>
      <c r="K34" s="36"/>
      <c r="L34" s="50"/>
      <c r="M34" s="50"/>
      <c r="N34" s="50"/>
      <c r="O34" s="36"/>
      <c r="P34" s="51"/>
      <c r="Q34" s="295"/>
      <c r="R34" s="300"/>
      <c r="S34" s="617"/>
      <c r="T34" s="53"/>
      <c r="U34" s="16"/>
      <c r="V34" s="16"/>
      <c r="W34" s="32"/>
      <c r="X34" s="49"/>
      <c r="Y34" s="45"/>
      <c r="Z34" s="36"/>
      <c r="AA34" s="50"/>
      <c r="AB34" s="50"/>
      <c r="AC34" s="36"/>
      <c r="AD34" s="50"/>
      <c r="AE34" s="50"/>
      <c r="AF34" s="50"/>
      <c r="AG34" s="36"/>
      <c r="AH34" s="34"/>
      <c r="AI34" s="295"/>
      <c r="AJ34" s="300"/>
      <c r="AK34" s="617"/>
      <c r="AL34" s="53"/>
      <c r="AM34" s="16"/>
      <c r="AN34" s="16"/>
      <c r="AO34" s="32"/>
      <c r="AP34" s="49"/>
      <c r="AQ34" s="45"/>
      <c r="AR34" s="36"/>
      <c r="AS34" s="50"/>
      <c r="AT34" s="50"/>
      <c r="AU34" s="36"/>
      <c r="AV34" s="50"/>
      <c r="AW34" s="50"/>
      <c r="AX34" s="50"/>
      <c r="AY34" s="36"/>
      <c r="AZ34" s="34"/>
      <c r="BA34" s="295"/>
      <c r="BB34" s="300"/>
      <c r="BC34" s="617"/>
      <c r="BD34" s="53"/>
      <c r="BE34" s="16"/>
      <c r="BF34" s="16"/>
      <c r="BG34" s="32"/>
      <c r="BH34" s="49"/>
      <c r="BI34" s="45"/>
      <c r="BJ34" s="36"/>
      <c r="BK34" s="50"/>
      <c r="BL34" s="50"/>
      <c r="BM34" s="36"/>
      <c r="BN34" s="50"/>
      <c r="BO34" s="50"/>
      <c r="BP34" s="50"/>
      <c r="BQ34" s="36"/>
      <c r="BR34" s="34"/>
      <c r="BS34" s="295"/>
      <c r="BT34" s="300"/>
    </row>
    <row r="35" spans="1:72" ht="18" customHeight="1">
      <c r="A35" s="617"/>
      <c r="B35" s="53"/>
      <c r="E35" s="32"/>
      <c r="F35" s="577" t="s">
        <v>131</v>
      </c>
      <c r="G35" s="578"/>
      <c r="H35" s="50" t="s">
        <v>139</v>
      </c>
      <c r="I35" s="579"/>
      <c r="J35" s="579"/>
      <c r="K35" s="36" t="s">
        <v>35</v>
      </c>
      <c r="L35" s="36">
        <v>30</v>
      </c>
      <c r="M35" s="36" t="s">
        <v>18</v>
      </c>
      <c r="N35" s="35"/>
      <c r="O35" s="36" t="s">
        <v>21</v>
      </c>
      <c r="P35" s="37">
        <f>SUM(I35*L35*N35)</f>
        <v>0</v>
      </c>
      <c r="Q35" s="295" t="s">
        <v>143</v>
      </c>
      <c r="R35" s="301"/>
      <c r="S35" s="617"/>
      <c r="T35" s="53"/>
      <c r="W35" s="32"/>
      <c r="X35" s="577" t="s">
        <v>131</v>
      </c>
      <c r="Y35" s="578"/>
      <c r="Z35" s="50" t="s">
        <v>139</v>
      </c>
      <c r="AA35" s="579"/>
      <c r="AB35" s="579"/>
      <c r="AC35" s="36" t="s">
        <v>35</v>
      </c>
      <c r="AD35" s="36">
        <v>30</v>
      </c>
      <c r="AE35" s="36" t="s">
        <v>18</v>
      </c>
      <c r="AF35" s="35"/>
      <c r="AG35" s="36" t="s">
        <v>21</v>
      </c>
      <c r="AH35" s="296">
        <f>SUM(AA35*AD35*AF35)</f>
        <v>0</v>
      </c>
      <c r="AI35" s="295" t="s">
        <v>143</v>
      </c>
      <c r="AJ35" s="301"/>
      <c r="AK35" s="617"/>
      <c r="AL35" s="53"/>
      <c r="AO35" s="32"/>
      <c r="AP35" s="577" t="s">
        <v>131</v>
      </c>
      <c r="AQ35" s="578"/>
      <c r="AR35" s="50" t="s">
        <v>139</v>
      </c>
      <c r="AS35" s="579"/>
      <c r="AT35" s="579"/>
      <c r="AU35" s="36" t="s">
        <v>35</v>
      </c>
      <c r="AV35" s="36">
        <v>30</v>
      </c>
      <c r="AW35" s="36" t="s">
        <v>18</v>
      </c>
      <c r="AX35" s="35"/>
      <c r="AY35" s="36" t="s">
        <v>21</v>
      </c>
      <c r="AZ35" s="296">
        <f>SUM(AS35*AV35*AX35)</f>
        <v>0</v>
      </c>
      <c r="BA35" s="295" t="s">
        <v>143</v>
      </c>
      <c r="BB35" s="301"/>
      <c r="BC35" s="617"/>
      <c r="BD35" s="53"/>
      <c r="BG35" s="32"/>
      <c r="BH35" s="577" t="s">
        <v>131</v>
      </c>
      <c r="BI35" s="578"/>
      <c r="BJ35" s="50" t="s">
        <v>139</v>
      </c>
      <c r="BK35" s="579"/>
      <c r="BL35" s="579"/>
      <c r="BM35" s="36" t="s">
        <v>35</v>
      </c>
      <c r="BN35" s="36">
        <v>30</v>
      </c>
      <c r="BO35" s="36" t="s">
        <v>18</v>
      </c>
      <c r="BP35" s="35"/>
      <c r="BQ35" s="36" t="s">
        <v>21</v>
      </c>
      <c r="BR35" s="296">
        <f>SUM(BK35*BN35*BP35)</f>
        <v>0</v>
      </c>
      <c r="BS35" s="295" t="s">
        <v>143</v>
      </c>
      <c r="BT35" s="301"/>
    </row>
    <row r="36" spans="1:72" ht="18" customHeight="1">
      <c r="A36" s="617"/>
      <c r="B36" s="53"/>
      <c r="E36" s="32"/>
      <c r="F36" s="33"/>
      <c r="G36" s="33" t="s">
        <v>53</v>
      </c>
      <c r="H36" s="36" t="s">
        <v>140</v>
      </c>
      <c r="I36" s="54"/>
      <c r="J36" s="50" t="s">
        <v>54</v>
      </c>
      <c r="K36" s="55"/>
      <c r="L36" s="56"/>
      <c r="M36" s="36" t="s">
        <v>18</v>
      </c>
      <c r="N36" s="57"/>
      <c r="O36" s="36" t="s">
        <v>21</v>
      </c>
      <c r="P36" s="58">
        <f>SUM(L36*N36)</f>
        <v>0</v>
      </c>
      <c r="Q36" s="295" t="s">
        <v>143</v>
      </c>
      <c r="R36" s="93"/>
      <c r="S36" s="617"/>
      <c r="T36" s="53"/>
      <c r="W36" s="32"/>
      <c r="X36" s="33"/>
      <c r="Y36" s="33" t="s">
        <v>53</v>
      </c>
      <c r="Z36" s="36" t="s">
        <v>140</v>
      </c>
      <c r="AA36" s="54"/>
      <c r="AB36" s="50" t="s">
        <v>54</v>
      </c>
      <c r="AC36" s="55"/>
      <c r="AD36" s="56"/>
      <c r="AE36" s="36" t="s">
        <v>18</v>
      </c>
      <c r="AF36" s="57"/>
      <c r="AG36" s="36" t="s">
        <v>21</v>
      </c>
      <c r="AH36" s="58">
        <f>SUM(AD36*AF36)</f>
        <v>0</v>
      </c>
      <c r="AI36" s="295" t="s">
        <v>143</v>
      </c>
      <c r="AJ36" s="93"/>
      <c r="AK36" s="617"/>
      <c r="AL36" s="53"/>
      <c r="AO36" s="32"/>
      <c r="AP36" s="33"/>
      <c r="AQ36" s="33" t="s">
        <v>53</v>
      </c>
      <c r="AR36" s="36" t="s">
        <v>140</v>
      </c>
      <c r="AS36" s="54"/>
      <c r="AT36" s="50" t="s">
        <v>54</v>
      </c>
      <c r="AU36" s="55"/>
      <c r="AV36" s="56"/>
      <c r="AW36" s="36" t="s">
        <v>18</v>
      </c>
      <c r="AX36" s="57"/>
      <c r="AY36" s="36" t="s">
        <v>21</v>
      </c>
      <c r="AZ36" s="58">
        <f>SUM(AV36*AX36)</f>
        <v>0</v>
      </c>
      <c r="BA36" s="295" t="s">
        <v>143</v>
      </c>
      <c r="BB36" s="93"/>
      <c r="BC36" s="617"/>
      <c r="BD36" s="53"/>
      <c r="BG36" s="32"/>
      <c r="BH36" s="33"/>
      <c r="BI36" s="33" t="s">
        <v>53</v>
      </c>
      <c r="BJ36" s="36" t="s">
        <v>140</v>
      </c>
      <c r="BK36" s="54"/>
      <c r="BL36" s="50" t="s">
        <v>54</v>
      </c>
      <c r="BM36" s="55"/>
      <c r="BN36" s="56"/>
      <c r="BO36" s="36" t="s">
        <v>18</v>
      </c>
      <c r="BP36" s="57"/>
      <c r="BQ36" s="36" t="s">
        <v>21</v>
      </c>
      <c r="BR36" s="58">
        <f>SUM(BN36*BP36)</f>
        <v>0</v>
      </c>
      <c r="BS36" s="295" t="s">
        <v>143</v>
      </c>
      <c r="BT36" s="93"/>
    </row>
    <row r="37" spans="1:72" ht="18" customHeight="1">
      <c r="A37" s="617"/>
      <c r="B37" s="53"/>
      <c r="C37" s="16"/>
      <c r="D37" s="19"/>
      <c r="E37" s="32"/>
      <c r="F37" s="33"/>
      <c r="G37" s="33"/>
      <c r="H37" s="36" t="s">
        <v>140</v>
      </c>
      <c r="I37" s="54"/>
      <c r="J37" s="50" t="s">
        <v>54</v>
      </c>
      <c r="K37" s="59"/>
      <c r="L37" s="56"/>
      <c r="M37" s="36" t="s">
        <v>18</v>
      </c>
      <c r="N37" s="57"/>
      <c r="O37" s="36" t="s">
        <v>21</v>
      </c>
      <c r="P37" s="58">
        <f>SUM(L37*N37)</f>
        <v>0</v>
      </c>
      <c r="Q37" s="295" t="s">
        <v>143</v>
      </c>
      <c r="R37" s="93"/>
      <c r="S37" s="617"/>
      <c r="T37" s="53"/>
      <c r="U37" s="16"/>
      <c r="V37" s="19"/>
      <c r="W37" s="32"/>
      <c r="X37" s="33"/>
      <c r="Y37" s="33"/>
      <c r="Z37" s="36" t="s">
        <v>140</v>
      </c>
      <c r="AA37" s="54"/>
      <c r="AB37" s="50" t="s">
        <v>54</v>
      </c>
      <c r="AC37" s="59"/>
      <c r="AD37" s="56"/>
      <c r="AE37" s="36" t="s">
        <v>18</v>
      </c>
      <c r="AF37" s="57"/>
      <c r="AG37" s="36" t="s">
        <v>21</v>
      </c>
      <c r="AH37" s="58">
        <f>SUM(AD37*AF37)</f>
        <v>0</v>
      </c>
      <c r="AI37" s="295" t="s">
        <v>143</v>
      </c>
      <c r="AJ37" s="93"/>
      <c r="AK37" s="617"/>
      <c r="AL37" s="53"/>
      <c r="AM37" s="16"/>
      <c r="AN37" s="19"/>
      <c r="AO37" s="32"/>
      <c r="AP37" s="33"/>
      <c r="AQ37" s="33"/>
      <c r="AR37" s="36" t="s">
        <v>140</v>
      </c>
      <c r="AS37" s="54"/>
      <c r="AT37" s="50" t="s">
        <v>54</v>
      </c>
      <c r="AU37" s="59"/>
      <c r="AV37" s="56"/>
      <c r="AW37" s="36" t="s">
        <v>18</v>
      </c>
      <c r="AX37" s="57"/>
      <c r="AY37" s="36" t="s">
        <v>21</v>
      </c>
      <c r="AZ37" s="58">
        <f>SUM(AV37*AX37)</f>
        <v>0</v>
      </c>
      <c r="BA37" s="295" t="s">
        <v>143</v>
      </c>
      <c r="BB37" s="93"/>
      <c r="BC37" s="617"/>
      <c r="BD37" s="53"/>
      <c r="BE37" s="16"/>
      <c r="BF37" s="19"/>
      <c r="BG37" s="32"/>
      <c r="BH37" s="33"/>
      <c r="BI37" s="33"/>
      <c r="BJ37" s="36" t="s">
        <v>140</v>
      </c>
      <c r="BK37" s="54"/>
      <c r="BL37" s="50" t="s">
        <v>54</v>
      </c>
      <c r="BM37" s="59"/>
      <c r="BN37" s="56"/>
      <c r="BO37" s="36" t="s">
        <v>18</v>
      </c>
      <c r="BP37" s="57"/>
      <c r="BQ37" s="36" t="s">
        <v>21</v>
      </c>
      <c r="BR37" s="58">
        <f>SUM(BN37*BP37)</f>
        <v>0</v>
      </c>
      <c r="BS37" s="295" t="s">
        <v>143</v>
      </c>
      <c r="BT37" s="93"/>
    </row>
    <row r="38" spans="1:72" ht="8.1" customHeight="1">
      <c r="A38" s="617"/>
      <c r="B38" s="53"/>
      <c r="C38" s="16"/>
      <c r="D38" s="19"/>
      <c r="E38" s="32"/>
      <c r="F38" s="33"/>
      <c r="G38" s="33"/>
      <c r="H38" s="36"/>
      <c r="I38" s="50"/>
      <c r="J38" s="50"/>
      <c r="K38" s="60"/>
      <c r="L38" s="60"/>
      <c r="M38" s="36"/>
      <c r="N38" s="36"/>
      <c r="O38" s="36"/>
      <c r="P38" s="61"/>
      <c r="Q38" s="295"/>
      <c r="R38" s="93"/>
      <c r="S38" s="617"/>
      <c r="T38" s="53"/>
      <c r="U38" s="16"/>
      <c r="V38" s="19"/>
      <c r="W38" s="32"/>
      <c r="X38" s="33"/>
      <c r="Y38" s="33"/>
      <c r="Z38" s="36"/>
      <c r="AA38" s="50"/>
      <c r="AB38" s="50"/>
      <c r="AC38" s="60"/>
      <c r="AD38" s="60"/>
      <c r="AE38" s="36"/>
      <c r="AF38" s="36"/>
      <c r="AG38" s="36"/>
      <c r="AH38" s="61"/>
      <c r="AI38" s="295"/>
      <c r="AJ38" s="93"/>
      <c r="AK38" s="617"/>
      <c r="AL38" s="53"/>
      <c r="AM38" s="16"/>
      <c r="AN38" s="19"/>
      <c r="AO38" s="32"/>
      <c r="AP38" s="33"/>
      <c r="AQ38" s="33"/>
      <c r="AR38" s="36"/>
      <c r="AS38" s="50"/>
      <c r="AT38" s="50"/>
      <c r="AU38" s="60"/>
      <c r="AV38" s="60"/>
      <c r="AW38" s="36"/>
      <c r="AX38" s="36"/>
      <c r="AY38" s="36"/>
      <c r="AZ38" s="61"/>
      <c r="BA38" s="295"/>
      <c r="BB38" s="93"/>
      <c r="BC38" s="617"/>
      <c r="BD38" s="53"/>
      <c r="BE38" s="16"/>
      <c r="BF38" s="19"/>
      <c r="BG38" s="32"/>
      <c r="BH38" s="33"/>
      <c r="BI38" s="33"/>
      <c r="BJ38" s="36"/>
      <c r="BK38" s="50"/>
      <c r="BL38" s="50"/>
      <c r="BM38" s="60"/>
      <c r="BN38" s="60"/>
      <c r="BO38" s="36"/>
      <c r="BP38" s="36"/>
      <c r="BQ38" s="36"/>
      <c r="BR38" s="61"/>
      <c r="BS38" s="295"/>
      <c r="BT38" s="93"/>
    </row>
    <row r="39" spans="1:72" ht="18" customHeight="1">
      <c r="A39" s="617"/>
      <c r="B39" s="53"/>
      <c r="C39" s="16"/>
      <c r="D39" s="19"/>
      <c r="E39" s="32"/>
      <c r="F39" s="577" t="s">
        <v>141</v>
      </c>
      <c r="G39" s="578"/>
      <c r="H39" s="568" t="s">
        <v>168</v>
      </c>
      <c r="I39" s="568"/>
      <c r="J39" s="50"/>
      <c r="K39" s="36"/>
      <c r="L39" s="36"/>
      <c r="M39" s="36"/>
      <c r="N39" s="50"/>
      <c r="O39" s="36"/>
      <c r="P39" s="62"/>
      <c r="Q39" s="295" t="s">
        <v>143</v>
      </c>
      <c r="R39" s="93"/>
      <c r="S39" s="617"/>
      <c r="T39" s="53"/>
      <c r="U39" s="16"/>
      <c r="V39" s="19"/>
      <c r="W39" s="32"/>
      <c r="X39" s="577" t="s">
        <v>141</v>
      </c>
      <c r="Y39" s="578"/>
      <c r="Z39" s="568" t="s">
        <v>168</v>
      </c>
      <c r="AA39" s="568"/>
      <c r="AB39" s="50"/>
      <c r="AC39" s="36"/>
      <c r="AD39" s="36"/>
      <c r="AE39" s="36"/>
      <c r="AF39" s="50"/>
      <c r="AG39" s="36"/>
      <c r="AH39" s="62"/>
      <c r="AI39" s="295" t="s">
        <v>143</v>
      </c>
      <c r="AJ39" s="93"/>
      <c r="AK39" s="617"/>
      <c r="AL39" s="53"/>
      <c r="AM39" s="16"/>
      <c r="AN39" s="19"/>
      <c r="AO39" s="32"/>
      <c r="AP39" s="577" t="s">
        <v>141</v>
      </c>
      <c r="AQ39" s="578"/>
      <c r="AR39" s="568" t="s">
        <v>168</v>
      </c>
      <c r="AS39" s="568"/>
      <c r="AT39" s="50"/>
      <c r="AU39" s="36"/>
      <c r="AV39" s="36"/>
      <c r="AW39" s="36"/>
      <c r="AX39" s="50"/>
      <c r="AY39" s="36"/>
      <c r="AZ39" s="62"/>
      <c r="BA39" s="295" t="s">
        <v>143</v>
      </c>
      <c r="BB39" s="93"/>
      <c r="BC39" s="617"/>
      <c r="BD39" s="53"/>
      <c r="BE39" s="16"/>
      <c r="BF39" s="19"/>
      <c r="BG39" s="32"/>
      <c r="BH39" s="577" t="s">
        <v>141</v>
      </c>
      <c r="BI39" s="578"/>
      <c r="BJ39" s="568" t="s">
        <v>168</v>
      </c>
      <c r="BK39" s="568"/>
      <c r="BL39" s="50"/>
      <c r="BM39" s="36"/>
      <c r="BN39" s="36"/>
      <c r="BO39" s="36"/>
      <c r="BP39" s="50"/>
      <c r="BQ39" s="36"/>
      <c r="BR39" s="62"/>
      <c r="BS39" s="295" t="s">
        <v>143</v>
      </c>
      <c r="BT39" s="93"/>
    </row>
    <row r="40" spans="1:72" ht="18" customHeight="1">
      <c r="A40" s="617"/>
      <c r="B40" s="53"/>
      <c r="C40" s="82"/>
      <c r="D40" s="19"/>
      <c r="E40" s="32"/>
      <c r="F40" s="33"/>
      <c r="G40" s="33" t="s">
        <v>142</v>
      </c>
      <c r="H40" s="568" t="s">
        <v>167</v>
      </c>
      <c r="I40" s="568"/>
      <c r="J40" s="36"/>
      <c r="K40" s="36"/>
      <c r="L40" s="36"/>
      <c r="M40" s="36"/>
      <c r="N40" s="36"/>
      <c r="O40" s="36"/>
      <c r="P40" s="63"/>
      <c r="Q40" s="295" t="s">
        <v>143</v>
      </c>
      <c r="R40" s="32"/>
      <c r="S40" s="617"/>
      <c r="T40" s="53"/>
      <c r="U40" s="82"/>
      <c r="V40" s="19"/>
      <c r="W40" s="32"/>
      <c r="X40" s="33"/>
      <c r="Y40" s="33" t="s">
        <v>142</v>
      </c>
      <c r="Z40" s="568" t="s">
        <v>167</v>
      </c>
      <c r="AA40" s="568"/>
      <c r="AB40" s="36"/>
      <c r="AC40" s="36"/>
      <c r="AD40" s="36"/>
      <c r="AE40" s="36"/>
      <c r="AF40" s="36"/>
      <c r="AG40" s="36"/>
      <c r="AH40" s="63"/>
      <c r="AI40" s="295" t="s">
        <v>143</v>
      </c>
      <c r="AJ40" s="32"/>
      <c r="AK40" s="617"/>
      <c r="AL40" s="53"/>
      <c r="AM40" s="82"/>
      <c r="AN40" s="19"/>
      <c r="AO40" s="32"/>
      <c r="AP40" s="33"/>
      <c r="AQ40" s="33" t="s">
        <v>142</v>
      </c>
      <c r="AR40" s="568" t="s">
        <v>167</v>
      </c>
      <c r="AS40" s="568"/>
      <c r="AT40" s="36"/>
      <c r="AU40" s="36"/>
      <c r="AV40" s="36"/>
      <c r="AW40" s="36"/>
      <c r="AX40" s="36"/>
      <c r="AY40" s="36"/>
      <c r="AZ40" s="63"/>
      <c r="BA40" s="295" t="s">
        <v>143</v>
      </c>
      <c r="BB40" s="32"/>
      <c r="BC40" s="617"/>
      <c r="BD40" s="53"/>
      <c r="BE40" s="82"/>
      <c r="BF40" s="19"/>
      <c r="BG40" s="32"/>
      <c r="BH40" s="33"/>
      <c r="BI40" s="33" t="s">
        <v>142</v>
      </c>
      <c r="BJ40" s="568" t="s">
        <v>167</v>
      </c>
      <c r="BK40" s="568"/>
      <c r="BL40" s="36"/>
      <c r="BM40" s="36"/>
      <c r="BN40" s="36"/>
      <c r="BO40" s="36"/>
      <c r="BP40" s="36"/>
      <c r="BQ40" s="36"/>
      <c r="BR40" s="63"/>
      <c r="BS40" s="295" t="s">
        <v>143</v>
      </c>
      <c r="BT40" s="32"/>
    </row>
    <row r="41" spans="1:72" ht="18" customHeight="1">
      <c r="A41" s="617"/>
      <c r="B41" s="53"/>
      <c r="C41" s="82"/>
      <c r="D41" s="19"/>
      <c r="E41" s="32"/>
      <c r="F41" s="33"/>
      <c r="G41" s="33" t="s">
        <v>53</v>
      </c>
      <c r="H41" s="36" t="s">
        <v>140</v>
      </c>
      <c r="I41" s="43"/>
      <c r="J41" s="50" t="s">
        <v>54</v>
      </c>
      <c r="K41" s="55"/>
      <c r="L41" s="56"/>
      <c r="M41" s="36" t="s">
        <v>18</v>
      </c>
      <c r="N41" s="64"/>
      <c r="O41" s="36" t="s">
        <v>21</v>
      </c>
      <c r="P41" s="38">
        <f>SUM(L41*N41)</f>
        <v>0</v>
      </c>
      <c r="Q41" s="295" t="s">
        <v>143</v>
      </c>
      <c r="R41" s="298"/>
      <c r="S41" s="617"/>
      <c r="T41" s="53"/>
      <c r="U41" s="82"/>
      <c r="V41" s="19"/>
      <c r="W41" s="32"/>
      <c r="X41" s="33"/>
      <c r="Y41" s="33" t="s">
        <v>53</v>
      </c>
      <c r="Z41" s="36" t="s">
        <v>140</v>
      </c>
      <c r="AA41" s="43"/>
      <c r="AB41" s="50" t="s">
        <v>54</v>
      </c>
      <c r="AC41" s="55"/>
      <c r="AD41" s="56"/>
      <c r="AE41" s="36" t="s">
        <v>18</v>
      </c>
      <c r="AF41" s="64"/>
      <c r="AG41" s="36" t="s">
        <v>21</v>
      </c>
      <c r="AH41" s="38">
        <f>SUM(AD41*AF41)</f>
        <v>0</v>
      </c>
      <c r="AI41" s="295" t="s">
        <v>143</v>
      </c>
      <c r="AJ41" s="298"/>
      <c r="AK41" s="617"/>
      <c r="AL41" s="53"/>
      <c r="AM41" s="82"/>
      <c r="AN41" s="19"/>
      <c r="AO41" s="32"/>
      <c r="AP41" s="33"/>
      <c r="AQ41" s="33" t="s">
        <v>53</v>
      </c>
      <c r="AR41" s="36" t="s">
        <v>140</v>
      </c>
      <c r="AS41" s="43"/>
      <c r="AT41" s="50" t="s">
        <v>54</v>
      </c>
      <c r="AU41" s="55"/>
      <c r="AV41" s="56"/>
      <c r="AW41" s="36" t="s">
        <v>18</v>
      </c>
      <c r="AX41" s="64"/>
      <c r="AY41" s="36" t="s">
        <v>21</v>
      </c>
      <c r="AZ41" s="38">
        <f>SUM(AV41*AX41)</f>
        <v>0</v>
      </c>
      <c r="BA41" s="295" t="s">
        <v>143</v>
      </c>
      <c r="BB41" s="298"/>
      <c r="BC41" s="617"/>
      <c r="BD41" s="53"/>
      <c r="BE41" s="82"/>
      <c r="BF41" s="19"/>
      <c r="BG41" s="32"/>
      <c r="BH41" s="33"/>
      <c r="BI41" s="33" t="s">
        <v>53</v>
      </c>
      <c r="BJ41" s="36" t="s">
        <v>140</v>
      </c>
      <c r="BK41" s="43"/>
      <c r="BL41" s="50" t="s">
        <v>54</v>
      </c>
      <c r="BM41" s="55"/>
      <c r="BN41" s="56"/>
      <c r="BO41" s="36" t="s">
        <v>18</v>
      </c>
      <c r="BP41" s="64"/>
      <c r="BQ41" s="36" t="s">
        <v>21</v>
      </c>
      <c r="BR41" s="38">
        <f>SUM(BN41*BP41)</f>
        <v>0</v>
      </c>
      <c r="BS41" s="295" t="s">
        <v>143</v>
      </c>
      <c r="BT41" s="298"/>
    </row>
    <row r="42" spans="1:72" ht="18" customHeight="1">
      <c r="A42" s="617"/>
      <c r="B42" s="53"/>
      <c r="C42" s="82"/>
      <c r="D42" s="19"/>
      <c r="E42" s="32"/>
      <c r="F42" s="65"/>
      <c r="G42" s="33"/>
      <c r="H42" s="36" t="s">
        <v>140</v>
      </c>
      <c r="I42" s="54"/>
      <c r="J42" s="50" t="s">
        <v>54</v>
      </c>
      <c r="K42" s="59"/>
      <c r="L42" s="56"/>
      <c r="M42" s="36" t="s">
        <v>18</v>
      </c>
      <c r="N42" s="57"/>
      <c r="O42" s="36" t="s">
        <v>21</v>
      </c>
      <c r="P42" s="38">
        <f>SUM(L42*N42)</f>
        <v>0</v>
      </c>
      <c r="Q42" s="295" t="s">
        <v>143</v>
      </c>
      <c r="R42" s="32"/>
      <c r="S42" s="617"/>
      <c r="T42" s="53"/>
      <c r="U42" s="82"/>
      <c r="V42" s="19"/>
      <c r="W42" s="32"/>
      <c r="X42" s="65"/>
      <c r="Y42" s="33"/>
      <c r="Z42" s="36" t="s">
        <v>140</v>
      </c>
      <c r="AA42" s="54"/>
      <c r="AB42" s="50" t="s">
        <v>54</v>
      </c>
      <c r="AC42" s="59"/>
      <c r="AD42" s="56"/>
      <c r="AE42" s="36" t="s">
        <v>18</v>
      </c>
      <c r="AF42" s="57"/>
      <c r="AG42" s="36" t="s">
        <v>21</v>
      </c>
      <c r="AH42" s="38">
        <f>SUM(AD42*AF42)</f>
        <v>0</v>
      </c>
      <c r="AI42" s="295" t="s">
        <v>143</v>
      </c>
      <c r="AJ42" s="32"/>
      <c r="AK42" s="617"/>
      <c r="AL42" s="53"/>
      <c r="AM42" s="82"/>
      <c r="AN42" s="19"/>
      <c r="AO42" s="32"/>
      <c r="AP42" s="65"/>
      <c r="AQ42" s="33"/>
      <c r="AR42" s="36" t="s">
        <v>140</v>
      </c>
      <c r="AS42" s="54"/>
      <c r="AT42" s="50" t="s">
        <v>54</v>
      </c>
      <c r="AU42" s="59"/>
      <c r="AV42" s="56"/>
      <c r="AW42" s="36" t="s">
        <v>18</v>
      </c>
      <c r="AX42" s="57"/>
      <c r="AY42" s="36" t="s">
        <v>21</v>
      </c>
      <c r="AZ42" s="38">
        <f>SUM(AV42*AX42)</f>
        <v>0</v>
      </c>
      <c r="BA42" s="295" t="s">
        <v>143</v>
      </c>
      <c r="BB42" s="32"/>
      <c r="BC42" s="617"/>
      <c r="BD42" s="53"/>
      <c r="BE42" s="82"/>
      <c r="BF42" s="19"/>
      <c r="BG42" s="32"/>
      <c r="BH42" s="65"/>
      <c r="BI42" s="33"/>
      <c r="BJ42" s="36" t="s">
        <v>140</v>
      </c>
      <c r="BK42" s="54"/>
      <c r="BL42" s="50" t="s">
        <v>54</v>
      </c>
      <c r="BM42" s="59"/>
      <c r="BN42" s="56"/>
      <c r="BO42" s="36" t="s">
        <v>18</v>
      </c>
      <c r="BP42" s="57"/>
      <c r="BQ42" s="36" t="s">
        <v>21</v>
      </c>
      <c r="BR42" s="38">
        <f>SUM(BN42*BP42)</f>
        <v>0</v>
      </c>
      <c r="BS42" s="295" t="s">
        <v>143</v>
      </c>
      <c r="BT42" s="32"/>
    </row>
    <row r="43" spans="1:72" ht="8.1" customHeight="1">
      <c r="A43" s="618"/>
      <c r="B43" s="83"/>
      <c r="C43" s="84"/>
      <c r="D43" s="85"/>
      <c r="E43" s="86"/>
      <c r="F43" s="84"/>
      <c r="G43" s="84"/>
      <c r="H43" s="25"/>
      <c r="I43" s="619"/>
      <c r="J43" s="619"/>
      <c r="K43" s="25"/>
      <c r="L43" s="87"/>
      <c r="M43" s="25"/>
      <c r="N43" s="88"/>
      <c r="O43" s="25"/>
      <c r="P43" s="89"/>
      <c r="Q43" s="292"/>
      <c r="R43" s="307"/>
      <c r="S43" s="618"/>
      <c r="T43" s="83"/>
      <c r="U43" s="84"/>
      <c r="V43" s="85"/>
      <c r="W43" s="86"/>
      <c r="X43" s="84"/>
      <c r="Y43" s="84"/>
      <c r="Z43" s="25"/>
      <c r="AA43" s="619"/>
      <c r="AB43" s="619"/>
      <c r="AC43" s="25"/>
      <c r="AD43" s="87"/>
      <c r="AE43" s="25"/>
      <c r="AF43" s="88"/>
      <c r="AG43" s="25"/>
      <c r="AH43" s="308"/>
      <c r="AI43" s="292"/>
      <c r="AJ43" s="307"/>
      <c r="AK43" s="618"/>
      <c r="AL43" s="83"/>
      <c r="AM43" s="84"/>
      <c r="AN43" s="85"/>
      <c r="AO43" s="86"/>
      <c r="AP43" s="84"/>
      <c r="AQ43" s="84"/>
      <c r="AR43" s="25"/>
      <c r="AS43" s="619"/>
      <c r="AT43" s="619"/>
      <c r="AU43" s="25"/>
      <c r="AV43" s="87"/>
      <c r="AW43" s="25"/>
      <c r="AX43" s="88"/>
      <c r="AY43" s="25"/>
      <c r="AZ43" s="308"/>
      <c r="BA43" s="292"/>
      <c r="BB43" s="307"/>
      <c r="BC43" s="618"/>
      <c r="BD43" s="83"/>
      <c r="BE43" s="84"/>
      <c r="BF43" s="85"/>
      <c r="BG43" s="86"/>
      <c r="BH43" s="84"/>
      <c r="BI43" s="84"/>
      <c r="BJ43" s="25"/>
      <c r="BK43" s="619"/>
      <c r="BL43" s="619"/>
      <c r="BM43" s="25"/>
      <c r="BN43" s="87"/>
      <c r="BO43" s="25"/>
      <c r="BP43" s="88"/>
      <c r="BQ43" s="25"/>
      <c r="BR43" s="308"/>
      <c r="BS43" s="292"/>
      <c r="BT43" s="307"/>
    </row>
    <row r="44" spans="1:72" ht="8.1" customHeight="1">
      <c r="A44" s="564" t="s">
        <v>14</v>
      </c>
      <c r="B44" s="90"/>
      <c r="C44" s="91"/>
      <c r="D44" s="92"/>
      <c r="E44" s="93"/>
      <c r="F44" s="91"/>
      <c r="G44" s="91"/>
      <c r="H44" s="22"/>
      <c r="I44" s="569"/>
      <c r="J44" s="569"/>
      <c r="K44" s="22"/>
      <c r="L44" s="94"/>
      <c r="M44" s="22"/>
      <c r="N44" s="95"/>
      <c r="O44" s="22"/>
      <c r="P44" s="96"/>
      <c r="Q44" s="309"/>
      <c r="R44" s="310"/>
      <c r="S44" s="564" t="s">
        <v>14</v>
      </c>
      <c r="T44" s="90"/>
      <c r="U44" s="91"/>
      <c r="V44" s="92"/>
      <c r="W44" s="93"/>
      <c r="X44" s="91"/>
      <c r="Y44" s="91"/>
      <c r="Z44" s="22"/>
      <c r="AA44" s="569"/>
      <c r="AB44" s="569"/>
      <c r="AC44" s="22"/>
      <c r="AD44" s="94"/>
      <c r="AE44" s="22"/>
      <c r="AF44" s="95"/>
      <c r="AG44" s="22"/>
      <c r="AH44" s="96"/>
      <c r="AI44" s="309"/>
      <c r="AJ44" s="310"/>
      <c r="AK44" s="564" t="s">
        <v>14</v>
      </c>
      <c r="AL44" s="90"/>
      <c r="AM44" s="91"/>
      <c r="AN44" s="92"/>
      <c r="AO44" s="93"/>
      <c r="AP44" s="91"/>
      <c r="AQ44" s="91"/>
      <c r="AR44" s="22"/>
      <c r="AS44" s="569"/>
      <c r="AT44" s="569"/>
      <c r="AU44" s="22"/>
      <c r="AV44" s="94"/>
      <c r="AW44" s="22"/>
      <c r="AX44" s="95"/>
      <c r="AY44" s="22"/>
      <c r="AZ44" s="96"/>
      <c r="BA44" s="309"/>
      <c r="BB44" s="310"/>
      <c r="BC44" s="564" t="s">
        <v>14</v>
      </c>
      <c r="BD44" s="90"/>
      <c r="BE44" s="91"/>
      <c r="BF44" s="92"/>
      <c r="BG44" s="93"/>
      <c r="BH44" s="91"/>
      <c r="BI44" s="91"/>
      <c r="BJ44" s="22"/>
      <c r="BK44" s="569"/>
      <c r="BL44" s="569"/>
      <c r="BM44" s="22"/>
      <c r="BN44" s="94"/>
      <c r="BO44" s="22"/>
      <c r="BP44" s="95"/>
      <c r="BQ44" s="22"/>
      <c r="BR44" s="96"/>
      <c r="BS44" s="309"/>
      <c r="BT44" s="310"/>
    </row>
    <row r="45" spans="1:72" ht="18" customHeight="1">
      <c r="A45" s="565"/>
      <c r="E45" s="316"/>
      <c r="F45" s="628" t="s">
        <v>203</v>
      </c>
      <c r="G45" s="629"/>
      <c r="H45" s="367"/>
      <c r="I45" s="561"/>
      <c r="J45" s="561"/>
      <c r="K45" s="22" t="s">
        <v>18</v>
      </c>
      <c r="L45" s="97"/>
      <c r="M45" s="22" t="s">
        <v>22</v>
      </c>
      <c r="N45" s="98"/>
      <c r="O45" s="22" t="s">
        <v>23</v>
      </c>
      <c r="P45" s="99">
        <f>SUM(I45*L45*N45)</f>
        <v>0</v>
      </c>
      <c r="Q45" s="309" t="s">
        <v>20</v>
      </c>
      <c r="R45" s="32"/>
      <c r="S45" s="565"/>
      <c r="W45" s="316"/>
      <c r="X45" s="628" t="s">
        <v>203</v>
      </c>
      <c r="Y45" s="629"/>
      <c r="Z45" s="367"/>
      <c r="AA45" s="561"/>
      <c r="AB45" s="561"/>
      <c r="AC45" s="22" t="s">
        <v>18</v>
      </c>
      <c r="AD45" s="97"/>
      <c r="AE45" s="22" t="s">
        <v>22</v>
      </c>
      <c r="AF45" s="98"/>
      <c r="AG45" s="22" t="s">
        <v>23</v>
      </c>
      <c r="AH45" s="99">
        <f>SUM(AA45*AD45*AF45)</f>
        <v>0</v>
      </c>
      <c r="AI45" s="309" t="s">
        <v>20</v>
      </c>
      <c r="AJ45" s="32"/>
      <c r="AK45" s="565"/>
      <c r="AO45" s="316"/>
      <c r="AP45" s="628" t="s">
        <v>203</v>
      </c>
      <c r="AQ45" s="629"/>
      <c r="AR45" s="367"/>
      <c r="AS45" s="561"/>
      <c r="AT45" s="561"/>
      <c r="AU45" s="22" t="s">
        <v>18</v>
      </c>
      <c r="AV45" s="97"/>
      <c r="AW45" s="22" t="s">
        <v>22</v>
      </c>
      <c r="AX45" s="98"/>
      <c r="AY45" s="22" t="s">
        <v>23</v>
      </c>
      <c r="AZ45" s="99">
        <f>SUM(AS45*AV45*AX45)</f>
        <v>0</v>
      </c>
      <c r="BA45" s="309" t="s">
        <v>20</v>
      </c>
      <c r="BB45" s="32"/>
      <c r="BC45" s="565"/>
      <c r="BG45" s="316"/>
      <c r="BH45" s="628" t="s">
        <v>203</v>
      </c>
      <c r="BI45" s="629"/>
      <c r="BJ45" s="367"/>
      <c r="BK45" s="561"/>
      <c r="BL45" s="561"/>
      <c r="BM45" s="22" t="s">
        <v>18</v>
      </c>
      <c r="BN45" s="97"/>
      <c r="BO45" s="22" t="s">
        <v>22</v>
      </c>
      <c r="BP45" s="98"/>
      <c r="BQ45" s="22" t="s">
        <v>23</v>
      </c>
      <c r="BR45" s="99">
        <f>SUM(BK45*BN45*BP45)</f>
        <v>0</v>
      </c>
      <c r="BS45" s="309" t="s">
        <v>20</v>
      </c>
      <c r="BT45" s="32"/>
    </row>
    <row r="46" spans="1:72" ht="18" customHeight="1">
      <c r="A46" s="565"/>
      <c r="B46" s="554" t="s">
        <v>55</v>
      </c>
      <c r="C46" s="555"/>
      <c r="D46" s="555"/>
      <c r="E46" s="626"/>
      <c r="F46" s="632"/>
      <c r="G46" s="631"/>
      <c r="H46" s="368"/>
      <c r="I46" s="561"/>
      <c r="J46" s="561"/>
      <c r="K46" s="22" t="s">
        <v>18</v>
      </c>
      <c r="L46" s="97"/>
      <c r="M46" s="22" t="s">
        <v>22</v>
      </c>
      <c r="N46" s="101"/>
      <c r="O46" s="22" t="s">
        <v>23</v>
      </c>
      <c r="P46" s="102">
        <f>SUM(I46*L46*N46)</f>
        <v>0</v>
      </c>
      <c r="Q46" s="309" t="s">
        <v>20</v>
      </c>
      <c r="R46" s="311"/>
      <c r="S46" s="565"/>
      <c r="T46" s="554" t="s">
        <v>55</v>
      </c>
      <c r="U46" s="555"/>
      <c r="V46" s="555"/>
      <c r="W46" s="556"/>
      <c r="X46" s="632"/>
      <c r="Y46" s="631"/>
      <c r="Z46" s="368"/>
      <c r="AA46" s="561"/>
      <c r="AB46" s="561"/>
      <c r="AC46" s="22" t="s">
        <v>18</v>
      </c>
      <c r="AD46" s="97"/>
      <c r="AE46" s="22" t="s">
        <v>22</v>
      </c>
      <c r="AF46" s="101"/>
      <c r="AG46" s="22" t="s">
        <v>23</v>
      </c>
      <c r="AH46" s="102">
        <f>SUM(AA46*AD46*AF46)</f>
        <v>0</v>
      </c>
      <c r="AI46" s="309" t="s">
        <v>20</v>
      </c>
      <c r="AJ46" s="311"/>
      <c r="AK46" s="565"/>
      <c r="AL46" s="554" t="s">
        <v>55</v>
      </c>
      <c r="AM46" s="555"/>
      <c r="AN46" s="555"/>
      <c r="AO46" s="556"/>
      <c r="AP46" s="632"/>
      <c r="AQ46" s="631"/>
      <c r="AR46" s="368"/>
      <c r="AS46" s="561"/>
      <c r="AT46" s="561"/>
      <c r="AU46" s="22" t="s">
        <v>18</v>
      </c>
      <c r="AV46" s="97"/>
      <c r="AW46" s="22" t="s">
        <v>22</v>
      </c>
      <c r="AX46" s="101"/>
      <c r="AY46" s="22" t="s">
        <v>23</v>
      </c>
      <c r="AZ46" s="102">
        <f>SUM(AS46*AV46*AX46)</f>
        <v>0</v>
      </c>
      <c r="BA46" s="309" t="s">
        <v>20</v>
      </c>
      <c r="BB46" s="311"/>
      <c r="BC46" s="565"/>
      <c r="BD46" s="554" t="s">
        <v>55</v>
      </c>
      <c r="BE46" s="555"/>
      <c r="BF46" s="555"/>
      <c r="BG46" s="556"/>
      <c r="BH46" s="632"/>
      <c r="BI46" s="631"/>
      <c r="BJ46" s="368"/>
      <c r="BK46" s="561"/>
      <c r="BL46" s="561"/>
      <c r="BM46" s="22" t="s">
        <v>18</v>
      </c>
      <c r="BN46" s="97"/>
      <c r="BO46" s="22" t="s">
        <v>22</v>
      </c>
      <c r="BP46" s="101"/>
      <c r="BQ46" s="22" t="s">
        <v>23</v>
      </c>
      <c r="BR46" s="102">
        <f>SUM(BK46*BN46*BP46)</f>
        <v>0</v>
      </c>
      <c r="BS46" s="309" t="s">
        <v>20</v>
      </c>
      <c r="BT46" s="311"/>
    </row>
    <row r="47" spans="1:72" ht="18" customHeight="1">
      <c r="A47" s="565"/>
      <c r="B47" s="557">
        <f>SUM(P45:P48)</f>
        <v>0</v>
      </c>
      <c r="C47" s="553"/>
      <c r="D47" s="553"/>
      <c r="E47" s="627" t="s">
        <v>20</v>
      </c>
      <c r="F47" s="634"/>
      <c r="G47" s="635"/>
      <c r="H47" s="368"/>
      <c r="I47" s="562"/>
      <c r="J47" s="562"/>
      <c r="K47" s="22" t="s">
        <v>18</v>
      </c>
      <c r="L47" s="97"/>
      <c r="M47" s="22" t="s">
        <v>22</v>
      </c>
      <c r="N47" s="98"/>
      <c r="O47" s="22" t="s">
        <v>23</v>
      </c>
      <c r="P47" s="99">
        <f>SUM(I47*L47*N47)</f>
        <v>0</v>
      </c>
      <c r="Q47" s="309" t="s">
        <v>20</v>
      </c>
      <c r="R47" s="32"/>
      <c r="S47" s="565"/>
      <c r="T47" s="557">
        <f>SUM(AH45:AH48)</f>
        <v>0</v>
      </c>
      <c r="U47" s="553"/>
      <c r="V47" s="553"/>
      <c r="W47" s="100" t="s">
        <v>20</v>
      </c>
      <c r="X47" s="634"/>
      <c r="Y47" s="635"/>
      <c r="Z47" s="368"/>
      <c r="AA47" s="562"/>
      <c r="AB47" s="562"/>
      <c r="AC47" s="22" t="s">
        <v>18</v>
      </c>
      <c r="AD47" s="97"/>
      <c r="AE47" s="22" t="s">
        <v>22</v>
      </c>
      <c r="AF47" s="98"/>
      <c r="AG47" s="22" t="s">
        <v>23</v>
      </c>
      <c r="AH47" s="99">
        <f>SUM(AA47*AD47*AF47)</f>
        <v>0</v>
      </c>
      <c r="AI47" s="309" t="s">
        <v>20</v>
      </c>
      <c r="AJ47" s="32"/>
      <c r="AK47" s="565"/>
      <c r="AL47" s="557">
        <f>SUM(AZ45:AZ48)</f>
        <v>0</v>
      </c>
      <c r="AM47" s="553"/>
      <c r="AN47" s="553"/>
      <c r="AO47" s="100" t="s">
        <v>20</v>
      </c>
      <c r="AP47" s="634"/>
      <c r="AQ47" s="635"/>
      <c r="AR47" s="368"/>
      <c r="AS47" s="562"/>
      <c r="AT47" s="562"/>
      <c r="AU47" s="22" t="s">
        <v>18</v>
      </c>
      <c r="AV47" s="97"/>
      <c r="AW47" s="22" t="s">
        <v>22</v>
      </c>
      <c r="AX47" s="98"/>
      <c r="AY47" s="22" t="s">
        <v>23</v>
      </c>
      <c r="AZ47" s="99">
        <f>SUM(AS47*AV47*AX47)</f>
        <v>0</v>
      </c>
      <c r="BA47" s="309" t="s">
        <v>20</v>
      </c>
      <c r="BB47" s="32"/>
      <c r="BC47" s="565"/>
      <c r="BD47" s="557">
        <f>SUM(BR45:BR48)</f>
        <v>0</v>
      </c>
      <c r="BE47" s="553"/>
      <c r="BF47" s="553"/>
      <c r="BG47" s="100" t="s">
        <v>20</v>
      </c>
      <c r="BH47" s="634"/>
      <c r="BI47" s="635"/>
      <c r="BJ47" s="368"/>
      <c r="BK47" s="562"/>
      <c r="BL47" s="562"/>
      <c r="BM47" s="22" t="s">
        <v>18</v>
      </c>
      <c r="BN47" s="97"/>
      <c r="BO47" s="22" t="s">
        <v>22</v>
      </c>
      <c r="BP47" s="98"/>
      <c r="BQ47" s="22" t="s">
        <v>23</v>
      </c>
      <c r="BR47" s="99">
        <f>SUM(BK47*BN47*BP47)</f>
        <v>0</v>
      </c>
      <c r="BS47" s="309" t="s">
        <v>20</v>
      </c>
      <c r="BT47" s="32"/>
    </row>
    <row r="48" spans="1:72" ht="18" customHeight="1">
      <c r="A48" s="566"/>
      <c r="B48" s="557"/>
      <c r="C48" s="563"/>
      <c r="D48" s="563"/>
      <c r="E48" s="627"/>
      <c r="F48" s="633"/>
      <c r="G48" s="630"/>
      <c r="H48" s="368"/>
      <c r="I48" s="562"/>
      <c r="J48" s="562"/>
      <c r="K48" s="22" t="s">
        <v>18</v>
      </c>
      <c r="L48" s="97"/>
      <c r="M48" s="22" t="s">
        <v>22</v>
      </c>
      <c r="N48" s="101"/>
      <c r="O48" s="22" t="s">
        <v>23</v>
      </c>
      <c r="P48" s="102">
        <f>SUM(I48*L48*N48)</f>
        <v>0</v>
      </c>
      <c r="Q48" s="309" t="s">
        <v>20</v>
      </c>
      <c r="R48" s="311"/>
      <c r="S48" s="566"/>
      <c r="T48" s="557"/>
      <c r="U48" s="563"/>
      <c r="V48" s="563"/>
      <c r="W48" s="100"/>
      <c r="X48" s="633"/>
      <c r="Y48" s="630"/>
      <c r="Z48" s="368"/>
      <c r="AA48" s="562"/>
      <c r="AB48" s="562"/>
      <c r="AC48" s="22" t="s">
        <v>18</v>
      </c>
      <c r="AD48" s="97"/>
      <c r="AE48" s="22" t="s">
        <v>22</v>
      </c>
      <c r="AF48" s="101"/>
      <c r="AG48" s="22" t="s">
        <v>23</v>
      </c>
      <c r="AH48" s="102">
        <f>SUM(AA48*AD48*AF48)</f>
        <v>0</v>
      </c>
      <c r="AI48" s="309" t="s">
        <v>20</v>
      </c>
      <c r="AJ48" s="311"/>
      <c r="AK48" s="566"/>
      <c r="AL48" s="557"/>
      <c r="AM48" s="563"/>
      <c r="AN48" s="563"/>
      <c r="AO48" s="100"/>
      <c r="AP48" s="633"/>
      <c r="AQ48" s="630"/>
      <c r="AR48" s="368"/>
      <c r="AS48" s="562"/>
      <c r="AT48" s="562"/>
      <c r="AU48" s="22" t="s">
        <v>18</v>
      </c>
      <c r="AV48" s="97"/>
      <c r="AW48" s="22" t="s">
        <v>22</v>
      </c>
      <c r="AX48" s="101"/>
      <c r="AY48" s="22" t="s">
        <v>23</v>
      </c>
      <c r="AZ48" s="102">
        <f>SUM(AS48*AV48*AX48)</f>
        <v>0</v>
      </c>
      <c r="BA48" s="309" t="s">
        <v>20</v>
      </c>
      <c r="BB48" s="311"/>
      <c r="BC48" s="566"/>
      <c r="BD48" s="557"/>
      <c r="BE48" s="563"/>
      <c r="BF48" s="563"/>
      <c r="BG48" s="100"/>
      <c r="BH48" s="633"/>
      <c r="BI48" s="630"/>
      <c r="BJ48" s="368"/>
      <c r="BK48" s="562"/>
      <c r="BL48" s="562"/>
      <c r="BM48" s="22" t="s">
        <v>18</v>
      </c>
      <c r="BN48" s="97"/>
      <c r="BO48" s="22" t="s">
        <v>22</v>
      </c>
      <c r="BP48" s="101"/>
      <c r="BQ48" s="22" t="s">
        <v>23</v>
      </c>
      <c r="BR48" s="102">
        <f>SUM(BK48*BN48*BP48)</f>
        <v>0</v>
      </c>
      <c r="BS48" s="309" t="s">
        <v>20</v>
      </c>
      <c r="BT48" s="311"/>
    </row>
    <row r="49" spans="1:72" ht="8.1" customHeight="1">
      <c r="A49" s="565"/>
      <c r="B49" s="103"/>
      <c r="C49" s="363"/>
      <c r="D49" s="92"/>
      <c r="E49" s="104"/>
      <c r="F49" s="91"/>
      <c r="G49" s="105"/>
      <c r="H49" s="365"/>
      <c r="I49" s="106"/>
      <c r="J49" s="106"/>
      <c r="K49" s="107"/>
      <c r="L49" s="94"/>
      <c r="M49" s="107"/>
      <c r="N49" s="107"/>
      <c r="O49" s="107"/>
      <c r="P49" s="108"/>
      <c r="Q49" s="312"/>
      <c r="R49" s="310"/>
      <c r="S49" s="565"/>
      <c r="T49" s="103"/>
      <c r="U49" s="363"/>
      <c r="V49" s="92"/>
      <c r="W49" s="104"/>
      <c r="X49" s="91"/>
      <c r="Y49" s="105"/>
      <c r="Z49" s="365"/>
      <c r="AA49" s="106"/>
      <c r="AB49" s="106"/>
      <c r="AC49" s="107"/>
      <c r="AD49" s="94"/>
      <c r="AE49" s="107"/>
      <c r="AF49" s="107"/>
      <c r="AG49" s="107"/>
      <c r="AH49" s="108"/>
      <c r="AI49" s="312"/>
      <c r="AJ49" s="310"/>
      <c r="AK49" s="565"/>
      <c r="AL49" s="103"/>
      <c r="AM49" s="363"/>
      <c r="AN49" s="92"/>
      <c r="AO49" s="104"/>
      <c r="AP49" s="91"/>
      <c r="AQ49" s="105"/>
      <c r="AR49" s="365"/>
      <c r="AS49" s="106"/>
      <c r="AT49" s="106"/>
      <c r="AU49" s="107"/>
      <c r="AV49" s="94"/>
      <c r="AW49" s="107"/>
      <c r="AX49" s="107"/>
      <c r="AY49" s="107"/>
      <c r="AZ49" s="108"/>
      <c r="BA49" s="312"/>
      <c r="BB49" s="310"/>
      <c r="BC49" s="565"/>
      <c r="BD49" s="103"/>
      <c r="BE49" s="363"/>
      <c r="BF49" s="92"/>
      <c r="BG49" s="104"/>
      <c r="BH49" s="91"/>
      <c r="BI49" s="105"/>
      <c r="BJ49" s="365"/>
      <c r="BK49" s="106"/>
      <c r="BL49" s="106"/>
      <c r="BM49" s="107"/>
      <c r="BN49" s="94"/>
      <c r="BO49" s="107"/>
      <c r="BP49" s="107"/>
      <c r="BQ49" s="107"/>
      <c r="BR49" s="108"/>
      <c r="BS49" s="312"/>
      <c r="BT49" s="310"/>
    </row>
    <row r="50" spans="1:72" ht="8.1" customHeight="1">
      <c r="A50" s="565"/>
      <c r="B50" s="90"/>
      <c r="C50" s="91"/>
      <c r="D50" s="109"/>
      <c r="E50" s="110"/>
      <c r="F50" s="111"/>
      <c r="G50" s="91"/>
      <c r="H50" s="92"/>
      <c r="I50" s="569"/>
      <c r="J50" s="569"/>
      <c r="K50" s="112"/>
      <c r="L50" s="113"/>
      <c r="M50" s="112"/>
      <c r="N50" s="114"/>
      <c r="O50" s="112"/>
      <c r="P50" s="115"/>
      <c r="Q50" s="313"/>
      <c r="R50" s="314"/>
      <c r="S50" s="565"/>
      <c r="T50" s="90"/>
      <c r="U50" s="91"/>
      <c r="V50" s="109"/>
      <c r="W50" s="110"/>
      <c r="X50" s="111"/>
      <c r="Y50" s="91"/>
      <c r="Z50" s="92"/>
      <c r="AA50" s="569"/>
      <c r="AB50" s="569"/>
      <c r="AC50" s="112"/>
      <c r="AD50" s="113"/>
      <c r="AE50" s="112"/>
      <c r="AF50" s="114"/>
      <c r="AG50" s="112"/>
      <c r="AH50" s="115"/>
      <c r="AI50" s="313"/>
      <c r="AJ50" s="314"/>
      <c r="AK50" s="565"/>
      <c r="AL50" s="90"/>
      <c r="AM50" s="91"/>
      <c r="AN50" s="109"/>
      <c r="AO50" s="110"/>
      <c r="AP50" s="111"/>
      <c r="AQ50" s="91"/>
      <c r="AR50" s="92"/>
      <c r="AS50" s="569"/>
      <c r="AT50" s="569"/>
      <c r="AU50" s="112"/>
      <c r="AV50" s="113"/>
      <c r="AW50" s="112"/>
      <c r="AX50" s="114"/>
      <c r="AY50" s="112"/>
      <c r="AZ50" s="115"/>
      <c r="BA50" s="313"/>
      <c r="BB50" s="314"/>
      <c r="BC50" s="565"/>
      <c r="BD50" s="90"/>
      <c r="BE50" s="91"/>
      <c r="BF50" s="109"/>
      <c r="BG50" s="110"/>
      <c r="BH50" s="111"/>
      <c r="BI50" s="91"/>
      <c r="BJ50" s="92"/>
      <c r="BK50" s="569"/>
      <c r="BL50" s="569"/>
      <c r="BM50" s="112"/>
      <c r="BN50" s="113"/>
      <c r="BO50" s="112"/>
      <c r="BP50" s="114"/>
      <c r="BQ50" s="112"/>
      <c r="BR50" s="115"/>
      <c r="BS50" s="313"/>
      <c r="BT50" s="314"/>
    </row>
    <row r="51" spans="1:72" ht="18" customHeight="1">
      <c r="A51" s="565"/>
      <c r="B51" s="554"/>
      <c r="C51" s="555"/>
      <c r="D51" s="555"/>
      <c r="E51" s="556"/>
      <c r="F51" s="628" t="s">
        <v>203</v>
      </c>
      <c r="G51" s="629"/>
      <c r="H51" s="367"/>
      <c r="I51" s="561"/>
      <c r="J51" s="561"/>
      <c r="K51" s="22" t="s">
        <v>18</v>
      </c>
      <c r="L51" s="97"/>
      <c r="M51" s="22" t="s">
        <v>22</v>
      </c>
      <c r="N51" s="98"/>
      <c r="O51" s="22" t="s">
        <v>23</v>
      </c>
      <c r="P51" s="99">
        <f>SUM(I51*L51*N51)</f>
        <v>0</v>
      </c>
      <c r="Q51" s="309" t="s">
        <v>20</v>
      </c>
      <c r="R51" s="32"/>
      <c r="S51" s="565"/>
      <c r="T51" s="554"/>
      <c r="U51" s="555"/>
      <c r="V51" s="555"/>
      <c r="W51" s="556"/>
      <c r="X51" s="628" t="s">
        <v>203</v>
      </c>
      <c r="Y51" s="629"/>
      <c r="Z51" s="367"/>
      <c r="AA51" s="561"/>
      <c r="AB51" s="561"/>
      <c r="AC51" s="22" t="s">
        <v>18</v>
      </c>
      <c r="AD51" s="97"/>
      <c r="AE51" s="22" t="s">
        <v>22</v>
      </c>
      <c r="AF51" s="98"/>
      <c r="AG51" s="22" t="s">
        <v>23</v>
      </c>
      <c r="AH51" s="99">
        <f>SUM(AA51*AD51*AF51)</f>
        <v>0</v>
      </c>
      <c r="AI51" s="309" t="s">
        <v>20</v>
      </c>
      <c r="AJ51" s="32"/>
      <c r="AK51" s="565"/>
      <c r="AL51" s="554"/>
      <c r="AM51" s="555"/>
      <c r="AN51" s="555"/>
      <c r="AO51" s="556"/>
      <c r="AP51" s="628" t="s">
        <v>203</v>
      </c>
      <c r="AQ51" s="629"/>
      <c r="AR51" s="367"/>
      <c r="AS51" s="561"/>
      <c r="AT51" s="561"/>
      <c r="AU51" s="22" t="s">
        <v>18</v>
      </c>
      <c r="AV51" s="97"/>
      <c r="AW51" s="22" t="s">
        <v>22</v>
      </c>
      <c r="AX51" s="98"/>
      <c r="AY51" s="22" t="s">
        <v>23</v>
      </c>
      <c r="AZ51" s="99">
        <f>SUM(AS51*AV51*AX51)</f>
        <v>0</v>
      </c>
      <c r="BA51" s="309" t="s">
        <v>20</v>
      </c>
      <c r="BB51" s="32"/>
      <c r="BC51" s="565"/>
      <c r="BD51" s="554"/>
      <c r="BE51" s="555"/>
      <c r="BF51" s="555"/>
      <c r="BG51" s="556"/>
      <c r="BH51" s="628" t="s">
        <v>203</v>
      </c>
      <c r="BI51" s="629"/>
      <c r="BJ51" s="367"/>
      <c r="BK51" s="561"/>
      <c r="BL51" s="561"/>
      <c r="BM51" s="22" t="s">
        <v>18</v>
      </c>
      <c r="BN51" s="97"/>
      <c r="BO51" s="22" t="s">
        <v>22</v>
      </c>
      <c r="BP51" s="98"/>
      <c r="BQ51" s="22" t="s">
        <v>23</v>
      </c>
      <c r="BR51" s="99">
        <f>SUM(BK51*BN51*BP51)</f>
        <v>0</v>
      </c>
      <c r="BS51" s="309" t="s">
        <v>20</v>
      </c>
      <c r="BT51" s="32"/>
    </row>
    <row r="52" spans="1:72" ht="18" customHeight="1">
      <c r="A52" s="565"/>
      <c r="B52" s="554" t="s">
        <v>52</v>
      </c>
      <c r="C52" s="555"/>
      <c r="D52" s="555"/>
      <c r="E52" s="556"/>
      <c r="F52" s="632"/>
      <c r="G52" s="631"/>
      <c r="H52" s="368"/>
      <c r="I52" s="561"/>
      <c r="J52" s="561"/>
      <c r="K52" s="22" t="s">
        <v>18</v>
      </c>
      <c r="L52" s="97"/>
      <c r="M52" s="22" t="s">
        <v>22</v>
      </c>
      <c r="N52" s="101"/>
      <c r="O52" s="22" t="s">
        <v>23</v>
      </c>
      <c r="P52" s="102">
        <f>SUM(I52*L52*N52)</f>
        <v>0</v>
      </c>
      <c r="Q52" s="309" t="s">
        <v>20</v>
      </c>
      <c r="R52" s="311"/>
      <c r="S52" s="565"/>
      <c r="T52" s="554" t="s">
        <v>52</v>
      </c>
      <c r="U52" s="555"/>
      <c r="V52" s="555"/>
      <c r="W52" s="556"/>
      <c r="X52" s="632"/>
      <c r="Y52" s="631"/>
      <c r="Z52" s="368"/>
      <c r="AA52" s="561"/>
      <c r="AB52" s="561"/>
      <c r="AC52" s="22" t="s">
        <v>18</v>
      </c>
      <c r="AD52" s="97"/>
      <c r="AE52" s="22" t="s">
        <v>22</v>
      </c>
      <c r="AF52" s="101"/>
      <c r="AG52" s="22" t="s">
        <v>23</v>
      </c>
      <c r="AH52" s="102">
        <f>SUM(AA52*AD52*AF52)</f>
        <v>0</v>
      </c>
      <c r="AI52" s="309" t="s">
        <v>20</v>
      </c>
      <c r="AJ52" s="311"/>
      <c r="AK52" s="565"/>
      <c r="AL52" s="554" t="s">
        <v>52</v>
      </c>
      <c r="AM52" s="555"/>
      <c r="AN52" s="555"/>
      <c r="AO52" s="556"/>
      <c r="AP52" s="632"/>
      <c r="AQ52" s="631"/>
      <c r="AR52" s="368"/>
      <c r="AS52" s="561"/>
      <c r="AT52" s="561"/>
      <c r="AU52" s="22" t="s">
        <v>18</v>
      </c>
      <c r="AV52" s="97"/>
      <c r="AW52" s="22" t="s">
        <v>22</v>
      </c>
      <c r="AX52" s="101"/>
      <c r="AY52" s="22" t="s">
        <v>23</v>
      </c>
      <c r="AZ52" s="102">
        <f>SUM(AS52*AV52*AX52)</f>
        <v>0</v>
      </c>
      <c r="BA52" s="309" t="s">
        <v>20</v>
      </c>
      <c r="BB52" s="311"/>
      <c r="BC52" s="565"/>
      <c r="BD52" s="554" t="s">
        <v>52</v>
      </c>
      <c r="BE52" s="555"/>
      <c r="BF52" s="555"/>
      <c r="BG52" s="556"/>
      <c r="BH52" s="632"/>
      <c r="BI52" s="631"/>
      <c r="BJ52" s="368"/>
      <c r="BK52" s="561"/>
      <c r="BL52" s="561"/>
      <c r="BM52" s="22" t="s">
        <v>18</v>
      </c>
      <c r="BN52" s="97"/>
      <c r="BO52" s="22" t="s">
        <v>22</v>
      </c>
      <c r="BP52" s="101"/>
      <c r="BQ52" s="22" t="s">
        <v>23</v>
      </c>
      <c r="BR52" s="102">
        <f>SUM(BK52*BN52*BP52)</f>
        <v>0</v>
      </c>
      <c r="BS52" s="309" t="s">
        <v>20</v>
      </c>
      <c r="BT52" s="311"/>
    </row>
    <row r="53" spans="1:72" ht="18" customHeight="1">
      <c r="A53" s="565"/>
      <c r="B53" s="558" t="s">
        <v>144</v>
      </c>
      <c r="C53" s="559"/>
      <c r="D53" s="559"/>
      <c r="E53" s="560"/>
      <c r="F53" s="634"/>
      <c r="G53" s="635"/>
      <c r="H53" s="368"/>
      <c r="I53" s="562"/>
      <c r="J53" s="562"/>
      <c r="K53" s="22" t="s">
        <v>18</v>
      </c>
      <c r="L53" s="97"/>
      <c r="M53" s="22" t="s">
        <v>22</v>
      </c>
      <c r="N53" s="98"/>
      <c r="O53" s="22" t="s">
        <v>23</v>
      </c>
      <c r="P53" s="99">
        <f>SUM(I53*L53*N53)</f>
        <v>0</v>
      </c>
      <c r="Q53" s="309" t="s">
        <v>20</v>
      </c>
      <c r="R53" s="32"/>
      <c r="S53" s="565"/>
      <c r="T53" s="558" t="s">
        <v>144</v>
      </c>
      <c r="U53" s="559"/>
      <c r="V53" s="559"/>
      <c r="W53" s="560"/>
      <c r="X53" s="634"/>
      <c r="Y53" s="635"/>
      <c r="Z53" s="368"/>
      <c r="AA53" s="562"/>
      <c r="AB53" s="562"/>
      <c r="AC53" s="22" t="s">
        <v>18</v>
      </c>
      <c r="AD53" s="97"/>
      <c r="AE53" s="22" t="s">
        <v>22</v>
      </c>
      <c r="AF53" s="98"/>
      <c r="AG53" s="22" t="s">
        <v>23</v>
      </c>
      <c r="AH53" s="99">
        <f>SUM(AA53*AD53*AF53)</f>
        <v>0</v>
      </c>
      <c r="AI53" s="309" t="s">
        <v>20</v>
      </c>
      <c r="AJ53" s="32"/>
      <c r="AK53" s="565"/>
      <c r="AL53" s="558" t="s">
        <v>144</v>
      </c>
      <c r="AM53" s="559"/>
      <c r="AN53" s="559"/>
      <c r="AO53" s="560"/>
      <c r="AP53" s="634"/>
      <c r="AQ53" s="635"/>
      <c r="AR53" s="368"/>
      <c r="AS53" s="562"/>
      <c r="AT53" s="562"/>
      <c r="AU53" s="22" t="s">
        <v>18</v>
      </c>
      <c r="AV53" s="97"/>
      <c r="AW53" s="22" t="s">
        <v>22</v>
      </c>
      <c r="AX53" s="98"/>
      <c r="AY53" s="22" t="s">
        <v>23</v>
      </c>
      <c r="AZ53" s="99">
        <f>SUM(AS53*AV53*AX53)</f>
        <v>0</v>
      </c>
      <c r="BA53" s="309" t="s">
        <v>20</v>
      </c>
      <c r="BB53" s="32"/>
      <c r="BC53" s="565"/>
      <c r="BD53" s="558" t="s">
        <v>144</v>
      </c>
      <c r="BE53" s="559"/>
      <c r="BF53" s="559"/>
      <c r="BG53" s="560"/>
      <c r="BH53" s="634"/>
      <c r="BI53" s="635"/>
      <c r="BJ53" s="368"/>
      <c r="BK53" s="562"/>
      <c r="BL53" s="562"/>
      <c r="BM53" s="22" t="s">
        <v>18</v>
      </c>
      <c r="BN53" s="97"/>
      <c r="BO53" s="22" t="s">
        <v>22</v>
      </c>
      <c r="BP53" s="98"/>
      <c r="BQ53" s="22" t="s">
        <v>23</v>
      </c>
      <c r="BR53" s="99">
        <f>SUM(BK53*BN53*BP53)</f>
        <v>0</v>
      </c>
      <c r="BS53" s="309" t="s">
        <v>20</v>
      </c>
      <c r="BT53" s="32"/>
    </row>
    <row r="54" spans="1:72" ht="18" customHeight="1">
      <c r="A54" s="565"/>
      <c r="B54" s="78" t="s">
        <v>145</v>
      </c>
      <c r="C54" s="553">
        <f>SUM(P51:P54)</f>
        <v>0</v>
      </c>
      <c r="D54" s="553"/>
      <c r="E54" s="117" t="s">
        <v>148</v>
      </c>
      <c r="F54" s="633"/>
      <c r="G54" s="630"/>
      <c r="H54" s="368"/>
      <c r="I54" s="562"/>
      <c r="J54" s="562"/>
      <c r="K54" s="22" t="s">
        <v>18</v>
      </c>
      <c r="L54" s="97"/>
      <c r="M54" s="22" t="s">
        <v>22</v>
      </c>
      <c r="N54" s="101"/>
      <c r="O54" s="22" t="s">
        <v>23</v>
      </c>
      <c r="P54" s="102">
        <f>SUM(I54*L54*N54)</f>
        <v>0</v>
      </c>
      <c r="Q54" s="309" t="s">
        <v>20</v>
      </c>
      <c r="R54" s="311"/>
      <c r="S54" s="565"/>
      <c r="T54" s="78" t="s">
        <v>145</v>
      </c>
      <c r="U54" s="553">
        <f>SUM(AH51:AH54)</f>
        <v>0</v>
      </c>
      <c r="V54" s="553"/>
      <c r="W54" s="117" t="s">
        <v>148</v>
      </c>
      <c r="X54" s="633"/>
      <c r="Y54" s="630"/>
      <c r="Z54" s="368"/>
      <c r="AA54" s="562"/>
      <c r="AB54" s="562"/>
      <c r="AC54" s="22" t="s">
        <v>18</v>
      </c>
      <c r="AD54" s="97"/>
      <c r="AE54" s="22" t="s">
        <v>22</v>
      </c>
      <c r="AF54" s="101"/>
      <c r="AG54" s="22" t="s">
        <v>23</v>
      </c>
      <c r="AH54" s="102">
        <f>SUM(AA54*AD54*AF54)</f>
        <v>0</v>
      </c>
      <c r="AI54" s="309" t="s">
        <v>20</v>
      </c>
      <c r="AJ54" s="311"/>
      <c r="AK54" s="565"/>
      <c r="AL54" s="78" t="s">
        <v>145</v>
      </c>
      <c r="AM54" s="553">
        <f>SUM(AZ51:AZ54)</f>
        <v>0</v>
      </c>
      <c r="AN54" s="553"/>
      <c r="AO54" s="117" t="s">
        <v>148</v>
      </c>
      <c r="AP54" s="633"/>
      <c r="AQ54" s="630"/>
      <c r="AR54" s="368"/>
      <c r="AS54" s="562"/>
      <c r="AT54" s="562"/>
      <c r="AU54" s="22" t="s">
        <v>18</v>
      </c>
      <c r="AV54" s="97"/>
      <c r="AW54" s="22" t="s">
        <v>22</v>
      </c>
      <c r="AX54" s="101"/>
      <c r="AY54" s="22" t="s">
        <v>23</v>
      </c>
      <c r="AZ54" s="102">
        <f>SUM(AS54*AV54*AX54)</f>
        <v>0</v>
      </c>
      <c r="BA54" s="309" t="s">
        <v>20</v>
      </c>
      <c r="BB54" s="311"/>
      <c r="BC54" s="565"/>
      <c r="BD54" s="78" t="s">
        <v>145</v>
      </c>
      <c r="BE54" s="553">
        <f>SUM(BR51:BR54)</f>
        <v>0</v>
      </c>
      <c r="BF54" s="553"/>
      <c r="BG54" s="117" t="s">
        <v>148</v>
      </c>
      <c r="BH54" s="633"/>
      <c r="BI54" s="630"/>
      <c r="BJ54" s="368"/>
      <c r="BK54" s="562"/>
      <c r="BL54" s="562"/>
      <c r="BM54" s="22" t="s">
        <v>18</v>
      </c>
      <c r="BN54" s="97"/>
      <c r="BO54" s="22" t="s">
        <v>22</v>
      </c>
      <c r="BP54" s="101"/>
      <c r="BQ54" s="22" t="s">
        <v>23</v>
      </c>
      <c r="BR54" s="102">
        <f>SUM(BK54*BN54*BP54)</f>
        <v>0</v>
      </c>
      <c r="BS54" s="309" t="s">
        <v>20</v>
      </c>
      <c r="BT54" s="311"/>
    </row>
    <row r="55" spans="1:72" ht="7.8" customHeight="1">
      <c r="A55" s="567"/>
      <c r="B55" s="364"/>
      <c r="C55" s="133"/>
      <c r="D55" s="133"/>
      <c r="E55" s="318"/>
      <c r="F55" s="84"/>
      <c r="G55" s="84"/>
      <c r="H55" s="366"/>
      <c r="I55" s="24"/>
      <c r="J55" s="24"/>
      <c r="K55" s="24"/>
      <c r="L55" s="87"/>
      <c r="M55" s="24"/>
      <c r="N55" s="24"/>
      <c r="O55" s="24"/>
      <c r="P55" s="118"/>
      <c r="Q55" s="23"/>
      <c r="R55" s="307"/>
      <c r="S55" s="567"/>
      <c r="T55" s="364"/>
      <c r="U55" s="133"/>
      <c r="V55" s="133"/>
      <c r="W55" s="318"/>
      <c r="X55" s="84"/>
      <c r="Y55" s="84"/>
      <c r="Z55" s="366"/>
      <c r="AA55" s="24"/>
      <c r="AB55" s="24"/>
      <c r="AC55" s="24"/>
      <c r="AD55" s="87"/>
      <c r="AE55" s="24"/>
      <c r="AF55" s="24"/>
      <c r="AG55" s="24"/>
      <c r="AH55" s="118"/>
      <c r="AI55" s="23"/>
      <c r="AJ55" s="307"/>
      <c r="AK55" s="567"/>
      <c r="AL55" s="364"/>
      <c r="AM55" s="133"/>
      <c r="AN55" s="133"/>
      <c r="AO55" s="318"/>
      <c r="AP55" s="84"/>
      <c r="AQ55" s="84"/>
      <c r="AR55" s="366"/>
      <c r="AS55" s="24"/>
      <c r="AT55" s="24"/>
      <c r="AU55" s="24"/>
      <c r="AV55" s="87"/>
      <c r="AW55" s="24"/>
      <c r="AX55" s="24"/>
      <c r="AY55" s="24"/>
      <c r="AZ55" s="118"/>
      <c r="BA55" s="23"/>
      <c r="BB55" s="307"/>
      <c r="BC55" s="567"/>
      <c r="BD55" s="364"/>
      <c r="BE55" s="133"/>
      <c r="BF55" s="133"/>
      <c r="BG55" s="318"/>
      <c r="BH55" s="84"/>
      <c r="BI55" s="84"/>
      <c r="BJ55" s="366"/>
      <c r="BK55" s="24"/>
      <c r="BL55" s="24"/>
      <c r="BM55" s="24"/>
      <c r="BN55" s="87"/>
      <c r="BO55" s="24"/>
      <c r="BP55" s="24"/>
      <c r="BQ55" s="24"/>
      <c r="BR55" s="118"/>
      <c r="BS55" s="23"/>
      <c r="BT55" s="307"/>
    </row>
    <row r="56" spans="1:72" ht="8.1" customHeight="1">
      <c r="A56" s="564" t="s">
        <v>138</v>
      </c>
      <c r="B56" s="47"/>
      <c r="C56" s="251"/>
      <c r="D56" s="140"/>
      <c r="E56" s="81"/>
      <c r="F56" s="16"/>
      <c r="G56" s="16"/>
      <c r="H56" s="122"/>
      <c r="I56" s="122"/>
      <c r="J56" s="122"/>
      <c r="K56" s="122"/>
      <c r="L56" s="123"/>
      <c r="M56" s="122"/>
      <c r="N56" s="122"/>
      <c r="O56" s="122"/>
      <c r="P56" s="124"/>
      <c r="Q56" s="315"/>
      <c r="R56" s="310"/>
      <c r="S56" s="564" t="s">
        <v>138</v>
      </c>
      <c r="T56" s="47"/>
      <c r="U56" s="119"/>
      <c r="V56" s="120"/>
      <c r="W56" s="121"/>
      <c r="X56" s="16"/>
      <c r="Y56" s="16"/>
      <c r="Z56" s="122"/>
      <c r="AA56" s="122"/>
      <c r="AB56" s="122"/>
      <c r="AC56" s="122"/>
      <c r="AD56" s="123"/>
      <c r="AE56" s="122"/>
      <c r="AF56" s="122"/>
      <c r="AG56" s="122"/>
      <c r="AH56" s="124"/>
      <c r="AI56" s="315"/>
      <c r="AJ56" s="310"/>
      <c r="AK56" s="564" t="s">
        <v>138</v>
      </c>
      <c r="AL56" s="47"/>
      <c r="AM56" s="119"/>
      <c r="AN56" s="120"/>
      <c r="AO56" s="121"/>
      <c r="AP56" s="16"/>
      <c r="AQ56" s="16"/>
      <c r="AR56" s="122"/>
      <c r="AS56" s="122"/>
      <c r="AT56" s="122"/>
      <c r="AU56" s="122"/>
      <c r="AV56" s="123"/>
      <c r="AW56" s="122"/>
      <c r="AX56" s="122"/>
      <c r="AY56" s="122"/>
      <c r="AZ56" s="124"/>
      <c r="BA56" s="315"/>
      <c r="BB56" s="310"/>
      <c r="BC56" s="564" t="s">
        <v>138</v>
      </c>
      <c r="BD56" s="47"/>
      <c r="BE56" s="119"/>
      <c r="BF56" s="120"/>
      <c r="BG56" s="121"/>
      <c r="BH56" s="16"/>
      <c r="BI56" s="16"/>
      <c r="BJ56" s="122"/>
      <c r="BK56" s="122"/>
      <c r="BL56" s="122"/>
      <c r="BM56" s="122"/>
      <c r="BN56" s="123"/>
      <c r="BO56" s="122"/>
      <c r="BP56" s="122"/>
      <c r="BQ56" s="122"/>
      <c r="BR56" s="124"/>
      <c r="BS56" s="315"/>
      <c r="BT56" s="310"/>
    </row>
    <row r="57" spans="1:72" ht="15" customHeight="1">
      <c r="A57" s="565"/>
      <c r="B57" s="570" t="s">
        <v>56</v>
      </c>
      <c r="C57" s="571"/>
      <c r="D57" s="571"/>
      <c r="E57" s="572"/>
      <c r="L57" s="40"/>
      <c r="Q57" s="305"/>
      <c r="R57" s="32"/>
      <c r="S57" s="565"/>
      <c r="T57" s="570" t="s">
        <v>56</v>
      </c>
      <c r="U57" s="571"/>
      <c r="V57" s="571"/>
      <c r="W57" s="572"/>
      <c r="AD57" s="40"/>
      <c r="AI57" s="305"/>
      <c r="AJ57" s="32"/>
      <c r="AK57" s="565"/>
      <c r="AL57" s="570" t="s">
        <v>56</v>
      </c>
      <c r="AM57" s="571"/>
      <c r="AN57" s="571"/>
      <c r="AO57" s="572"/>
      <c r="AV57" s="40"/>
      <c r="BA57" s="305"/>
      <c r="BB57" s="32"/>
      <c r="BC57" s="565"/>
      <c r="BD57" s="570" t="s">
        <v>56</v>
      </c>
      <c r="BE57" s="571"/>
      <c r="BF57" s="571"/>
      <c r="BG57" s="572"/>
      <c r="BN57" s="40"/>
      <c r="BS57" s="305"/>
      <c r="BT57" s="32"/>
    </row>
    <row r="58" spans="1:72" ht="15" customHeight="1">
      <c r="A58" s="565"/>
      <c r="B58" s="557">
        <f>SUM(B17+B47)</f>
        <v>0</v>
      </c>
      <c r="C58" s="553"/>
      <c r="D58" s="553"/>
      <c r="E58" s="100" t="s">
        <v>20</v>
      </c>
      <c r="L58" s="40"/>
      <c r="Q58" s="305"/>
      <c r="R58" s="316"/>
      <c r="S58" s="565"/>
      <c r="T58" s="557">
        <f>SUM(T17+T47)</f>
        <v>0</v>
      </c>
      <c r="U58" s="553"/>
      <c r="V58" s="553"/>
      <c r="W58" s="100" t="s">
        <v>20</v>
      </c>
      <c r="AD58" s="40"/>
      <c r="AI58" s="305"/>
      <c r="AJ58" s="316"/>
      <c r="AK58" s="565"/>
      <c r="AL58" s="557">
        <f>SUM(AL17+AL47)</f>
        <v>0</v>
      </c>
      <c r="AM58" s="553"/>
      <c r="AN58" s="553"/>
      <c r="AO58" s="100" t="s">
        <v>20</v>
      </c>
      <c r="AV58" s="40"/>
      <c r="BA58" s="305"/>
      <c r="BB58" s="316"/>
      <c r="BC58" s="565"/>
      <c r="BD58" s="557">
        <f>SUM(BD17+BD47)</f>
        <v>0</v>
      </c>
      <c r="BE58" s="553"/>
      <c r="BF58" s="553"/>
      <c r="BG58" s="100" t="s">
        <v>20</v>
      </c>
      <c r="BN58" s="40"/>
      <c r="BS58" s="305"/>
      <c r="BT58" s="316"/>
    </row>
    <row r="59" spans="1:72" ht="8.1" customHeight="1">
      <c r="A59" s="565"/>
      <c r="B59" s="127"/>
      <c r="C59" s="128"/>
      <c r="D59" s="128"/>
      <c r="E59" s="129"/>
      <c r="L59" s="40"/>
      <c r="Q59" s="305"/>
      <c r="R59" s="316"/>
      <c r="S59" s="565"/>
      <c r="T59" s="127"/>
      <c r="U59" s="128"/>
      <c r="V59" s="128"/>
      <c r="W59" s="129"/>
      <c r="AD59" s="40"/>
      <c r="AI59" s="305"/>
      <c r="AJ59" s="316"/>
      <c r="AK59" s="565"/>
      <c r="AL59" s="127"/>
      <c r="AM59" s="128"/>
      <c r="AN59" s="128"/>
      <c r="AO59" s="129"/>
      <c r="AV59" s="40"/>
      <c r="BA59" s="305"/>
      <c r="BB59" s="316"/>
      <c r="BC59" s="565"/>
      <c r="BD59" s="127"/>
      <c r="BE59" s="128"/>
      <c r="BF59" s="128"/>
      <c r="BG59" s="129"/>
      <c r="BN59" s="40"/>
      <c r="BS59" s="305"/>
      <c r="BT59" s="316"/>
    </row>
    <row r="60" spans="1:72" ht="8.1" customHeight="1">
      <c r="A60" s="565"/>
      <c r="B60" s="130"/>
      <c r="C60" s="11"/>
      <c r="D60" s="11"/>
      <c r="E60" s="131"/>
      <c r="L60" s="40"/>
      <c r="Q60" s="305"/>
      <c r="R60" s="316"/>
      <c r="S60" s="565"/>
      <c r="T60" s="130"/>
      <c r="U60" s="11"/>
      <c r="V60" s="11"/>
      <c r="W60" s="131"/>
      <c r="AD60" s="40"/>
      <c r="AI60" s="305"/>
      <c r="AJ60" s="316"/>
      <c r="AK60" s="565"/>
      <c r="AL60" s="130"/>
      <c r="AM60" s="11"/>
      <c r="AN60" s="11"/>
      <c r="AO60" s="131"/>
      <c r="AV60" s="40"/>
      <c r="BA60" s="305"/>
      <c r="BB60" s="316"/>
      <c r="BC60" s="565"/>
      <c r="BD60" s="130"/>
      <c r="BE60" s="11"/>
      <c r="BF60" s="11"/>
      <c r="BG60" s="131"/>
      <c r="BN60" s="40"/>
      <c r="BS60" s="305"/>
      <c r="BT60" s="316"/>
    </row>
    <row r="61" spans="1:72" ht="15" customHeight="1">
      <c r="A61" s="565"/>
      <c r="B61" s="570" t="s">
        <v>52</v>
      </c>
      <c r="C61" s="571"/>
      <c r="D61" s="571"/>
      <c r="E61" s="572"/>
      <c r="L61" s="40"/>
      <c r="Q61" s="305"/>
      <c r="R61" s="316"/>
      <c r="S61" s="565"/>
      <c r="T61" s="570" t="s">
        <v>52</v>
      </c>
      <c r="U61" s="571"/>
      <c r="V61" s="571"/>
      <c r="W61" s="572"/>
      <c r="AD61" s="40"/>
      <c r="AI61" s="305"/>
      <c r="AJ61" s="316"/>
      <c r="AK61" s="565"/>
      <c r="AL61" s="570" t="s">
        <v>52</v>
      </c>
      <c r="AM61" s="571"/>
      <c r="AN61" s="571"/>
      <c r="AO61" s="572"/>
      <c r="AV61" s="40"/>
      <c r="BA61" s="305"/>
      <c r="BB61" s="316"/>
      <c r="BC61" s="565"/>
      <c r="BD61" s="570" t="s">
        <v>52</v>
      </c>
      <c r="BE61" s="571"/>
      <c r="BF61" s="571"/>
      <c r="BG61" s="572"/>
      <c r="BN61" s="40"/>
      <c r="BS61" s="305"/>
      <c r="BT61" s="316"/>
    </row>
    <row r="62" spans="1:72" ht="15" customHeight="1">
      <c r="A62" s="567"/>
      <c r="B62" s="116" t="s">
        <v>145</v>
      </c>
      <c r="C62" s="573">
        <f>SUM(C33+C54)</f>
        <v>0</v>
      </c>
      <c r="D62" s="573"/>
      <c r="E62" s="132" t="s">
        <v>148</v>
      </c>
      <c r="F62" s="133"/>
      <c r="G62" s="133"/>
      <c r="H62" s="134"/>
      <c r="I62" s="134"/>
      <c r="J62" s="134"/>
      <c r="K62" s="134"/>
      <c r="L62" s="135"/>
      <c r="M62" s="134"/>
      <c r="N62" s="134"/>
      <c r="O62" s="134"/>
      <c r="P62" s="136"/>
      <c r="Q62" s="317"/>
      <c r="R62" s="318"/>
      <c r="S62" s="567"/>
      <c r="T62" s="116" t="s">
        <v>145</v>
      </c>
      <c r="U62" s="573">
        <f>SUM(U33+U54)</f>
        <v>0</v>
      </c>
      <c r="V62" s="573"/>
      <c r="W62" s="132" t="s">
        <v>148</v>
      </c>
      <c r="X62" s="133"/>
      <c r="Y62" s="133"/>
      <c r="Z62" s="134"/>
      <c r="AA62" s="134"/>
      <c r="AB62" s="134"/>
      <c r="AC62" s="134"/>
      <c r="AD62" s="135"/>
      <c r="AE62" s="134"/>
      <c r="AF62" s="134"/>
      <c r="AG62" s="134"/>
      <c r="AH62" s="136"/>
      <c r="AI62" s="317"/>
      <c r="AJ62" s="318"/>
      <c r="AK62" s="567"/>
      <c r="AL62" s="116" t="s">
        <v>145</v>
      </c>
      <c r="AM62" s="573">
        <f>SUM(AM33+AM54)</f>
        <v>0</v>
      </c>
      <c r="AN62" s="573"/>
      <c r="AO62" s="132" t="s">
        <v>148</v>
      </c>
      <c r="AP62" s="133"/>
      <c r="AQ62" s="133"/>
      <c r="AR62" s="134"/>
      <c r="AS62" s="134"/>
      <c r="AT62" s="134"/>
      <c r="AU62" s="134"/>
      <c r="AV62" s="135"/>
      <c r="AW62" s="134"/>
      <c r="AX62" s="134"/>
      <c r="AY62" s="134"/>
      <c r="AZ62" s="136"/>
      <c r="BA62" s="317"/>
      <c r="BB62" s="318"/>
      <c r="BC62" s="567"/>
      <c r="BD62" s="116" t="s">
        <v>145</v>
      </c>
      <c r="BE62" s="573">
        <f>SUM(BE33+BE54)</f>
        <v>0</v>
      </c>
      <c r="BF62" s="573"/>
      <c r="BG62" s="132" t="s">
        <v>148</v>
      </c>
      <c r="BH62" s="133"/>
      <c r="BI62" s="133"/>
      <c r="BJ62" s="134"/>
      <c r="BK62" s="134"/>
      <c r="BL62" s="134"/>
      <c r="BM62" s="134"/>
      <c r="BN62" s="135"/>
      <c r="BO62" s="134"/>
      <c r="BP62" s="134"/>
      <c r="BQ62" s="134"/>
      <c r="BR62" s="136"/>
      <c r="BS62" s="317"/>
      <c r="BT62" s="318"/>
    </row>
    <row r="63" spans="1:72" ht="19.5" customHeight="1">
      <c r="A63" s="137" t="s">
        <v>188</v>
      </c>
      <c r="B63" s="138"/>
      <c r="C63" s="138"/>
      <c r="D63" s="138"/>
      <c r="E63" s="138"/>
      <c r="F63" s="138"/>
      <c r="G63" s="138"/>
      <c r="H63" s="47"/>
      <c r="I63" s="47"/>
      <c r="J63" s="47"/>
      <c r="K63" s="47"/>
      <c r="L63" s="139"/>
      <c r="M63" s="47"/>
      <c r="N63" s="47"/>
      <c r="O63" s="47"/>
      <c r="P63" s="140"/>
      <c r="Q63" s="47"/>
      <c r="R63" s="138"/>
      <c r="S63" s="137" t="s">
        <v>188</v>
      </c>
      <c r="T63" s="138"/>
      <c r="U63" s="138"/>
      <c r="V63" s="138"/>
      <c r="W63" s="138"/>
      <c r="X63" s="138"/>
      <c r="Y63" s="138"/>
      <c r="Z63" s="47"/>
      <c r="AA63" s="47"/>
      <c r="AB63" s="47"/>
      <c r="AC63" s="47"/>
      <c r="AD63" s="139"/>
      <c r="AE63" s="47"/>
      <c r="AF63" s="47"/>
      <c r="AG63" s="47"/>
      <c r="AH63" s="140"/>
      <c r="AI63" s="47"/>
      <c r="AJ63" s="138"/>
      <c r="AK63" s="137" t="s">
        <v>188</v>
      </c>
      <c r="AL63" s="138"/>
      <c r="AM63" s="138"/>
      <c r="AN63" s="138"/>
      <c r="AO63" s="138"/>
      <c r="AP63" s="138"/>
      <c r="AQ63" s="138"/>
      <c r="AR63" s="47"/>
      <c r="AS63" s="47"/>
      <c r="AT63" s="47"/>
      <c r="AU63" s="47"/>
      <c r="AV63" s="139"/>
      <c r="AW63" s="47"/>
      <c r="AX63" s="47"/>
      <c r="AY63" s="47"/>
      <c r="AZ63" s="140"/>
      <c r="BA63" s="47"/>
      <c r="BB63" s="138"/>
      <c r="BC63" s="137" t="s">
        <v>188</v>
      </c>
      <c r="BD63" s="138"/>
      <c r="BE63" s="138"/>
      <c r="BF63" s="138"/>
      <c r="BG63" s="138"/>
      <c r="BH63" s="138"/>
      <c r="BI63" s="138"/>
      <c r="BJ63" s="47"/>
      <c r="BK63" s="47"/>
      <c r="BL63" s="47"/>
      <c r="BM63" s="47"/>
      <c r="BN63" s="139"/>
      <c r="BO63" s="47"/>
      <c r="BP63" s="47"/>
      <c r="BQ63" s="47"/>
      <c r="BR63" s="140"/>
      <c r="BS63" s="47"/>
      <c r="BT63" s="138"/>
    </row>
    <row r="64" spans="1:72" ht="19.5" customHeight="1">
      <c r="A64" s="137" t="s">
        <v>58</v>
      </c>
      <c r="B64" s="138"/>
      <c r="C64" s="138"/>
      <c r="D64" s="138"/>
      <c r="E64" s="138"/>
      <c r="F64" s="138"/>
      <c r="G64" s="138"/>
      <c r="H64" s="47"/>
      <c r="I64" s="47"/>
      <c r="J64" s="47"/>
      <c r="K64" s="47"/>
      <c r="L64" s="139"/>
      <c r="M64" s="47"/>
      <c r="N64" s="47"/>
      <c r="O64" s="47"/>
      <c r="P64" s="140"/>
      <c r="Q64" s="47"/>
      <c r="R64" s="138"/>
      <c r="S64" s="137" t="s">
        <v>58</v>
      </c>
      <c r="T64" s="138"/>
      <c r="U64" s="138"/>
      <c r="V64" s="138"/>
      <c r="W64" s="138"/>
      <c r="X64" s="138"/>
      <c r="Y64" s="138"/>
      <c r="Z64" s="47"/>
      <c r="AA64" s="47"/>
      <c r="AB64" s="47"/>
      <c r="AC64" s="47"/>
      <c r="AD64" s="139"/>
      <c r="AE64" s="47"/>
      <c r="AF64" s="47"/>
      <c r="AG64" s="47"/>
      <c r="AH64" s="140"/>
      <c r="AI64" s="47"/>
      <c r="AJ64" s="138"/>
      <c r="AK64" s="137" t="s">
        <v>58</v>
      </c>
      <c r="AL64" s="138"/>
      <c r="AM64" s="138"/>
      <c r="AN64" s="138"/>
      <c r="AO64" s="138"/>
      <c r="AP64" s="138"/>
      <c r="AQ64" s="138"/>
      <c r="AR64" s="47"/>
      <c r="AS64" s="47"/>
      <c r="AT64" s="47"/>
      <c r="AU64" s="47"/>
      <c r="AV64" s="139"/>
      <c r="AW64" s="47"/>
      <c r="AX64" s="47"/>
      <c r="AY64" s="47"/>
      <c r="AZ64" s="140"/>
      <c r="BA64" s="47"/>
      <c r="BB64" s="138"/>
      <c r="BC64" s="137" t="s">
        <v>58</v>
      </c>
      <c r="BD64" s="138"/>
      <c r="BE64" s="138"/>
      <c r="BF64" s="138"/>
      <c r="BG64" s="138"/>
      <c r="BH64" s="138"/>
      <c r="BI64" s="138"/>
      <c r="BJ64" s="47"/>
      <c r="BK64" s="47"/>
      <c r="BL64" s="47"/>
      <c r="BM64" s="47"/>
      <c r="BN64" s="139"/>
      <c r="BO64" s="47"/>
      <c r="BP64" s="47"/>
      <c r="BQ64" s="47"/>
      <c r="BR64" s="140"/>
      <c r="BS64" s="47"/>
      <c r="BT64" s="138"/>
    </row>
  </sheetData>
  <mergeCells count="344">
    <mergeCell ref="AP35:AQ35"/>
    <mergeCell ref="AP39:AQ39"/>
    <mergeCell ref="AS43:AT43"/>
    <mergeCell ref="AS35:AT35"/>
    <mergeCell ref="BD31:BG31"/>
    <mergeCell ref="BH31:BI31"/>
    <mergeCell ref="BK31:BL31"/>
    <mergeCell ref="BN31:BP31"/>
    <mergeCell ref="BD32:BG32"/>
    <mergeCell ref="BK32:BL32"/>
    <mergeCell ref="BN32:BP32"/>
    <mergeCell ref="BE33:BF33"/>
    <mergeCell ref="BK33:BL33"/>
    <mergeCell ref="BN33:BP33"/>
    <mergeCell ref="BH35:BI35"/>
    <mergeCell ref="BK35:BL35"/>
    <mergeCell ref="BH39:BI39"/>
    <mergeCell ref="BK43:BL43"/>
    <mergeCell ref="AS31:AT31"/>
    <mergeCell ref="AV31:AX31"/>
    <mergeCell ref="BJ39:BK39"/>
    <mergeCell ref="BJ40:BK40"/>
    <mergeCell ref="AR39:AS39"/>
    <mergeCell ref="AR40:AS40"/>
    <mergeCell ref="AM33:AN33"/>
    <mergeCell ref="AS33:AT33"/>
    <mergeCell ref="AV33:AX33"/>
    <mergeCell ref="AL17:AN17"/>
    <mergeCell ref="AP17:AQ17"/>
    <mergeCell ref="AS17:AT17"/>
    <mergeCell ref="AP21:AQ21"/>
    <mergeCell ref="AP27:AQ27"/>
    <mergeCell ref="AS27:AT27"/>
    <mergeCell ref="AV27:AX27"/>
    <mergeCell ref="AS28:AT28"/>
    <mergeCell ref="AV28:AX28"/>
    <mergeCell ref="AV13:AX13"/>
    <mergeCell ref="AS14:AT14"/>
    <mergeCell ref="AV14:AX14"/>
    <mergeCell ref="AL15:AO15"/>
    <mergeCell ref="AS15:AT15"/>
    <mergeCell ref="AV15:AX15"/>
    <mergeCell ref="AL32:AO32"/>
    <mergeCell ref="AS32:AT32"/>
    <mergeCell ref="AV32:AX32"/>
    <mergeCell ref="S1:V1"/>
    <mergeCell ref="S2:AJ2"/>
    <mergeCell ref="S4:U4"/>
    <mergeCell ref="V4:X4"/>
    <mergeCell ref="Z4:AA4"/>
    <mergeCell ref="AB4:AD4"/>
    <mergeCell ref="AE4:AJ4"/>
    <mergeCell ref="S5:U6"/>
    <mergeCell ref="V5:X6"/>
    <mergeCell ref="Y5:Y6"/>
    <mergeCell ref="Z5:AA6"/>
    <mergeCell ref="AF5:AJ5"/>
    <mergeCell ref="AF6:AJ6"/>
    <mergeCell ref="A1:D1"/>
    <mergeCell ref="H4:I4"/>
    <mergeCell ref="J4:L4"/>
    <mergeCell ref="M4:R4"/>
    <mergeCell ref="A4:C4"/>
    <mergeCell ref="A8:E8"/>
    <mergeCell ref="N6:R6"/>
    <mergeCell ref="N5:R5"/>
    <mergeCell ref="F8:Q8"/>
    <mergeCell ref="A5:C6"/>
    <mergeCell ref="D5:F6"/>
    <mergeCell ref="D4:F4"/>
    <mergeCell ref="A2:R2"/>
    <mergeCell ref="AB5:AD6"/>
    <mergeCell ref="AS10:AT10"/>
    <mergeCell ref="AV10:AX10"/>
    <mergeCell ref="AS11:AT11"/>
    <mergeCell ref="AV11:AX11"/>
    <mergeCell ref="AP13:AQ13"/>
    <mergeCell ref="F9:G9"/>
    <mergeCell ref="F27:G27"/>
    <mergeCell ref="T17:V17"/>
    <mergeCell ref="X17:Y17"/>
    <mergeCell ref="AA17:AB17"/>
    <mergeCell ref="X21:Y21"/>
    <mergeCell ref="X27:Y27"/>
    <mergeCell ref="AA27:AB27"/>
    <mergeCell ref="L10:N10"/>
    <mergeCell ref="L11:N11"/>
    <mergeCell ref="L14:N14"/>
    <mergeCell ref="L15:N15"/>
    <mergeCell ref="L9:N9"/>
    <mergeCell ref="I27:J27"/>
    <mergeCell ref="L27:N27"/>
    <mergeCell ref="L13:N13"/>
    <mergeCell ref="I13:J13"/>
    <mergeCell ref="AS13:AT13"/>
    <mergeCell ref="BN28:BP28"/>
    <mergeCell ref="BK29:BL29"/>
    <mergeCell ref="BN29:BP29"/>
    <mergeCell ref="I31:J31"/>
    <mergeCell ref="I45:J45"/>
    <mergeCell ref="G5:G6"/>
    <mergeCell ref="H5:I6"/>
    <mergeCell ref="J5:L6"/>
    <mergeCell ref="T32:W32"/>
    <mergeCell ref="AA32:AB32"/>
    <mergeCell ref="AD32:AF32"/>
    <mergeCell ref="U33:V33"/>
    <mergeCell ref="AA33:AB33"/>
    <mergeCell ref="AD33:AF33"/>
    <mergeCell ref="X35:Y35"/>
    <mergeCell ref="AA35:AB35"/>
    <mergeCell ref="X39:Y39"/>
    <mergeCell ref="AA43:AB43"/>
    <mergeCell ref="AS29:AT29"/>
    <mergeCell ref="AL31:AO31"/>
    <mergeCell ref="AP31:AQ31"/>
    <mergeCell ref="AV9:AX9"/>
    <mergeCell ref="I9:J9"/>
    <mergeCell ref="L29:N29"/>
    <mergeCell ref="F51:G51"/>
    <mergeCell ref="A56:A62"/>
    <mergeCell ref="I11:J11"/>
    <mergeCell ref="I14:J14"/>
    <mergeCell ref="I15:J15"/>
    <mergeCell ref="I17:J17"/>
    <mergeCell ref="F17:G17"/>
    <mergeCell ref="F13:G13"/>
    <mergeCell ref="BK28:BL28"/>
    <mergeCell ref="B17:D17"/>
    <mergeCell ref="C33:D33"/>
    <mergeCell ref="B15:E15"/>
    <mergeCell ref="AD28:AF28"/>
    <mergeCell ref="AA29:AB29"/>
    <mergeCell ref="AD29:AF29"/>
    <mergeCell ref="T31:W31"/>
    <mergeCell ref="X31:Y31"/>
    <mergeCell ref="AA31:AB31"/>
    <mergeCell ref="I46:J46"/>
    <mergeCell ref="AV29:AX29"/>
    <mergeCell ref="L28:N28"/>
    <mergeCell ref="Z39:AA39"/>
    <mergeCell ref="Z40:AA40"/>
    <mergeCell ref="AD31:AF31"/>
    <mergeCell ref="A9:A43"/>
    <mergeCell ref="I33:J33"/>
    <mergeCell ref="I32:J32"/>
    <mergeCell ref="B32:E32"/>
    <mergeCell ref="F21:G21"/>
    <mergeCell ref="B31:E31"/>
    <mergeCell ref="I10:J10"/>
    <mergeCell ref="I28:J28"/>
    <mergeCell ref="I29:J29"/>
    <mergeCell ref="B58:D58"/>
    <mergeCell ref="C62:D62"/>
    <mergeCell ref="F31:G31"/>
    <mergeCell ref="L33:N33"/>
    <mergeCell ref="F35:G35"/>
    <mergeCell ref="I35:J35"/>
    <mergeCell ref="F39:G39"/>
    <mergeCell ref="I44:J44"/>
    <mergeCell ref="B61:E61"/>
    <mergeCell ref="L31:N31"/>
    <mergeCell ref="L32:N32"/>
    <mergeCell ref="B47:D47"/>
    <mergeCell ref="I43:J43"/>
    <mergeCell ref="H39:I39"/>
    <mergeCell ref="H40:I40"/>
    <mergeCell ref="I47:J47"/>
    <mergeCell ref="B52:E52"/>
    <mergeCell ref="B57:E57"/>
    <mergeCell ref="I50:J50"/>
    <mergeCell ref="I51:J51"/>
    <mergeCell ref="I52:J52"/>
    <mergeCell ref="B51:E51"/>
    <mergeCell ref="B46:E46"/>
    <mergeCell ref="F45:G45"/>
    <mergeCell ref="S8:W8"/>
    <mergeCell ref="X8:AI8"/>
    <mergeCell ref="S9:S43"/>
    <mergeCell ref="X9:Y9"/>
    <mergeCell ref="AA9:AB9"/>
    <mergeCell ref="AD9:AF9"/>
    <mergeCell ref="AA10:AB10"/>
    <mergeCell ref="AD10:AF10"/>
    <mergeCell ref="AA11:AB11"/>
    <mergeCell ref="AD11:AF11"/>
    <mergeCell ref="X13:Y13"/>
    <mergeCell ref="AA13:AB13"/>
    <mergeCell ref="AD13:AF13"/>
    <mergeCell ref="AA14:AB14"/>
    <mergeCell ref="AD14:AF14"/>
    <mergeCell ref="T15:W15"/>
    <mergeCell ref="AA15:AB15"/>
    <mergeCell ref="AD15:AF15"/>
    <mergeCell ref="AD27:AF27"/>
    <mergeCell ref="AA28:AB28"/>
    <mergeCell ref="S56:S62"/>
    <mergeCell ref="T57:W57"/>
    <mergeCell ref="T58:V58"/>
    <mergeCell ref="T61:W61"/>
    <mergeCell ref="U62:V62"/>
    <mergeCell ref="AK1:AN1"/>
    <mergeCell ref="AK2:BB2"/>
    <mergeCell ref="AK4:AM4"/>
    <mergeCell ref="AN4:AP4"/>
    <mergeCell ref="AR4:AS4"/>
    <mergeCell ref="AT4:AV4"/>
    <mergeCell ref="AW4:BB4"/>
    <mergeCell ref="AK5:AM6"/>
    <mergeCell ref="AN5:AP6"/>
    <mergeCell ref="AQ5:AQ6"/>
    <mergeCell ref="AR5:AS6"/>
    <mergeCell ref="AT5:AV6"/>
    <mergeCell ref="AX5:BB5"/>
    <mergeCell ref="AX6:BB6"/>
    <mergeCell ref="AK8:AO8"/>
    <mergeCell ref="AP8:BA8"/>
    <mergeCell ref="AK9:AK43"/>
    <mergeCell ref="AP9:AQ9"/>
    <mergeCell ref="AS9:AT9"/>
    <mergeCell ref="AK56:AK62"/>
    <mergeCell ref="AL57:AO57"/>
    <mergeCell ref="AL58:AN58"/>
    <mergeCell ref="AL61:AO61"/>
    <mergeCell ref="AM62:AN62"/>
    <mergeCell ref="BC1:BF1"/>
    <mergeCell ref="BC2:BT2"/>
    <mergeCell ref="BC4:BE4"/>
    <mergeCell ref="BF4:BH4"/>
    <mergeCell ref="BJ4:BK4"/>
    <mergeCell ref="BL4:BN4"/>
    <mergeCell ref="BO4:BT4"/>
    <mergeCell ref="BC5:BE6"/>
    <mergeCell ref="BF5:BH6"/>
    <mergeCell ref="BI5:BI6"/>
    <mergeCell ref="BJ5:BK6"/>
    <mergeCell ref="BL5:BN6"/>
    <mergeCell ref="BP5:BT5"/>
    <mergeCell ref="BP6:BT6"/>
    <mergeCell ref="BC8:BG8"/>
    <mergeCell ref="BH8:BS8"/>
    <mergeCell ref="BC9:BC43"/>
    <mergeCell ref="BH9:BI9"/>
    <mergeCell ref="BK9:BL9"/>
    <mergeCell ref="BN9:BP9"/>
    <mergeCell ref="BK10:BL10"/>
    <mergeCell ref="BN10:BP10"/>
    <mergeCell ref="BK11:BL11"/>
    <mergeCell ref="BN11:BP11"/>
    <mergeCell ref="BH13:BI13"/>
    <mergeCell ref="BK13:BL13"/>
    <mergeCell ref="BN13:BP13"/>
    <mergeCell ref="BK14:BL14"/>
    <mergeCell ref="BN14:BP14"/>
    <mergeCell ref="BD15:BG15"/>
    <mergeCell ref="BK15:BL15"/>
    <mergeCell ref="BN15:BP15"/>
    <mergeCell ref="BD17:BF17"/>
    <mergeCell ref="BH17:BI17"/>
    <mergeCell ref="BK17:BL17"/>
    <mergeCell ref="BH21:BI21"/>
    <mergeCell ref="BH27:BI27"/>
    <mergeCell ref="BK27:BL27"/>
    <mergeCell ref="BN27:BP27"/>
    <mergeCell ref="BJ21:BK21"/>
    <mergeCell ref="BJ22:BK22"/>
    <mergeCell ref="BC56:BC62"/>
    <mergeCell ref="BD57:BG57"/>
    <mergeCell ref="BD58:BF58"/>
    <mergeCell ref="BD61:BG61"/>
    <mergeCell ref="BE62:BF62"/>
    <mergeCell ref="BK44:BL44"/>
    <mergeCell ref="BK45:BL45"/>
    <mergeCell ref="BK46:BL46"/>
    <mergeCell ref="BK50:BL50"/>
    <mergeCell ref="BD51:BG51"/>
    <mergeCell ref="BK51:BL51"/>
    <mergeCell ref="BD52:BG52"/>
    <mergeCell ref="BK52:BL52"/>
    <mergeCell ref="BH45:BI45"/>
    <mergeCell ref="BD46:BG46"/>
    <mergeCell ref="BH51:BI51"/>
    <mergeCell ref="A44:A55"/>
    <mergeCell ref="S44:S55"/>
    <mergeCell ref="AK44:AK55"/>
    <mergeCell ref="BC44:BC55"/>
    <mergeCell ref="H22:I22"/>
    <mergeCell ref="H21:I21"/>
    <mergeCell ref="Z21:AA21"/>
    <mergeCell ref="Z22:AA22"/>
    <mergeCell ref="AR21:AS21"/>
    <mergeCell ref="AR22:AS22"/>
    <mergeCell ref="AS44:AT44"/>
    <mergeCell ref="AS45:AT45"/>
    <mergeCell ref="AS46:AT46"/>
    <mergeCell ref="AS50:AT50"/>
    <mergeCell ref="AL51:AO51"/>
    <mergeCell ref="AS51:AT51"/>
    <mergeCell ref="AL52:AO52"/>
    <mergeCell ref="AS52:AT52"/>
    <mergeCell ref="AA44:AB44"/>
    <mergeCell ref="AA45:AB45"/>
    <mergeCell ref="AA46:AB46"/>
    <mergeCell ref="AA50:AB50"/>
    <mergeCell ref="T51:W51"/>
    <mergeCell ref="AA51:AB51"/>
    <mergeCell ref="AS47:AT47"/>
    <mergeCell ref="BK47:BL47"/>
    <mergeCell ref="B48:D48"/>
    <mergeCell ref="I48:J48"/>
    <mergeCell ref="T48:V48"/>
    <mergeCell ref="AA48:AB48"/>
    <mergeCell ref="AL48:AN48"/>
    <mergeCell ref="AS48:AT48"/>
    <mergeCell ref="BD48:BF48"/>
    <mergeCell ref="BK48:BL48"/>
    <mergeCell ref="BD47:BF47"/>
    <mergeCell ref="T47:V47"/>
    <mergeCell ref="AA47:AB47"/>
    <mergeCell ref="AS53:AT53"/>
    <mergeCell ref="BD53:BG53"/>
    <mergeCell ref="BK53:BL53"/>
    <mergeCell ref="B53:E53"/>
    <mergeCell ref="I54:J54"/>
    <mergeCell ref="AA54:AB54"/>
    <mergeCell ref="AS54:AT54"/>
    <mergeCell ref="BK54:BL54"/>
    <mergeCell ref="BE54:BF54"/>
    <mergeCell ref="I53:J53"/>
    <mergeCell ref="T53:W53"/>
    <mergeCell ref="AA53:AB53"/>
    <mergeCell ref="C54:D54"/>
    <mergeCell ref="X51:Y51"/>
    <mergeCell ref="U54:V54"/>
    <mergeCell ref="AP45:AQ45"/>
    <mergeCell ref="AL46:AO46"/>
    <mergeCell ref="AL47:AN47"/>
    <mergeCell ref="AP51:AQ51"/>
    <mergeCell ref="AM54:AN54"/>
    <mergeCell ref="AL53:AO53"/>
    <mergeCell ref="T52:W52"/>
    <mergeCell ref="AA52:AB52"/>
    <mergeCell ref="X45:Y45"/>
    <mergeCell ref="T46:W46"/>
  </mergeCells>
  <phoneticPr fontId="2"/>
  <pageMargins left="0.74803149606299213" right="0.51181102362204722" top="0.74803149606299213" bottom="0.70866141732283472" header="0.51181102362204722" footer="0.51181102362204722"/>
  <pageSetup paperSize="9" scale="82"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2C70E6A-9F11-4778-875B-D92D7C773D8A}">
          <x14:formula1>
            <xm:f>Sheet1!$A$3:$A$9</xm:f>
          </x14:formula1>
          <xm:sqref>D5:F6 V5:X6 AN5:AP6 BF5:BH6</xm:sqref>
        </x14:dataValidation>
        <x14:dataValidation type="list" allowBlank="1" showInputMessage="1" showErrorMessage="1" xr:uid="{1CEB55CF-1FCE-4623-84A2-E76F1622D82E}">
          <x14:formula1>
            <xm:f>Sheet1!$E$3:$E$6</xm:f>
          </x14:formula1>
          <xm:sqref>H45:H48 AR45:AR48 AR51:AR54 H51:H54 Z45:Z48 Z51:Z54 BJ45:BJ48 BJ51:BJ54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9"/>
  <sheetViews>
    <sheetView workbookViewId="0">
      <selection activeCell="F3" sqref="F3:F8"/>
    </sheetView>
  </sheetViews>
  <sheetFormatPr defaultRowHeight="12.6"/>
  <cols>
    <col min="1" max="1" width="9.375" style="15"/>
    <col min="2" max="2" width="13.375" style="15" bestFit="1" customWidth="1"/>
    <col min="3" max="4" width="9.375" style="15"/>
    <col min="5" max="5" width="11.125" style="15" bestFit="1" customWidth="1"/>
    <col min="6" max="16" width="9.375" style="15"/>
  </cols>
  <sheetData>
    <row r="2" spans="1:6">
      <c r="A2" s="15" t="s">
        <v>30</v>
      </c>
      <c r="B2" s="15" t="s">
        <v>116</v>
      </c>
      <c r="C2" s="15" t="s">
        <v>117</v>
      </c>
      <c r="D2" s="15" t="s">
        <v>190</v>
      </c>
      <c r="E2" s="15" t="s">
        <v>203</v>
      </c>
    </row>
    <row r="3" spans="1:6">
      <c r="B3" s="15" t="s">
        <v>152</v>
      </c>
      <c r="E3" s="15" t="s">
        <v>200</v>
      </c>
      <c r="F3" s="329"/>
    </row>
    <row r="4" spans="1:6">
      <c r="A4" s="15" t="s">
        <v>40</v>
      </c>
      <c r="B4" s="15" t="s">
        <v>153</v>
      </c>
      <c r="C4" s="15" t="s">
        <v>118</v>
      </c>
      <c r="D4" s="15" t="s">
        <v>191</v>
      </c>
      <c r="E4" s="15" t="s">
        <v>206</v>
      </c>
      <c r="F4" s="329"/>
    </row>
    <row r="5" spans="1:6">
      <c r="A5" s="15" t="s">
        <v>41</v>
      </c>
      <c r="B5" s="15" t="s">
        <v>115</v>
      </c>
      <c r="E5" s="15" t="s">
        <v>207</v>
      </c>
      <c r="F5" s="329"/>
    </row>
    <row r="6" spans="1:6">
      <c r="A6" s="15" t="s">
        <v>113</v>
      </c>
      <c r="B6" s="15" t="s">
        <v>132</v>
      </c>
      <c r="C6" s="15" t="s">
        <v>151</v>
      </c>
      <c r="E6" s="15" t="s">
        <v>208</v>
      </c>
      <c r="F6" s="329"/>
    </row>
    <row r="7" spans="1:6">
      <c r="A7" s="15" t="s">
        <v>43</v>
      </c>
      <c r="B7" s="15" t="s">
        <v>133</v>
      </c>
    </row>
    <row r="8" spans="1:6">
      <c r="A8" s="15" t="s">
        <v>114</v>
      </c>
    </row>
    <row r="9" spans="1:6">
      <c r="A9" s="15" t="s">
        <v>189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かがみ</vt:lpstr>
      <vt:lpstr>請求書</vt:lpstr>
      <vt:lpstr>事業計画書</vt:lpstr>
      <vt:lpstr>収支予算書</vt:lpstr>
      <vt:lpstr>種別予算書</vt:lpstr>
      <vt:lpstr>実績報告書</vt:lpstr>
      <vt:lpstr>収支決算書</vt:lpstr>
      <vt:lpstr>種別決算書</vt:lpstr>
      <vt:lpstr>Sheet1</vt:lpstr>
      <vt:lpstr>かがみ!Print_Area</vt:lpstr>
      <vt:lpstr>事業計画書!Print_Area</vt:lpstr>
      <vt:lpstr>実績報告書!Print_Area</vt:lpstr>
      <vt:lpstr>種別決算書!Print_Area</vt:lpstr>
      <vt:lpstr>種別予算書!Print_Area</vt:lpstr>
      <vt:lpstr>収支決算書!Print_Area</vt:lpstr>
      <vt:lpstr>収支予算書!Print_Area</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体協</dc:creator>
  <cp:lastModifiedBy>ysports13</cp:lastModifiedBy>
  <cp:lastPrinted>2023-06-07T01:14:33Z</cp:lastPrinted>
  <dcterms:created xsi:type="dcterms:W3CDTF">1999-11-22T07:11:23Z</dcterms:created>
  <dcterms:modified xsi:type="dcterms:W3CDTF">2025-06-02T02:34:25Z</dcterms:modified>
</cp:coreProperties>
</file>