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dou1\Desktop\様式集（修正）\10_やまぐち未来アスリート育成・強化拠点支援事業\"/>
    </mc:Choice>
  </mc:AlternateContent>
  <xr:revisionPtr revIDLastSave="0" documentId="13_ncr:1_{64BC08EE-37DE-4356-8526-9117D672462D}" xr6:coauthVersionLast="47" xr6:coauthVersionMax="47" xr10:uidLastSave="{00000000-0000-0000-0000-000000000000}"/>
  <bookViews>
    <workbookView xWindow="20370" yWindow="-120" windowWidth="29040" windowHeight="15840" tabRatio="929" firstSheet="30" activeTab="43" xr2:uid="{00000000-000D-0000-FFFF-FFFF00000000}"/>
  </bookViews>
  <sheets>
    <sheet name="使用方法" sheetId="1" r:id="rId1"/>
    <sheet name="表紙" sheetId="2" r:id="rId2"/>
    <sheet name="補助対象選手名簿" sheetId="5" r:id="rId3"/>
    <sheet name="選手事業対象一覧" sheetId="6" r:id="rId4"/>
    <sheet name="補助対象指導者名簿" sheetId="7" r:id="rId5"/>
    <sheet name="指導者事業対象一覧" sheetId="8" r:id="rId6"/>
    <sheet name="事業計画・報告総括表" sheetId="9" r:id="rId7"/>
    <sheet name=" (総括表)" sheetId="3" r:id="rId8"/>
    <sheet name="（内訳）" sheetId="4" r:id="rId9"/>
    <sheet name="(個表1)" sheetId="10" r:id="rId10"/>
    <sheet name="(個表2)" sheetId="107" r:id="rId11"/>
    <sheet name="(個表3)" sheetId="124" r:id="rId12"/>
    <sheet name="(個表4)" sheetId="125" r:id="rId13"/>
    <sheet name="(個表5)" sheetId="126" r:id="rId14"/>
    <sheet name="(個表6)" sheetId="127" r:id="rId15"/>
    <sheet name="(個表7)" sheetId="128" r:id="rId16"/>
    <sheet name="(個表8)" sheetId="129" r:id="rId17"/>
    <sheet name="(個表9)" sheetId="130" r:id="rId18"/>
    <sheet name="(個表10)" sheetId="131" r:id="rId19"/>
    <sheet name="(個表11)" sheetId="132" r:id="rId20"/>
    <sheet name="(個表12)" sheetId="133" r:id="rId21"/>
    <sheet name="(個表13)" sheetId="134" r:id="rId22"/>
    <sheet name="(個表14)" sheetId="135" r:id="rId23"/>
    <sheet name="(個表15)" sheetId="136" r:id="rId24"/>
    <sheet name="(個表16)" sheetId="137" r:id="rId25"/>
    <sheet name="(個表17)" sheetId="138" r:id="rId26"/>
    <sheet name="(個表18）" sheetId="139" r:id="rId27"/>
    <sheet name="(個表19)" sheetId="116" r:id="rId28"/>
    <sheet name="(個表20)" sheetId="117" r:id="rId29"/>
    <sheet name="(個表21)" sheetId="118" r:id="rId30"/>
    <sheet name="(個表22)" sheetId="119" r:id="rId31"/>
    <sheet name="(個表23)" sheetId="120" r:id="rId32"/>
    <sheet name="(個表24)" sheetId="121" r:id="rId33"/>
    <sheet name="(個表25)" sheetId="122" r:id="rId34"/>
    <sheet name="(個表26)" sheetId="123" r:id="rId35"/>
    <sheet name="(個表27)" sheetId="112" r:id="rId36"/>
    <sheet name="(個表28)" sheetId="113" r:id="rId37"/>
    <sheet name="(個表29)" sheetId="114" r:id="rId38"/>
    <sheet name="(個表30)" sheetId="115" r:id="rId39"/>
    <sheet name="旅費請求・領収" sheetId="70" r:id="rId40"/>
    <sheet name="旅費請求・領収（例）" sheetId="71" r:id="rId41"/>
    <sheet name="領収書台紙" sheetId="72" r:id="rId42"/>
    <sheet name="謝金領収書" sheetId="74" r:id="rId43"/>
    <sheet name="謝金領収書（例）" sheetId="75" r:id="rId44"/>
    <sheet name="特別講師招へい理由書" sheetId="76" r:id="rId45"/>
    <sheet name="競技用購入理由書" sheetId="77" r:id="rId46"/>
  </sheets>
  <definedNames>
    <definedName name="_xlnm._FilterDatabase" localSheetId="9" hidden="1">'(個表1)'!$P$4:$AI$6</definedName>
    <definedName name="_xlnm._FilterDatabase" localSheetId="18" hidden="1">'(個表10)'!$P$4:$AI$6</definedName>
    <definedName name="_xlnm._FilterDatabase" localSheetId="19" hidden="1">'(個表11)'!$P$4:$AI$6</definedName>
    <definedName name="_xlnm._FilterDatabase" localSheetId="20" hidden="1">'(個表12)'!$P$4:$AI$6</definedName>
    <definedName name="_xlnm._FilterDatabase" localSheetId="21" hidden="1">'(個表13)'!$P$4:$AI$6</definedName>
    <definedName name="_xlnm._FilterDatabase" localSheetId="22" hidden="1">'(個表14)'!$P$4:$AI$6</definedName>
    <definedName name="_xlnm._FilterDatabase" localSheetId="23" hidden="1">'(個表15)'!$P$4:$AI$6</definedName>
    <definedName name="_xlnm._FilterDatabase" localSheetId="24" hidden="1">'(個表16)'!$P$4:$AI$6</definedName>
    <definedName name="_xlnm._FilterDatabase" localSheetId="25" hidden="1">'(個表17)'!$P$4:$AI$6</definedName>
    <definedName name="_xlnm._FilterDatabase" localSheetId="26" hidden="1">'(個表18）'!$P$4:$AI$6</definedName>
    <definedName name="_xlnm._FilterDatabase" localSheetId="27" hidden="1">'(個表19)'!$P$4:$AI$6</definedName>
    <definedName name="_xlnm._FilterDatabase" localSheetId="10" hidden="1">'(個表2)'!$P$4:$AI$6</definedName>
    <definedName name="_xlnm._FilterDatabase" localSheetId="28" hidden="1">'(個表20)'!$P$4:$AI$6</definedName>
    <definedName name="_xlnm._FilterDatabase" localSheetId="29" hidden="1">'(個表21)'!$P$4:$AI$6</definedName>
    <definedName name="_xlnm._FilterDatabase" localSheetId="30" hidden="1">'(個表22)'!$P$4:$AI$6</definedName>
    <definedName name="_xlnm._FilterDatabase" localSheetId="31" hidden="1">'(個表23)'!$P$4:$AI$6</definedName>
    <definedName name="_xlnm._FilterDatabase" localSheetId="32" hidden="1">'(個表24)'!$P$4:$AI$6</definedName>
    <definedName name="_xlnm._FilterDatabase" localSheetId="33" hidden="1">'(個表25)'!$P$4:$AI$6</definedName>
    <definedName name="_xlnm._FilterDatabase" localSheetId="34" hidden="1">'(個表26)'!$P$4:$AI$6</definedName>
    <definedName name="_xlnm._FilterDatabase" localSheetId="35" hidden="1">'(個表27)'!$P$4:$AI$6</definedName>
    <definedName name="_xlnm._FilterDatabase" localSheetId="36" hidden="1">'(個表28)'!$P$4:$AI$6</definedName>
    <definedName name="_xlnm._FilterDatabase" localSheetId="37" hidden="1">'(個表29)'!$P$4:$AI$6</definedName>
    <definedName name="_xlnm._FilterDatabase" localSheetId="11" hidden="1">'(個表3)'!$P$4:$AI$6</definedName>
    <definedName name="_xlnm._FilterDatabase" localSheetId="38" hidden="1">'(個表30)'!$P$4:$AI$6</definedName>
    <definedName name="_xlnm._FilterDatabase" localSheetId="12" hidden="1">'(個表4)'!$P$4:$AI$6</definedName>
    <definedName name="_xlnm._FilterDatabase" localSheetId="13" hidden="1">'(個表5)'!$P$4:$AI$6</definedName>
    <definedName name="_xlnm._FilterDatabase" localSheetId="14" hidden="1">'(個表6)'!$P$4:$AI$6</definedName>
    <definedName name="_xlnm._FilterDatabase" localSheetId="15" hidden="1">'(個表7)'!$P$4:$AI$6</definedName>
    <definedName name="_xlnm._FilterDatabase" localSheetId="16" hidden="1">'(個表8)'!$P$4:$AI$6</definedName>
    <definedName name="_xlnm._FilterDatabase" localSheetId="17" hidden="1">'(個表9)'!$P$4:$AI$6</definedName>
    <definedName name="_xlnm.Print_Area" localSheetId="7">' (総括表)'!$A$1:$AG$23</definedName>
    <definedName name="_xlnm.Print_Area" localSheetId="9">'(個表1)'!$A$1:$AI$41</definedName>
    <definedName name="_xlnm.Print_Area" localSheetId="18">'(個表10)'!$A$1:$AI$41</definedName>
    <definedName name="_xlnm.Print_Area" localSheetId="19">'(個表11)'!$A$1:$AI$41</definedName>
    <definedName name="_xlnm.Print_Area" localSheetId="20">'(個表12)'!$A$1:$AI$41</definedName>
    <definedName name="_xlnm.Print_Area" localSheetId="21">'(個表13)'!$A$1:$AI$41</definedName>
    <definedName name="_xlnm.Print_Area" localSheetId="22">'(個表14)'!$A$1:$AI$41</definedName>
    <definedName name="_xlnm.Print_Area" localSheetId="23">'(個表15)'!$A$1:$AI$41</definedName>
    <definedName name="_xlnm.Print_Area" localSheetId="24">'(個表16)'!$A$1:$AI$41</definedName>
    <definedName name="_xlnm.Print_Area" localSheetId="25">'(個表17)'!$A$1:$AI$41</definedName>
    <definedName name="_xlnm.Print_Area" localSheetId="26">'(個表18）'!$A$1:$AI$41</definedName>
    <definedName name="_xlnm.Print_Area" localSheetId="27">'(個表19)'!$A$1:$AI$41</definedName>
    <definedName name="_xlnm.Print_Area" localSheetId="10">'(個表2)'!$A$1:$AI$41</definedName>
    <definedName name="_xlnm.Print_Area" localSheetId="28">'(個表20)'!$A$1:$AI$41</definedName>
    <definedName name="_xlnm.Print_Area" localSheetId="29">'(個表21)'!$A$1:$AI$41</definedName>
    <definedName name="_xlnm.Print_Area" localSheetId="30">'(個表22)'!$A$1:$AI$41</definedName>
    <definedName name="_xlnm.Print_Area" localSheetId="31">'(個表23)'!$A$1:$AI$41</definedName>
    <definedName name="_xlnm.Print_Area" localSheetId="32">'(個表24)'!$A$1:$AI$41</definedName>
    <definedName name="_xlnm.Print_Area" localSheetId="33">'(個表25)'!$A$1:$AI$41</definedName>
    <definedName name="_xlnm.Print_Area" localSheetId="34">'(個表26)'!$A$1:$AI$41</definedName>
    <definedName name="_xlnm.Print_Area" localSheetId="35">'(個表27)'!$A$1:$AI$41</definedName>
    <definedName name="_xlnm.Print_Area" localSheetId="36">'(個表28)'!$A$1:$AI$41</definedName>
    <definedName name="_xlnm.Print_Area" localSheetId="37">'(個表29)'!$A$1:$AI$41</definedName>
    <definedName name="_xlnm.Print_Area" localSheetId="11">'(個表3)'!$A$1:$AI$41</definedName>
    <definedName name="_xlnm.Print_Area" localSheetId="38">'(個表30)'!$A$1:$AI$41</definedName>
    <definedName name="_xlnm.Print_Area" localSheetId="12">'(個表4)'!$A$1:$AI$41</definedName>
    <definedName name="_xlnm.Print_Area" localSheetId="13">'(個表5)'!$A$1:$AI$41</definedName>
    <definedName name="_xlnm.Print_Area" localSheetId="14">'(個表6)'!$A$1:$AI$41</definedName>
    <definedName name="_xlnm.Print_Area" localSheetId="15">'(個表7)'!$A$1:$AI$41</definedName>
    <definedName name="_xlnm.Print_Area" localSheetId="16">'(個表8)'!$A$1:$AI$41</definedName>
    <definedName name="_xlnm.Print_Area" localSheetId="17">'(個表9)'!$A$1:$AI$41</definedName>
    <definedName name="_xlnm.Print_Area" localSheetId="8">'（内訳）'!$A$1:$F$53</definedName>
    <definedName name="_xlnm.Print_Area" localSheetId="5">指導者事業対象一覧!$A$1:$AI$106</definedName>
    <definedName name="_xlnm.Print_Area" localSheetId="6">事業計画・報告総括表!$A$1:$N$39</definedName>
    <definedName name="_xlnm.Print_Area" localSheetId="3">選手事業対象一覧!$A$1:$AI$107</definedName>
    <definedName name="_xlnm.Print_Area" localSheetId="4">補助対象指導者名簿!$A$1:$J$106</definedName>
    <definedName name="_xlnm.Print_Area" localSheetId="2">補助対象選手名簿!$A$1:$I$108</definedName>
    <definedName name="_xlnm.Print_Area" localSheetId="39">旅費請求・領収!$A$1:$M$29</definedName>
    <definedName name="_xlnm.Print_Area" localSheetId="40">'旅費請求・領収（例）'!$A$1:$M$28</definedName>
    <definedName name="_xlnm.Print_Area" localSheetId="41">領収書台紙!$A$1:$J$49</definedName>
    <definedName name="_xlnm.Print_Titles" localSheetId="8">'（内訳）'!$A:$B</definedName>
    <definedName name="_xlnm.Print_Titles" localSheetId="5">指導者事業対象一覧!$A:$E,指導者事業対象一覧!$1:$6</definedName>
    <definedName name="_xlnm.Print_Titles" localSheetId="6">事業計画・報告総括表!$1:$9</definedName>
    <definedName name="_xlnm.Print_Titles" localSheetId="3">選手事業対象一覧!$A:$E,選手事業対象一覧!$1:$7</definedName>
    <definedName name="_xlnm.Print_Titles" localSheetId="4">補助対象指導者名簿!$1:$6</definedName>
    <definedName name="_xlnm.Print_Titles" localSheetId="2">補助対象選手名簿!$1:$8</definedName>
    <definedName name="Z_DF515BBC_AD63_4C78_82A4_0CBD6B6BCF77_.wvu.Cols" localSheetId="8" hidden="1">'（内訳）'!$H:$AG</definedName>
    <definedName name="Z_DF515BBC_AD63_4C78_82A4_0CBD6B6BCF77_.wvu.Cols" localSheetId="1" hidden="1">表紙!$I:$M</definedName>
    <definedName name="Z_DF515BBC_AD63_4C78_82A4_0CBD6B6BCF77_.wvu.FilterData" localSheetId="9" hidden="1">'(個表1)'!$P$4:$AI$6</definedName>
    <definedName name="Z_DF515BBC_AD63_4C78_82A4_0CBD6B6BCF77_.wvu.FilterData" localSheetId="18" hidden="1">'(個表10)'!$P$4:$AI$6</definedName>
    <definedName name="Z_DF515BBC_AD63_4C78_82A4_0CBD6B6BCF77_.wvu.FilterData" localSheetId="19" hidden="1">'(個表11)'!$P$4:$AI$6</definedName>
    <definedName name="Z_DF515BBC_AD63_4C78_82A4_0CBD6B6BCF77_.wvu.FilterData" localSheetId="20" hidden="1">'(個表12)'!$P$4:$AI$6</definedName>
    <definedName name="Z_DF515BBC_AD63_4C78_82A4_0CBD6B6BCF77_.wvu.FilterData" localSheetId="21" hidden="1">'(個表13)'!$P$4:$AI$6</definedName>
    <definedName name="Z_DF515BBC_AD63_4C78_82A4_0CBD6B6BCF77_.wvu.FilterData" localSheetId="22" hidden="1">'(個表14)'!$P$4:$AI$6</definedName>
    <definedName name="Z_DF515BBC_AD63_4C78_82A4_0CBD6B6BCF77_.wvu.FilterData" localSheetId="23" hidden="1">'(個表15)'!$P$4:$AI$6</definedName>
    <definedName name="Z_DF515BBC_AD63_4C78_82A4_0CBD6B6BCF77_.wvu.FilterData" localSheetId="24" hidden="1">'(個表16)'!$P$4:$AI$6</definedName>
    <definedName name="Z_DF515BBC_AD63_4C78_82A4_0CBD6B6BCF77_.wvu.FilterData" localSheetId="25" hidden="1">'(個表17)'!$P$4:$AI$6</definedName>
    <definedName name="Z_DF515BBC_AD63_4C78_82A4_0CBD6B6BCF77_.wvu.FilterData" localSheetId="26" hidden="1">'(個表18）'!$P$4:$AI$6</definedName>
    <definedName name="Z_DF515BBC_AD63_4C78_82A4_0CBD6B6BCF77_.wvu.FilterData" localSheetId="27" hidden="1">'(個表19)'!$P$4:$AI$6</definedName>
    <definedName name="Z_DF515BBC_AD63_4C78_82A4_0CBD6B6BCF77_.wvu.FilterData" localSheetId="10" hidden="1">'(個表2)'!$P$4:$AI$6</definedName>
    <definedName name="Z_DF515BBC_AD63_4C78_82A4_0CBD6B6BCF77_.wvu.FilterData" localSheetId="28" hidden="1">'(個表20)'!$P$4:$AI$6</definedName>
    <definedName name="Z_DF515BBC_AD63_4C78_82A4_0CBD6B6BCF77_.wvu.FilterData" localSheetId="29" hidden="1">'(個表21)'!$P$4:$AI$6</definedName>
    <definedName name="Z_DF515BBC_AD63_4C78_82A4_0CBD6B6BCF77_.wvu.FilterData" localSheetId="30" hidden="1">'(個表22)'!$P$4:$AI$6</definedName>
    <definedName name="Z_DF515BBC_AD63_4C78_82A4_0CBD6B6BCF77_.wvu.FilterData" localSheetId="31" hidden="1">'(個表23)'!$P$4:$AI$6</definedName>
    <definedName name="Z_DF515BBC_AD63_4C78_82A4_0CBD6B6BCF77_.wvu.FilterData" localSheetId="32" hidden="1">'(個表24)'!$P$4:$AI$6</definedName>
    <definedName name="Z_DF515BBC_AD63_4C78_82A4_0CBD6B6BCF77_.wvu.FilterData" localSheetId="33" hidden="1">'(個表25)'!$P$4:$AI$6</definedName>
    <definedName name="Z_DF515BBC_AD63_4C78_82A4_0CBD6B6BCF77_.wvu.FilterData" localSheetId="34" hidden="1">'(個表26)'!$P$4:$AI$6</definedName>
    <definedName name="Z_DF515BBC_AD63_4C78_82A4_0CBD6B6BCF77_.wvu.FilterData" localSheetId="35" hidden="1">'(個表27)'!$P$4:$AI$6</definedName>
    <definedName name="Z_DF515BBC_AD63_4C78_82A4_0CBD6B6BCF77_.wvu.FilterData" localSheetId="36" hidden="1">'(個表28)'!$P$4:$AI$6</definedName>
    <definedName name="Z_DF515BBC_AD63_4C78_82A4_0CBD6B6BCF77_.wvu.FilterData" localSheetId="37" hidden="1">'(個表29)'!$P$4:$AI$6</definedName>
    <definedName name="Z_DF515BBC_AD63_4C78_82A4_0CBD6B6BCF77_.wvu.FilterData" localSheetId="11" hidden="1">'(個表3)'!$P$4:$AI$6</definedName>
    <definedName name="Z_DF515BBC_AD63_4C78_82A4_0CBD6B6BCF77_.wvu.FilterData" localSheetId="38" hidden="1">'(個表30)'!$P$4:$AI$6</definedName>
    <definedName name="Z_DF515BBC_AD63_4C78_82A4_0CBD6B6BCF77_.wvu.FilterData" localSheetId="12" hidden="1">'(個表4)'!$P$4:$AI$6</definedName>
    <definedName name="Z_DF515BBC_AD63_4C78_82A4_0CBD6B6BCF77_.wvu.FilterData" localSheetId="13" hidden="1">'(個表5)'!$P$4:$AI$6</definedName>
    <definedName name="Z_DF515BBC_AD63_4C78_82A4_0CBD6B6BCF77_.wvu.FilterData" localSheetId="14" hidden="1">'(個表6)'!$P$4:$AI$6</definedName>
    <definedName name="Z_DF515BBC_AD63_4C78_82A4_0CBD6B6BCF77_.wvu.FilterData" localSheetId="15" hidden="1">'(個表7)'!$P$4:$AI$6</definedName>
    <definedName name="Z_DF515BBC_AD63_4C78_82A4_0CBD6B6BCF77_.wvu.FilterData" localSheetId="16" hidden="1">'(個表8)'!$P$4:$AI$6</definedName>
    <definedName name="Z_DF515BBC_AD63_4C78_82A4_0CBD6B6BCF77_.wvu.FilterData" localSheetId="17" hidden="1">'(個表9)'!$P$4:$AI$6</definedName>
    <definedName name="Z_DF515BBC_AD63_4C78_82A4_0CBD6B6BCF77_.wvu.PrintArea" localSheetId="9" hidden="1">'(個表1)'!$A$1:$AI$41</definedName>
    <definedName name="Z_DF515BBC_AD63_4C78_82A4_0CBD6B6BCF77_.wvu.PrintArea" localSheetId="18" hidden="1">'(個表10)'!$A$1:$AI$41</definedName>
    <definedName name="Z_DF515BBC_AD63_4C78_82A4_0CBD6B6BCF77_.wvu.PrintArea" localSheetId="19" hidden="1">'(個表11)'!$A$1:$AI$41</definedName>
    <definedName name="Z_DF515BBC_AD63_4C78_82A4_0CBD6B6BCF77_.wvu.PrintArea" localSheetId="20" hidden="1">'(個表12)'!$A$1:$AI$41</definedName>
    <definedName name="Z_DF515BBC_AD63_4C78_82A4_0CBD6B6BCF77_.wvu.PrintArea" localSheetId="21" hidden="1">'(個表13)'!$A$1:$AI$41</definedName>
    <definedName name="Z_DF515BBC_AD63_4C78_82A4_0CBD6B6BCF77_.wvu.PrintArea" localSheetId="22" hidden="1">'(個表14)'!$A$1:$AI$41</definedName>
    <definedName name="Z_DF515BBC_AD63_4C78_82A4_0CBD6B6BCF77_.wvu.PrintArea" localSheetId="23" hidden="1">'(個表15)'!$A$1:$AI$41</definedName>
    <definedName name="Z_DF515BBC_AD63_4C78_82A4_0CBD6B6BCF77_.wvu.PrintArea" localSheetId="24" hidden="1">'(個表16)'!$A$1:$AI$41</definedName>
    <definedName name="Z_DF515BBC_AD63_4C78_82A4_0CBD6B6BCF77_.wvu.PrintArea" localSheetId="25" hidden="1">'(個表17)'!$A$1:$AI$41</definedName>
    <definedName name="Z_DF515BBC_AD63_4C78_82A4_0CBD6B6BCF77_.wvu.PrintArea" localSheetId="26" hidden="1">'(個表18）'!$A$1:$AI$41</definedName>
    <definedName name="Z_DF515BBC_AD63_4C78_82A4_0CBD6B6BCF77_.wvu.PrintArea" localSheetId="27" hidden="1">'(個表19)'!$A$1:$AI$41</definedName>
    <definedName name="Z_DF515BBC_AD63_4C78_82A4_0CBD6B6BCF77_.wvu.PrintArea" localSheetId="10" hidden="1">'(個表2)'!$A$1:$AI$41</definedName>
    <definedName name="Z_DF515BBC_AD63_4C78_82A4_0CBD6B6BCF77_.wvu.PrintArea" localSheetId="28" hidden="1">'(個表20)'!$A$1:$AI$41</definedName>
    <definedName name="Z_DF515BBC_AD63_4C78_82A4_0CBD6B6BCF77_.wvu.PrintArea" localSheetId="29" hidden="1">'(個表21)'!$A$1:$AI$41</definedName>
    <definedName name="Z_DF515BBC_AD63_4C78_82A4_0CBD6B6BCF77_.wvu.PrintArea" localSheetId="30" hidden="1">'(個表22)'!$A$1:$AI$41</definedName>
    <definedName name="Z_DF515BBC_AD63_4C78_82A4_0CBD6B6BCF77_.wvu.PrintArea" localSheetId="31" hidden="1">'(個表23)'!$A$1:$AI$41</definedName>
    <definedName name="Z_DF515BBC_AD63_4C78_82A4_0CBD6B6BCF77_.wvu.PrintArea" localSheetId="32" hidden="1">'(個表24)'!$A$1:$AI$41</definedName>
    <definedName name="Z_DF515BBC_AD63_4C78_82A4_0CBD6B6BCF77_.wvu.PrintArea" localSheetId="33" hidden="1">'(個表25)'!$A$1:$AI$41</definedName>
    <definedName name="Z_DF515BBC_AD63_4C78_82A4_0CBD6B6BCF77_.wvu.PrintArea" localSheetId="34" hidden="1">'(個表26)'!$A$1:$AI$41</definedName>
    <definedName name="Z_DF515BBC_AD63_4C78_82A4_0CBD6B6BCF77_.wvu.PrintArea" localSheetId="35" hidden="1">'(個表27)'!$A$1:$AI$41</definedName>
    <definedName name="Z_DF515BBC_AD63_4C78_82A4_0CBD6B6BCF77_.wvu.PrintArea" localSheetId="36" hidden="1">'(個表28)'!$A$1:$AI$41</definedName>
    <definedName name="Z_DF515BBC_AD63_4C78_82A4_0CBD6B6BCF77_.wvu.PrintArea" localSheetId="37" hidden="1">'(個表29)'!$A$1:$AI$41</definedName>
    <definedName name="Z_DF515BBC_AD63_4C78_82A4_0CBD6B6BCF77_.wvu.PrintArea" localSheetId="11" hidden="1">'(個表3)'!$A$1:$AI$41</definedName>
    <definedName name="Z_DF515BBC_AD63_4C78_82A4_0CBD6B6BCF77_.wvu.PrintArea" localSheetId="38" hidden="1">'(個表30)'!$A$1:$AI$41</definedName>
    <definedName name="Z_DF515BBC_AD63_4C78_82A4_0CBD6B6BCF77_.wvu.PrintArea" localSheetId="12" hidden="1">'(個表4)'!$A$1:$AI$41</definedName>
    <definedName name="Z_DF515BBC_AD63_4C78_82A4_0CBD6B6BCF77_.wvu.PrintArea" localSheetId="13" hidden="1">'(個表5)'!$A$1:$AI$41</definedName>
    <definedName name="Z_DF515BBC_AD63_4C78_82A4_0CBD6B6BCF77_.wvu.PrintArea" localSheetId="14" hidden="1">'(個表6)'!$A$1:$AI$41</definedName>
    <definedName name="Z_DF515BBC_AD63_4C78_82A4_0CBD6B6BCF77_.wvu.PrintArea" localSheetId="15" hidden="1">'(個表7)'!$A$1:$AI$41</definedName>
    <definedName name="Z_DF515BBC_AD63_4C78_82A4_0CBD6B6BCF77_.wvu.PrintArea" localSheetId="16" hidden="1">'(個表8)'!$A$1:$AI$41</definedName>
    <definedName name="Z_DF515BBC_AD63_4C78_82A4_0CBD6B6BCF77_.wvu.PrintArea" localSheetId="17" hidden="1">'(個表9)'!$A$1:$AI$41</definedName>
    <definedName name="Z_DF515BBC_AD63_4C78_82A4_0CBD6B6BCF77_.wvu.PrintArea" localSheetId="8" hidden="1">'（内訳）'!$A$1:$F$53</definedName>
    <definedName name="Z_DF515BBC_AD63_4C78_82A4_0CBD6B6BCF77_.wvu.PrintArea" localSheetId="5" hidden="1">指導者事業対象一覧!$A$1:$AI$106</definedName>
    <definedName name="Z_DF515BBC_AD63_4C78_82A4_0CBD6B6BCF77_.wvu.PrintArea" localSheetId="3" hidden="1">選手事業対象一覧!$A$1:$AI$107</definedName>
    <definedName name="Z_DF515BBC_AD63_4C78_82A4_0CBD6B6BCF77_.wvu.PrintArea" localSheetId="4" hidden="1">補助対象指導者名簿!$A$1:$J$106</definedName>
    <definedName name="Z_DF515BBC_AD63_4C78_82A4_0CBD6B6BCF77_.wvu.PrintArea" localSheetId="2" hidden="1">補助対象選手名簿!$A$1:$I$108</definedName>
    <definedName name="Z_DF515BBC_AD63_4C78_82A4_0CBD6B6BCF77_.wvu.PrintArea" localSheetId="39" hidden="1">旅費請求・領収!$A$1:$M$29</definedName>
    <definedName name="Z_DF515BBC_AD63_4C78_82A4_0CBD6B6BCF77_.wvu.PrintArea" localSheetId="40" hidden="1">'旅費請求・領収（例）'!$A$1:$M$28</definedName>
    <definedName name="Z_DF515BBC_AD63_4C78_82A4_0CBD6B6BCF77_.wvu.PrintArea" localSheetId="41" hidden="1">領収書台紙!$A$1:$J$49</definedName>
    <definedName name="Z_DF515BBC_AD63_4C78_82A4_0CBD6B6BCF77_.wvu.PrintTitles" localSheetId="8" hidden="1">'（内訳）'!$A:$B</definedName>
    <definedName name="Z_DF515BBC_AD63_4C78_82A4_0CBD6B6BCF77_.wvu.PrintTitles" localSheetId="5" hidden="1">指導者事業対象一覧!$A:$E,指導者事業対象一覧!$1:$6</definedName>
    <definedName name="Z_DF515BBC_AD63_4C78_82A4_0CBD6B6BCF77_.wvu.PrintTitles" localSheetId="6" hidden="1">事業計画・報告総括表!$1:$9</definedName>
    <definedName name="Z_DF515BBC_AD63_4C78_82A4_0CBD6B6BCF77_.wvu.PrintTitles" localSheetId="3" hidden="1">選手事業対象一覧!$A:$E,選手事業対象一覧!$1:$7</definedName>
    <definedName name="Z_DF515BBC_AD63_4C78_82A4_0CBD6B6BCF77_.wvu.PrintTitles" localSheetId="4" hidden="1">補助対象指導者名簿!$1:$6</definedName>
    <definedName name="Z_DF515BBC_AD63_4C78_82A4_0CBD6B6BCF77_.wvu.PrintTitles" localSheetId="2" hidden="1">補助対象選手名簿!$1:$8</definedName>
    <definedName name="ランク" localSheetId="19">#REF!</definedName>
    <definedName name="ランク" localSheetId="21">#REF!</definedName>
    <definedName name="ランク" localSheetId="23">#REF!</definedName>
    <definedName name="ランク" localSheetId="25">#REF!</definedName>
    <definedName name="ランク" localSheetId="27">#REF!</definedName>
    <definedName name="ランク" localSheetId="10">#REF!</definedName>
    <definedName name="ランク" localSheetId="29">#REF!</definedName>
    <definedName name="ランク" localSheetId="31">#REF!</definedName>
    <definedName name="ランク" localSheetId="33">#REF!</definedName>
    <definedName name="ランク" localSheetId="35">#REF!</definedName>
    <definedName name="ランク" localSheetId="37">#REF!</definedName>
    <definedName name="ランク" localSheetId="11">#REF!</definedName>
    <definedName name="ランク" localSheetId="13">#REF!</definedName>
    <definedName name="ランク" localSheetId="15">#REF!</definedName>
    <definedName name="ランク" localSheetId="17">#REF!</definedName>
    <definedName name="ランク">#REF!</definedName>
    <definedName name="一覧" localSheetId="19">#REF!</definedName>
    <definedName name="一覧" localSheetId="21">#REF!</definedName>
    <definedName name="一覧" localSheetId="23">#REF!</definedName>
    <definedName name="一覧" localSheetId="25">#REF!</definedName>
    <definedName name="一覧" localSheetId="27">#REF!</definedName>
    <definedName name="一覧" localSheetId="10">#REF!</definedName>
    <definedName name="一覧" localSheetId="29">#REF!</definedName>
    <definedName name="一覧" localSheetId="31">#REF!</definedName>
    <definedName name="一覧" localSheetId="33">#REF!</definedName>
    <definedName name="一覧" localSheetId="35">#REF!</definedName>
    <definedName name="一覧" localSheetId="37">#REF!</definedName>
    <definedName name="一覧" localSheetId="11">#REF!</definedName>
    <definedName name="一覧" localSheetId="13">#REF!</definedName>
    <definedName name="一覧" localSheetId="15">#REF!</definedName>
    <definedName name="一覧" localSheetId="17">#REF!</definedName>
    <definedName name="一覧">#REF!</definedName>
    <definedName name="一覧表" localSheetId="19">#REF!</definedName>
    <definedName name="一覧表" localSheetId="21">#REF!</definedName>
    <definedName name="一覧表" localSheetId="23">#REF!</definedName>
    <definedName name="一覧表" localSheetId="25">#REF!</definedName>
    <definedName name="一覧表" localSheetId="27">#REF!</definedName>
    <definedName name="一覧表" localSheetId="10">#REF!</definedName>
    <definedName name="一覧表" localSheetId="29">#REF!</definedName>
    <definedName name="一覧表" localSheetId="31">#REF!</definedName>
    <definedName name="一覧表" localSheetId="33">#REF!</definedName>
    <definedName name="一覧表" localSheetId="35">#REF!</definedName>
    <definedName name="一覧表" localSheetId="37">#REF!</definedName>
    <definedName name="一覧表" localSheetId="11">#REF!</definedName>
    <definedName name="一覧表" localSheetId="13">#REF!</definedName>
    <definedName name="一覧表" localSheetId="15">#REF!</definedName>
    <definedName name="一覧表" localSheetId="17">#REF!</definedName>
    <definedName name="一覧表">#REF!</definedName>
    <definedName name="交付金額" localSheetId="19">#REF!</definedName>
    <definedName name="交付金額" localSheetId="21">#REF!</definedName>
    <definedName name="交付金額" localSheetId="23">#REF!</definedName>
    <definedName name="交付金額" localSheetId="25">#REF!</definedName>
    <definedName name="交付金額" localSheetId="27">#REF!</definedName>
    <definedName name="交付金額" localSheetId="10">#REF!</definedName>
    <definedName name="交付金額" localSheetId="29">#REF!</definedName>
    <definedName name="交付金額" localSheetId="31">#REF!</definedName>
    <definedName name="交付金額" localSheetId="33">#REF!</definedName>
    <definedName name="交付金額" localSheetId="35">#REF!</definedName>
    <definedName name="交付金額" localSheetId="37">#REF!</definedName>
    <definedName name="交付金額" localSheetId="11">#REF!</definedName>
    <definedName name="交付金額" localSheetId="13">#REF!</definedName>
    <definedName name="交付金額" localSheetId="15">#REF!</definedName>
    <definedName name="交付金額" localSheetId="17">#REF!</definedName>
    <definedName name="交付金額">#REF!</definedName>
    <definedName name="交付金額２" localSheetId="19">#REF!</definedName>
    <definedName name="交付金額２" localSheetId="21">#REF!</definedName>
    <definedName name="交付金額２" localSheetId="23">#REF!</definedName>
    <definedName name="交付金額２" localSheetId="25">#REF!</definedName>
    <definedName name="交付金額２" localSheetId="27">#REF!</definedName>
    <definedName name="交付金額２" localSheetId="10">#REF!</definedName>
    <definedName name="交付金額２" localSheetId="29">#REF!</definedName>
    <definedName name="交付金額２" localSheetId="31">#REF!</definedName>
    <definedName name="交付金額２" localSheetId="33">#REF!</definedName>
    <definedName name="交付金額２" localSheetId="35">#REF!</definedName>
    <definedName name="交付金額２" localSheetId="37">#REF!</definedName>
    <definedName name="交付金額２" localSheetId="11">#REF!</definedName>
    <definedName name="交付金額２" localSheetId="13">#REF!</definedName>
    <definedName name="交付金額２" localSheetId="15">#REF!</definedName>
    <definedName name="交付金額２" localSheetId="17">#REF!</definedName>
    <definedName name="交付金額２">#REF!</definedName>
    <definedName name="申請額" localSheetId="19">#REF!</definedName>
    <definedName name="申請額" localSheetId="21">#REF!</definedName>
    <definedName name="申請額" localSheetId="23">#REF!</definedName>
    <definedName name="申請額" localSheetId="25">#REF!</definedName>
    <definedName name="申請額" localSheetId="27">#REF!</definedName>
    <definedName name="申請額" localSheetId="10">#REF!</definedName>
    <definedName name="申請額" localSheetId="29">#REF!</definedName>
    <definedName name="申請額" localSheetId="31">#REF!</definedName>
    <definedName name="申請額" localSheetId="33">#REF!</definedName>
    <definedName name="申請額" localSheetId="35">#REF!</definedName>
    <definedName name="申請額" localSheetId="37">#REF!</definedName>
    <definedName name="申請額" localSheetId="11">#REF!</definedName>
    <definedName name="申請額" localSheetId="13">#REF!</definedName>
    <definedName name="申請額" localSheetId="15">#REF!</definedName>
    <definedName name="申請額" localSheetId="17">#REF!</definedName>
    <definedName name="申請額">#REF!</definedName>
    <definedName name="内示額" localSheetId="19">#REF!</definedName>
    <definedName name="内示額" localSheetId="21">#REF!</definedName>
    <definedName name="内示額" localSheetId="23">#REF!</definedName>
    <definedName name="内示額" localSheetId="25">#REF!</definedName>
    <definedName name="内示額" localSheetId="27">#REF!</definedName>
    <definedName name="内示額" localSheetId="10">#REF!</definedName>
    <definedName name="内示額" localSheetId="29">#REF!</definedName>
    <definedName name="内示額" localSheetId="31">#REF!</definedName>
    <definedName name="内示額" localSheetId="33">#REF!</definedName>
    <definedName name="内示額" localSheetId="35">#REF!</definedName>
    <definedName name="内示額" localSheetId="37">#REF!</definedName>
    <definedName name="内示額" localSheetId="11">#REF!</definedName>
    <definedName name="内示額" localSheetId="13">#REF!</definedName>
    <definedName name="内示額" localSheetId="15">#REF!</definedName>
    <definedName name="内示額" localSheetId="17">#REF!</definedName>
    <definedName name="内示額">#REF!</definedName>
  </definedNames>
  <calcPr calcId="181029"/>
  <customWorkbookViews>
    <customWorkbookView name="TAIKYO-09 - 個人用ビュー" guid="{DF515BBC-AD63-4C78-82A4-0CBD6B6BCF77}" mergeInterval="0" personalView="1" maximized="1" windowWidth="1362" windowHeight="538" activeSheetId="1"/>
  </customWorkbookViews>
</workbook>
</file>

<file path=xl/calcChain.xml><?xml version="1.0" encoding="utf-8"?>
<calcChain xmlns="http://schemas.openxmlformats.org/spreadsheetml/2006/main">
  <c r="K26" i="3" l="1"/>
  <c r="K25" i="3"/>
  <c r="O10" i="9" l="1"/>
  <c r="J22" i="9" l="1"/>
  <c r="I38" i="9" l="1"/>
  <c r="H38" i="9"/>
  <c r="G38" i="9"/>
  <c r="E38" i="9"/>
  <c r="D38" i="9"/>
  <c r="C38" i="9"/>
  <c r="I37" i="9"/>
  <c r="H37" i="9"/>
  <c r="G37" i="9"/>
  <c r="E37" i="9"/>
  <c r="D37" i="9"/>
  <c r="C37" i="9"/>
  <c r="I36" i="9"/>
  <c r="H36" i="9"/>
  <c r="G36" i="9"/>
  <c r="E36" i="9"/>
  <c r="D36" i="9"/>
  <c r="C36" i="9"/>
  <c r="O38" i="9"/>
  <c r="O37" i="9"/>
  <c r="J38" i="9"/>
  <c r="J36" i="9"/>
  <c r="J37" i="9"/>
  <c r="O36" i="9"/>
  <c r="O35" i="9"/>
  <c r="J35" i="9"/>
  <c r="I35" i="9"/>
  <c r="H35" i="9"/>
  <c r="G35" i="9"/>
  <c r="E35" i="9"/>
  <c r="D35" i="9"/>
  <c r="C35" i="9"/>
  <c r="O34" i="9"/>
  <c r="J34" i="9"/>
  <c r="I34" i="9"/>
  <c r="H34" i="9"/>
  <c r="G34" i="9"/>
  <c r="E34" i="9"/>
  <c r="D34" i="9"/>
  <c r="C34" i="9"/>
  <c r="O33" i="9"/>
  <c r="J33" i="9"/>
  <c r="I33" i="9"/>
  <c r="H33" i="9"/>
  <c r="G33" i="9"/>
  <c r="E33" i="9"/>
  <c r="D33" i="9"/>
  <c r="C33" i="9"/>
  <c r="O32" i="9"/>
  <c r="J32" i="9"/>
  <c r="I32" i="9"/>
  <c r="H32" i="9"/>
  <c r="G32" i="9"/>
  <c r="E32" i="9"/>
  <c r="D32" i="9"/>
  <c r="C32" i="9"/>
  <c r="O31" i="9"/>
  <c r="J31" i="9"/>
  <c r="I31" i="9"/>
  <c r="H31" i="9"/>
  <c r="G31" i="9"/>
  <c r="E31" i="9"/>
  <c r="D31" i="9"/>
  <c r="C31" i="9"/>
  <c r="O30" i="9"/>
  <c r="J30" i="9"/>
  <c r="I30" i="9"/>
  <c r="H30" i="9"/>
  <c r="G30" i="9"/>
  <c r="E30" i="9"/>
  <c r="D30" i="9"/>
  <c r="C30" i="9"/>
  <c r="O39" i="9"/>
  <c r="J39" i="9"/>
  <c r="I39" i="9"/>
  <c r="H39" i="9"/>
  <c r="G39" i="9"/>
  <c r="E39" i="9"/>
  <c r="D39" i="9"/>
  <c r="C39" i="9"/>
  <c r="O29" i="9"/>
  <c r="J29" i="9"/>
  <c r="I29" i="9"/>
  <c r="H29" i="9"/>
  <c r="G29" i="9"/>
  <c r="E29" i="9"/>
  <c r="D29" i="9"/>
  <c r="C29" i="9"/>
  <c r="O28" i="9"/>
  <c r="J28" i="9"/>
  <c r="I28" i="9"/>
  <c r="H28" i="9"/>
  <c r="G28" i="9"/>
  <c r="E28" i="9"/>
  <c r="D28" i="9"/>
  <c r="C28" i="9"/>
  <c r="O27" i="9"/>
  <c r="J27" i="9"/>
  <c r="I27" i="9"/>
  <c r="H27" i="9"/>
  <c r="G27" i="9"/>
  <c r="E27" i="9"/>
  <c r="D27" i="9"/>
  <c r="C27" i="9"/>
  <c r="O26" i="9"/>
  <c r="J26" i="9"/>
  <c r="I26" i="9"/>
  <c r="H26" i="9"/>
  <c r="G26" i="9"/>
  <c r="E26" i="9"/>
  <c r="D26" i="9"/>
  <c r="C26" i="9"/>
  <c r="O25" i="9"/>
  <c r="J25" i="9"/>
  <c r="I25" i="9"/>
  <c r="H25" i="9"/>
  <c r="G25" i="9"/>
  <c r="E25" i="9"/>
  <c r="D25" i="9"/>
  <c r="C25" i="9"/>
  <c r="O24" i="9"/>
  <c r="J24" i="9"/>
  <c r="I24" i="9"/>
  <c r="H24" i="9"/>
  <c r="G24" i="9"/>
  <c r="E24" i="9"/>
  <c r="D24" i="9"/>
  <c r="C24" i="9"/>
  <c r="O23" i="9"/>
  <c r="J23" i="9"/>
  <c r="I23" i="9"/>
  <c r="H23" i="9"/>
  <c r="G23" i="9"/>
  <c r="E23" i="9"/>
  <c r="D23" i="9"/>
  <c r="C23" i="9"/>
  <c r="O22" i="9"/>
  <c r="I22" i="9"/>
  <c r="H22" i="9"/>
  <c r="G22" i="9"/>
  <c r="E22" i="9"/>
  <c r="D22" i="9"/>
  <c r="C22" i="9"/>
  <c r="O21" i="9"/>
  <c r="J21" i="9"/>
  <c r="I21" i="9"/>
  <c r="H21" i="9"/>
  <c r="G21" i="9"/>
  <c r="E21" i="9"/>
  <c r="C21" i="9"/>
  <c r="D21" i="9"/>
  <c r="O20" i="9" l="1"/>
  <c r="J20" i="9"/>
  <c r="I20" i="9"/>
  <c r="H20" i="9"/>
  <c r="G20" i="9"/>
  <c r="E20" i="9"/>
  <c r="D20" i="9"/>
  <c r="C20" i="9"/>
  <c r="O19" i="9"/>
  <c r="J19" i="9"/>
  <c r="I19" i="9"/>
  <c r="H19" i="9"/>
  <c r="G19" i="9"/>
  <c r="E19" i="9"/>
  <c r="D19" i="9"/>
  <c r="C19" i="9"/>
  <c r="O18" i="9"/>
  <c r="J18" i="9"/>
  <c r="I18" i="9"/>
  <c r="H18" i="9"/>
  <c r="G18" i="9"/>
  <c r="E18" i="9"/>
  <c r="D18" i="9"/>
  <c r="C18" i="9"/>
  <c r="J16" i="9"/>
  <c r="C16" i="9"/>
  <c r="O17" i="9"/>
  <c r="J17" i="9"/>
  <c r="I17" i="9"/>
  <c r="H17" i="9"/>
  <c r="G17" i="9"/>
  <c r="E17" i="9"/>
  <c r="D17" i="9"/>
  <c r="C17" i="9"/>
  <c r="O16" i="9"/>
  <c r="I16" i="9"/>
  <c r="H16" i="9"/>
  <c r="G16" i="9"/>
  <c r="E16" i="9"/>
  <c r="D16" i="9"/>
  <c r="O15" i="9"/>
  <c r="J15" i="9"/>
  <c r="I15" i="9"/>
  <c r="H15" i="9"/>
  <c r="G15" i="9"/>
  <c r="E15" i="9"/>
  <c r="D15" i="9"/>
  <c r="C15" i="9"/>
  <c r="O14" i="9"/>
  <c r="J14" i="9"/>
  <c r="I14" i="9"/>
  <c r="H14" i="9"/>
  <c r="G14" i="9"/>
  <c r="E14" i="9"/>
  <c r="D14" i="9"/>
  <c r="C14" i="9"/>
  <c r="O13" i="9"/>
  <c r="J13" i="9"/>
  <c r="I13" i="9"/>
  <c r="H13" i="9"/>
  <c r="G13" i="9"/>
  <c r="E13" i="9"/>
  <c r="D13" i="9"/>
  <c r="C13" i="9"/>
  <c r="O12" i="9"/>
  <c r="J12" i="9"/>
  <c r="I12" i="9"/>
  <c r="H12" i="9"/>
  <c r="G12" i="9"/>
  <c r="E12" i="9"/>
  <c r="D12" i="9"/>
  <c r="C12" i="9"/>
  <c r="O11" i="9"/>
  <c r="J11" i="9"/>
  <c r="I11" i="9"/>
  <c r="H11" i="9"/>
  <c r="G11" i="9"/>
  <c r="E11" i="9"/>
  <c r="D11" i="9"/>
  <c r="C11" i="9"/>
  <c r="BP297" i="139"/>
  <c r="BP311" i="139" s="1"/>
  <c r="BP276" i="139" s="1"/>
  <c r="BO297" i="139"/>
  <c r="BO311" i="139" s="1"/>
  <c r="BO276" i="139" s="1"/>
  <c r="BN297" i="139"/>
  <c r="BN311" i="139" s="1"/>
  <c r="BN276" i="139" s="1"/>
  <c r="BM297" i="139"/>
  <c r="BM311" i="139" s="1"/>
  <c r="BL297" i="139"/>
  <c r="BL311" i="139" s="1"/>
  <c r="BK297" i="139"/>
  <c r="BK311" i="139" s="1"/>
  <c r="BK276" i="139" s="1"/>
  <c r="BJ297" i="139"/>
  <c r="BJ311" i="139" s="1"/>
  <c r="BJ276" i="139" s="1"/>
  <c r="BI297" i="139"/>
  <c r="BI311" i="139" s="1"/>
  <c r="BH297" i="139"/>
  <c r="BH311" i="139" s="1"/>
  <c r="BG297" i="139"/>
  <c r="BG311" i="139" s="1"/>
  <c r="BF297" i="139"/>
  <c r="BF311" i="139" s="1"/>
  <c r="BF276" i="139" s="1"/>
  <c r="BE297" i="139"/>
  <c r="BE311" i="139" s="1"/>
  <c r="BD297" i="139"/>
  <c r="BD311" i="139" s="1"/>
  <c r="BD276" i="139" s="1"/>
  <c r="BC297" i="139"/>
  <c r="BC311" i="139" s="1"/>
  <c r="BB297" i="139"/>
  <c r="BB311" i="139" s="1"/>
  <c r="BA297" i="139"/>
  <c r="BA311" i="139" s="1"/>
  <c r="AZ297" i="139"/>
  <c r="AZ311" i="139" s="1"/>
  <c r="AY297" i="139"/>
  <c r="AY311" i="139" s="1"/>
  <c r="AX297" i="139"/>
  <c r="AX311" i="139" s="1"/>
  <c r="AW297" i="139"/>
  <c r="AW311" i="139" s="1"/>
  <c r="AV297" i="139"/>
  <c r="AV311" i="139" s="1"/>
  <c r="AU297" i="139"/>
  <c r="AU311" i="139" s="1"/>
  <c r="AU276" i="139" s="1"/>
  <c r="AT297" i="139"/>
  <c r="AT311" i="139" s="1"/>
  <c r="AT276" i="139" s="1"/>
  <c r="AS297" i="139"/>
  <c r="AS311" i="139" s="1"/>
  <c r="AR297" i="139"/>
  <c r="AR311" i="139" s="1"/>
  <c r="AR276" i="139" s="1"/>
  <c r="AQ297" i="139"/>
  <c r="AQ311" i="139" s="1"/>
  <c r="AQ276" i="139" s="1"/>
  <c r="AP297" i="139"/>
  <c r="AP311" i="139" s="1"/>
  <c r="AP276" i="139" s="1"/>
  <c r="AO297" i="139"/>
  <c r="AO311" i="139" s="1"/>
  <c r="AN297" i="139"/>
  <c r="AN311" i="139" s="1"/>
  <c r="AN276" i="139" s="1"/>
  <c r="AM297" i="139"/>
  <c r="AM311" i="139" s="1"/>
  <c r="AM276" i="139" s="1"/>
  <c r="AL297" i="139"/>
  <c r="AL311" i="139" s="1"/>
  <c r="AL276" i="139" s="1"/>
  <c r="BM276" i="139"/>
  <c r="BL276" i="139"/>
  <c r="BI276" i="139"/>
  <c r="BH276" i="139"/>
  <c r="BG276" i="139"/>
  <c r="BE276" i="139"/>
  <c r="BC276" i="139"/>
  <c r="BB276" i="139"/>
  <c r="BA276" i="139"/>
  <c r="AZ276" i="139"/>
  <c r="AY276" i="139"/>
  <c r="AX276" i="139"/>
  <c r="AW276" i="139"/>
  <c r="AV276" i="139"/>
  <c r="AS276" i="139"/>
  <c r="AO276" i="139"/>
  <c r="BP246" i="139"/>
  <c r="BP260" i="139" s="1"/>
  <c r="BP225" i="139" s="1"/>
  <c r="BO246" i="139"/>
  <c r="BO260" i="139" s="1"/>
  <c r="BO225" i="139" s="1"/>
  <c r="BN246" i="139"/>
  <c r="BN260" i="139" s="1"/>
  <c r="BN225" i="139" s="1"/>
  <c r="BM246" i="139"/>
  <c r="BM260" i="139" s="1"/>
  <c r="BL246" i="139"/>
  <c r="BL260" i="139" s="1"/>
  <c r="BK246" i="139"/>
  <c r="BK260" i="139" s="1"/>
  <c r="BK225" i="139" s="1"/>
  <c r="BJ246" i="139"/>
  <c r="BJ260" i="139" s="1"/>
  <c r="BJ225" i="139" s="1"/>
  <c r="BI246" i="139"/>
  <c r="BI260" i="139" s="1"/>
  <c r="BI225" i="139" s="1"/>
  <c r="BH246" i="139"/>
  <c r="BH260" i="139" s="1"/>
  <c r="BH225" i="139" s="1"/>
  <c r="BG246" i="139"/>
  <c r="BG260" i="139" s="1"/>
  <c r="BG225" i="139" s="1"/>
  <c r="BF246" i="139"/>
  <c r="BF260" i="139" s="1"/>
  <c r="BF225" i="139" s="1"/>
  <c r="BE246" i="139"/>
  <c r="BE260" i="139" s="1"/>
  <c r="BD246" i="139"/>
  <c r="BD260" i="139" s="1"/>
  <c r="BD225" i="139" s="1"/>
  <c r="BC246" i="139"/>
  <c r="BC260" i="139" s="1"/>
  <c r="BC225" i="139" s="1"/>
  <c r="BB246" i="139"/>
  <c r="BB260" i="139" s="1"/>
  <c r="BB225" i="139" s="1"/>
  <c r="BA246" i="139"/>
  <c r="BA260" i="139" s="1"/>
  <c r="BA225" i="139" s="1"/>
  <c r="AZ246" i="139"/>
  <c r="AZ260" i="139" s="1"/>
  <c r="AZ225" i="139" s="1"/>
  <c r="AY246" i="139"/>
  <c r="AY260" i="139" s="1"/>
  <c r="AY225" i="139" s="1"/>
  <c r="AX246" i="139"/>
  <c r="AX260" i="139" s="1"/>
  <c r="AX225" i="139" s="1"/>
  <c r="AW246" i="139"/>
  <c r="AW260" i="139" s="1"/>
  <c r="AV246" i="139"/>
  <c r="AV260" i="139" s="1"/>
  <c r="AV225" i="139" s="1"/>
  <c r="AU246" i="139"/>
  <c r="AU260" i="139" s="1"/>
  <c r="AU225" i="139" s="1"/>
  <c r="AT246" i="139"/>
  <c r="AT260" i="139" s="1"/>
  <c r="AT225" i="139" s="1"/>
  <c r="AS246" i="139"/>
  <c r="AS260" i="139" s="1"/>
  <c r="AS225" i="139" s="1"/>
  <c r="AR246" i="139"/>
  <c r="AR260" i="139" s="1"/>
  <c r="AR225" i="139" s="1"/>
  <c r="AQ246" i="139"/>
  <c r="AQ260" i="139" s="1"/>
  <c r="AQ225" i="139" s="1"/>
  <c r="AP246" i="139"/>
  <c r="AP260" i="139" s="1"/>
  <c r="AP225" i="139" s="1"/>
  <c r="AO246" i="139"/>
  <c r="AO260" i="139" s="1"/>
  <c r="AN246" i="139"/>
  <c r="AN260" i="139" s="1"/>
  <c r="AN225" i="139" s="1"/>
  <c r="AM246" i="139"/>
  <c r="AM260" i="139" s="1"/>
  <c r="AM225" i="139" s="1"/>
  <c r="AL246" i="139"/>
  <c r="AL260" i="139" s="1"/>
  <c r="AL225" i="139" s="1"/>
  <c r="BM225" i="139"/>
  <c r="BL225" i="139"/>
  <c r="BE225" i="139"/>
  <c r="AW225" i="139"/>
  <c r="AO225" i="139"/>
  <c r="BL209" i="139"/>
  <c r="BL174" i="139" s="1"/>
  <c r="AV209" i="139"/>
  <c r="AV174" i="139" s="1"/>
  <c r="BP195" i="139"/>
  <c r="BP209" i="139" s="1"/>
  <c r="BP174" i="139" s="1"/>
  <c r="BO195" i="139"/>
  <c r="BO209" i="139" s="1"/>
  <c r="BO174" i="139" s="1"/>
  <c r="BN195" i="139"/>
  <c r="BN209" i="139" s="1"/>
  <c r="BN174" i="139" s="1"/>
  <c r="BM195" i="139"/>
  <c r="BM209" i="139" s="1"/>
  <c r="BL195" i="139"/>
  <c r="BK195" i="139"/>
  <c r="BK209" i="139" s="1"/>
  <c r="BK174" i="139" s="1"/>
  <c r="BJ195" i="139"/>
  <c r="BJ209" i="139" s="1"/>
  <c r="BJ174" i="139" s="1"/>
  <c r="BI195" i="139"/>
  <c r="BI209" i="139" s="1"/>
  <c r="BI174" i="139" s="1"/>
  <c r="BH195" i="139"/>
  <c r="BH209" i="139" s="1"/>
  <c r="BH174" i="139" s="1"/>
  <c r="BG195" i="139"/>
  <c r="BG209" i="139" s="1"/>
  <c r="BG174" i="139" s="1"/>
  <c r="BF195" i="139"/>
  <c r="BF209" i="139" s="1"/>
  <c r="BF174" i="139" s="1"/>
  <c r="BE195" i="139"/>
  <c r="BE209" i="139" s="1"/>
  <c r="BE174" i="139" s="1"/>
  <c r="BD195" i="139"/>
  <c r="BD209" i="139" s="1"/>
  <c r="BD174" i="139" s="1"/>
  <c r="BC195" i="139"/>
  <c r="BC209" i="139" s="1"/>
  <c r="BC174" i="139" s="1"/>
  <c r="BB195" i="139"/>
  <c r="BB209" i="139" s="1"/>
  <c r="BA195" i="139"/>
  <c r="BA209" i="139" s="1"/>
  <c r="BA174" i="139" s="1"/>
  <c r="AZ195" i="139"/>
  <c r="AZ209" i="139" s="1"/>
  <c r="AZ174" i="139" s="1"/>
  <c r="AY195" i="139"/>
  <c r="AY209" i="139" s="1"/>
  <c r="AY174" i="139" s="1"/>
  <c r="AX195" i="139"/>
  <c r="AX209" i="139" s="1"/>
  <c r="AX174" i="139" s="1"/>
  <c r="AW195" i="139"/>
  <c r="AW209" i="139" s="1"/>
  <c r="AW174" i="139" s="1"/>
  <c r="AV195" i="139"/>
  <c r="AU195" i="139"/>
  <c r="AU209" i="139" s="1"/>
  <c r="AU174" i="139" s="1"/>
  <c r="AT195" i="139"/>
  <c r="AT209" i="139" s="1"/>
  <c r="AT174" i="139" s="1"/>
  <c r="AS195" i="139"/>
  <c r="AS209" i="139" s="1"/>
  <c r="AS174" i="139" s="1"/>
  <c r="AR195" i="139"/>
  <c r="AR209" i="139" s="1"/>
  <c r="AR174" i="139" s="1"/>
  <c r="AQ195" i="139"/>
  <c r="AQ209" i="139" s="1"/>
  <c r="AQ174" i="139" s="1"/>
  <c r="AP195" i="139"/>
  <c r="AP209" i="139" s="1"/>
  <c r="AP174" i="139" s="1"/>
  <c r="AO195" i="139"/>
  <c r="AO209" i="139" s="1"/>
  <c r="AN195" i="139"/>
  <c r="AN209" i="139" s="1"/>
  <c r="AN174" i="139" s="1"/>
  <c r="AM195" i="139"/>
  <c r="AM209" i="139" s="1"/>
  <c r="AM174" i="139" s="1"/>
  <c r="AL195" i="139"/>
  <c r="AL209" i="139" s="1"/>
  <c r="AL174" i="139" s="1"/>
  <c r="BM174" i="139"/>
  <c r="BB174" i="139"/>
  <c r="AO174" i="139"/>
  <c r="BO155" i="139"/>
  <c r="BN155" i="139"/>
  <c r="BM155" i="139"/>
  <c r="BL155" i="139"/>
  <c r="BK155" i="139"/>
  <c r="BJ155" i="139"/>
  <c r="BI155" i="139"/>
  <c r="BH155" i="139"/>
  <c r="BG155" i="139"/>
  <c r="BF155" i="139"/>
  <c r="BE155" i="139"/>
  <c r="BD155" i="139"/>
  <c r="BC155" i="139"/>
  <c r="BA154" i="4" s="1"/>
  <c r="BB155" i="139"/>
  <c r="BA155" i="139"/>
  <c r="AZ155" i="139"/>
  <c r="AY155" i="139"/>
  <c r="AX155" i="139"/>
  <c r="AW155" i="139"/>
  <c r="AV155" i="139"/>
  <c r="AU155" i="139"/>
  <c r="AT155" i="139"/>
  <c r="AS155" i="139"/>
  <c r="AR155" i="139"/>
  <c r="AQ155" i="139"/>
  <c r="AP155" i="139"/>
  <c r="AO155" i="139"/>
  <c r="AN155" i="139"/>
  <c r="AM155" i="139"/>
  <c r="AL155" i="139"/>
  <c r="BO154" i="139"/>
  <c r="BN154" i="139"/>
  <c r="BM154" i="139"/>
  <c r="BL154" i="139"/>
  <c r="BK154" i="139"/>
  <c r="BJ154" i="139"/>
  <c r="BI154" i="139"/>
  <c r="BH154" i="139"/>
  <c r="BG154" i="139"/>
  <c r="BF154" i="139"/>
  <c r="BE154" i="139"/>
  <c r="BD154" i="139"/>
  <c r="BC154" i="139"/>
  <c r="BA153" i="4" s="1"/>
  <c r="BB154" i="139"/>
  <c r="BA154" i="139"/>
  <c r="AZ154" i="139"/>
  <c r="AY154" i="139"/>
  <c r="AX154" i="139"/>
  <c r="AW154" i="139"/>
  <c r="AV154" i="139"/>
  <c r="AU154" i="139"/>
  <c r="AT154" i="139"/>
  <c r="AS154" i="139"/>
  <c r="AR154" i="139"/>
  <c r="AQ154" i="139"/>
  <c r="AP154" i="139"/>
  <c r="AO154" i="139"/>
  <c r="AN154" i="139"/>
  <c r="AM154" i="139"/>
  <c r="AL154" i="139"/>
  <c r="BO153" i="139"/>
  <c r="BN153" i="139"/>
  <c r="BM153" i="139"/>
  <c r="BL153" i="139"/>
  <c r="BK153" i="139"/>
  <c r="BJ153" i="139"/>
  <c r="BI153" i="139"/>
  <c r="BH153" i="139"/>
  <c r="BG153" i="139"/>
  <c r="BF153" i="139"/>
  <c r="BE153" i="139"/>
  <c r="BD153" i="139"/>
  <c r="BC153" i="139"/>
  <c r="BA152" i="4" s="1"/>
  <c r="BB153" i="139"/>
  <c r="BA153" i="139"/>
  <c r="AZ153" i="139"/>
  <c r="AY153" i="139"/>
  <c r="AX153" i="139"/>
  <c r="AW153" i="139"/>
  <c r="AV153" i="139"/>
  <c r="AU153" i="139"/>
  <c r="AT153" i="139"/>
  <c r="AS153" i="139"/>
  <c r="AR153" i="139"/>
  <c r="AQ153" i="139"/>
  <c r="AP153" i="139"/>
  <c r="AO153" i="139"/>
  <c r="AN153" i="139"/>
  <c r="AM153" i="139"/>
  <c r="AL153" i="139"/>
  <c r="BO152" i="139"/>
  <c r="BN152" i="139"/>
  <c r="BM152" i="139"/>
  <c r="BL152" i="139"/>
  <c r="BK152" i="139"/>
  <c r="BJ152" i="139"/>
  <c r="BI152" i="139"/>
  <c r="BH152" i="139"/>
  <c r="BG152" i="139"/>
  <c r="BF152" i="139"/>
  <c r="BE152" i="139"/>
  <c r="BD152" i="139"/>
  <c r="BC152" i="139"/>
  <c r="BA151" i="4" s="1"/>
  <c r="BB152" i="139"/>
  <c r="BA152" i="139"/>
  <c r="AZ152" i="139"/>
  <c r="AY152" i="139"/>
  <c r="AX152" i="139"/>
  <c r="AW152" i="139"/>
  <c r="AV152" i="139"/>
  <c r="AU152" i="139"/>
  <c r="AT152" i="139"/>
  <c r="AS152" i="139"/>
  <c r="AR152" i="139"/>
  <c r="AQ152" i="139"/>
  <c r="AP152" i="139"/>
  <c r="AO152" i="139"/>
  <c r="AN152" i="139"/>
  <c r="AM152" i="139"/>
  <c r="AL152" i="139"/>
  <c r="BO151" i="139"/>
  <c r="BN151" i="139"/>
  <c r="BM151" i="139"/>
  <c r="BL151" i="139"/>
  <c r="BK151" i="139"/>
  <c r="BJ151" i="139"/>
  <c r="BI151" i="139"/>
  <c r="BH151" i="139"/>
  <c r="BG151" i="139"/>
  <c r="BF151" i="139"/>
  <c r="BE151" i="139"/>
  <c r="BD151" i="139"/>
  <c r="BC151" i="139"/>
  <c r="BA150" i="4" s="1"/>
  <c r="BB151" i="139"/>
  <c r="BA151" i="139"/>
  <c r="AZ151" i="139"/>
  <c r="AY151" i="139"/>
  <c r="AX151" i="139"/>
  <c r="AW151" i="139"/>
  <c r="AV151" i="139"/>
  <c r="AU151" i="139"/>
  <c r="AT151" i="139"/>
  <c r="AS151" i="139"/>
  <c r="AR151" i="139"/>
  <c r="AQ151" i="139"/>
  <c r="AP151" i="139"/>
  <c r="AO151" i="139"/>
  <c r="AN151" i="139"/>
  <c r="AM151" i="139"/>
  <c r="AL151" i="139"/>
  <c r="BO150" i="139"/>
  <c r="BN150" i="139"/>
  <c r="BM150" i="139"/>
  <c r="BL150" i="139"/>
  <c r="BK150" i="139"/>
  <c r="BJ150" i="139"/>
  <c r="BI150" i="139"/>
  <c r="BH150" i="139"/>
  <c r="BG150" i="139"/>
  <c r="BF150" i="139"/>
  <c r="BE150" i="139"/>
  <c r="BD150" i="139"/>
  <c r="BC150" i="139"/>
  <c r="BA149" i="4" s="1"/>
  <c r="BB150" i="139"/>
  <c r="BA150" i="139"/>
  <c r="AZ150" i="139"/>
  <c r="AY150" i="139"/>
  <c r="AX150" i="139"/>
  <c r="AW150" i="139"/>
  <c r="AV150" i="139"/>
  <c r="AU150" i="139"/>
  <c r="AT150" i="139"/>
  <c r="AS150" i="139"/>
  <c r="AR150" i="139"/>
  <c r="AQ150" i="139"/>
  <c r="AP150" i="139"/>
  <c r="AO150" i="139"/>
  <c r="AN150" i="139"/>
  <c r="AM150" i="139"/>
  <c r="AL150" i="139"/>
  <c r="BO149" i="139"/>
  <c r="BN149" i="139"/>
  <c r="BM149" i="139"/>
  <c r="BL149" i="139"/>
  <c r="BK149" i="139"/>
  <c r="BJ149" i="139"/>
  <c r="BI149" i="139"/>
  <c r="BH149" i="139"/>
  <c r="BG149" i="139"/>
  <c r="BF149" i="139"/>
  <c r="BE149" i="139"/>
  <c r="BD149" i="139"/>
  <c r="BC149" i="139"/>
  <c r="BA148" i="4" s="1"/>
  <c r="BB149" i="139"/>
  <c r="BA149" i="139"/>
  <c r="AZ149" i="139"/>
  <c r="AY149" i="139"/>
  <c r="AX149" i="139"/>
  <c r="AW149" i="139"/>
  <c r="AV149" i="139"/>
  <c r="AU149" i="139"/>
  <c r="AT149" i="139"/>
  <c r="AS149" i="139"/>
  <c r="AR149" i="139"/>
  <c r="AQ149" i="139"/>
  <c r="AP149" i="139"/>
  <c r="AO149" i="139"/>
  <c r="AN149" i="139"/>
  <c r="AM149" i="139"/>
  <c r="AL149" i="139"/>
  <c r="BO148" i="139"/>
  <c r="BN148" i="139"/>
  <c r="BM148" i="139"/>
  <c r="BL148" i="139"/>
  <c r="BK148" i="139"/>
  <c r="BJ148" i="139"/>
  <c r="BI148" i="139"/>
  <c r="BH148" i="139"/>
  <c r="BG148" i="139"/>
  <c r="BF148" i="139"/>
  <c r="BE148" i="139"/>
  <c r="BD148" i="139"/>
  <c r="BC148" i="139"/>
  <c r="BA147" i="4" s="1"/>
  <c r="BB148" i="139"/>
  <c r="BA148" i="139"/>
  <c r="AZ148" i="139"/>
  <c r="AY148" i="139"/>
  <c r="AX148" i="139"/>
  <c r="AW148" i="139"/>
  <c r="AV148" i="139"/>
  <c r="AU148" i="139"/>
  <c r="AT148" i="139"/>
  <c r="AS148" i="139"/>
  <c r="AR148" i="139"/>
  <c r="AQ148" i="139"/>
  <c r="AP148" i="139"/>
  <c r="AO148" i="139"/>
  <c r="AN148" i="139"/>
  <c r="AM148" i="139"/>
  <c r="AL148" i="139"/>
  <c r="BO147" i="139"/>
  <c r="BN147" i="139"/>
  <c r="BM147" i="139"/>
  <c r="BL147" i="139"/>
  <c r="BK147" i="139"/>
  <c r="BJ147" i="139"/>
  <c r="BI147" i="139"/>
  <c r="BH147" i="139"/>
  <c r="BG147" i="139"/>
  <c r="BF147" i="139"/>
  <c r="BE147" i="139"/>
  <c r="BD147" i="139"/>
  <c r="BC147" i="139"/>
  <c r="BA146" i="4" s="1"/>
  <c r="BB147" i="139"/>
  <c r="BA147" i="139"/>
  <c r="AZ147" i="139"/>
  <c r="AY147" i="139"/>
  <c r="AX147" i="139"/>
  <c r="AW147" i="139"/>
  <c r="AV147" i="139"/>
  <c r="AU147" i="139"/>
  <c r="AT147" i="139"/>
  <c r="AS147" i="139"/>
  <c r="AR147" i="139"/>
  <c r="AQ147" i="139"/>
  <c r="AP147" i="139"/>
  <c r="AO147" i="139"/>
  <c r="AN147" i="139"/>
  <c r="AM147" i="139"/>
  <c r="AL147" i="139"/>
  <c r="BO146" i="139"/>
  <c r="BN146" i="139"/>
  <c r="BM146" i="139"/>
  <c r="BL146" i="139"/>
  <c r="BK146" i="139"/>
  <c r="BJ146" i="139"/>
  <c r="BI146" i="139"/>
  <c r="BH146" i="139"/>
  <c r="BG146" i="139"/>
  <c r="BF146" i="139"/>
  <c r="BE146" i="139"/>
  <c r="BD146" i="139"/>
  <c r="BC146" i="139"/>
  <c r="BA145" i="4" s="1"/>
  <c r="BB146" i="139"/>
  <c r="BA146" i="139"/>
  <c r="AZ146" i="139"/>
  <c r="AY146" i="139"/>
  <c r="AX146" i="139"/>
  <c r="AW146" i="139"/>
  <c r="AV146" i="139"/>
  <c r="AU146" i="139"/>
  <c r="AT146" i="139"/>
  <c r="AS146" i="139"/>
  <c r="AR146" i="139"/>
  <c r="AQ146" i="139"/>
  <c r="AP146" i="139"/>
  <c r="AO146" i="139"/>
  <c r="AN146" i="139"/>
  <c r="AM146" i="139"/>
  <c r="AL146" i="139"/>
  <c r="BP144" i="139"/>
  <c r="BP158" i="139" s="1"/>
  <c r="BO144" i="139"/>
  <c r="BO158" i="139" s="1"/>
  <c r="BN144" i="139"/>
  <c r="BN158" i="139" s="1"/>
  <c r="BN123" i="139" s="1"/>
  <c r="BM144" i="139"/>
  <c r="BM158" i="139" s="1"/>
  <c r="BM123" i="139" s="1"/>
  <c r="BL144" i="139"/>
  <c r="BL158" i="139" s="1"/>
  <c r="BL123" i="139" s="1"/>
  <c r="BK144" i="139"/>
  <c r="BK158" i="139" s="1"/>
  <c r="BJ144" i="139"/>
  <c r="BJ158" i="139" s="1"/>
  <c r="BJ123" i="139" s="1"/>
  <c r="BI144" i="139"/>
  <c r="BI158" i="139" s="1"/>
  <c r="BI123" i="139" s="1"/>
  <c r="BH144" i="139"/>
  <c r="BH158" i="139" s="1"/>
  <c r="BG144" i="139"/>
  <c r="BG158" i="139" s="1"/>
  <c r="BG123" i="139" s="1"/>
  <c r="BF144" i="139"/>
  <c r="BF158" i="139" s="1"/>
  <c r="BF123" i="139" s="1"/>
  <c r="BE144" i="139"/>
  <c r="BE158" i="139" s="1"/>
  <c r="BE123" i="139" s="1"/>
  <c r="BD144" i="139"/>
  <c r="BD158" i="139" s="1"/>
  <c r="BD123" i="139" s="1"/>
  <c r="BC144" i="139"/>
  <c r="BC158" i="139" s="1"/>
  <c r="BB144" i="139"/>
  <c r="BB158" i="139" s="1"/>
  <c r="BB123" i="139" s="1"/>
  <c r="BA144" i="139"/>
  <c r="BA158" i="139" s="1"/>
  <c r="BA123" i="139" s="1"/>
  <c r="AZ144" i="139"/>
  <c r="AZ158" i="139" s="1"/>
  <c r="AZ123" i="139" s="1"/>
  <c r="AY144" i="139"/>
  <c r="AY158" i="139" s="1"/>
  <c r="AX144" i="139"/>
  <c r="AX158" i="139" s="1"/>
  <c r="AX123" i="139" s="1"/>
  <c r="AW144" i="139"/>
  <c r="AW158" i="139" s="1"/>
  <c r="AW123" i="139" s="1"/>
  <c r="AV144" i="139"/>
  <c r="AV158" i="139" s="1"/>
  <c r="AV123" i="139" s="1"/>
  <c r="AU144" i="139"/>
  <c r="AU158" i="139" s="1"/>
  <c r="AT144" i="139"/>
  <c r="AT158" i="139" s="1"/>
  <c r="AT123" i="139" s="1"/>
  <c r="AS144" i="139"/>
  <c r="AS158" i="139" s="1"/>
  <c r="AS123" i="139" s="1"/>
  <c r="AR144" i="139"/>
  <c r="AR158" i="139" s="1"/>
  <c r="AR123" i="139" s="1"/>
  <c r="AQ144" i="139"/>
  <c r="AQ158" i="139" s="1"/>
  <c r="AQ123" i="139" s="1"/>
  <c r="AP144" i="139"/>
  <c r="AP158" i="139" s="1"/>
  <c r="AP123" i="139" s="1"/>
  <c r="AO144" i="139"/>
  <c r="AO158" i="139" s="1"/>
  <c r="AO123" i="139" s="1"/>
  <c r="AN144" i="139"/>
  <c r="AN158" i="139" s="1"/>
  <c r="AN123" i="139" s="1"/>
  <c r="AM144" i="139"/>
  <c r="AM158" i="139" s="1"/>
  <c r="AL144" i="139"/>
  <c r="AL158" i="139" s="1"/>
  <c r="AL123" i="139" s="1"/>
  <c r="BO141" i="139"/>
  <c r="BO169" i="139" s="1"/>
  <c r="BN141" i="139"/>
  <c r="BM141" i="139"/>
  <c r="BM169" i="139" s="1"/>
  <c r="BL141" i="139"/>
  <c r="BK141" i="139"/>
  <c r="BK169" i="139" s="1"/>
  <c r="BJ141" i="139"/>
  <c r="BJ169" i="139" s="1"/>
  <c r="BI141" i="139"/>
  <c r="BI169" i="139" s="1"/>
  <c r="BH141" i="139"/>
  <c r="BG141" i="139"/>
  <c r="BG169" i="139" s="1"/>
  <c r="BF141" i="139"/>
  <c r="BE141" i="139"/>
  <c r="BE169" i="139" s="1"/>
  <c r="BD141" i="139"/>
  <c r="BC141" i="139"/>
  <c r="BB141" i="139"/>
  <c r="BB169" i="139" s="1"/>
  <c r="BA141" i="139"/>
  <c r="BA169" i="139" s="1"/>
  <c r="AZ141" i="139"/>
  <c r="AY141" i="139"/>
  <c r="AX141" i="139"/>
  <c r="AW141" i="139"/>
  <c r="AW169" i="139" s="1"/>
  <c r="AV141" i="139"/>
  <c r="AU141" i="139"/>
  <c r="AT141" i="139"/>
  <c r="AS141" i="139"/>
  <c r="AS169" i="139" s="1"/>
  <c r="AR141" i="139"/>
  <c r="AQ141" i="139"/>
  <c r="AP141" i="139"/>
  <c r="AP169" i="139" s="1"/>
  <c r="AO141" i="139"/>
  <c r="AO169" i="139" s="1"/>
  <c r="AN141" i="139"/>
  <c r="AM141" i="139"/>
  <c r="AL141" i="139"/>
  <c r="BO140" i="139"/>
  <c r="BO168" i="139" s="1"/>
  <c r="BN140" i="139"/>
  <c r="BM140" i="139"/>
  <c r="BL140" i="139"/>
  <c r="BL168" i="139" s="1"/>
  <c r="BK140" i="139"/>
  <c r="BK168" i="139" s="1"/>
  <c r="BJ140" i="139"/>
  <c r="BI140" i="139"/>
  <c r="BH140" i="139"/>
  <c r="BH168" i="139" s="1"/>
  <c r="BG140" i="139"/>
  <c r="BG168" i="139" s="1"/>
  <c r="BF140" i="139"/>
  <c r="BE140" i="139"/>
  <c r="BD140" i="139"/>
  <c r="BD168" i="139" s="1"/>
  <c r="BC140" i="139"/>
  <c r="BB140" i="139"/>
  <c r="BA140" i="139"/>
  <c r="AZ140" i="139"/>
  <c r="AZ168" i="139" s="1"/>
  <c r="AY140" i="139"/>
  <c r="AX140" i="139"/>
  <c r="AW140" i="139"/>
  <c r="AV140" i="139"/>
  <c r="AV168" i="139" s="1"/>
  <c r="AU140" i="139"/>
  <c r="AT140" i="139"/>
  <c r="AS140" i="139"/>
  <c r="AR140" i="139"/>
  <c r="AR168" i="139" s="1"/>
  <c r="AQ140" i="139"/>
  <c r="AP140" i="139"/>
  <c r="AO140" i="139"/>
  <c r="AN140" i="139"/>
  <c r="AN168" i="139" s="1"/>
  <c r="AM140" i="139"/>
  <c r="AM168" i="139" s="1"/>
  <c r="AL140" i="139"/>
  <c r="BO139" i="139"/>
  <c r="BN139" i="139"/>
  <c r="BN167" i="139" s="1"/>
  <c r="BM139" i="139"/>
  <c r="BM167" i="139" s="1"/>
  <c r="BL139" i="139"/>
  <c r="BK139" i="139"/>
  <c r="BJ139" i="139"/>
  <c r="BJ167" i="139" s="1"/>
  <c r="BI139" i="139"/>
  <c r="BH139" i="139"/>
  <c r="BG139" i="139"/>
  <c r="BF139" i="139"/>
  <c r="BF167" i="139" s="1"/>
  <c r="BE139" i="139"/>
  <c r="BE167" i="139" s="1"/>
  <c r="BD139" i="139"/>
  <c r="BC139" i="139"/>
  <c r="BB139" i="139"/>
  <c r="BB167" i="139" s="1"/>
  <c r="BA139" i="139"/>
  <c r="BA167" i="139" s="1"/>
  <c r="AZ139" i="139"/>
  <c r="AY139" i="139"/>
  <c r="AX139" i="139"/>
  <c r="AX167" i="139" s="1"/>
  <c r="AW139" i="139"/>
  <c r="AW167" i="139" s="1"/>
  <c r="AV139" i="139"/>
  <c r="AU139" i="139"/>
  <c r="AT139" i="139"/>
  <c r="AT167" i="139" s="1"/>
  <c r="AS139" i="139"/>
  <c r="AS167" i="139" s="1"/>
  <c r="AR139" i="139"/>
  <c r="AQ139" i="139"/>
  <c r="AP139" i="139"/>
  <c r="AP167" i="139" s="1"/>
  <c r="AO139" i="139"/>
  <c r="AO167" i="139" s="1"/>
  <c r="AN139" i="139"/>
  <c r="AM139" i="139"/>
  <c r="AM167" i="139" s="1"/>
  <c r="AL139" i="139"/>
  <c r="BO138" i="139"/>
  <c r="BO166" i="139" s="1"/>
  <c r="BN138" i="139"/>
  <c r="BM138" i="139"/>
  <c r="BM166" i="139" s="1"/>
  <c r="BL138" i="139"/>
  <c r="BL166" i="139" s="1"/>
  <c r="BK138" i="139"/>
  <c r="BK166" i="139" s="1"/>
  <c r="BJ138" i="139"/>
  <c r="BI138" i="139"/>
  <c r="BI166" i="139" s="1"/>
  <c r="BH138" i="139"/>
  <c r="BH166" i="139" s="1"/>
  <c r="BG138" i="139"/>
  <c r="BG166" i="139" s="1"/>
  <c r="BF138" i="139"/>
  <c r="BE138" i="139"/>
  <c r="BE166" i="139" s="1"/>
  <c r="BD138" i="139"/>
  <c r="BD166" i="139" s="1"/>
  <c r="BC138" i="139"/>
  <c r="BB138" i="139"/>
  <c r="BA138" i="139"/>
  <c r="BA166" i="139" s="1"/>
  <c r="AZ138" i="139"/>
  <c r="AZ166" i="139" s="1"/>
  <c r="AY138" i="139"/>
  <c r="AY166" i="139" s="1"/>
  <c r="AX138" i="139"/>
  <c r="AW138" i="139"/>
  <c r="AW166" i="139" s="1"/>
  <c r="AV138" i="139"/>
  <c r="AV166" i="139" s="1"/>
  <c r="AU138" i="139"/>
  <c r="AU166" i="139" s="1"/>
  <c r="AT138" i="139"/>
  <c r="AS138" i="139"/>
  <c r="AS166" i="139" s="1"/>
  <c r="AR138" i="139"/>
  <c r="AR166" i="139" s="1"/>
  <c r="AQ138" i="139"/>
  <c r="AQ166" i="139" s="1"/>
  <c r="AP138" i="139"/>
  <c r="AO138" i="139"/>
  <c r="AO166" i="139" s="1"/>
  <c r="AN138" i="139"/>
  <c r="AM138" i="139"/>
  <c r="AM166" i="139" s="1"/>
  <c r="AL138" i="139"/>
  <c r="BO137" i="139"/>
  <c r="BO165" i="139" s="1"/>
  <c r="BN137" i="139"/>
  <c r="BM137" i="139"/>
  <c r="BM165" i="139" s="1"/>
  <c r="BL137" i="139"/>
  <c r="BK137" i="139"/>
  <c r="BK165" i="139" s="1"/>
  <c r="BJ137" i="139"/>
  <c r="BJ165" i="139" s="1"/>
  <c r="BI137" i="139"/>
  <c r="BI165" i="139" s="1"/>
  <c r="BH137" i="139"/>
  <c r="BG137" i="139"/>
  <c r="BG165" i="139" s="1"/>
  <c r="BF137" i="139"/>
  <c r="BE137" i="139"/>
  <c r="BE165" i="139" s="1"/>
  <c r="BD137" i="139"/>
  <c r="BC137" i="139"/>
  <c r="BB137" i="139"/>
  <c r="BA137" i="139"/>
  <c r="BA165" i="139" s="1"/>
  <c r="AZ137" i="139"/>
  <c r="AY137" i="139"/>
  <c r="AY165" i="139" s="1"/>
  <c r="AX137" i="139"/>
  <c r="AW137" i="139"/>
  <c r="AW165" i="139" s="1"/>
  <c r="AV137" i="139"/>
  <c r="AU137" i="139"/>
  <c r="AU165" i="139" s="1"/>
  <c r="AT137" i="139"/>
  <c r="AS137" i="139"/>
  <c r="AS165" i="139" s="1"/>
  <c r="AR137" i="139"/>
  <c r="AQ137" i="139"/>
  <c r="AQ165" i="139" s="1"/>
  <c r="AP137" i="139"/>
  <c r="AO137" i="139"/>
  <c r="AO165" i="139" s="1"/>
  <c r="AN137" i="139"/>
  <c r="AM137" i="139"/>
  <c r="AL137" i="139"/>
  <c r="BO136" i="139"/>
  <c r="BO164" i="139" s="1"/>
  <c r="BN136" i="139"/>
  <c r="BM136" i="139"/>
  <c r="BL136" i="139"/>
  <c r="BL164" i="139" s="1"/>
  <c r="BK136" i="139"/>
  <c r="BK164" i="139" s="1"/>
  <c r="BJ136" i="139"/>
  <c r="BI136" i="139"/>
  <c r="BI164" i="139" s="1"/>
  <c r="BH136" i="139"/>
  <c r="BH164" i="139" s="1"/>
  <c r="BG136" i="139"/>
  <c r="BG164" i="139" s="1"/>
  <c r="BF136" i="139"/>
  <c r="BE136" i="139"/>
  <c r="BE164" i="139" s="1"/>
  <c r="BD136" i="139"/>
  <c r="BD164" i="139" s="1"/>
  <c r="BC136" i="139"/>
  <c r="BB136" i="139"/>
  <c r="BA136" i="139"/>
  <c r="AZ136" i="139"/>
  <c r="AZ164" i="139" s="1"/>
  <c r="AY136" i="139"/>
  <c r="AY164" i="139" s="1"/>
  <c r="AX136" i="139"/>
  <c r="AW136" i="139"/>
  <c r="AV136" i="139"/>
  <c r="AV164" i="139" s="1"/>
  <c r="AU136" i="139"/>
  <c r="AU164" i="139" s="1"/>
  <c r="AT136" i="139"/>
  <c r="AS136" i="139"/>
  <c r="AR136" i="139"/>
  <c r="AR164" i="139" s="1"/>
  <c r="AQ136" i="139"/>
  <c r="AQ164" i="139" s="1"/>
  <c r="AP136" i="139"/>
  <c r="AO136" i="139"/>
  <c r="AN136" i="139"/>
  <c r="AN164" i="139" s="1"/>
  <c r="AM136" i="139"/>
  <c r="AM164" i="139" s="1"/>
  <c r="AL136" i="139"/>
  <c r="BO135" i="139"/>
  <c r="BO163" i="139" s="1"/>
  <c r="BN135" i="139"/>
  <c r="BN163" i="139" s="1"/>
  <c r="BM135" i="139"/>
  <c r="BM163" i="139" s="1"/>
  <c r="BL135" i="139"/>
  <c r="BK135" i="139"/>
  <c r="BK163" i="139" s="1"/>
  <c r="BJ135" i="139"/>
  <c r="BJ163" i="139" s="1"/>
  <c r="BI135" i="139"/>
  <c r="BH135" i="139"/>
  <c r="BG135" i="139"/>
  <c r="BG163" i="139" s="1"/>
  <c r="BF135" i="139"/>
  <c r="BF163" i="139" s="1"/>
  <c r="BE135" i="139"/>
  <c r="BE163" i="139" s="1"/>
  <c r="BD135" i="139"/>
  <c r="BC135" i="139"/>
  <c r="BB135" i="139"/>
  <c r="BB163" i="139" s="1"/>
  <c r="BA135" i="139"/>
  <c r="BA163" i="139" s="1"/>
  <c r="AZ135" i="139"/>
  <c r="AY135" i="139"/>
  <c r="AY163" i="139" s="1"/>
  <c r="AX135" i="139"/>
  <c r="AX163" i="139" s="1"/>
  <c r="AW135" i="139"/>
  <c r="AW163" i="139" s="1"/>
  <c r="AV135" i="139"/>
  <c r="AU135" i="139"/>
  <c r="AU163" i="139" s="1"/>
  <c r="AT135" i="139"/>
  <c r="AT163" i="139" s="1"/>
  <c r="AS135" i="139"/>
  <c r="AS163" i="139" s="1"/>
  <c r="AR135" i="139"/>
  <c r="AQ135" i="139"/>
  <c r="AQ163" i="139" s="1"/>
  <c r="AP135" i="139"/>
  <c r="AP163" i="139" s="1"/>
  <c r="AO135" i="139"/>
  <c r="AO163" i="139" s="1"/>
  <c r="AN135" i="139"/>
  <c r="AM135" i="139"/>
  <c r="AM163" i="139" s="1"/>
  <c r="AL135" i="139"/>
  <c r="BO134" i="139"/>
  <c r="BN134" i="139"/>
  <c r="BM134" i="139"/>
  <c r="BL134" i="139"/>
  <c r="BL162" i="139" s="1"/>
  <c r="BK134" i="139"/>
  <c r="BJ134" i="139"/>
  <c r="BI134" i="139"/>
  <c r="BI162" i="139" s="1"/>
  <c r="BH134" i="139"/>
  <c r="BG134" i="139"/>
  <c r="BF134" i="139"/>
  <c r="BE134" i="139"/>
  <c r="BE162" i="139" s="1"/>
  <c r="BD134" i="139"/>
  <c r="BD162" i="139" s="1"/>
  <c r="BC134" i="139"/>
  <c r="BA133" i="4" s="1"/>
  <c r="BB134" i="139"/>
  <c r="BA134" i="139"/>
  <c r="AZ134" i="139"/>
  <c r="AZ162" i="139" s="1"/>
  <c r="AY134" i="139"/>
  <c r="AX134" i="139"/>
  <c r="AW134" i="139"/>
  <c r="AW162" i="139" s="1"/>
  <c r="AV134" i="139"/>
  <c r="AV162" i="139" s="1"/>
  <c r="AU134" i="139"/>
  <c r="AT134" i="139"/>
  <c r="AS134" i="139"/>
  <c r="AR134" i="139"/>
  <c r="AR162" i="139" s="1"/>
  <c r="AQ134" i="139"/>
  <c r="AP134" i="139"/>
  <c r="AO134" i="139"/>
  <c r="AN134" i="139"/>
  <c r="AN162" i="139" s="1"/>
  <c r="AM134" i="139"/>
  <c r="AL134" i="139"/>
  <c r="BO133" i="139"/>
  <c r="BO161" i="139" s="1"/>
  <c r="BN133" i="139"/>
  <c r="BN161" i="139" s="1"/>
  <c r="BM133" i="139"/>
  <c r="BM161" i="139" s="1"/>
  <c r="BL133" i="139"/>
  <c r="BK133" i="139"/>
  <c r="BK161" i="139" s="1"/>
  <c r="BJ133" i="139"/>
  <c r="BJ161" i="139" s="1"/>
  <c r="BI133" i="139"/>
  <c r="BI161" i="139" s="1"/>
  <c r="BH133" i="139"/>
  <c r="BG133" i="139"/>
  <c r="BG161" i="139" s="1"/>
  <c r="BF133" i="139"/>
  <c r="BF161" i="139" s="1"/>
  <c r="BE133" i="139"/>
  <c r="BE161" i="139" s="1"/>
  <c r="BD133" i="139"/>
  <c r="BC133" i="139"/>
  <c r="BB133" i="139"/>
  <c r="BB161" i="139" s="1"/>
  <c r="BA133" i="139"/>
  <c r="BA161" i="139" s="1"/>
  <c r="AZ133" i="139"/>
  <c r="AY133" i="139"/>
  <c r="AY161" i="139" s="1"/>
  <c r="AX133" i="139"/>
  <c r="AW133" i="139"/>
  <c r="AW161" i="139" s="1"/>
  <c r="AV133" i="139"/>
  <c r="AU133" i="139"/>
  <c r="AU161" i="139" s="1"/>
  <c r="AT133" i="139"/>
  <c r="AT161" i="139" s="1"/>
  <c r="AS133" i="139"/>
  <c r="AS161" i="139" s="1"/>
  <c r="AR133" i="139"/>
  <c r="AQ133" i="139"/>
  <c r="AQ161" i="139" s="1"/>
  <c r="AP133" i="139"/>
  <c r="AP161" i="139" s="1"/>
  <c r="AO133" i="139"/>
  <c r="AO161" i="139" s="1"/>
  <c r="AN133" i="139"/>
  <c r="AM133" i="139"/>
  <c r="AM161" i="139" s="1"/>
  <c r="AL133" i="139"/>
  <c r="BO132" i="139"/>
  <c r="BN132" i="139"/>
  <c r="BM132" i="139"/>
  <c r="BM160" i="139" s="1"/>
  <c r="BL132" i="139"/>
  <c r="BL160" i="139" s="1"/>
  <c r="BK132" i="139"/>
  <c r="BJ132" i="139"/>
  <c r="BI132" i="139"/>
  <c r="BI160" i="139" s="1"/>
  <c r="BH132" i="139"/>
  <c r="BH160" i="139" s="1"/>
  <c r="BG132" i="139"/>
  <c r="BF132" i="139"/>
  <c r="BE132" i="139"/>
  <c r="BE160" i="139" s="1"/>
  <c r="BD132" i="139"/>
  <c r="BD160" i="139" s="1"/>
  <c r="BC132" i="139"/>
  <c r="BA131" i="4" s="1"/>
  <c r="BB132" i="139"/>
  <c r="BA132" i="139"/>
  <c r="BA160" i="139" s="1"/>
  <c r="AZ132" i="139"/>
  <c r="AZ160" i="139" s="1"/>
  <c r="AY132" i="139"/>
  <c r="AX132" i="139"/>
  <c r="AW132" i="139"/>
  <c r="AW160" i="139" s="1"/>
  <c r="AV132" i="139"/>
  <c r="AV160" i="139" s="1"/>
  <c r="AU132" i="139"/>
  <c r="AT132" i="139"/>
  <c r="AS132" i="139"/>
  <c r="AS160" i="139" s="1"/>
  <c r="AR132" i="139"/>
  <c r="AR160" i="139" s="1"/>
  <c r="AQ132" i="139"/>
  <c r="AP132" i="139"/>
  <c r="AO132" i="139"/>
  <c r="AO160" i="139" s="1"/>
  <c r="AN132" i="139"/>
  <c r="AN160" i="139" s="1"/>
  <c r="AM132" i="139"/>
  <c r="AL132" i="139"/>
  <c r="BO127" i="139"/>
  <c r="BN127" i="139"/>
  <c r="BM127" i="139"/>
  <c r="BL127" i="139"/>
  <c r="BK127" i="139"/>
  <c r="BJ127" i="139"/>
  <c r="BI127" i="139"/>
  <c r="BH127" i="139"/>
  <c r="BG127" i="139"/>
  <c r="BF127" i="139"/>
  <c r="BE127" i="139"/>
  <c r="BD127" i="139"/>
  <c r="BC127" i="139"/>
  <c r="BA126" i="4" s="1"/>
  <c r="BB127" i="139"/>
  <c r="BA127" i="139"/>
  <c r="AZ127" i="139"/>
  <c r="AY127" i="139"/>
  <c r="AX127" i="139"/>
  <c r="AW127" i="139"/>
  <c r="AV127" i="139"/>
  <c r="AU127" i="139"/>
  <c r="AT127" i="139"/>
  <c r="AS127" i="139"/>
  <c r="AR127" i="139"/>
  <c r="AQ127" i="139"/>
  <c r="AP127" i="139"/>
  <c r="AO127" i="139"/>
  <c r="AN127" i="139"/>
  <c r="AM127" i="139"/>
  <c r="AL127" i="139"/>
  <c r="BO126" i="139"/>
  <c r="BN126" i="139"/>
  <c r="BM126" i="139"/>
  <c r="BL126" i="139"/>
  <c r="BK126" i="139"/>
  <c r="BJ126" i="139"/>
  <c r="BI126" i="139"/>
  <c r="BH126" i="139"/>
  <c r="BG126" i="139"/>
  <c r="BF126" i="139"/>
  <c r="BE126" i="139"/>
  <c r="BD126" i="139"/>
  <c r="BC126" i="139"/>
  <c r="BA125" i="4" s="1"/>
  <c r="BB126" i="139"/>
  <c r="BA126" i="139"/>
  <c r="AZ126" i="139"/>
  <c r="AY126" i="139"/>
  <c r="AX126" i="139"/>
  <c r="AW126" i="139"/>
  <c r="AV126" i="139"/>
  <c r="AU126" i="139"/>
  <c r="AT126" i="139"/>
  <c r="AS126" i="139"/>
  <c r="AR126" i="139"/>
  <c r="AQ126" i="139"/>
  <c r="AP126" i="139"/>
  <c r="AO126" i="139"/>
  <c r="AN126" i="139"/>
  <c r="AM126" i="139"/>
  <c r="AL126" i="139"/>
  <c r="BO125" i="139"/>
  <c r="BN125" i="139"/>
  <c r="BM125" i="139"/>
  <c r="BL125" i="139"/>
  <c r="BK125" i="139"/>
  <c r="BJ125" i="139"/>
  <c r="BI125" i="139"/>
  <c r="BH125" i="139"/>
  <c r="BG125" i="139"/>
  <c r="BF125" i="139"/>
  <c r="BE125" i="139"/>
  <c r="BD125" i="139"/>
  <c r="BC125" i="139"/>
  <c r="BA124" i="4" s="1"/>
  <c r="BB125" i="139"/>
  <c r="BA125" i="139"/>
  <c r="AZ125" i="139"/>
  <c r="AY125" i="139"/>
  <c r="AX125" i="139"/>
  <c r="AW125" i="139"/>
  <c r="AV125" i="139"/>
  <c r="AU125" i="139"/>
  <c r="AT125" i="139"/>
  <c r="AS125" i="139"/>
  <c r="AR125" i="139"/>
  <c r="AQ125" i="139"/>
  <c r="AP125" i="139"/>
  <c r="AO125" i="139"/>
  <c r="AN125" i="139"/>
  <c r="AM125" i="139"/>
  <c r="AL125" i="139"/>
  <c r="BO124" i="139"/>
  <c r="BO128" i="139" s="1"/>
  <c r="BN124" i="139"/>
  <c r="BN128" i="139" s="1"/>
  <c r="BM124" i="139"/>
  <c r="BL124" i="139"/>
  <c r="BK124" i="139"/>
  <c r="BK128" i="139" s="1"/>
  <c r="BJ124" i="139"/>
  <c r="BJ128" i="139" s="1"/>
  <c r="BI124" i="139"/>
  <c r="BH124" i="139"/>
  <c r="BG124" i="139"/>
  <c r="BG128" i="139" s="1"/>
  <c r="BF124" i="139"/>
  <c r="BF128" i="139" s="1"/>
  <c r="BE124" i="139"/>
  <c r="BD124" i="139"/>
  <c r="BB124" i="139"/>
  <c r="BB128" i="139" s="1"/>
  <c r="BA124" i="139"/>
  <c r="AZ124" i="139"/>
  <c r="AY124" i="139"/>
  <c r="AY128" i="139" s="1"/>
  <c r="AX124" i="139"/>
  <c r="AX128" i="139" s="1"/>
  <c r="AW124" i="139"/>
  <c r="AV124" i="139"/>
  <c r="AU124" i="139"/>
  <c r="AU128" i="139" s="1"/>
  <c r="AT124" i="139"/>
  <c r="AT128" i="139" s="1"/>
  <c r="AS124" i="139"/>
  <c r="AR124" i="139"/>
  <c r="AQ124" i="139"/>
  <c r="AQ128" i="139" s="1"/>
  <c r="AP124" i="139"/>
  <c r="AP128" i="139" s="1"/>
  <c r="AO124" i="139"/>
  <c r="AN124" i="139"/>
  <c r="AM124" i="139"/>
  <c r="AM128" i="139" s="1"/>
  <c r="BP123" i="139"/>
  <c r="BO123" i="139"/>
  <c r="BK123" i="139"/>
  <c r="BH123" i="139"/>
  <c r="BC123" i="139"/>
  <c r="AY123" i="139"/>
  <c r="AU123" i="139"/>
  <c r="AM123" i="139"/>
  <c r="P41" i="139"/>
  <c r="K41" i="139"/>
  <c r="U40" i="139"/>
  <c r="U39" i="139"/>
  <c r="U38" i="139"/>
  <c r="U37" i="139"/>
  <c r="U36" i="139"/>
  <c r="U35" i="139"/>
  <c r="U34" i="139"/>
  <c r="U33" i="139"/>
  <c r="U32" i="139"/>
  <c r="U31" i="139"/>
  <c r="AF13" i="139"/>
  <c r="AF12" i="139"/>
  <c r="AN4" i="139"/>
  <c r="A2" i="139"/>
  <c r="A1" i="139"/>
  <c r="BP297" i="138"/>
  <c r="BP311" i="138" s="1"/>
  <c r="BP276" i="138" s="1"/>
  <c r="BO297" i="138"/>
  <c r="BO311" i="138" s="1"/>
  <c r="BN297" i="138"/>
  <c r="BN311" i="138" s="1"/>
  <c r="BN276" i="138" s="1"/>
  <c r="BM297" i="138"/>
  <c r="BM311" i="138" s="1"/>
  <c r="BM276" i="138" s="1"/>
  <c r="BL297" i="138"/>
  <c r="BL311" i="138" s="1"/>
  <c r="BL276" i="138" s="1"/>
  <c r="BK297" i="138"/>
  <c r="BK311" i="138" s="1"/>
  <c r="BK276" i="138" s="1"/>
  <c r="BJ297" i="138"/>
  <c r="BJ311" i="138" s="1"/>
  <c r="BI297" i="138"/>
  <c r="BI311" i="138" s="1"/>
  <c r="BI276" i="138" s="1"/>
  <c r="BH297" i="138"/>
  <c r="BH311" i="138" s="1"/>
  <c r="BH276" i="138" s="1"/>
  <c r="BG297" i="138"/>
  <c r="BG311" i="138" s="1"/>
  <c r="BG276" i="138" s="1"/>
  <c r="BF297" i="138"/>
  <c r="BF311" i="138" s="1"/>
  <c r="BF276" i="138" s="1"/>
  <c r="BE297" i="138"/>
  <c r="BE311" i="138" s="1"/>
  <c r="BE276" i="138" s="1"/>
  <c r="BD297" i="138"/>
  <c r="BD311" i="138" s="1"/>
  <c r="BD276" i="138" s="1"/>
  <c r="BC297" i="138"/>
  <c r="BC311" i="138" s="1"/>
  <c r="BC276" i="138" s="1"/>
  <c r="BB297" i="138"/>
  <c r="BB311" i="138" s="1"/>
  <c r="BB276" i="138" s="1"/>
  <c r="BA297" i="138"/>
  <c r="BA311" i="138" s="1"/>
  <c r="BA276" i="138" s="1"/>
  <c r="AZ297" i="138"/>
  <c r="AZ311" i="138" s="1"/>
  <c r="AZ276" i="138" s="1"/>
  <c r="AY297" i="138"/>
  <c r="AY311" i="138" s="1"/>
  <c r="AY276" i="138" s="1"/>
  <c r="AX297" i="138"/>
  <c r="AX311" i="138" s="1"/>
  <c r="AX276" i="138" s="1"/>
  <c r="AW297" i="138"/>
  <c r="AW311" i="138" s="1"/>
  <c r="AW276" i="138" s="1"/>
  <c r="AV297" i="138"/>
  <c r="AV311" i="138" s="1"/>
  <c r="AV276" i="138" s="1"/>
  <c r="AU297" i="138"/>
  <c r="AU311" i="138" s="1"/>
  <c r="AT297" i="138"/>
  <c r="AT311" i="138" s="1"/>
  <c r="AT276" i="138" s="1"/>
  <c r="AS297" i="138"/>
  <c r="AS311" i="138" s="1"/>
  <c r="AS276" i="138" s="1"/>
  <c r="AR297" i="138"/>
  <c r="AR311" i="138" s="1"/>
  <c r="AR276" i="138" s="1"/>
  <c r="AQ297" i="138"/>
  <c r="AQ311" i="138" s="1"/>
  <c r="AQ276" i="138" s="1"/>
  <c r="AP297" i="138"/>
  <c r="AP311" i="138" s="1"/>
  <c r="AP276" i="138" s="1"/>
  <c r="AO297" i="138"/>
  <c r="AO311" i="138" s="1"/>
  <c r="AO276" i="138" s="1"/>
  <c r="AN297" i="138"/>
  <c r="AN311" i="138" s="1"/>
  <c r="AN276" i="138" s="1"/>
  <c r="AM297" i="138"/>
  <c r="AM311" i="138" s="1"/>
  <c r="AL297" i="138"/>
  <c r="AL311" i="138" s="1"/>
  <c r="AL276" i="138" s="1"/>
  <c r="BO276" i="138"/>
  <c r="BJ276" i="138"/>
  <c r="AU276" i="138"/>
  <c r="AM276" i="138"/>
  <c r="BP246" i="138"/>
  <c r="BP260" i="138" s="1"/>
  <c r="BP225" i="138" s="1"/>
  <c r="BO246" i="138"/>
  <c r="BO260" i="138" s="1"/>
  <c r="BO225" i="138" s="1"/>
  <c r="BN246" i="138"/>
  <c r="BN260" i="138" s="1"/>
  <c r="BN225" i="138" s="1"/>
  <c r="BM246" i="138"/>
  <c r="BM260" i="138" s="1"/>
  <c r="BM225" i="138" s="1"/>
  <c r="BL246" i="138"/>
  <c r="BL260" i="138" s="1"/>
  <c r="BL225" i="138" s="1"/>
  <c r="BK246" i="138"/>
  <c r="BK260" i="138" s="1"/>
  <c r="BK225" i="138" s="1"/>
  <c r="BJ246" i="138"/>
  <c r="BJ260" i="138" s="1"/>
  <c r="BJ225" i="138" s="1"/>
  <c r="BI246" i="138"/>
  <c r="BI260" i="138" s="1"/>
  <c r="BI225" i="138" s="1"/>
  <c r="BH246" i="138"/>
  <c r="BH260" i="138" s="1"/>
  <c r="BH225" i="138" s="1"/>
  <c r="BG246" i="138"/>
  <c r="BG260" i="138" s="1"/>
  <c r="BG225" i="138" s="1"/>
  <c r="BF246" i="138"/>
  <c r="BF260" i="138" s="1"/>
  <c r="BF225" i="138" s="1"/>
  <c r="BE246" i="138"/>
  <c r="BE260" i="138" s="1"/>
  <c r="BE225" i="138" s="1"/>
  <c r="BD246" i="138"/>
  <c r="BD260" i="138" s="1"/>
  <c r="BD225" i="138" s="1"/>
  <c r="BC246" i="138"/>
  <c r="BC260" i="138" s="1"/>
  <c r="BC225" i="138" s="1"/>
  <c r="BB246" i="138"/>
  <c r="BB260" i="138" s="1"/>
  <c r="BA246" i="138"/>
  <c r="BA260" i="138" s="1"/>
  <c r="BA225" i="138" s="1"/>
  <c r="AZ246" i="138"/>
  <c r="AZ260" i="138" s="1"/>
  <c r="AZ225" i="138" s="1"/>
  <c r="AY246" i="138"/>
  <c r="AY260" i="138" s="1"/>
  <c r="AY225" i="138" s="1"/>
  <c r="AX246" i="138"/>
  <c r="AX260" i="138" s="1"/>
  <c r="AX225" i="138" s="1"/>
  <c r="AW246" i="138"/>
  <c r="AW260" i="138" s="1"/>
  <c r="AW225" i="138" s="1"/>
  <c r="AV246" i="138"/>
  <c r="AV260" i="138" s="1"/>
  <c r="AV225" i="138" s="1"/>
  <c r="AU246" i="138"/>
  <c r="AU260" i="138" s="1"/>
  <c r="AU225" i="138" s="1"/>
  <c r="AT246" i="138"/>
  <c r="AT260" i="138" s="1"/>
  <c r="AT225" i="138" s="1"/>
  <c r="AS246" i="138"/>
  <c r="AS260" i="138" s="1"/>
  <c r="AS225" i="138" s="1"/>
  <c r="AR246" i="138"/>
  <c r="AR260" i="138" s="1"/>
  <c r="AR225" i="138" s="1"/>
  <c r="AQ246" i="138"/>
  <c r="AQ260" i="138" s="1"/>
  <c r="AQ225" i="138" s="1"/>
  <c r="AP246" i="138"/>
  <c r="AP260" i="138" s="1"/>
  <c r="AP225" i="138" s="1"/>
  <c r="AO246" i="138"/>
  <c r="AO260" i="138" s="1"/>
  <c r="AO225" i="138" s="1"/>
  <c r="AN246" i="138"/>
  <c r="AN260" i="138" s="1"/>
  <c r="AN225" i="138" s="1"/>
  <c r="AM246" i="138"/>
  <c r="AM260" i="138" s="1"/>
  <c r="AM225" i="138" s="1"/>
  <c r="AL246" i="138"/>
  <c r="AL260" i="138" s="1"/>
  <c r="AL225" i="138" s="1"/>
  <c r="BB225" i="138"/>
  <c r="BA209" i="138"/>
  <c r="BA174" i="138" s="1"/>
  <c r="AS209" i="138"/>
  <c r="AS174" i="138" s="1"/>
  <c r="BP195" i="138"/>
  <c r="BP209" i="138" s="1"/>
  <c r="BP174" i="138" s="1"/>
  <c r="BO195" i="138"/>
  <c r="BO209" i="138" s="1"/>
  <c r="BO174" i="138" s="1"/>
  <c r="BN195" i="138"/>
  <c r="BN209" i="138" s="1"/>
  <c r="BM195" i="138"/>
  <c r="BM209" i="138" s="1"/>
  <c r="BM174" i="138" s="1"/>
  <c r="BL195" i="138"/>
  <c r="BL209" i="138" s="1"/>
  <c r="BL174" i="138" s="1"/>
  <c r="BK195" i="138"/>
  <c r="BK209" i="138" s="1"/>
  <c r="BK174" i="138" s="1"/>
  <c r="BJ195" i="138"/>
  <c r="BJ209" i="138" s="1"/>
  <c r="BJ174" i="138" s="1"/>
  <c r="BI195" i="138"/>
  <c r="BI209" i="138" s="1"/>
  <c r="BI174" i="138" s="1"/>
  <c r="BH195" i="138"/>
  <c r="BH209" i="138" s="1"/>
  <c r="BH174" i="138" s="1"/>
  <c r="BG195" i="138"/>
  <c r="BG209" i="138" s="1"/>
  <c r="BG174" i="138" s="1"/>
  <c r="BF195" i="138"/>
  <c r="BF209" i="138" s="1"/>
  <c r="BF174" i="138" s="1"/>
  <c r="BE195" i="138"/>
  <c r="BE209" i="138" s="1"/>
  <c r="BE174" i="138" s="1"/>
  <c r="BD195" i="138"/>
  <c r="BD209" i="138" s="1"/>
  <c r="BC195" i="138"/>
  <c r="BC209" i="138" s="1"/>
  <c r="BC174" i="138" s="1"/>
  <c r="BB195" i="138"/>
  <c r="BB209" i="138" s="1"/>
  <c r="BB174" i="138" s="1"/>
  <c r="BA195" i="138"/>
  <c r="AZ195" i="138"/>
  <c r="AZ209" i="138" s="1"/>
  <c r="AZ174" i="138" s="1"/>
  <c r="AY195" i="138"/>
  <c r="AY209" i="138" s="1"/>
  <c r="AY174" i="138" s="1"/>
  <c r="AX195" i="138"/>
  <c r="AX209" i="138" s="1"/>
  <c r="AX174" i="138" s="1"/>
  <c r="AW195" i="138"/>
  <c r="AW209" i="138" s="1"/>
  <c r="AW174" i="138" s="1"/>
  <c r="AV195" i="138"/>
  <c r="AV209" i="138" s="1"/>
  <c r="AV174" i="138" s="1"/>
  <c r="AU195" i="138"/>
  <c r="AU209" i="138" s="1"/>
  <c r="AU174" i="138" s="1"/>
  <c r="AT195" i="138"/>
  <c r="AT209" i="138" s="1"/>
  <c r="AT174" i="138" s="1"/>
  <c r="AS195" i="138"/>
  <c r="AR195" i="138"/>
  <c r="AR209" i="138" s="1"/>
  <c r="AR174" i="138" s="1"/>
  <c r="AQ195" i="138"/>
  <c r="AQ209" i="138" s="1"/>
  <c r="AQ174" i="138" s="1"/>
  <c r="AP195" i="138"/>
  <c r="AP209" i="138" s="1"/>
  <c r="AP174" i="138" s="1"/>
  <c r="AO195" i="138"/>
  <c r="AO209" i="138" s="1"/>
  <c r="AO174" i="138" s="1"/>
  <c r="AN195" i="138"/>
  <c r="AN209" i="138" s="1"/>
  <c r="AN174" i="138" s="1"/>
  <c r="AM195" i="138"/>
  <c r="AM209" i="138" s="1"/>
  <c r="AM174" i="138" s="1"/>
  <c r="AL195" i="138"/>
  <c r="AL209" i="138" s="1"/>
  <c r="AL174" i="138" s="1"/>
  <c r="BN174" i="138"/>
  <c r="BD174" i="138"/>
  <c r="BO155" i="138"/>
  <c r="BN155" i="138"/>
  <c r="BM155" i="138"/>
  <c r="BL155" i="138"/>
  <c r="BK155" i="138"/>
  <c r="BJ155" i="138"/>
  <c r="BI155" i="138"/>
  <c r="BH155" i="138"/>
  <c r="BG155" i="138"/>
  <c r="BF155" i="138"/>
  <c r="BE155" i="138"/>
  <c r="BD155" i="138"/>
  <c r="BC155" i="138"/>
  <c r="BB155" i="138"/>
  <c r="AZ154" i="4" s="1"/>
  <c r="BA155" i="138"/>
  <c r="AZ155" i="138"/>
  <c r="AY155" i="138"/>
  <c r="AX155" i="138"/>
  <c r="AW155" i="138"/>
  <c r="AV155" i="138"/>
  <c r="AU155" i="138"/>
  <c r="AT155" i="138"/>
  <c r="AS155" i="138"/>
  <c r="AR155" i="138"/>
  <c r="AQ155" i="138"/>
  <c r="AP155" i="138"/>
  <c r="AO155" i="138"/>
  <c r="AN155" i="138"/>
  <c r="AM155" i="138"/>
  <c r="AL155" i="138"/>
  <c r="BO154" i="138"/>
  <c r="BN154" i="138"/>
  <c r="BM154" i="138"/>
  <c r="BL154" i="138"/>
  <c r="BK154" i="138"/>
  <c r="BJ154" i="138"/>
  <c r="BI154" i="138"/>
  <c r="BH154" i="138"/>
  <c r="BG154" i="138"/>
  <c r="BF154" i="138"/>
  <c r="BE154" i="138"/>
  <c r="BD154" i="138"/>
  <c r="BC154" i="138"/>
  <c r="BB154" i="138"/>
  <c r="AZ153" i="4" s="1"/>
  <c r="BA154" i="138"/>
  <c r="AZ154" i="138"/>
  <c r="AY154" i="138"/>
  <c r="AX154" i="138"/>
  <c r="AW154" i="138"/>
  <c r="AV154" i="138"/>
  <c r="AU154" i="138"/>
  <c r="AT154" i="138"/>
  <c r="AS154" i="138"/>
  <c r="AR154" i="138"/>
  <c r="AQ154" i="138"/>
  <c r="AP154" i="138"/>
  <c r="AO154" i="138"/>
  <c r="AN154" i="138"/>
  <c r="AM154" i="138"/>
  <c r="AL154" i="138"/>
  <c r="BO153" i="138"/>
  <c r="BN153" i="138"/>
  <c r="BM153" i="138"/>
  <c r="BL153" i="138"/>
  <c r="BK153" i="138"/>
  <c r="BJ153" i="138"/>
  <c r="BI153" i="138"/>
  <c r="BH153" i="138"/>
  <c r="BG153" i="138"/>
  <c r="BF153" i="138"/>
  <c r="BE153" i="138"/>
  <c r="BD153" i="138"/>
  <c r="BC153" i="138"/>
  <c r="BB153" i="138"/>
  <c r="AZ152" i="4" s="1"/>
  <c r="BA153" i="138"/>
  <c r="AZ153" i="138"/>
  <c r="AY153" i="138"/>
  <c r="AX153" i="138"/>
  <c r="AW153" i="138"/>
  <c r="AV153" i="138"/>
  <c r="AU153" i="138"/>
  <c r="AT153" i="138"/>
  <c r="AS153" i="138"/>
  <c r="AR153" i="138"/>
  <c r="AQ153" i="138"/>
  <c r="AP153" i="138"/>
  <c r="AO153" i="138"/>
  <c r="AN153" i="138"/>
  <c r="AM153" i="138"/>
  <c r="AL153" i="138"/>
  <c r="BO152" i="138"/>
  <c r="BN152" i="138"/>
  <c r="BM152" i="138"/>
  <c r="BL152" i="138"/>
  <c r="BK152" i="138"/>
  <c r="BJ152" i="138"/>
  <c r="BI152" i="138"/>
  <c r="BH152" i="138"/>
  <c r="BG152" i="138"/>
  <c r="BF152" i="138"/>
  <c r="BE152" i="138"/>
  <c r="BD152" i="138"/>
  <c r="BC152" i="138"/>
  <c r="BB152" i="138"/>
  <c r="AZ151" i="4" s="1"/>
  <c r="BA152" i="138"/>
  <c r="AZ152" i="138"/>
  <c r="AY152" i="138"/>
  <c r="AX152" i="138"/>
  <c r="AW152" i="138"/>
  <c r="AV152" i="138"/>
  <c r="AU152" i="138"/>
  <c r="AT152" i="138"/>
  <c r="AS152" i="138"/>
  <c r="AR152" i="138"/>
  <c r="AQ152" i="138"/>
  <c r="AP152" i="138"/>
  <c r="AO152" i="138"/>
  <c r="AN152" i="138"/>
  <c r="AM152" i="138"/>
  <c r="AL152" i="138"/>
  <c r="BO151" i="138"/>
  <c r="BN151" i="138"/>
  <c r="BM151" i="138"/>
  <c r="BL151" i="138"/>
  <c r="BK151" i="138"/>
  <c r="BJ151" i="138"/>
  <c r="BI151" i="138"/>
  <c r="BH151" i="138"/>
  <c r="BG151" i="138"/>
  <c r="BF151" i="138"/>
  <c r="BE151" i="138"/>
  <c r="BD151" i="138"/>
  <c r="BC151" i="138"/>
  <c r="BB151" i="138"/>
  <c r="AZ150" i="4" s="1"/>
  <c r="BA151" i="138"/>
  <c r="AZ151" i="138"/>
  <c r="AY151" i="138"/>
  <c r="AX151" i="138"/>
  <c r="AW151" i="138"/>
  <c r="AV151" i="138"/>
  <c r="AU151" i="138"/>
  <c r="AT151" i="138"/>
  <c r="AS151" i="138"/>
  <c r="AR151" i="138"/>
  <c r="AQ151" i="138"/>
  <c r="AP151" i="138"/>
  <c r="AO151" i="138"/>
  <c r="AN151" i="138"/>
  <c r="AM151" i="138"/>
  <c r="AL151" i="138"/>
  <c r="BO150" i="138"/>
  <c r="BN150" i="138"/>
  <c r="BM150" i="138"/>
  <c r="BL150" i="138"/>
  <c r="BK150" i="138"/>
  <c r="BJ150" i="138"/>
  <c r="BI150" i="138"/>
  <c r="BH150" i="138"/>
  <c r="BG150" i="138"/>
  <c r="BF150" i="138"/>
  <c r="BE150" i="138"/>
  <c r="BD150" i="138"/>
  <c r="BC150" i="138"/>
  <c r="BB150" i="138"/>
  <c r="AZ149" i="4" s="1"/>
  <c r="BA150" i="138"/>
  <c r="AZ150" i="138"/>
  <c r="AY150" i="138"/>
  <c r="AX150" i="138"/>
  <c r="AW150" i="138"/>
  <c r="AV150" i="138"/>
  <c r="AU150" i="138"/>
  <c r="AT150" i="138"/>
  <c r="AS150" i="138"/>
  <c r="AR150" i="138"/>
  <c r="AQ150" i="138"/>
  <c r="AP150" i="138"/>
  <c r="AO150" i="138"/>
  <c r="AN150" i="138"/>
  <c r="AM150" i="138"/>
  <c r="AL150" i="138"/>
  <c r="BO149" i="138"/>
  <c r="BN149" i="138"/>
  <c r="BM149" i="138"/>
  <c r="BL149" i="138"/>
  <c r="BK149" i="138"/>
  <c r="BJ149" i="138"/>
  <c r="BI149" i="138"/>
  <c r="BH149" i="138"/>
  <c r="BG149" i="138"/>
  <c r="BF149" i="138"/>
  <c r="BE149" i="138"/>
  <c r="BD149" i="138"/>
  <c r="BC149" i="138"/>
  <c r="BB149" i="138"/>
  <c r="AZ148" i="4" s="1"/>
  <c r="BA149" i="138"/>
  <c r="AZ149" i="138"/>
  <c r="AY149" i="138"/>
  <c r="AX149" i="138"/>
  <c r="AW149" i="138"/>
  <c r="AV149" i="138"/>
  <c r="AU149" i="138"/>
  <c r="AT149" i="138"/>
  <c r="AS149" i="138"/>
  <c r="AR149" i="138"/>
  <c r="AQ149" i="138"/>
  <c r="AP149" i="138"/>
  <c r="AO149" i="138"/>
  <c r="AN149" i="138"/>
  <c r="AM149" i="138"/>
  <c r="AL149" i="138"/>
  <c r="BO148" i="138"/>
  <c r="BN148" i="138"/>
  <c r="BM148" i="138"/>
  <c r="BL148" i="138"/>
  <c r="BK148" i="138"/>
  <c r="BJ148" i="138"/>
  <c r="BI148" i="138"/>
  <c r="BH148" i="138"/>
  <c r="BG148" i="138"/>
  <c r="BF148" i="138"/>
  <c r="BE148" i="138"/>
  <c r="BD148" i="138"/>
  <c r="BC148" i="138"/>
  <c r="BB148" i="138"/>
  <c r="AZ147" i="4" s="1"/>
  <c r="BA148" i="138"/>
  <c r="AZ148" i="138"/>
  <c r="AY148" i="138"/>
  <c r="AX148" i="138"/>
  <c r="AW148" i="138"/>
  <c r="AV148" i="138"/>
  <c r="AU148" i="138"/>
  <c r="AT148" i="138"/>
  <c r="AS148" i="138"/>
  <c r="AR148" i="138"/>
  <c r="AQ148" i="138"/>
  <c r="AP148" i="138"/>
  <c r="AO148" i="138"/>
  <c r="AN148" i="138"/>
  <c r="AM148" i="138"/>
  <c r="AL148" i="138"/>
  <c r="BO147" i="138"/>
  <c r="BN147" i="138"/>
  <c r="BM147" i="138"/>
  <c r="BL147" i="138"/>
  <c r="BK147" i="138"/>
  <c r="BJ147" i="138"/>
  <c r="BI147" i="138"/>
  <c r="BH147" i="138"/>
  <c r="BG147" i="138"/>
  <c r="BF147" i="138"/>
  <c r="BE147" i="138"/>
  <c r="BD147" i="138"/>
  <c r="BC147" i="138"/>
  <c r="BB147" i="138"/>
  <c r="AZ146" i="4" s="1"/>
  <c r="BA147" i="138"/>
  <c r="AZ147" i="138"/>
  <c r="AY147" i="138"/>
  <c r="AX147" i="138"/>
  <c r="AW147" i="138"/>
  <c r="AV147" i="138"/>
  <c r="AU147" i="138"/>
  <c r="AT147" i="138"/>
  <c r="AS147" i="138"/>
  <c r="AR147" i="138"/>
  <c r="AQ147" i="138"/>
  <c r="AP147" i="138"/>
  <c r="AO147" i="138"/>
  <c r="AN147" i="138"/>
  <c r="AM147" i="138"/>
  <c r="AL147" i="138"/>
  <c r="BO146" i="138"/>
  <c r="BN146" i="138"/>
  <c r="BM146" i="138"/>
  <c r="BL146" i="138"/>
  <c r="BK146" i="138"/>
  <c r="BJ146" i="138"/>
  <c r="BI146" i="138"/>
  <c r="BH146" i="138"/>
  <c r="BG146" i="138"/>
  <c r="BF146" i="138"/>
  <c r="BE146" i="138"/>
  <c r="BD146" i="138"/>
  <c r="BC146" i="138"/>
  <c r="BB146" i="138"/>
  <c r="AZ145" i="4" s="1"/>
  <c r="BA146" i="138"/>
  <c r="AZ146" i="138"/>
  <c r="AY146" i="138"/>
  <c r="AX146" i="138"/>
  <c r="AW146" i="138"/>
  <c r="AV146" i="138"/>
  <c r="AU146" i="138"/>
  <c r="AT146" i="138"/>
  <c r="AS146" i="138"/>
  <c r="AR146" i="138"/>
  <c r="AQ146" i="138"/>
  <c r="AP146" i="138"/>
  <c r="AO146" i="138"/>
  <c r="AN146" i="138"/>
  <c r="AM146" i="138"/>
  <c r="AL146" i="138"/>
  <c r="BP144" i="138"/>
  <c r="BP158" i="138" s="1"/>
  <c r="BP123" i="138" s="1"/>
  <c r="BO144" i="138"/>
  <c r="BO158" i="138" s="1"/>
  <c r="BN144" i="138"/>
  <c r="BN158" i="138" s="1"/>
  <c r="BN123" i="138" s="1"/>
  <c r="BM144" i="138"/>
  <c r="BM158" i="138" s="1"/>
  <c r="BM123" i="138" s="1"/>
  <c r="BL144" i="138"/>
  <c r="BL158" i="138" s="1"/>
  <c r="BL123" i="138" s="1"/>
  <c r="BK144" i="138"/>
  <c r="BK158" i="138" s="1"/>
  <c r="BJ144" i="138"/>
  <c r="BJ158" i="138" s="1"/>
  <c r="BJ123" i="138" s="1"/>
  <c r="BI144" i="138"/>
  <c r="BI158" i="138" s="1"/>
  <c r="BI123" i="138" s="1"/>
  <c r="BH144" i="138"/>
  <c r="BH158" i="138" s="1"/>
  <c r="BG144" i="138"/>
  <c r="BG158" i="138" s="1"/>
  <c r="BG123" i="138" s="1"/>
  <c r="BF144" i="138"/>
  <c r="BF158" i="138" s="1"/>
  <c r="BF123" i="138" s="1"/>
  <c r="BE144" i="138"/>
  <c r="BE158" i="138" s="1"/>
  <c r="BE123" i="138" s="1"/>
  <c r="BD144" i="138"/>
  <c r="BD158" i="138" s="1"/>
  <c r="BC144" i="138"/>
  <c r="BC158" i="138" s="1"/>
  <c r="BC123" i="138" s="1"/>
  <c r="BB144" i="138"/>
  <c r="BB158" i="138" s="1"/>
  <c r="BB123" i="138" s="1"/>
  <c r="BA144" i="138"/>
  <c r="BA158" i="138" s="1"/>
  <c r="BA123" i="138" s="1"/>
  <c r="AZ144" i="138"/>
  <c r="AZ158" i="138" s="1"/>
  <c r="AY144" i="138"/>
  <c r="AY158" i="138" s="1"/>
  <c r="AY123" i="138" s="1"/>
  <c r="AX144" i="138"/>
  <c r="AX158" i="138" s="1"/>
  <c r="AX123" i="138" s="1"/>
  <c r="AW144" i="138"/>
  <c r="AW158" i="138" s="1"/>
  <c r="AW123" i="138" s="1"/>
  <c r="AV144" i="138"/>
  <c r="AV158" i="138" s="1"/>
  <c r="AV123" i="138" s="1"/>
  <c r="AU144" i="138"/>
  <c r="AU158" i="138" s="1"/>
  <c r="AU123" i="138" s="1"/>
  <c r="AT144" i="138"/>
  <c r="AT158" i="138" s="1"/>
  <c r="AT123" i="138" s="1"/>
  <c r="AS144" i="138"/>
  <c r="AS158" i="138" s="1"/>
  <c r="AS123" i="138" s="1"/>
  <c r="AR144" i="138"/>
  <c r="AR158" i="138" s="1"/>
  <c r="AR123" i="138" s="1"/>
  <c r="AQ144" i="138"/>
  <c r="AQ158" i="138" s="1"/>
  <c r="AQ123" i="138" s="1"/>
  <c r="AP144" i="138"/>
  <c r="AP158" i="138" s="1"/>
  <c r="AP123" i="138" s="1"/>
  <c r="AO144" i="138"/>
  <c r="AO158" i="138" s="1"/>
  <c r="AO123" i="138" s="1"/>
  <c r="AN144" i="138"/>
  <c r="AN158" i="138" s="1"/>
  <c r="AM144" i="138"/>
  <c r="AM158" i="138" s="1"/>
  <c r="AM123" i="138" s="1"/>
  <c r="AL144" i="138"/>
  <c r="AL158" i="138" s="1"/>
  <c r="AL123" i="138" s="1"/>
  <c r="BO141" i="138"/>
  <c r="BO169" i="138" s="1"/>
  <c r="BN141" i="138"/>
  <c r="BM141" i="138"/>
  <c r="BM169" i="138" s="1"/>
  <c r="BL141" i="138"/>
  <c r="BK141" i="138"/>
  <c r="BK169" i="138" s="1"/>
  <c r="BJ141" i="138"/>
  <c r="BI141" i="138"/>
  <c r="BH141" i="138"/>
  <c r="BH169" i="138" s="1"/>
  <c r="BG141" i="138"/>
  <c r="BG169" i="138" s="1"/>
  <c r="BF141" i="138"/>
  <c r="BE141" i="138"/>
  <c r="BE169" i="138" s="1"/>
  <c r="BD141" i="138"/>
  <c r="BC141" i="138"/>
  <c r="BC169" i="138" s="1"/>
  <c r="BB141" i="138"/>
  <c r="AZ140" i="4" s="1"/>
  <c r="BA141" i="138"/>
  <c r="BA169" i="138" s="1"/>
  <c r="AZ141" i="138"/>
  <c r="AZ169" i="138" s="1"/>
  <c r="AY141" i="138"/>
  <c r="AY169" i="138" s="1"/>
  <c r="AX141" i="138"/>
  <c r="AW141" i="138"/>
  <c r="AW169" i="138" s="1"/>
  <c r="AV141" i="138"/>
  <c r="AV169" i="138" s="1"/>
  <c r="AU141" i="138"/>
  <c r="AU169" i="138" s="1"/>
  <c r="AT141" i="138"/>
  <c r="AS141" i="138"/>
  <c r="AR141" i="138"/>
  <c r="AR169" i="138" s="1"/>
  <c r="AQ141" i="138"/>
  <c r="AQ169" i="138" s="1"/>
  <c r="AP141" i="138"/>
  <c r="AP169" i="138" s="1"/>
  <c r="AO141" i="138"/>
  <c r="AO169" i="138" s="1"/>
  <c r="AN141" i="138"/>
  <c r="AN169" i="138" s="1"/>
  <c r="AM141" i="138"/>
  <c r="AM169" i="138" s="1"/>
  <c r="AL141" i="138"/>
  <c r="AL169" i="138" s="1"/>
  <c r="BO140" i="138"/>
  <c r="BO168" i="138" s="1"/>
  <c r="BN140" i="138"/>
  <c r="BM140" i="138"/>
  <c r="BM168" i="138" s="1"/>
  <c r="BL140" i="138"/>
  <c r="BL168" i="138" s="1"/>
  <c r="BK140" i="138"/>
  <c r="BK168" i="138" s="1"/>
  <c r="BJ140" i="138"/>
  <c r="BI140" i="138"/>
  <c r="BI168" i="138" s="1"/>
  <c r="BH140" i="138"/>
  <c r="BG140" i="138"/>
  <c r="BG168" i="138" s="1"/>
  <c r="BF140" i="138"/>
  <c r="BF168" i="138" s="1"/>
  <c r="BE140" i="138"/>
  <c r="BE168" i="138" s="1"/>
  <c r="BD140" i="138"/>
  <c r="BD168" i="138" s="1"/>
  <c r="BC140" i="138"/>
  <c r="BC168" i="138" s="1"/>
  <c r="BB140" i="138"/>
  <c r="AZ139" i="4" s="1"/>
  <c r="BA140" i="138"/>
  <c r="BA168" i="138" s="1"/>
  <c r="AZ140" i="138"/>
  <c r="AZ168" i="138" s="1"/>
  <c r="AY140" i="138"/>
  <c r="AX140" i="138"/>
  <c r="AW140" i="138"/>
  <c r="AW168" i="138" s="1"/>
  <c r="AV140" i="138"/>
  <c r="AV168" i="138" s="1"/>
  <c r="AU140" i="138"/>
  <c r="AU168" i="138" s="1"/>
  <c r="AT140" i="138"/>
  <c r="AS140" i="138"/>
  <c r="AS168" i="138" s="1"/>
  <c r="AR140" i="138"/>
  <c r="AQ140" i="138"/>
  <c r="AQ168" i="138" s="1"/>
  <c r="AP140" i="138"/>
  <c r="AO140" i="138"/>
  <c r="AO168" i="138" s="1"/>
  <c r="AN140" i="138"/>
  <c r="AN168" i="138" s="1"/>
  <c r="AM140" i="138"/>
  <c r="AM168" i="138" s="1"/>
  <c r="AL140" i="138"/>
  <c r="BO139" i="138"/>
  <c r="BO167" i="138" s="1"/>
  <c r="BN139" i="138"/>
  <c r="BN167" i="138" s="1"/>
  <c r="BM139" i="138"/>
  <c r="BM167" i="138" s="1"/>
  <c r="BL139" i="138"/>
  <c r="BL167" i="138" s="1"/>
  <c r="BK139" i="138"/>
  <c r="BK167" i="138" s="1"/>
  <c r="BJ139" i="138"/>
  <c r="BJ167" i="138" s="1"/>
  <c r="BI139" i="138"/>
  <c r="BI167" i="138" s="1"/>
  <c r="BH139" i="138"/>
  <c r="BH167" i="138" s="1"/>
  <c r="BG139" i="138"/>
  <c r="BF139" i="138"/>
  <c r="BF167" i="138" s="1"/>
  <c r="BE139" i="138"/>
  <c r="BD139" i="138"/>
  <c r="BD167" i="138" s="1"/>
  <c r="BC139" i="138"/>
  <c r="BC167" i="138" s="1"/>
  <c r="BB139" i="138"/>
  <c r="AZ138" i="4" s="1"/>
  <c r="BA139" i="138"/>
  <c r="AZ139" i="138"/>
  <c r="AZ167" i="138" s="1"/>
  <c r="AY139" i="138"/>
  <c r="AY167" i="138" s="1"/>
  <c r="AX139" i="138"/>
  <c r="AX167" i="138" s="1"/>
  <c r="AW139" i="138"/>
  <c r="AV139" i="138"/>
  <c r="AV167" i="138" s="1"/>
  <c r="AU139" i="138"/>
  <c r="AU167" i="138" s="1"/>
  <c r="AT139" i="138"/>
  <c r="AT167" i="138" s="1"/>
  <c r="AS139" i="138"/>
  <c r="AR139" i="138"/>
  <c r="AQ139" i="138"/>
  <c r="AP139" i="138"/>
  <c r="AP167" i="138" s="1"/>
  <c r="AO139" i="138"/>
  <c r="AN139" i="138"/>
  <c r="AN167" i="138" s="1"/>
  <c r="AM139" i="138"/>
  <c r="AM167" i="138" s="1"/>
  <c r="AL139" i="138"/>
  <c r="AL167" i="138" s="1"/>
  <c r="BO138" i="138"/>
  <c r="BN138" i="138"/>
  <c r="BN166" i="138" s="1"/>
  <c r="BM138" i="138"/>
  <c r="BM166" i="138" s="1"/>
  <c r="BL138" i="138"/>
  <c r="BK138" i="138"/>
  <c r="BJ138" i="138"/>
  <c r="BJ166" i="138" s="1"/>
  <c r="BI138" i="138"/>
  <c r="BI166" i="138" s="1"/>
  <c r="BH138" i="138"/>
  <c r="BG138" i="138"/>
  <c r="BF138" i="138"/>
  <c r="BE138" i="138"/>
  <c r="BE166" i="138" s="1"/>
  <c r="BD138" i="138"/>
  <c r="BD166" i="138" s="1"/>
  <c r="BC138" i="138"/>
  <c r="BC166" i="138" s="1"/>
  <c r="BB138" i="138"/>
  <c r="BA138" i="138"/>
  <c r="BA166" i="138" s="1"/>
  <c r="AZ138" i="138"/>
  <c r="AZ166" i="138" s="1"/>
  <c r="AY138" i="138"/>
  <c r="AX138" i="138"/>
  <c r="AW138" i="138"/>
  <c r="AW166" i="138" s="1"/>
  <c r="AV138" i="138"/>
  <c r="AU138" i="138"/>
  <c r="AT138" i="138"/>
  <c r="AT166" i="138" s="1"/>
  <c r="AS138" i="138"/>
  <c r="AS166" i="138" s="1"/>
  <c r="AR138" i="138"/>
  <c r="AQ138" i="138"/>
  <c r="AQ166" i="138" s="1"/>
  <c r="AP138" i="138"/>
  <c r="AO138" i="138"/>
  <c r="AO166" i="138" s="1"/>
  <c r="AN138" i="138"/>
  <c r="AM138" i="138"/>
  <c r="AM166" i="138" s="1"/>
  <c r="AL138" i="138"/>
  <c r="AL166" i="138" s="1"/>
  <c r="BO137" i="138"/>
  <c r="BO165" i="138" s="1"/>
  <c r="BN137" i="138"/>
  <c r="BM137" i="138"/>
  <c r="BL137" i="138"/>
  <c r="BL165" i="138" s="1"/>
  <c r="BK137" i="138"/>
  <c r="BK165" i="138" s="1"/>
  <c r="BJ137" i="138"/>
  <c r="BI137" i="138"/>
  <c r="BH137" i="138"/>
  <c r="BG137" i="138"/>
  <c r="BG165" i="138" s="1"/>
  <c r="BF137" i="138"/>
  <c r="BF165" i="138" s="1"/>
  <c r="BE137" i="138"/>
  <c r="BD137" i="138"/>
  <c r="BD165" i="138" s="1"/>
  <c r="BC137" i="138"/>
  <c r="BC165" i="138" s="1"/>
  <c r="BB137" i="138"/>
  <c r="AZ136" i="4" s="1"/>
  <c r="BA137" i="138"/>
  <c r="BA165" i="138" s="1"/>
  <c r="AZ137" i="138"/>
  <c r="AY137" i="138"/>
  <c r="AY165" i="138" s="1"/>
  <c r="AX137" i="138"/>
  <c r="AX165" i="138" s="1"/>
  <c r="AW137" i="138"/>
  <c r="AW165" i="138" s="1"/>
  <c r="AV137" i="138"/>
  <c r="AV165" i="138" s="1"/>
  <c r="AU137" i="138"/>
  <c r="AU165" i="138" s="1"/>
  <c r="AT137" i="138"/>
  <c r="AS137" i="138"/>
  <c r="AR137" i="138"/>
  <c r="AR165" i="138" s="1"/>
  <c r="AQ137" i="138"/>
  <c r="AP137" i="138"/>
  <c r="AO137" i="138"/>
  <c r="AN137" i="138"/>
  <c r="AN165" i="138" s="1"/>
  <c r="AM137" i="138"/>
  <c r="AM165" i="138" s="1"/>
  <c r="AL137" i="138"/>
  <c r="BO136" i="138"/>
  <c r="BO164" i="138" s="1"/>
  <c r="BN136" i="138"/>
  <c r="BN164" i="138" s="1"/>
  <c r="BM136" i="138"/>
  <c r="BL136" i="138"/>
  <c r="BK136" i="138"/>
  <c r="BK164" i="138" s="1"/>
  <c r="BJ136" i="138"/>
  <c r="BI136" i="138"/>
  <c r="BH136" i="138"/>
  <c r="BG136" i="138"/>
  <c r="BG164" i="138" s="1"/>
  <c r="BF136" i="138"/>
  <c r="BF164" i="138" s="1"/>
  <c r="BE136" i="138"/>
  <c r="BD136" i="138"/>
  <c r="BC136" i="138"/>
  <c r="BB136" i="138"/>
  <c r="BA136" i="138"/>
  <c r="AZ136" i="138"/>
  <c r="AZ164" i="138" s="1"/>
  <c r="AY136" i="138"/>
  <c r="AY164" i="138" s="1"/>
  <c r="AX136" i="138"/>
  <c r="AX164" i="138" s="1"/>
  <c r="AW136" i="138"/>
  <c r="AV136" i="138"/>
  <c r="AV164" i="138" s="1"/>
  <c r="AU136" i="138"/>
  <c r="AU164" i="138" s="1"/>
  <c r="AT136" i="138"/>
  <c r="AT164" i="138" s="1"/>
  <c r="AS136" i="138"/>
  <c r="AR136" i="138"/>
  <c r="AR164" i="138" s="1"/>
  <c r="AQ136" i="138"/>
  <c r="AQ164" i="138" s="1"/>
  <c r="AP136" i="138"/>
  <c r="AP164" i="138" s="1"/>
  <c r="AO136" i="138"/>
  <c r="AN136" i="138"/>
  <c r="AM136" i="138"/>
  <c r="AM164" i="138" s="1"/>
  <c r="AL136" i="138"/>
  <c r="AL164" i="138" s="1"/>
  <c r="BO135" i="138"/>
  <c r="BN135" i="138"/>
  <c r="BN163" i="138" s="1"/>
  <c r="BM135" i="138"/>
  <c r="BM163" i="138" s="1"/>
  <c r="BL135" i="138"/>
  <c r="BK135" i="138"/>
  <c r="BJ135" i="138"/>
  <c r="BJ163" i="138" s="1"/>
  <c r="BI135" i="138"/>
  <c r="BI163" i="138" s="1"/>
  <c r="BH135" i="138"/>
  <c r="BG135" i="138"/>
  <c r="BF135" i="138"/>
  <c r="BF163" i="138" s="1"/>
  <c r="BE135" i="138"/>
  <c r="BE163" i="138" s="1"/>
  <c r="BD135" i="138"/>
  <c r="BC135" i="138"/>
  <c r="BB135" i="138"/>
  <c r="BA135" i="138"/>
  <c r="BA163" i="138" s="1"/>
  <c r="AZ135" i="138"/>
  <c r="AY135" i="138"/>
  <c r="AY163" i="138" s="1"/>
  <c r="AX135" i="138"/>
  <c r="AX163" i="138" s="1"/>
  <c r="AW135" i="138"/>
  <c r="AW163" i="138" s="1"/>
  <c r="AV135" i="138"/>
  <c r="AU135" i="138"/>
  <c r="AU163" i="138" s="1"/>
  <c r="AT135" i="138"/>
  <c r="AT163" i="138" s="1"/>
  <c r="AS135" i="138"/>
  <c r="AS163" i="138" s="1"/>
  <c r="AR135" i="138"/>
  <c r="AQ135" i="138"/>
  <c r="AQ163" i="138" s="1"/>
  <c r="AP135" i="138"/>
  <c r="AP163" i="138" s="1"/>
  <c r="AO135" i="138"/>
  <c r="AO163" i="138" s="1"/>
  <c r="AN135" i="138"/>
  <c r="AM135" i="138"/>
  <c r="AL135" i="138"/>
  <c r="BO134" i="138"/>
  <c r="BN134" i="138"/>
  <c r="BM134" i="138"/>
  <c r="BM162" i="138" s="1"/>
  <c r="BL134" i="138"/>
  <c r="BL162" i="138" s="1"/>
  <c r="BK134" i="138"/>
  <c r="BK162" i="138" s="1"/>
  <c r="BJ134" i="138"/>
  <c r="BI134" i="138"/>
  <c r="BI162" i="138" s="1"/>
  <c r="BH134" i="138"/>
  <c r="BH162" i="138" s="1"/>
  <c r="BG134" i="138"/>
  <c r="BF134" i="138"/>
  <c r="BE134" i="138"/>
  <c r="BE162" i="138" s="1"/>
  <c r="BD134" i="138"/>
  <c r="BD162" i="138" s="1"/>
  <c r="BC134" i="138"/>
  <c r="BB134" i="138"/>
  <c r="AZ133" i="4" s="1"/>
  <c r="BA134" i="138"/>
  <c r="BA162" i="138" s="1"/>
  <c r="AZ134" i="138"/>
  <c r="AZ162" i="138" s="1"/>
  <c r="AY134" i="138"/>
  <c r="AX134" i="138"/>
  <c r="AX162" i="138" s="1"/>
  <c r="AW134" i="138"/>
  <c r="AW162" i="138" s="1"/>
  <c r="AV134" i="138"/>
  <c r="AV162" i="138" s="1"/>
  <c r="AU134" i="138"/>
  <c r="AT134" i="138"/>
  <c r="AS134" i="138"/>
  <c r="AS162" i="138" s="1"/>
  <c r="AR134" i="138"/>
  <c r="AR162" i="138" s="1"/>
  <c r="AQ134" i="138"/>
  <c r="AP134" i="138"/>
  <c r="AP162" i="138" s="1"/>
  <c r="AO134" i="138"/>
  <c r="AO162" i="138" s="1"/>
  <c r="AN134" i="138"/>
  <c r="AN162" i="138" s="1"/>
  <c r="AM134" i="138"/>
  <c r="AL134" i="138"/>
  <c r="BO133" i="138"/>
  <c r="BO161" i="138" s="1"/>
  <c r="BN133" i="138"/>
  <c r="BN161" i="138" s="1"/>
  <c r="BM133" i="138"/>
  <c r="BL133" i="138"/>
  <c r="BK133" i="138"/>
  <c r="BK161" i="138" s="1"/>
  <c r="BJ133" i="138"/>
  <c r="BJ161" i="138" s="1"/>
  <c r="BI133" i="138"/>
  <c r="BH133" i="138"/>
  <c r="BH161" i="138" s="1"/>
  <c r="BG133" i="138"/>
  <c r="BG161" i="138" s="1"/>
  <c r="BF133" i="138"/>
  <c r="BF161" i="138" s="1"/>
  <c r="BE133" i="138"/>
  <c r="BD133" i="138"/>
  <c r="BD161" i="138" s="1"/>
  <c r="BC133" i="138"/>
  <c r="BC161" i="138" s="1"/>
  <c r="BB133" i="138"/>
  <c r="AZ132" i="4" s="1"/>
  <c r="BA133" i="138"/>
  <c r="AZ133" i="138"/>
  <c r="AZ161" i="138" s="1"/>
  <c r="AY133" i="138"/>
  <c r="AY161" i="138" s="1"/>
  <c r="AX133" i="138"/>
  <c r="AX161" i="138" s="1"/>
  <c r="AW133" i="138"/>
  <c r="AW161" i="138" s="1"/>
  <c r="AV133" i="138"/>
  <c r="AU133" i="138"/>
  <c r="AU161" i="138" s="1"/>
  <c r="AT133" i="138"/>
  <c r="AS133" i="138"/>
  <c r="AR133" i="138"/>
  <c r="AR161" i="138" s="1"/>
  <c r="AQ133" i="138"/>
  <c r="AQ161" i="138" s="1"/>
  <c r="AP133" i="138"/>
  <c r="AP161" i="138" s="1"/>
  <c r="AO133" i="138"/>
  <c r="AN133" i="138"/>
  <c r="AN161" i="138" s="1"/>
  <c r="AM133" i="138"/>
  <c r="AL133" i="138"/>
  <c r="AL161" i="138" s="1"/>
  <c r="BO132" i="138"/>
  <c r="BN132" i="138"/>
  <c r="BM132" i="138"/>
  <c r="BM160" i="138" s="1"/>
  <c r="BL132" i="138"/>
  <c r="BK132" i="138"/>
  <c r="BJ132" i="138"/>
  <c r="BI132" i="138"/>
  <c r="BH132" i="138"/>
  <c r="BG132" i="138"/>
  <c r="BF132" i="138"/>
  <c r="BF160" i="138" s="1"/>
  <c r="BE132" i="138"/>
  <c r="BE160" i="138" s="1"/>
  <c r="BD132" i="138"/>
  <c r="BC132" i="138"/>
  <c r="BB132" i="138"/>
  <c r="BA132" i="138"/>
  <c r="AZ132" i="138"/>
  <c r="AY132" i="138"/>
  <c r="AY160" i="138" s="1"/>
  <c r="AX132" i="138"/>
  <c r="AX160" i="138" s="1"/>
  <c r="AW132" i="138"/>
  <c r="AV132" i="138"/>
  <c r="AU132" i="138"/>
  <c r="AT132" i="138"/>
  <c r="AS132" i="138"/>
  <c r="AR132" i="138"/>
  <c r="AR160" i="138" s="1"/>
  <c r="AQ132" i="138"/>
  <c r="AP132" i="138"/>
  <c r="AO132" i="138"/>
  <c r="AN132" i="138"/>
  <c r="AM132" i="138"/>
  <c r="AL132" i="138"/>
  <c r="BO127" i="138"/>
  <c r="BN127" i="138"/>
  <c r="BM127" i="138"/>
  <c r="BL127" i="138"/>
  <c r="BK127" i="138"/>
  <c r="BJ127" i="138"/>
  <c r="BI127" i="138"/>
  <c r="BH127" i="138"/>
  <c r="BG127" i="138"/>
  <c r="BF127" i="138"/>
  <c r="BE127" i="138"/>
  <c r="BD127" i="138"/>
  <c r="BC127" i="138"/>
  <c r="BB127" i="138"/>
  <c r="AZ126" i="4" s="1"/>
  <c r="BA127" i="138"/>
  <c r="AZ127" i="138"/>
  <c r="AY127" i="138"/>
  <c r="AX127" i="138"/>
  <c r="AW127" i="138"/>
  <c r="AV127" i="138"/>
  <c r="AU127" i="138"/>
  <c r="AT127" i="138"/>
  <c r="AS127" i="138"/>
  <c r="AR127" i="138"/>
  <c r="AQ127" i="138"/>
  <c r="AP127" i="138"/>
  <c r="AO127" i="138"/>
  <c r="AN127" i="138"/>
  <c r="AM127" i="138"/>
  <c r="AL127" i="138"/>
  <c r="BO126" i="138"/>
  <c r="BN126" i="138"/>
  <c r="BM126" i="138"/>
  <c r="BL126" i="138"/>
  <c r="BK126" i="138"/>
  <c r="BJ126" i="138"/>
  <c r="BI126" i="138"/>
  <c r="BH126" i="138"/>
  <c r="BG126" i="138"/>
  <c r="BF126" i="138"/>
  <c r="BE126" i="138"/>
  <c r="BD126" i="138"/>
  <c r="BC126" i="138"/>
  <c r="BB126" i="138"/>
  <c r="AZ125" i="4" s="1"/>
  <c r="BA126" i="138"/>
  <c r="AZ126" i="138"/>
  <c r="AY126" i="138"/>
  <c r="AX126" i="138"/>
  <c r="AW126" i="138"/>
  <c r="AV126" i="138"/>
  <c r="AU126" i="138"/>
  <c r="AT126" i="138"/>
  <c r="AS126" i="138"/>
  <c r="AR126" i="138"/>
  <c r="AQ126" i="138"/>
  <c r="AP126" i="138"/>
  <c r="AO126" i="138"/>
  <c r="AN126" i="138"/>
  <c r="AM126" i="138"/>
  <c r="AL126" i="138"/>
  <c r="BO125" i="138"/>
  <c r="BN125" i="138"/>
  <c r="BM125" i="138"/>
  <c r="BL125" i="138"/>
  <c r="BK125" i="138"/>
  <c r="BJ125" i="138"/>
  <c r="BI125" i="138"/>
  <c r="BH125" i="138"/>
  <c r="BG125" i="138"/>
  <c r="BF125" i="138"/>
  <c r="BE125" i="138"/>
  <c r="BD125" i="138"/>
  <c r="BC125" i="138"/>
  <c r="BB125" i="138"/>
  <c r="AZ124" i="4" s="1"/>
  <c r="BA125" i="138"/>
  <c r="AZ125" i="138"/>
  <c r="AY125" i="138"/>
  <c r="AX125" i="138"/>
  <c r="AW125" i="138"/>
  <c r="AV125" i="138"/>
  <c r="AU125" i="138"/>
  <c r="AT125" i="138"/>
  <c r="AS125" i="138"/>
  <c r="AR125" i="138"/>
  <c r="AQ125" i="138"/>
  <c r="AP125" i="138"/>
  <c r="AO125" i="138"/>
  <c r="AN125" i="138"/>
  <c r="AM125" i="138"/>
  <c r="AL125" i="138"/>
  <c r="BO124" i="138"/>
  <c r="BN124" i="138"/>
  <c r="BM124" i="138"/>
  <c r="BL124" i="138"/>
  <c r="BK124" i="138"/>
  <c r="BJ124" i="138"/>
  <c r="BI124" i="138"/>
  <c r="BH124" i="138"/>
  <c r="BG124" i="138"/>
  <c r="BF124" i="138"/>
  <c r="BE124" i="138"/>
  <c r="BD124" i="138"/>
  <c r="BC124" i="138"/>
  <c r="BA124" i="138"/>
  <c r="AZ124" i="138"/>
  <c r="AY124" i="138"/>
  <c r="AX124" i="138"/>
  <c r="AW124" i="138"/>
  <c r="AV124" i="138"/>
  <c r="AU124" i="138"/>
  <c r="AT124" i="138"/>
  <c r="AS124" i="138"/>
  <c r="AR124" i="138"/>
  <c r="AQ124" i="138"/>
  <c r="AP124" i="138"/>
  <c r="AO124" i="138"/>
  <c r="AN124" i="138"/>
  <c r="AM124" i="138"/>
  <c r="BO123" i="138"/>
  <c r="BK123" i="138"/>
  <c r="BH123" i="138"/>
  <c r="BD123" i="138"/>
  <c r="AZ123" i="138"/>
  <c r="AN123" i="138"/>
  <c r="P41" i="138"/>
  <c r="K41" i="138"/>
  <c r="U40" i="138"/>
  <c r="U39" i="138"/>
  <c r="U38" i="138"/>
  <c r="U37" i="138"/>
  <c r="U36" i="138"/>
  <c r="U35" i="138"/>
  <c r="U34" i="138"/>
  <c r="U33" i="138"/>
  <c r="U32" i="138"/>
  <c r="U31" i="138"/>
  <c r="AF13" i="138"/>
  <c r="AF12" i="138"/>
  <c r="AN4" i="138"/>
  <c r="AW290" i="138" s="1"/>
  <c r="A2" i="138"/>
  <c r="A1" i="138"/>
  <c r="BC311" i="137"/>
  <c r="BC276" i="137" s="1"/>
  <c r="BP297" i="137"/>
  <c r="BP311" i="137" s="1"/>
  <c r="BP276" i="137" s="1"/>
  <c r="BO297" i="137"/>
  <c r="BO311" i="137" s="1"/>
  <c r="BO276" i="137" s="1"/>
  <c r="BN297" i="137"/>
  <c r="BN311" i="137" s="1"/>
  <c r="BN276" i="137" s="1"/>
  <c r="BM297" i="137"/>
  <c r="BM311" i="137" s="1"/>
  <c r="BM276" i="137" s="1"/>
  <c r="BL297" i="137"/>
  <c r="BL311" i="137" s="1"/>
  <c r="BL276" i="137" s="1"/>
  <c r="BK297" i="137"/>
  <c r="BK311" i="137" s="1"/>
  <c r="BK276" i="137" s="1"/>
  <c r="BJ297" i="137"/>
  <c r="BJ311" i="137" s="1"/>
  <c r="BJ276" i="137" s="1"/>
  <c r="BI297" i="137"/>
  <c r="BI311" i="137" s="1"/>
  <c r="BI276" i="137" s="1"/>
  <c r="BH297" i="137"/>
  <c r="BH311" i="137" s="1"/>
  <c r="BH276" i="137" s="1"/>
  <c r="BG297" i="137"/>
  <c r="BG311" i="137" s="1"/>
  <c r="BG276" i="137" s="1"/>
  <c r="BF297" i="137"/>
  <c r="BF311" i="137" s="1"/>
  <c r="BF276" i="137" s="1"/>
  <c r="BE297" i="137"/>
  <c r="BE311" i="137" s="1"/>
  <c r="BE276" i="137" s="1"/>
  <c r="BD297" i="137"/>
  <c r="BD311" i="137" s="1"/>
  <c r="BD276" i="137" s="1"/>
  <c r="BC297" i="137"/>
  <c r="BB297" i="137"/>
  <c r="BB311" i="137" s="1"/>
  <c r="BB276" i="137" s="1"/>
  <c r="BA297" i="137"/>
  <c r="BA311" i="137" s="1"/>
  <c r="BA276" i="137" s="1"/>
  <c r="AZ297" i="137"/>
  <c r="AZ311" i="137" s="1"/>
  <c r="AZ276" i="137" s="1"/>
  <c r="AY297" i="137"/>
  <c r="AY311" i="137" s="1"/>
  <c r="AY276" i="137" s="1"/>
  <c r="AX297" i="137"/>
  <c r="AX311" i="137" s="1"/>
  <c r="AX276" i="137" s="1"/>
  <c r="AW297" i="137"/>
  <c r="AW311" i="137" s="1"/>
  <c r="AW276" i="137" s="1"/>
  <c r="AV297" i="137"/>
  <c r="AV311" i="137" s="1"/>
  <c r="AV276" i="137" s="1"/>
  <c r="AU297" i="137"/>
  <c r="AU311" i="137" s="1"/>
  <c r="AU276" i="137" s="1"/>
  <c r="AT297" i="137"/>
  <c r="AT311" i="137" s="1"/>
  <c r="AT276" i="137" s="1"/>
  <c r="AS297" i="137"/>
  <c r="AS311" i="137" s="1"/>
  <c r="AS276" i="137" s="1"/>
  <c r="AR297" i="137"/>
  <c r="AR311" i="137" s="1"/>
  <c r="AR276" i="137" s="1"/>
  <c r="AQ297" i="137"/>
  <c r="AQ311" i="137" s="1"/>
  <c r="AQ276" i="137" s="1"/>
  <c r="AP297" i="137"/>
  <c r="AP311" i="137" s="1"/>
  <c r="AO297" i="137"/>
  <c r="AO311" i="137" s="1"/>
  <c r="AO276" i="137" s="1"/>
  <c r="AN297" i="137"/>
  <c r="AN311" i="137" s="1"/>
  <c r="AN276" i="137" s="1"/>
  <c r="AM297" i="137"/>
  <c r="AM311" i="137" s="1"/>
  <c r="AM276" i="137" s="1"/>
  <c r="AL297" i="137"/>
  <c r="AL311" i="137" s="1"/>
  <c r="AL276" i="137" s="1"/>
  <c r="AP276" i="137"/>
  <c r="BE260" i="137"/>
  <c r="BE225" i="137" s="1"/>
  <c r="BP246" i="137"/>
  <c r="BP260" i="137" s="1"/>
  <c r="BP225" i="137" s="1"/>
  <c r="BO246" i="137"/>
  <c r="BO260" i="137" s="1"/>
  <c r="BO225" i="137" s="1"/>
  <c r="BN246" i="137"/>
  <c r="BN260" i="137" s="1"/>
  <c r="BN225" i="137" s="1"/>
  <c r="BM246" i="137"/>
  <c r="BM260" i="137" s="1"/>
  <c r="BM225" i="137" s="1"/>
  <c r="BL246" i="137"/>
  <c r="BL260" i="137" s="1"/>
  <c r="BL225" i="137" s="1"/>
  <c r="BK246" i="137"/>
  <c r="BK260" i="137" s="1"/>
  <c r="BK225" i="137" s="1"/>
  <c r="BJ246" i="137"/>
  <c r="BJ260" i="137" s="1"/>
  <c r="BJ225" i="137" s="1"/>
  <c r="BI246" i="137"/>
  <c r="BI260" i="137" s="1"/>
  <c r="BH246" i="137"/>
  <c r="BH260" i="137" s="1"/>
  <c r="BH225" i="137" s="1"/>
  <c r="BG246" i="137"/>
  <c r="BG260" i="137" s="1"/>
  <c r="BG225" i="137" s="1"/>
  <c r="BF246" i="137"/>
  <c r="BF260" i="137" s="1"/>
  <c r="BF225" i="137" s="1"/>
  <c r="BE246" i="137"/>
  <c r="BD246" i="137"/>
  <c r="BD260" i="137" s="1"/>
  <c r="BD225" i="137" s="1"/>
  <c r="BC246" i="137"/>
  <c r="BC260" i="137" s="1"/>
  <c r="BC225" i="137" s="1"/>
  <c r="BB246" i="137"/>
  <c r="BB260" i="137" s="1"/>
  <c r="BB225" i="137" s="1"/>
  <c r="BA246" i="137"/>
  <c r="BA260" i="137" s="1"/>
  <c r="AZ246" i="137"/>
  <c r="AZ260" i="137" s="1"/>
  <c r="AZ225" i="137" s="1"/>
  <c r="AY246" i="137"/>
  <c r="AY260" i="137" s="1"/>
  <c r="AY225" i="137" s="1"/>
  <c r="AX246" i="137"/>
  <c r="AX260" i="137" s="1"/>
  <c r="AX225" i="137" s="1"/>
  <c r="AW246" i="137"/>
  <c r="AW260" i="137" s="1"/>
  <c r="AW225" i="137" s="1"/>
  <c r="AV246" i="137"/>
  <c r="AV260" i="137" s="1"/>
  <c r="AV225" i="137" s="1"/>
  <c r="AU246" i="137"/>
  <c r="AU260" i="137" s="1"/>
  <c r="AU225" i="137" s="1"/>
  <c r="AT246" i="137"/>
  <c r="AT260" i="137" s="1"/>
  <c r="AT225" i="137" s="1"/>
  <c r="AS246" i="137"/>
  <c r="AS260" i="137" s="1"/>
  <c r="AR246" i="137"/>
  <c r="AR260" i="137" s="1"/>
  <c r="AR225" i="137" s="1"/>
  <c r="AQ246" i="137"/>
  <c r="AQ260" i="137" s="1"/>
  <c r="AQ225" i="137" s="1"/>
  <c r="AP246" i="137"/>
  <c r="AP260" i="137" s="1"/>
  <c r="AP225" i="137" s="1"/>
  <c r="AO246" i="137"/>
  <c r="AO260" i="137" s="1"/>
  <c r="AO225" i="137" s="1"/>
  <c r="AN246" i="137"/>
  <c r="AN260" i="137" s="1"/>
  <c r="AN225" i="137" s="1"/>
  <c r="AM246" i="137"/>
  <c r="AM260" i="137" s="1"/>
  <c r="AM225" i="137" s="1"/>
  <c r="AL246" i="137"/>
  <c r="AL260" i="137" s="1"/>
  <c r="AL225" i="137" s="1"/>
  <c r="BI225" i="137"/>
  <c r="BA225" i="137"/>
  <c r="AS225" i="137"/>
  <c r="BA209" i="137"/>
  <c r="BA174" i="137" s="1"/>
  <c r="AO209" i="137"/>
  <c r="AO174" i="137" s="1"/>
  <c r="BP195" i="137"/>
  <c r="BP209" i="137" s="1"/>
  <c r="BP174" i="137" s="1"/>
  <c r="BO195" i="137"/>
  <c r="BO209" i="137" s="1"/>
  <c r="BO174" i="137" s="1"/>
  <c r="BN195" i="137"/>
  <c r="BN209" i="137" s="1"/>
  <c r="BN174" i="137" s="1"/>
  <c r="BM195" i="137"/>
  <c r="BM209" i="137" s="1"/>
  <c r="BL195" i="137"/>
  <c r="BL209" i="137" s="1"/>
  <c r="BL174" i="137" s="1"/>
  <c r="BK195" i="137"/>
  <c r="BK209" i="137" s="1"/>
  <c r="BK174" i="137" s="1"/>
  <c r="BJ195" i="137"/>
  <c r="BJ209" i="137" s="1"/>
  <c r="BJ174" i="137" s="1"/>
  <c r="BI195" i="137"/>
  <c r="BI209" i="137" s="1"/>
  <c r="BI174" i="137" s="1"/>
  <c r="BH195" i="137"/>
  <c r="BH209" i="137" s="1"/>
  <c r="BH174" i="137" s="1"/>
  <c r="BG195" i="137"/>
  <c r="BG209" i="137" s="1"/>
  <c r="BG174" i="137" s="1"/>
  <c r="BF195" i="137"/>
  <c r="BF209" i="137" s="1"/>
  <c r="BF174" i="137" s="1"/>
  <c r="BE195" i="137"/>
  <c r="BE209" i="137" s="1"/>
  <c r="BE174" i="137" s="1"/>
  <c r="BD195" i="137"/>
  <c r="BD209" i="137" s="1"/>
  <c r="BD174" i="137" s="1"/>
  <c r="BC195" i="137"/>
  <c r="BC209" i="137" s="1"/>
  <c r="BC174" i="137" s="1"/>
  <c r="BB195" i="137"/>
  <c r="BB209" i="137" s="1"/>
  <c r="BB174" i="137" s="1"/>
  <c r="BA195" i="137"/>
  <c r="AZ195" i="137"/>
  <c r="AZ209" i="137" s="1"/>
  <c r="AZ174" i="137" s="1"/>
  <c r="AY195" i="137"/>
  <c r="AY209" i="137" s="1"/>
  <c r="AY174" i="137" s="1"/>
  <c r="AX195" i="137"/>
  <c r="AX209" i="137" s="1"/>
  <c r="AX174" i="137" s="1"/>
  <c r="AW195" i="137"/>
  <c r="AW209" i="137" s="1"/>
  <c r="AW174" i="137" s="1"/>
  <c r="AV195" i="137"/>
  <c r="AV209" i="137" s="1"/>
  <c r="AV174" i="137" s="1"/>
  <c r="AU195" i="137"/>
  <c r="AU209" i="137" s="1"/>
  <c r="AU174" i="137" s="1"/>
  <c r="AT195" i="137"/>
  <c r="AT209" i="137" s="1"/>
  <c r="AT174" i="137" s="1"/>
  <c r="AS195" i="137"/>
  <c r="AS209" i="137" s="1"/>
  <c r="AS174" i="137" s="1"/>
  <c r="AR195" i="137"/>
  <c r="AR209" i="137" s="1"/>
  <c r="AR174" i="137" s="1"/>
  <c r="AQ195" i="137"/>
  <c r="AQ209" i="137" s="1"/>
  <c r="AQ174" i="137" s="1"/>
  <c r="AP195" i="137"/>
  <c r="AP209" i="137" s="1"/>
  <c r="AP174" i="137" s="1"/>
  <c r="AO195" i="137"/>
  <c r="AN195" i="137"/>
  <c r="AN209" i="137" s="1"/>
  <c r="AN174" i="137" s="1"/>
  <c r="AM195" i="137"/>
  <c r="AM209" i="137" s="1"/>
  <c r="AM174" i="137" s="1"/>
  <c r="AL195" i="137"/>
  <c r="AL209" i="137" s="1"/>
  <c r="AL174" i="137" s="1"/>
  <c r="BM174" i="137"/>
  <c r="BM158" i="137"/>
  <c r="BO155" i="137"/>
  <c r="BN155" i="137"/>
  <c r="BM155" i="137"/>
  <c r="BL155" i="137"/>
  <c r="BK155" i="137"/>
  <c r="BJ155" i="137"/>
  <c r="BI155" i="137"/>
  <c r="BH155" i="137"/>
  <c r="BG155" i="137"/>
  <c r="BF155" i="137"/>
  <c r="BE155" i="137"/>
  <c r="BD155" i="137"/>
  <c r="BC155" i="137"/>
  <c r="BB155" i="137"/>
  <c r="BA155" i="137"/>
  <c r="AZ155" i="137"/>
  <c r="AY155" i="137"/>
  <c r="AX155" i="137"/>
  <c r="AW155" i="137"/>
  <c r="AV155" i="137"/>
  <c r="AU155" i="137"/>
  <c r="AT155" i="137"/>
  <c r="AS155" i="137"/>
  <c r="AR155" i="137"/>
  <c r="AQ155" i="137"/>
  <c r="AP155" i="137"/>
  <c r="AO155" i="137"/>
  <c r="AN155" i="137"/>
  <c r="AM155" i="137"/>
  <c r="AL155" i="137"/>
  <c r="BO154" i="137"/>
  <c r="BN154" i="137"/>
  <c r="BM154" i="137"/>
  <c r="BL154" i="137"/>
  <c r="BK154" i="137"/>
  <c r="BJ154" i="137"/>
  <c r="BI154" i="137"/>
  <c r="BH154" i="137"/>
  <c r="BG154" i="137"/>
  <c r="BF154" i="137"/>
  <c r="BE154" i="137"/>
  <c r="BD154" i="137"/>
  <c r="BC154" i="137"/>
  <c r="BB154" i="137"/>
  <c r="BA154" i="137"/>
  <c r="AY153" i="4" s="1"/>
  <c r="AZ154" i="137"/>
  <c r="AY154" i="137"/>
  <c r="AX154" i="137"/>
  <c r="AW154" i="137"/>
  <c r="AV154" i="137"/>
  <c r="AU154" i="137"/>
  <c r="AT154" i="137"/>
  <c r="AS154" i="137"/>
  <c r="AR154" i="137"/>
  <c r="AQ154" i="137"/>
  <c r="AP154" i="137"/>
  <c r="AO154" i="137"/>
  <c r="AN154" i="137"/>
  <c r="AM154" i="137"/>
  <c r="AL154" i="137"/>
  <c r="BO153" i="137"/>
  <c r="BN153" i="137"/>
  <c r="BM153" i="137"/>
  <c r="BL153" i="137"/>
  <c r="BK153" i="137"/>
  <c r="BJ153" i="137"/>
  <c r="BI153" i="137"/>
  <c r="BH153" i="137"/>
  <c r="BG153" i="137"/>
  <c r="BF153" i="137"/>
  <c r="BE153" i="137"/>
  <c r="BD153" i="137"/>
  <c r="BC153" i="137"/>
  <c r="BB153" i="137"/>
  <c r="BA153" i="137"/>
  <c r="AY152" i="4" s="1"/>
  <c r="AZ153" i="137"/>
  <c r="AY153" i="137"/>
  <c r="AX153" i="137"/>
  <c r="AW153" i="137"/>
  <c r="AV153" i="137"/>
  <c r="AU153" i="137"/>
  <c r="AT153" i="137"/>
  <c r="AS153" i="137"/>
  <c r="AR153" i="137"/>
  <c r="AQ153" i="137"/>
  <c r="AP153" i="137"/>
  <c r="AO153" i="137"/>
  <c r="AN153" i="137"/>
  <c r="AM153" i="137"/>
  <c r="AL153" i="137"/>
  <c r="BO152" i="137"/>
  <c r="BN152" i="137"/>
  <c r="BM152" i="137"/>
  <c r="BL152" i="137"/>
  <c r="BK152" i="137"/>
  <c r="BJ152" i="137"/>
  <c r="BI152" i="137"/>
  <c r="BH152" i="137"/>
  <c r="BG152" i="137"/>
  <c r="BF152" i="137"/>
  <c r="BE152" i="137"/>
  <c r="BD152" i="137"/>
  <c r="BC152" i="137"/>
  <c r="BB152" i="137"/>
  <c r="BA152" i="137"/>
  <c r="AY151" i="4" s="1"/>
  <c r="AZ152" i="137"/>
  <c r="AY152" i="137"/>
  <c r="AX152" i="137"/>
  <c r="AW152" i="137"/>
  <c r="AV152" i="137"/>
  <c r="AU152" i="137"/>
  <c r="AT152" i="137"/>
  <c r="AS152" i="137"/>
  <c r="AR152" i="137"/>
  <c r="AQ152" i="137"/>
  <c r="AP152" i="137"/>
  <c r="AO152" i="137"/>
  <c r="AN152" i="137"/>
  <c r="AM152" i="137"/>
  <c r="AL152" i="137"/>
  <c r="BO151" i="137"/>
  <c r="BN151" i="137"/>
  <c r="BM151" i="137"/>
  <c r="BL151" i="137"/>
  <c r="BK151" i="137"/>
  <c r="BJ151" i="137"/>
  <c r="BI151" i="137"/>
  <c r="BH151" i="137"/>
  <c r="BG151" i="137"/>
  <c r="BF151" i="137"/>
  <c r="BE151" i="137"/>
  <c r="BD151" i="137"/>
  <c r="BC151" i="137"/>
  <c r="BB151" i="137"/>
  <c r="BA151" i="137"/>
  <c r="AY150" i="4" s="1"/>
  <c r="AZ151" i="137"/>
  <c r="AY151" i="137"/>
  <c r="AX151" i="137"/>
  <c r="AW151" i="137"/>
  <c r="AV151" i="137"/>
  <c r="AU151" i="137"/>
  <c r="AT151" i="137"/>
  <c r="AS151" i="137"/>
  <c r="AR151" i="137"/>
  <c r="AQ151" i="137"/>
  <c r="AP151" i="137"/>
  <c r="AO151" i="137"/>
  <c r="AN151" i="137"/>
  <c r="AM151" i="137"/>
  <c r="AL151" i="137"/>
  <c r="BO150" i="137"/>
  <c r="BN150" i="137"/>
  <c r="BM150" i="137"/>
  <c r="BL150" i="137"/>
  <c r="BK150" i="137"/>
  <c r="BJ150" i="137"/>
  <c r="BI150" i="137"/>
  <c r="BH150" i="137"/>
  <c r="BG150" i="137"/>
  <c r="BF150" i="137"/>
  <c r="BE150" i="137"/>
  <c r="BD150" i="137"/>
  <c r="BC150" i="137"/>
  <c r="BB150" i="137"/>
  <c r="BA150" i="137"/>
  <c r="AY149" i="4" s="1"/>
  <c r="AZ150" i="137"/>
  <c r="AY150" i="137"/>
  <c r="AX150" i="137"/>
  <c r="AW150" i="137"/>
  <c r="AV150" i="137"/>
  <c r="AU150" i="137"/>
  <c r="AT150" i="137"/>
  <c r="AS150" i="137"/>
  <c r="AR150" i="137"/>
  <c r="AQ150" i="137"/>
  <c r="AP150" i="137"/>
  <c r="AO150" i="137"/>
  <c r="AN150" i="137"/>
  <c r="AM150" i="137"/>
  <c r="AL150" i="137"/>
  <c r="BO149" i="137"/>
  <c r="BN149" i="137"/>
  <c r="BM149" i="137"/>
  <c r="BL149" i="137"/>
  <c r="BK149" i="137"/>
  <c r="BJ149" i="137"/>
  <c r="BI149" i="137"/>
  <c r="BH149" i="137"/>
  <c r="BG149" i="137"/>
  <c r="BF149" i="137"/>
  <c r="BE149" i="137"/>
  <c r="BD149" i="137"/>
  <c r="BC149" i="137"/>
  <c r="BB149" i="137"/>
  <c r="BA149" i="137"/>
  <c r="AY148" i="4" s="1"/>
  <c r="AZ149" i="137"/>
  <c r="AY149" i="137"/>
  <c r="AX149" i="137"/>
  <c r="AW149" i="137"/>
  <c r="AV149" i="137"/>
  <c r="AU149" i="137"/>
  <c r="AT149" i="137"/>
  <c r="AS149" i="137"/>
  <c r="AR149" i="137"/>
  <c r="AQ149" i="137"/>
  <c r="AP149" i="137"/>
  <c r="AO149" i="137"/>
  <c r="AN149" i="137"/>
  <c r="AM149" i="137"/>
  <c r="AL149" i="137"/>
  <c r="BO148" i="137"/>
  <c r="BN148" i="137"/>
  <c r="BM148" i="137"/>
  <c r="BL148" i="137"/>
  <c r="BK148" i="137"/>
  <c r="BJ148" i="137"/>
  <c r="BI148" i="137"/>
  <c r="BH148" i="137"/>
  <c r="BG148" i="137"/>
  <c r="BF148" i="137"/>
  <c r="BE148" i="137"/>
  <c r="BD148" i="137"/>
  <c r="BC148" i="137"/>
  <c r="BB148" i="137"/>
  <c r="BA148" i="137"/>
  <c r="AY147" i="4" s="1"/>
  <c r="AZ148" i="137"/>
  <c r="AY148" i="137"/>
  <c r="AX148" i="137"/>
  <c r="AW148" i="137"/>
  <c r="AV148" i="137"/>
  <c r="AU148" i="137"/>
  <c r="AT148" i="137"/>
  <c r="AS148" i="137"/>
  <c r="AR148" i="137"/>
  <c r="AQ148" i="137"/>
  <c r="AP148" i="137"/>
  <c r="AO148" i="137"/>
  <c r="AN148" i="137"/>
  <c r="AM148" i="137"/>
  <c r="AL148" i="137"/>
  <c r="BO147" i="137"/>
  <c r="BN147" i="137"/>
  <c r="BM147" i="137"/>
  <c r="BL147" i="137"/>
  <c r="BK147" i="137"/>
  <c r="BJ147" i="137"/>
  <c r="BI147" i="137"/>
  <c r="BH147" i="137"/>
  <c r="BG147" i="137"/>
  <c r="BF147" i="137"/>
  <c r="BE147" i="137"/>
  <c r="BD147" i="137"/>
  <c r="BC147" i="137"/>
  <c r="BB147" i="137"/>
  <c r="BA147" i="137"/>
  <c r="AY146" i="4" s="1"/>
  <c r="AZ147" i="137"/>
  <c r="AY147" i="137"/>
  <c r="AX147" i="137"/>
  <c r="AW147" i="137"/>
  <c r="AV147" i="137"/>
  <c r="AU147" i="137"/>
  <c r="AT147" i="137"/>
  <c r="AS147" i="137"/>
  <c r="AR147" i="137"/>
  <c r="AQ147" i="137"/>
  <c r="AP147" i="137"/>
  <c r="AO147" i="137"/>
  <c r="AN147" i="137"/>
  <c r="AM147" i="137"/>
  <c r="AL147" i="137"/>
  <c r="BO146" i="137"/>
  <c r="BN146" i="137"/>
  <c r="BM146" i="137"/>
  <c r="BL146" i="137"/>
  <c r="BK146" i="137"/>
  <c r="BJ146" i="137"/>
  <c r="BI146" i="137"/>
  <c r="BH146" i="137"/>
  <c r="BG146" i="137"/>
  <c r="BF146" i="137"/>
  <c r="BE146" i="137"/>
  <c r="BD146" i="137"/>
  <c r="BC146" i="137"/>
  <c r="BB146" i="137"/>
  <c r="BA146" i="137"/>
  <c r="AY145" i="4" s="1"/>
  <c r="AZ146" i="137"/>
  <c r="AY146" i="137"/>
  <c r="AX146" i="137"/>
  <c r="AW146" i="137"/>
  <c r="AV146" i="137"/>
  <c r="AU146" i="137"/>
  <c r="AT146" i="137"/>
  <c r="AS146" i="137"/>
  <c r="AR146" i="137"/>
  <c r="AQ146" i="137"/>
  <c r="AP146" i="137"/>
  <c r="AO146" i="137"/>
  <c r="AN146" i="137"/>
  <c r="AM146" i="137"/>
  <c r="AL146" i="137"/>
  <c r="BP144" i="137"/>
  <c r="BP158" i="137" s="1"/>
  <c r="BP123" i="137" s="1"/>
  <c r="BO144" i="137"/>
  <c r="BO158" i="137" s="1"/>
  <c r="BO123" i="137" s="1"/>
  <c r="BN144" i="137"/>
  <c r="BN158" i="137" s="1"/>
  <c r="BN123" i="137" s="1"/>
  <c r="BM144" i="137"/>
  <c r="BL144" i="137"/>
  <c r="BL158" i="137" s="1"/>
  <c r="BL123" i="137" s="1"/>
  <c r="BK144" i="137"/>
  <c r="BK158" i="137" s="1"/>
  <c r="BK123" i="137" s="1"/>
  <c r="BJ144" i="137"/>
  <c r="BJ158" i="137" s="1"/>
  <c r="BJ123" i="137" s="1"/>
  <c r="BI144" i="137"/>
  <c r="BI158" i="137" s="1"/>
  <c r="BI123" i="137" s="1"/>
  <c r="BH144" i="137"/>
  <c r="BH158" i="137" s="1"/>
  <c r="BH123" i="137" s="1"/>
  <c r="BG144" i="137"/>
  <c r="BG158" i="137" s="1"/>
  <c r="BG123" i="137" s="1"/>
  <c r="BF144" i="137"/>
  <c r="BF158" i="137" s="1"/>
  <c r="BF123" i="137" s="1"/>
  <c r="BE144" i="137"/>
  <c r="BE158" i="137" s="1"/>
  <c r="BE123" i="137" s="1"/>
  <c r="BD144" i="137"/>
  <c r="BD158" i="137" s="1"/>
  <c r="BD123" i="137" s="1"/>
  <c r="BC144" i="137"/>
  <c r="BC158" i="137" s="1"/>
  <c r="BC123" i="137" s="1"/>
  <c r="BB144" i="137"/>
  <c r="BB158" i="137" s="1"/>
  <c r="BB123" i="137" s="1"/>
  <c r="BA144" i="137"/>
  <c r="BA158" i="137" s="1"/>
  <c r="BA123" i="137" s="1"/>
  <c r="AZ144" i="137"/>
  <c r="AZ158" i="137" s="1"/>
  <c r="AZ123" i="137" s="1"/>
  <c r="AY144" i="137"/>
  <c r="AY158" i="137" s="1"/>
  <c r="AY123" i="137" s="1"/>
  <c r="AX144" i="137"/>
  <c r="AX158" i="137" s="1"/>
  <c r="AX123" i="137" s="1"/>
  <c r="AW144" i="137"/>
  <c r="AW158" i="137" s="1"/>
  <c r="AV144" i="137"/>
  <c r="AV158" i="137" s="1"/>
  <c r="AV123" i="137" s="1"/>
  <c r="AU144" i="137"/>
  <c r="AU158" i="137" s="1"/>
  <c r="AU123" i="137" s="1"/>
  <c r="AT144" i="137"/>
  <c r="AT158" i="137" s="1"/>
  <c r="AT123" i="137" s="1"/>
  <c r="AS144" i="137"/>
  <c r="AS158" i="137" s="1"/>
  <c r="AS123" i="137" s="1"/>
  <c r="AR144" i="137"/>
  <c r="AR158" i="137" s="1"/>
  <c r="AQ144" i="137"/>
  <c r="AQ158" i="137" s="1"/>
  <c r="AQ123" i="137" s="1"/>
  <c r="AP144" i="137"/>
  <c r="AP158" i="137" s="1"/>
  <c r="AP123" i="137" s="1"/>
  <c r="AO144" i="137"/>
  <c r="AO158" i="137" s="1"/>
  <c r="AO123" i="137" s="1"/>
  <c r="AN144" i="137"/>
  <c r="AN158" i="137" s="1"/>
  <c r="AN123" i="137" s="1"/>
  <c r="AM144" i="137"/>
  <c r="AM158" i="137" s="1"/>
  <c r="AM123" i="137" s="1"/>
  <c r="AL144" i="137"/>
  <c r="AL158" i="137" s="1"/>
  <c r="AL123" i="137" s="1"/>
  <c r="BO141" i="137"/>
  <c r="BN141" i="137"/>
  <c r="BM141" i="137"/>
  <c r="BL141" i="137"/>
  <c r="BK141" i="137"/>
  <c r="BJ141" i="137"/>
  <c r="BI141" i="137"/>
  <c r="BH141" i="137"/>
  <c r="BH169" i="137" s="1"/>
  <c r="BG141" i="137"/>
  <c r="BF141" i="137"/>
  <c r="BE141" i="137"/>
  <c r="BD141" i="137"/>
  <c r="BD169" i="137" s="1"/>
  <c r="BC141" i="137"/>
  <c r="BB141" i="137"/>
  <c r="BA141" i="137"/>
  <c r="AY140" i="4" s="1"/>
  <c r="AZ141" i="137"/>
  <c r="AZ169" i="137" s="1"/>
  <c r="AY141" i="137"/>
  <c r="AX141" i="137"/>
  <c r="AW141" i="137"/>
  <c r="AV141" i="137"/>
  <c r="AV169" i="137" s="1"/>
  <c r="AU141" i="137"/>
  <c r="AT141" i="137"/>
  <c r="AS141" i="137"/>
  <c r="AR141" i="137"/>
  <c r="AR169" i="137" s="1"/>
  <c r="AQ141" i="137"/>
  <c r="AP141" i="137"/>
  <c r="AO141" i="137"/>
  <c r="AN141" i="137"/>
  <c r="AN169" i="137" s="1"/>
  <c r="AM141" i="137"/>
  <c r="AL141" i="137"/>
  <c r="BO140" i="137"/>
  <c r="BN140" i="137"/>
  <c r="BN168" i="137" s="1"/>
  <c r="BM140" i="137"/>
  <c r="BL140" i="137"/>
  <c r="BK140" i="137"/>
  <c r="BJ140" i="137"/>
  <c r="BJ168" i="137" s="1"/>
  <c r="BI140" i="137"/>
  <c r="BH140" i="137"/>
  <c r="BG140" i="137"/>
  <c r="BF140" i="137"/>
  <c r="BE140" i="137"/>
  <c r="BD140" i="137"/>
  <c r="BC140" i="137"/>
  <c r="BB140" i="137"/>
  <c r="BB168" i="137" s="1"/>
  <c r="BA140" i="137"/>
  <c r="AY139" i="4" s="1"/>
  <c r="AZ140" i="137"/>
  <c r="AY140" i="137"/>
  <c r="AX140" i="137"/>
  <c r="AX168" i="137" s="1"/>
  <c r="AW140" i="137"/>
  <c r="AV140" i="137"/>
  <c r="AV168" i="137" s="1"/>
  <c r="AU140" i="137"/>
  <c r="AT140" i="137"/>
  <c r="AT168" i="137" s="1"/>
  <c r="AS140" i="137"/>
  <c r="AR140" i="137"/>
  <c r="AQ140" i="137"/>
  <c r="AP140" i="137"/>
  <c r="AP168" i="137" s="1"/>
  <c r="AO140" i="137"/>
  <c r="AN140" i="137"/>
  <c r="AM140" i="137"/>
  <c r="AL140" i="137"/>
  <c r="BO139" i="137"/>
  <c r="BN139" i="137"/>
  <c r="BM139" i="137"/>
  <c r="BL139" i="137"/>
  <c r="BK139" i="137"/>
  <c r="BJ139" i="137"/>
  <c r="BI139" i="137"/>
  <c r="BH139" i="137"/>
  <c r="BG139" i="137"/>
  <c r="BF139" i="137"/>
  <c r="BE139" i="137"/>
  <c r="BD139" i="137"/>
  <c r="BC139" i="137"/>
  <c r="BB139" i="137"/>
  <c r="BA139" i="137"/>
  <c r="AY138" i="4" s="1"/>
  <c r="AZ139" i="137"/>
  <c r="AY139" i="137"/>
  <c r="AX139" i="137"/>
  <c r="AW139" i="137"/>
  <c r="AV139" i="137"/>
  <c r="AU139" i="137"/>
  <c r="AT139" i="137"/>
  <c r="AS139" i="137"/>
  <c r="AR139" i="137"/>
  <c r="AQ139" i="137"/>
  <c r="AP139" i="137"/>
  <c r="AO139" i="137"/>
  <c r="AN139" i="137"/>
  <c r="AM139" i="137"/>
  <c r="AL139" i="137"/>
  <c r="BO138" i="137"/>
  <c r="BN138" i="137"/>
  <c r="BM138" i="137"/>
  <c r="BL138" i="137"/>
  <c r="BK138" i="137"/>
  <c r="BJ138" i="137"/>
  <c r="BJ166" i="137" s="1"/>
  <c r="BI138" i="137"/>
  <c r="BH138" i="137"/>
  <c r="BG138" i="137"/>
  <c r="BF138" i="137"/>
  <c r="BE138" i="137"/>
  <c r="BD138" i="137"/>
  <c r="BC138" i="137"/>
  <c r="BB138" i="137"/>
  <c r="BB166" i="137" s="1"/>
  <c r="BA138" i="137"/>
  <c r="AY137" i="4" s="1"/>
  <c r="AZ138" i="137"/>
  <c r="AY138" i="137"/>
  <c r="AX138" i="137"/>
  <c r="AW138" i="137"/>
  <c r="AV138" i="137"/>
  <c r="AU138" i="137"/>
  <c r="AT138" i="137"/>
  <c r="AT166" i="137" s="1"/>
  <c r="AS138" i="137"/>
  <c r="AR138" i="137"/>
  <c r="AQ138" i="137"/>
  <c r="AP138" i="137"/>
  <c r="AO138" i="137"/>
  <c r="AN138" i="137"/>
  <c r="AM138" i="137"/>
  <c r="AL138" i="137"/>
  <c r="AL166" i="137" s="1"/>
  <c r="BO137" i="137"/>
  <c r="BN137" i="137"/>
  <c r="BM137" i="137"/>
  <c r="BL137" i="137"/>
  <c r="BL165" i="137" s="1"/>
  <c r="BK137" i="137"/>
  <c r="BJ137" i="137"/>
  <c r="BI137" i="137"/>
  <c r="BH137" i="137"/>
  <c r="BG137" i="137"/>
  <c r="BF137" i="137"/>
  <c r="BE137" i="137"/>
  <c r="BD137" i="137"/>
  <c r="BD165" i="137" s="1"/>
  <c r="BC137" i="137"/>
  <c r="BB137" i="137"/>
  <c r="BA137" i="137"/>
  <c r="AY136" i="4" s="1"/>
  <c r="AZ137" i="137"/>
  <c r="AZ165" i="137" s="1"/>
  <c r="AY137" i="137"/>
  <c r="AX137" i="137"/>
  <c r="AW137" i="137"/>
  <c r="AV137" i="137"/>
  <c r="AV165" i="137" s="1"/>
  <c r="AU137" i="137"/>
  <c r="AU165" i="137" s="1"/>
  <c r="AT137" i="137"/>
  <c r="AS137" i="137"/>
  <c r="AR137" i="137"/>
  <c r="AR165" i="137" s="1"/>
  <c r="AQ137" i="137"/>
  <c r="AQ165" i="137" s="1"/>
  <c r="AP137" i="137"/>
  <c r="AO137" i="137"/>
  <c r="AN137" i="137"/>
  <c r="AN165" i="137" s="1"/>
  <c r="AM137" i="137"/>
  <c r="AL137" i="137"/>
  <c r="BO136" i="137"/>
  <c r="BN136" i="137"/>
  <c r="BN164" i="137" s="1"/>
  <c r="BM136" i="137"/>
  <c r="BM164" i="137" s="1"/>
  <c r="BL136" i="137"/>
  <c r="BK136" i="137"/>
  <c r="BJ136" i="137"/>
  <c r="BJ164" i="137" s="1"/>
  <c r="BI136" i="137"/>
  <c r="BI164" i="137" s="1"/>
  <c r="BH136" i="137"/>
  <c r="BG136" i="137"/>
  <c r="BF136" i="137"/>
  <c r="BF164" i="137" s="1"/>
  <c r="BE136" i="137"/>
  <c r="BE164" i="137" s="1"/>
  <c r="BD136" i="137"/>
  <c r="BC136" i="137"/>
  <c r="BB136" i="137"/>
  <c r="BB164" i="137" s="1"/>
  <c r="BA136" i="137"/>
  <c r="AZ136" i="137"/>
  <c r="AY136" i="137"/>
  <c r="AX136" i="137"/>
  <c r="AX164" i="137" s="1"/>
  <c r="AW136" i="137"/>
  <c r="AW164" i="137" s="1"/>
  <c r="AV136" i="137"/>
  <c r="AU136" i="137"/>
  <c r="AT136" i="137"/>
  <c r="AT164" i="137" s="1"/>
  <c r="AS136" i="137"/>
  <c r="AS164" i="137" s="1"/>
  <c r="AR136" i="137"/>
  <c r="AQ136" i="137"/>
  <c r="AP136" i="137"/>
  <c r="AP164" i="137" s="1"/>
  <c r="AO136" i="137"/>
  <c r="AO164" i="137" s="1"/>
  <c r="AN136" i="137"/>
  <c r="AM136" i="137"/>
  <c r="AL136" i="137"/>
  <c r="BO135" i="137"/>
  <c r="BO163" i="137" s="1"/>
  <c r="BN135" i="137"/>
  <c r="BM135" i="137"/>
  <c r="BL135" i="137"/>
  <c r="BL163" i="137" s="1"/>
  <c r="BK135" i="137"/>
  <c r="BJ135" i="137"/>
  <c r="BI135" i="137"/>
  <c r="BH135" i="137"/>
  <c r="BH163" i="137" s="1"/>
  <c r="BG135" i="137"/>
  <c r="BF135" i="137"/>
  <c r="BE135" i="137"/>
  <c r="BD135" i="137"/>
  <c r="BD163" i="137" s="1"/>
  <c r="BC135" i="137"/>
  <c r="BB135" i="137"/>
  <c r="BA135" i="137"/>
  <c r="AY134" i="4" s="1"/>
  <c r="AZ135" i="137"/>
  <c r="AZ163" i="137" s="1"/>
  <c r="AY135" i="137"/>
  <c r="AY163" i="137" s="1"/>
  <c r="AX135" i="137"/>
  <c r="AW135" i="137"/>
  <c r="AV135" i="137"/>
  <c r="AV163" i="137" s="1"/>
  <c r="AU135" i="137"/>
  <c r="AT135" i="137"/>
  <c r="AS135" i="137"/>
  <c r="AR135" i="137"/>
  <c r="AR163" i="137" s="1"/>
  <c r="AQ135" i="137"/>
  <c r="AP135" i="137"/>
  <c r="AO135" i="137"/>
  <c r="AN135" i="137"/>
  <c r="AN163" i="137" s="1"/>
  <c r="AM135" i="137"/>
  <c r="AL135" i="137"/>
  <c r="BO134" i="137"/>
  <c r="BN134" i="137"/>
  <c r="BN162" i="137" s="1"/>
  <c r="BM134" i="137"/>
  <c r="BM162" i="137" s="1"/>
  <c r="BL134" i="137"/>
  <c r="BK134" i="137"/>
  <c r="BJ134" i="137"/>
  <c r="BI134" i="137"/>
  <c r="BI162" i="137" s="1"/>
  <c r="BH134" i="137"/>
  <c r="BG134" i="137"/>
  <c r="BF134" i="137"/>
  <c r="BE134" i="137"/>
  <c r="BE162" i="137" s="1"/>
  <c r="BD134" i="137"/>
  <c r="BC134" i="137"/>
  <c r="BB134" i="137"/>
  <c r="BA134" i="137"/>
  <c r="AZ134" i="137"/>
  <c r="AY134" i="137"/>
  <c r="AX134" i="137"/>
  <c r="AX162" i="137" s="1"/>
  <c r="AW134" i="137"/>
  <c r="AW162" i="137" s="1"/>
  <c r="AV134" i="137"/>
  <c r="AU134" i="137"/>
  <c r="AT134" i="137"/>
  <c r="AS134" i="137"/>
  <c r="AS162" i="137" s="1"/>
  <c r="AR134" i="137"/>
  <c r="AQ134" i="137"/>
  <c r="AP134" i="137"/>
  <c r="AO134" i="137"/>
  <c r="AO162" i="137" s="1"/>
  <c r="AN134" i="137"/>
  <c r="AM134" i="137"/>
  <c r="AL134" i="137"/>
  <c r="BO133" i="137"/>
  <c r="BN133" i="137"/>
  <c r="BM133" i="137"/>
  <c r="BL133" i="137"/>
  <c r="BL161" i="137" s="1"/>
  <c r="BK133" i="137"/>
  <c r="BK161" i="137" s="1"/>
  <c r="BJ133" i="137"/>
  <c r="BI133" i="137"/>
  <c r="BH133" i="137"/>
  <c r="BH161" i="137" s="1"/>
  <c r="BG133" i="137"/>
  <c r="BG161" i="137" s="1"/>
  <c r="BF133" i="137"/>
  <c r="BE133" i="137"/>
  <c r="BD133" i="137"/>
  <c r="BC133" i="137"/>
  <c r="BC161" i="137" s="1"/>
  <c r="BB133" i="137"/>
  <c r="BA133" i="137"/>
  <c r="AY132" i="4" s="1"/>
  <c r="AZ133" i="137"/>
  <c r="AZ161" i="137" s="1"/>
  <c r="AY133" i="137"/>
  <c r="AY161" i="137" s="1"/>
  <c r="AX133" i="137"/>
  <c r="AW133" i="137"/>
  <c r="AV133" i="137"/>
  <c r="AV161" i="137" s="1"/>
  <c r="AU133" i="137"/>
  <c r="AU161" i="137" s="1"/>
  <c r="AT133" i="137"/>
  <c r="AS133" i="137"/>
  <c r="AR133" i="137"/>
  <c r="AR161" i="137" s="1"/>
  <c r="AQ133" i="137"/>
  <c r="AQ161" i="137" s="1"/>
  <c r="AP133" i="137"/>
  <c r="AO133" i="137"/>
  <c r="AN133" i="137"/>
  <c r="AN161" i="137" s="1"/>
  <c r="AM133" i="137"/>
  <c r="AL133" i="137"/>
  <c r="AL161" i="137" s="1"/>
  <c r="BO132" i="137"/>
  <c r="BN132" i="137"/>
  <c r="BM132" i="137"/>
  <c r="BM160" i="137" s="1"/>
  <c r="BL132" i="137"/>
  <c r="BK132" i="137"/>
  <c r="BJ132" i="137"/>
  <c r="BJ160" i="137" s="1"/>
  <c r="BI132" i="137"/>
  <c r="BH132" i="137"/>
  <c r="BG132" i="137"/>
  <c r="BF132" i="137"/>
  <c r="BF160" i="137" s="1"/>
  <c r="BE132" i="137"/>
  <c r="BE160" i="137" s="1"/>
  <c r="BD132" i="137"/>
  <c r="BC132" i="137"/>
  <c r="BB132" i="137"/>
  <c r="BA132" i="137"/>
  <c r="AZ132" i="137"/>
  <c r="AY132" i="137"/>
  <c r="AX132" i="137"/>
  <c r="AX160" i="137" s="1"/>
  <c r="AW132" i="137"/>
  <c r="AW160" i="137" s="1"/>
  <c r="AV132" i="137"/>
  <c r="AU132" i="137"/>
  <c r="AT132" i="137"/>
  <c r="AT160" i="137" s="1"/>
  <c r="AS132" i="137"/>
  <c r="AR132" i="137"/>
  <c r="AQ132" i="137"/>
  <c r="AP132" i="137"/>
  <c r="AP160" i="137" s="1"/>
  <c r="AO132" i="137"/>
  <c r="AO160" i="137" s="1"/>
  <c r="AN132" i="137"/>
  <c r="AM132" i="137"/>
  <c r="AL132" i="137"/>
  <c r="BO127" i="137"/>
  <c r="BN127" i="137"/>
  <c r="BM127" i="137"/>
  <c r="BL127" i="137"/>
  <c r="BK127" i="137"/>
  <c r="BJ127" i="137"/>
  <c r="BI127" i="137"/>
  <c r="BH127" i="137"/>
  <c r="BG127" i="137"/>
  <c r="BF127" i="137"/>
  <c r="BE127" i="137"/>
  <c r="BD127" i="137"/>
  <c r="BC127" i="137"/>
  <c r="BB127" i="137"/>
  <c r="BA127" i="137"/>
  <c r="AZ127" i="137"/>
  <c r="AY127" i="137"/>
  <c r="AX127" i="137"/>
  <c r="AW127" i="137"/>
  <c r="AV127" i="137"/>
  <c r="AU127" i="137"/>
  <c r="AT127" i="137"/>
  <c r="AS127" i="137"/>
  <c r="AR127" i="137"/>
  <c r="AQ127" i="137"/>
  <c r="AP127" i="137"/>
  <c r="AO127" i="137"/>
  <c r="AN127" i="137"/>
  <c r="AM127" i="137"/>
  <c r="AL127" i="137"/>
  <c r="BO126" i="137"/>
  <c r="BN126" i="137"/>
  <c r="BM126" i="137"/>
  <c r="BL126" i="137"/>
  <c r="BK126" i="137"/>
  <c r="BK177" i="137" s="1"/>
  <c r="BJ126" i="137"/>
  <c r="BI126" i="137"/>
  <c r="BH126" i="137"/>
  <c r="BG126" i="137"/>
  <c r="BF126" i="137"/>
  <c r="BE126" i="137"/>
  <c r="BD126" i="137"/>
  <c r="BC126" i="137"/>
  <c r="BB126" i="137"/>
  <c r="BA126" i="137"/>
  <c r="AY125" i="4" s="1"/>
  <c r="AZ126" i="137"/>
  <c r="AY126" i="137"/>
  <c r="AX126" i="137"/>
  <c r="AW126" i="137"/>
  <c r="AV126" i="137"/>
  <c r="AU126" i="137"/>
  <c r="AU177" i="137" s="1"/>
  <c r="AT126" i="137"/>
  <c r="AS126" i="137"/>
  <c r="AR126" i="137"/>
  <c r="AQ126" i="137"/>
  <c r="AP126" i="137"/>
  <c r="AO126" i="137"/>
  <c r="AN126" i="137"/>
  <c r="AM126" i="137"/>
  <c r="AL126" i="137"/>
  <c r="BO125" i="137"/>
  <c r="BN125" i="137"/>
  <c r="BM125" i="137"/>
  <c r="BL125" i="137"/>
  <c r="BK125" i="137"/>
  <c r="BJ125" i="137"/>
  <c r="BI125" i="137"/>
  <c r="BH125" i="137"/>
  <c r="BG125" i="137"/>
  <c r="BF125" i="137"/>
  <c r="BE125" i="137"/>
  <c r="BD125" i="137"/>
  <c r="BC125" i="137"/>
  <c r="BB125" i="137"/>
  <c r="BA125" i="137"/>
  <c r="AY124" i="4" s="1"/>
  <c r="AZ125" i="137"/>
  <c r="AY125" i="137"/>
  <c r="AX125" i="137"/>
  <c r="AW125" i="137"/>
  <c r="AW128" i="137" s="1"/>
  <c r="AV125" i="137"/>
  <c r="AU125" i="137"/>
  <c r="AT125" i="137"/>
  <c r="AS125" i="137"/>
  <c r="AR125" i="137"/>
  <c r="AQ125" i="137"/>
  <c r="AP125" i="137"/>
  <c r="AO125" i="137"/>
  <c r="AN125" i="137"/>
  <c r="AM125" i="137"/>
  <c r="AL125" i="137"/>
  <c r="BO124" i="137"/>
  <c r="BO128" i="137" s="1"/>
  <c r="BN124" i="137"/>
  <c r="BM124" i="137"/>
  <c r="BL124" i="137"/>
  <c r="BK124" i="137"/>
  <c r="BK128" i="137" s="1"/>
  <c r="BJ124" i="137"/>
  <c r="BI124" i="137"/>
  <c r="BH124" i="137"/>
  <c r="BH128" i="137" s="1"/>
  <c r="BG124" i="137"/>
  <c r="BG128" i="137" s="1"/>
  <c r="BF124" i="137"/>
  <c r="BE124" i="137"/>
  <c r="BD124" i="137"/>
  <c r="BC124" i="137"/>
  <c r="BC128" i="137" s="1"/>
  <c r="BB124" i="137"/>
  <c r="AZ124" i="137"/>
  <c r="AY124" i="137"/>
  <c r="AX124" i="137"/>
  <c r="AW124" i="137"/>
  <c r="AV124" i="137"/>
  <c r="AU124" i="137"/>
  <c r="AT124" i="137"/>
  <c r="AS124" i="137"/>
  <c r="AR124" i="137"/>
  <c r="AQ124" i="137"/>
  <c r="AP124" i="137"/>
  <c r="AO124" i="137"/>
  <c r="AN124" i="137"/>
  <c r="AM124" i="137"/>
  <c r="BM123" i="137"/>
  <c r="AW123" i="137"/>
  <c r="AR123" i="137"/>
  <c r="P41" i="137"/>
  <c r="K41" i="137"/>
  <c r="U40" i="137"/>
  <c r="U39" i="137"/>
  <c r="U38" i="137"/>
  <c r="U37" i="137"/>
  <c r="U36" i="137"/>
  <c r="U35" i="137"/>
  <c r="U34" i="137"/>
  <c r="U33" i="137"/>
  <c r="U32" i="137"/>
  <c r="U31" i="137"/>
  <c r="AF13" i="137"/>
  <c r="AF12" i="137"/>
  <c r="AN4" i="137"/>
  <c r="A2" i="137"/>
  <c r="A1" i="137"/>
  <c r="BD311" i="136"/>
  <c r="BD276" i="136" s="1"/>
  <c r="AX311" i="136"/>
  <c r="AX276" i="136" s="1"/>
  <c r="BP297" i="136"/>
  <c r="BP311" i="136" s="1"/>
  <c r="BP276" i="136" s="1"/>
  <c r="BO297" i="136"/>
  <c r="BO311" i="136" s="1"/>
  <c r="BO276" i="136" s="1"/>
  <c r="BN297" i="136"/>
  <c r="BN311" i="136" s="1"/>
  <c r="BN276" i="136" s="1"/>
  <c r="BM297" i="136"/>
  <c r="BM311" i="136" s="1"/>
  <c r="BM276" i="136" s="1"/>
  <c r="BL297" i="136"/>
  <c r="BL311" i="136" s="1"/>
  <c r="BL276" i="136" s="1"/>
  <c r="BK297" i="136"/>
  <c r="BK311" i="136" s="1"/>
  <c r="BK276" i="136" s="1"/>
  <c r="BJ297" i="136"/>
  <c r="BJ311" i="136" s="1"/>
  <c r="BI297" i="136"/>
  <c r="BI311" i="136" s="1"/>
  <c r="BI276" i="136" s="1"/>
  <c r="BH297" i="136"/>
  <c r="BH311" i="136" s="1"/>
  <c r="BG297" i="136"/>
  <c r="BG311" i="136" s="1"/>
  <c r="BG276" i="136" s="1"/>
  <c r="BF297" i="136"/>
  <c r="BF311" i="136" s="1"/>
  <c r="BF276" i="136" s="1"/>
  <c r="BE297" i="136"/>
  <c r="BE311" i="136" s="1"/>
  <c r="BE276" i="136" s="1"/>
  <c r="BD297" i="136"/>
  <c r="BC297" i="136"/>
  <c r="BC311" i="136" s="1"/>
  <c r="BC276" i="136" s="1"/>
  <c r="BB297" i="136"/>
  <c r="BB311" i="136" s="1"/>
  <c r="BB276" i="136" s="1"/>
  <c r="BA297" i="136"/>
  <c r="BA311" i="136" s="1"/>
  <c r="BA276" i="136" s="1"/>
  <c r="AZ297" i="136"/>
  <c r="AZ311" i="136" s="1"/>
  <c r="AZ276" i="136" s="1"/>
  <c r="AY297" i="136"/>
  <c r="AY311" i="136" s="1"/>
  <c r="AY276" i="136" s="1"/>
  <c r="AX297" i="136"/>
  <c r="AW297" i="136"/>
  <c r="AW311" i="136" s="1"/>
  <c r="AW276" i="136" s="1"/>
  <c r="AV297" i="136"/>
  <c r="AV311" i="136" s="1"/>
  <c r="AV276" i="136" s="1"/>
  <c r="AU297" i="136"/>
  <c r="AU311" i="136" s="1"/>
  <c r="AU276" i="136" s="1"/>
  <c r="AT297" i="136"/>
  <c r="AT311" i="136" s="1"/>
  <c r="AS297" i="136"/>
  <c r="AS311" i="136" s="1"/>
  <c r="AS276" i="136" s="1"/>
  <c r="AR297" i="136"/>
  <c r="AR311" i="136" s="1"/>
  <c r="AR276" i="136" s="1"/>
  <c r="AQ297" i="136"/>
  <c r="AQ311" i="136" s="1"/>
  <c r="AQ276" i="136" s="1"/>
  <c r="AP297" i="136"/>
  <c r="AP311" i="136" s="1"/>
  <c r="AP276" i="136" s="1"/>
  <c r="AO297" i="136"/>
  <c r="AO311" i="136" s="1"/>
  <c r="AO276" i="136" s="1"/>
  <c r="AN297" i="136"/>
  <c r="AN311" i="136" s="1"/>
  <c r="AN276" i="136" s="1"/>
  <c r="AM297" i="136"/>
  <c r="AM311" i="136" s="1"/>
  <c r="AM276" i="136" s="1"/>
  <c r="AL297" i="136"/>
  <c r="AL311" i="136" s="1"/>
  <c r="BJ276" i="136"/>
  <c r="BH276" i="136"/>
  <c r="AT276" i="136"/>
  <c r="AL276" i="136"/>
  <c r="BE260" i="136"/>
  <c r="BE225" i="136" s="1"/>
  <c r="AS260" i="136"/>
  <c r="AS225" i="136" s="1"/>
  <c r="BP246" i="136"/>
  <c r="BP260" i="136" s="1"/>
  <c r="BP225" i="136" s="1"/>
  <c r="BO246" i="136"/>
  <c r="BO260" i="136" s="1"/>
  <c r="BO225" i="136" s="1"/>
  <c r="BN246" i="136"/>
  <c r="BN260" i="136" s="1"/>
  <c r="BN225" i="136" s="1"/>
  <c r="BM246" i="136"/>
  <c r="BM260" i="136" s="1"/>
  <c r="BL246" i="136"/>
  <c r="BL260" i="136" s="1"/>
  <c r="BL225" i="136" s="1"/>
  <c r="BK246" i="136"/>
  <c r="BK260" i="136" s="1"/>
  <c r="BK225" i="136" s="1"/>
  <c r="BJ246" i="136"/>
  <c r="BJ260" i="136" s="1"/>
  <c r="BJ225" i="136" s="1"/>
  <c r="BI246" i="136"/>
  <c r="BI260" i="136" s="1"/>
  <c r="BI225" i="136" s="1"/>
  <c r="BH246" i="136"/>
  <c r="BH260" i="136" s="1"/>
  <c r="BG246" i="136"/>
  <c r="BG260" i="136" s="1"/>
  <c r="BG225" i="136" s="1"/>
  <c r="BF246" i="136"/>
  <c r="BF260" i="136" s="1"/>
  <c r="BF225" i="136" s="1"/>
  <c r="BE246" i="136"/>
  <c r="BD246" i="136"/>
  <c r="BD260" i="136" s="1"/>
  <c r="BD225" i="136" s="1"/>
  <c r="BC246" i="136"/>
  <c r="BC260" i="136" s="1"/>
  <c r="BB246" i="136"/>
  <c r="BB260" i="136" s="1"/>
  <c r="BB225" i="136" s="1"/>
  <c r="BA246" i="136"/>
  <c r="BA260" i="136" s="1"/>
  <c r="BA225" i="136" s="1"/>
  <c r="AZ246" i="136"/>
  <c r="AZ260" i="136" s="1"/>
  <c r="AZ225" i="136" s="1"/>
  <c r="AY246" i="136"/>
  <c r="AY260" i="136" s="1"/>
  <c r="AY225" i="136" s="1"/>
  <c r="AX246" i="136"/>
  <c r="AX260" i="136" s="1"/>
  <c r="AX225" i="136" s="1"/>
  <c r="AW246" i="136"/>
  <c r="AW260" i="136" s="1"/>
  <c r="AV246" i="136"/>
  <c r="AV260" i="136" s="1"/>
  <c r="AV225" i="136" s="1"/>
  <c r="AU246" i="136"/>
  <c r="AU260" i="136" s="1"/>
  <c r="AU225" i="136" s="1"/>
  <c r="AT246" i="136"/>
  <c r="AT260" i="136" s="1"/>
  <c r="AT225" i="136" s="1"/>
  <c r="AS246" i="136"/>
  <c r="AR246" i="136"/>
  <c r="AR260" i="136" s="1"/>
  <c r="AR225" i="136" s="1"/>
  <c r="AQ246" i="136"/>
  <c r="AQ260" i="136" s="1"/>
  <c r="AQ225" i="136" s="1"/>
  <c r="AP246" i="136"/>
  <c r="AP260" i="136" s="1"/>
  <c r="AP225" i="136" s="1"/>
  <c r="AO246" i="136"/>
  <c r="AO260" i="136" s="1"/>
  <c r="AN246" i="136"/>
  <c r="AN260" i="136" s="1"/>
  <c r="AN225" i="136" s="1"/>
  <c r="AM246" i="136"/>
  <c r="AM260" i="136" s="1"/>
  <c r="AM225" i="136" s="1"/>
  <c r="AL246" i="136"/>
  <c r="AL260" i="136" s="1"/>
  <c r="AL225" i="136" s="1"/>
  <c r="BM225" i="136"/>
  <c r="BH225" i="136"/>
  <c r="BC225" i="136"/>
  <c r="AW225" i="136"/>
  <c r="AO225" i="136"/>
  <c r="BL209" i="136"/>
  <c r="BL174" i="136" s="1"/>
  <c r="BD209" i="136"/>
  <c r="BD174" i="136" s="1"/>
  <c r="BP195" i="136"/>
  <c r="BP209" i="136" s="1"/>
  <c r="BP174" i="136" s="1"/>
  <c r="BO195" i="136"/>
  <c r="BO209" i="136" s="1"/>
  <c r="BO174" i="136" s="1"/>
  <c r="BN195" i="136"/>
  <c r="BN209" i="136" s="1"/>
  <c r="BN174" i="136" s="1"/>
  <c r="BM195" i="136"/>
  <c r="BM209" i="136" s="1"/>
  <c r="BM174" i="136" s="1"/>
  <c r="BL195" i="136"/>
  <c r="BK195" i="136"/>
  <c r="BK209" i="136" s="1"/>
  <c r="BK174" i="136" s="1"/>
  <c r="BJ195" i="136"/>
  <c r="BJ209" i="136" s="1"/>
  <c r="BJ174" i="136" s="1"/>
  <c r="BI195" i="136"/>
  <c r="BI209" i="136" s="1"/>
  <c r="BI174" i="136" s="1"/>
  <c r="BH195" i="136"/>
  <c r="BH209" i="136" s="1"/>
  <c r="BH174" i="136" s="1"/>
  <c r="BG195" i="136"/>
  <c r="BG209" i="136" s="1"/>
  <c r="BG174" i="136" s="1"/>
  <c r="BF195" i="136"/>
  <c r="BF209" i="136" s="1"/>
  <c r="BF174" i="136" s="1"/>
  <c r="BE195" i="136"/>
  <c r="BE209" i="136" s="1"/>
  <c r="BE174" i="136" s="1"/>
  <c r="BD195" i="136"/>
  <c r="BC195" i="136"/>
  <c r="BC209" i="136" s="1"/>
  <c r="BC174" i="136" s="1"/>
  <c r="BB195" i="136"/>
  <c r="BB209" i="136" s="1"/>
  <c r="BB174" i="136" s="1"/>
  <c r="BA195" i="136"/>
  <c r="BA209" i="136" s="1"/>
  <c r="BA174" i="136" s="1"/>
  <c r="AZ195" i="136"/>
  <c r="AZ209" i="136" s="1"/>
  <c r="AZ174" i="136" s="1"/>
  <c r="AY195" i="136"/>
  <c r="AY209" i="136" s="1"/>
  <c r="AY174" i="136" s="1"/>
  <c r="AX195" i="136"/>
  <c r="AX209" i="136" s="1"/>
  <c r="AX174" i="136" s="1"/>
  <c r="AW195" i="136"/>
  <c r="AW209" i="136" s="1"/>
  <c r="AW174" i="136" s="1"/>
  <c r="AV195" i="136"/>
  <c r="AV209" i="136" s="1"/>
  <c r="AV174" i="136" s="1"/>
  <c r="AU195" i="136"/>
  <c r="AU209" i="136" s="1"/>
  <c r="AU174" i="136" s="1"/>
  <c r="AT195" i="136"/>
  <c r="AT209" i="136" s="1"/>
  <c r="AT174" i="136" s="1"/>
  <c r="AS195" i="136"/>
  <c r="AS209" i="136" s="1"/>
  <c r="AS174" i="136" s="1"/>
  <c r="AR195" i="136"/>
  <c r="AR209" i="136" s="1"/>
  <c r="AR174" i="136" s="1"/>
  <c r="AQ195" i="136"/>
  <c r="AQ209" i="136" s="1"/>
  <c r="AQ174" i="136" s="1"/>
  <c r="AP195" i="136"/>
  <c r="AP209" i="136" s="1"/>
  <c r="AP174" i="136" s="1"/>
  <c r="AO195" i="136"/>
  <c r="AO209" i="136" s="1"/>
  <c r="AO174" i="136" s="1"/>
  <c r="AN195" i="136"/>
  <c r="AN209" i="136" s="1"/>
  <c r="AN174" i="136" s="1"/>
  <c r="AM195" i="136"/>
  <c r="AM209" i="136" s="1"/>
  <c r="AM174" i="136" s="1"/>
  <c r="AL195" i="136"/>
  <c r="AL209" i="136" s="1"/>
  <c r="AL174" i="136" s="1"/>
  <c r="BM158" i="136"/>
  <c r="BM123" i="136" s="1"/>
  <c r="BO155" i="136"/>
  <c r="BN155" i="136"/>
  <c r="BM155" i="136"/>
  <c r="BL155" i="136"/>
  <c r="BK155" i="136"/>
  <c r="BJ155" i="136"/>
  <c r="BI155" i="136"/>
  <c r="BH155" i="136"/>
  <c r="BG155" i="136"/>
  <c r="BF155" i="136"/>
  <c r="BE155" i="136"/>
  <c r="BD155" i="136"/>
  <c r="BC155" i="136"/>
  <c r="BB155" i="136"/>
  <c r="BA155" i="136"/>
  <c r="AZ155" i="136"/>
  <c r="AX154" i="4" s="1"/>
  <c r="AY155" i="136"/>
  <c r="AX155" i="136"/>
  <c r="AW155" i="136"/>
  <c r="AV155" i="136"/>
  <c r="AU155" i="136"/>
  <c r="AT155" i="136"/>
  <c r="AS155" i="136"/>
  <c r="AR155" i="136"/>
  <c r="AQ155" i="136"/>
  <c r="AP155" i="136"/>
  <c r="AO155" i="136"/>
  <c r="AN155" i="136"/>
  <c r="AM155" i="136"/>
  <c r="AL155" i="136"/>
  <c r="BO154" i="136"/>
  <c r="BN154" i="136"/>
  <c r="BM154" i="136"/>
  <c r="BL154" i="136"/>
  <c r="BK154" i="136"/>
  <c r="BJ154" i="136"/>
  <c r="BI154" i="136"/>
  <c r="BH154" i="136"/>
  <c r="BG154" i="136"/>
  <c r="BF154" i="136"/>
  <c r="BE154" i="136"/>
  <c r="BD154" i="136"/>
  <c r="BC154" i="136"/>
  <c r="BB154" i="136"/>
  <c r="BA154" i="136"/>
  <c r="AZ154" i="136"/>
  <c r="AX153" i="4" s="1"/>
  <c r="AY154" i="136"/>
  <c r="AX154" i="136"/>
  <c r="AW154" i="136"/>
  <c r="AV154" i="136"/>
  <c r="AU154" i="136"/>
  <c r="AT154" i="136"/>
  <c r="AS154" i="136"/>
  <c r="AR154" i="136"/>
  <c r="AQ154" i="136"/>
  <c r="AP154" i="136"/>
  <c r="AO154" i="136"/>
  <c r="AN154" i="136"/>
  <c r="AM154" i="136"/>
  <c r="AL154" i="136"/>
  <c r="BO153" i="136"/>
  <c r="BN153" i="136"/>
  <c r="BM153" i="136"/>
  <c r="BL153" i="136"/>
  <c r="BK153" i="136"/>
  <c r="BJ153" i="136"/>
  <c r="BI153" i="136"/>
  <c r="BH153" i="136"/>
  <c r="BG153" i="136"/>
  <c r="BF153" i="136"/>
  <c r="BE153" i="136"/>
  <c r="BD153" i="136"/>
  <c r="BC153" i="136"/>
  <c r="BB153" i="136"/>
  <c r="BA153" i="136"/>
  <c r="AZ153" i="136"/>
  <c r="AX152" i="4" s="1"/>
  <c r="AY153" i="136"/>
  <c r="AX153" i="136"/>
  <c r="AW153" i="136"/>
  <c r="AV153" i="136"/>
  <c r="AU153" i="136"/>
  <c r="AT153" i="136"/>
  <c r="AS153" i="136"/>
  <c r="AR153" i="136"/>
  <c r="AQ153" i="136"/>
  <c r="AP153" i="136"/>
  <c r="AO153" i="136"/>
  <c r="AN153" i="136"/>
  <c r="AM153" i="136"/>
  <c r="AL153" i="136"/>
  <c r="BO152" i="136"/>
  <c r="BN152" i="136"/>
  <c r="BM152" i="136"/>
  <c r="BL152" i="136"/>
  <c r="BK152" i="136"/>
  <c r="BJ152" i="136"/>
  <c r="BI152" i="136"/>
  <c r="BH152" i="136"/>
  <c r="BG152" i="136"/>
  <c r="BF152" i="136"/>
  <c r="BE152" i="136"/>
  <c r="BD152" i="136"/>
  <c r="BC152" i="136"/>
  <c r="BB152" i="136"/>
  <c r="BA152" i="136"/>
  <c r="AZ152" i="136"/>
  <c r="AX151" i="4" s="1"/>
  <c r="AY152" i="136"/>
  <c r="AX152" i="136"/>
  <c r="AW152" i="136"/>
  <c r="AV152" i="136"/>
  <c r="AU152" i="136"/>
  <c r="AT152" i="136"/>
  <c r="AS152" i="136"/>
  <c r="AR152" i="136"/>
  <c r="AQ152" i="136"/>
  <c r="AP152" i="136"/>
  <c r="AO152" i="136"/>
  <c r="AN152" i="136"/>
  <c r="AM152" i="136"/>
  <c r="AL152" i="136"/>
  <c r="BO151" i="136"/>
  <c r="BN151" i="136"/>
  <c r="BM151" i="136"/>
  <c r="BL151" i="136"/>
  <c r="BK151" i="136"/>
  <c r="BJ151" i="136"/>
  <c r="BI151" i="136"/>
  <c r="BH151" i="136"/>
  <c r="BG151" i="136"/>
  <c r="BF151" i="136"/>
  <c r="BE151" i="136"/>
  <c r="BD151" i="136"/>
  <c r="BC151" i="136"/>
  <c r="BB151" i="136"/>
  <c r="BA151" i="136"/>
  <c r="AZ151" i="136"/>
  <c r="AX150" i="4" s="1"/>
  <c r="AY151" i="136"/>
  <c r="AX151" i="136"/>
  <c r="AW151" i="136"/>
  <c r="AV151" i="136"/>
  <c r="AU151" i="136"/>
  <c r="AT151" i="136"/>
  <c r="AS151" i="136"/>
  <c r="AR151" i="136"/>
  <c r="AQ151" i="136"/>
  <c r="AP151" i="136"/>
  <c r="AO151" i="136"/>
  <c r="AN151" i="136"/>
  <c r="AM151" i="136"/>
  <c r="AL151" i="136"/>
  <c r="BO150" i="136"/>
  <c r="BN150" i="136"/>
  <c r="BM150" i="136"/>
  <c r="BL150" i="136"/>
  <c r="BK150" i="136"/>
  <c r="BJ150" i="136"/>
  <c r="BI150" i="136"/>
  <c r="BH150" i="136"/>
  <c r="BG150" i="136"/>
  <c r="BF150" i="136"/>
  <c r="BE150" i="136"/>
  <c r="BD150" i="136"/>
  <c r="BC150" i="136"/>
  <c r="BB150" i="136"/>
  <c r="BA150" i="136"/>
  <c r="AZ150" i="136"/>
  <c r="AX149" i="4" s="1"/>
  <c r="AY150" i="136"/>
  <c r="AX150" i="136"/>
  <c r="AW150" i="136"/>
  <c r="AV150" i="136"/>
  <c r="AU150" i="136"/>
  <c r="AT150" i="136"/>
  <c r="AS150" i="136"/>
  <c r="AR150" i="136"/>
  <c r="AQ150" i="136"/>
  <c r="AP150" i="136"/>
  <c r="AO150" i="136"/>
  <c r="AN150" i="136"/>
  <c r="AM150" i="136"/>
  <c r="AL150" i="136"/>
  <c r="BO149" i="136"/>
  <c r="BN149" i="136"/>
  <c r="BM149" i="136"/>
  <c r="BL149" i="136"/>
  <c r="BK149" i="136"/>
  <c r="BJ149" i="136"/>
  <c r="BI149" i="136"/>
  <c r="BH149" i="136"/>
  <c r="BG149" i="136"/>
  <c r="BF149" i="136"/>
  <c r="BE149" i="136"/>
  <c r="BD149" i="136"/>
  <c r="BC149" i="136"/>
  <c r="BB149" i="136"/>
  <c r="BA149" i="136"/>
  <c r="AZ149" i="136"/>
  <c r="AX148" i="4" s="1"/>
  <c r="AY149" i="136"/>
  <c r="AX149" i="136"/>
  <c r="AW149" i="136"/>
  <c r="AV149" i="136"/>
  <c r="AU149" i="136"/>
  <c r="AT149" i="136"/>
  <c r="AS149" i="136"/>
  <c r="AR149" i="136"/>
  <c r="AQ149" i="136"/>
  <c r="AP149" i="136"/>
  <c r="AO149" i="136"/>
  <c r="AN149" i="136"/>
  <c r="AM149" i="136"/>
  <c r="AL149" i="136"/>
  <c r="BO148" i="136"/>
  <c r="BN148" i="136"/>
  <c r="BM148" i="136"/>
  <c r="BL148" i="136"/>
  <c r="BK148" i="136"/>
  <c r="BJ148" i="136"/>
  <c r="BI148" i="136"/>
  <c r="BH148" i="136"/>
  <c r="BG148" i="136"/>
  <c r="BF148" i="136"/>
  <c r="BE148" i="136"/>
  <c r="BD148" i="136"/>
  <c r="BC148" i="136"/>
  <c r="BB148" i="136"/>
  <c r="BA148" i="136"/>
  <c r="AZ148" i="136"/>
  <c r="AX147" i="4" s="1"/>
  <c r="AY148" i="136"/>
  <c r="AX148" i="136"/>
  <c r="AW148" i="136"/>
  <c r="AV148" i="136"/>
  <c r="AU148" i="136"/>
  <c r="AT148" i="136"/>
  <c r="AS148" i="136"/>
  <c r="AR148" i="136"/>
  <c r="AQ148" i="136"/>
  <c r="AP148" i="136"/>
  <c r="AO148" i="136"/>
  <c r="AN148" i="136"/>
  <c r="AM148" i="136"/>
  <c r="AL148" i="136"/>
  <c r="BO147" i="136"/>
  <c r="BN147" i="136"/>
  <c r="BM147" i="136"/>
  <c r="BL147" i="136"/>
  <c r="BK147" i="136"/>
  <c r="BJ147" i="136"/>
  <c r="BI147" i="136"/>
  <c r="BH147" i="136"/>
  <c r="BG147" i="136"/>
  <c r="BF147" i="136"/>
  <c r="BE147" i="136"/>
  <c r="BD147" i="136"/>
  <c r="BC147" i="136"/>
  <c r="BB147" i="136"/>
  <c r="BA147" i="136"/>
  <c r="AZ147" i="136"/>
  <c r="AX146" i="4" s="1"/>
  <c r="AY147" i="136"/>
  <c r="AX147" i="136"/>
  <c r="AW147" i="136"/>
  <c r="AV147" i="136"/>
  <c r="AU147" i="136"/>
  <c r="AT147" i="136"/>
  <c r="AS147" i="136"/>
  <c r="AR147" i="136"/>
  <c r="AQ147" i="136"/>
  <c r="AP147" i="136"/>
  <c r="AO147" i="136"/>
  <c r="AN147" i="136"/>
  <c r="AM147" i="136"/>
  <c r="AL147" i="136"/>
  <c r="BO146" i="136"/>
  <c r="BN146" i="136"/>
  <c r="BM146" i="136"/>
  <c r="BL146" i="136"/>
  <c r="BK146" i="136"/>
  <c r="BJ146" i="136"/>
  <c r="BI146" i="136"/>
  <c r="BH146" i="136"/>
  <c r="BG146" i="136"/>
  <c r="BF146" i="136"/>
  <c r="BE146" i="136"/>
  <c r="BD146" i="136"/>
  <c r="BC146" i="136"/>
  <c r="BB146" i="136"/>
  <c r="BA146" i="136"/>
  <c r="AZ146" i="136"/>
  <c r="AX145" i="4" s="1"/>
  <c r="AY146" i="136"/>
  <c r="AX146" i="136"/>
  <c r="AW146" i="136"/>
  <c r="AV146" i="136"/>
  <c r="AU146" i="136"/>
  <c r="AT146" i="136"/>
  <c r="AS146" i="136"/>
  <c r="AR146" i="136"/>
  <c r="AQ146" i="136"/>
  <c r="AP146" i="136"/>
  <c r="AO146" i="136"/>
  <c r="AN146" i="136"/>
  <c r="AM146" i="136"/>
  <c r="AL146" i="136"/>
  <c r="BP144" i="136"/>
  <c r="BP158" i="136" s="1"/>
  <c r="BP123" i="136" s="1"/>
  <c r="BO144" i="136"/>
  <c r="BO158" i="136" s="1"/>
  <c r="BO123" i="136" s="1"/>
  <c r="BN144" i="136"/>
  <c r="BN158" i="136" s="1"/>
  <c r="BN123" i="136" s="1"/>
  <c r="BM144" i="136"/>
  <c r="BL144" i="136"/>
  <c r="BL158" i="136" s="1"/>
  <c r="BL123" i="136" s="1"/>
  <c r="BK144" i="136"/>
  <c r="BK158" i="136" s="1"/>
  <c r="BK123" i="136" s="1"/>
  <c r="BJ144" i="136"/>
  <c r="BJ158" i="136" s="1"/>
  <c r="BJ123" i="136" s="1"/>
  <c r="BI144" i="136"/>
  <c r="BI158" i="136" s="1"/>
  <c r="BI123" i="136" s="1"/>
  <c r="BH144" i="136"/>
  <c r="BH158" i="136" s="1"/>
  <c r="BH123" i="136" s="1"/>
  <c r="BG144" i="136"/>
  <c r="BG158" i="136" s="1"/>
  <c r="BG123" i="136" s="1"/>
  <c r="BF144" i="136"/>
  <c r="BF158" i="136" s="1"/>
  <c r="BF123" i="136" s="1"/>
  <c r="BE144" i="136"/>
  <c r="BE158" i="136" s="1"/>
  <c r="BE123" i="136" s="1"/>
  <c r="BD144" i="136"/>
  <c r="BD158" i="136" s="1"/>
  <c r="BD123" i="136" s="1"/>
  <c r="BC144" i="136"/>
  <c r="BC158" i="136" s="1"/>
  <c r="BC123" i="136" s="1"/>
  <c r="BB144" i="136"/>
  <c r="BB158" i="136" s="1"/>
  <c r="BB123" i="136" s="1"/>
  <c r="BA144" i="136"/>
  <c r="BA158" i="136" s="1"/>
  <c r="BA123" i="136" s="1"/>
  <c r="AZ144" i="136"/>
  <c r="AZ158" i="136" s="1"/>
  <c r="AZ123" i="136" s="1"/>
  <c r="AY144" i="136"/>
  <c r="AY158" i="136" s="1"/>
  <c r="AY123" i="136" s="1"/>
  <c r="AX144" i="136"/>
  <c r="AX158" i="136" s="1"/>
  <c r="AX123" i="136" s="1"/>
  <c r="AW144" i="136"/>
  <c r="AW158" i="136" s="1"/>
  <c r="AW123" i="136" s="1"/>
  <c r="AV144" i="136"/>
  <c r="AV158" i="136" s="1"/>
  <c r="AV123" i="136" s="1"/>
  <c r="AU144" i="136"/>
  <c r="AU158" i="136" s="1"/>
  <c r="AU123" i="136" s="1"/>
  <c r="AT144" i="136"/>
  <c r="AT158" i="136" s="1"/>
  <c r="AT123" i="136" s="1"/>
  <c r="AS144" i="136"/>
  <c r="AS158" i="136" s="1"/>
  <c r="AS123" i="136" s="1"/>
  <c r="AR144" i="136"/>
  <c r="AR158" i="136" s="1"/>
  <c r="AR123" i="136" s="1"/>
  <c r="AQ144" i="136"/>
  <c r="AQ158" i="136" s="1"/>
  <c r="AQ123" i="136" s="1"/>
  <c r="AP144" i="136"/>
  <c r="AP158" i="136" s="1"/>
  <c r="AP123" i="136" s="1"/>
  <c r="AO144" i="136"/>
  <c r="AO158" i="136" s="1"/>
  <c r="AO123" i="136" s="1"/>
  <c r="AN144" i="136"/>
  <c r="AN158" i="136" s="1"/>
  <c r="AN123" i="136" s="1"/>
  <c r="AM144" i="136"/>
  <c r="AM158" i="136" s="1"/>
  <c r="AM123" i="136" s="1"/>
  <c r="AL144" i="136"/>
  <c r="AL158" i="136" s="1"/>
  <c r="AL123" i="136" s="1"/>
  <c r="BO141" i="136"/>
  <c r="BN141" i="136"/>
  <c r="BN169" i="136" s="1"/>
  <c r="BM141" i="136"/>
  <c r="BL141" i="136"/>
  <c r="BL169" i="136" s="1"/>
  <c r="BK141" i="136"/>
  <c r="BJ141" i="136"/>
  <c r="BJ169" i="136" s="1"/>
  <c r="BI141" i="136"/>
  <c r="BH141" i="136"/>
  <c r="BH169" i="136" s="1"/>
  <c r="BG141" i="136"/>
  <c r="BF141" i="136"/>
  <c r="BF169" i="136" s="1"/>
  <c r="BE141" i="136"/>
  <c r="BD141" i="136"/>
  <c r="BD169" i="136" s="1"/>
  <c r="BC141" i="136"/>
  <c r="BB141" i="136"/>
  <c r="BB169" i="136" s="1"/>
  <c r="BA141" i="136"/>
  <c r="AZ141" i="136"/>
  <c r="AY141" i="136"/>
  <c r="AX141" i="136"/>
  <c r="AX169" i="136" s="1"/>
  <c r="AW141" i="136"/>
  <c r="AV141" i="136"/>
  <c r="AV169" i="136" s="1"/>
  <c r="AU141" i="136"/>
  <c r="AT141" i="136"/>
  <c r="AT169" i="136" s="1"/>
  <c r="AS141" i="136"/>
  <c r="AR141" i="136"/>
  <c r="AR169" i="136" s="1"/>
  <c r="AQ141" i="136"/>
  <c r="AP141" i="136"/>
  <c r="AP169" i="136" s="1"/>
  <c r="AO141" i="136"/>
  <c r="AN141" i="136"/>
  <c r="AN169" i="136" s="1"/>
  <c r="AM141" i="136"/>
  <c r="AL141" i="136"/>
  <c r="AL169" i="136" s="1"/>
  <c r="BO140" i="136"/>
  <c r="BN140" i="136"/>
  <c r="BN168" i="136" s="1"/>
  <c r="BM140" i="136"/>
  <c r="BL140" i="136"/>
  <c r="BK140" i="136"/>
  <c r="BJ140" i="136"/>
  <c r="BI140" i="136"/>
  <c r="BH140" i="136"/>
  <c r="BG140" i="136"/>
  <c r="BF140" i="136"/>
  <c r="BF168" i="136" s="1"/>
  <c r="BE140" i="136"/>
  <c r="BD140" i="136"/>
  <c r="BC140" i="136"/>
  <c r="BB140" i="136"/>
  <c r="BA140" i="136"/>
  <c r="AZ140" i="136"/>
  <c r="AX139" i="4" s="1"/>
  <c r="AY140" i="136"/>
  <c r="AX140" i="136"/>
  <c r="AX168" i="136" s="1"/>
  <c r="AW140" i="136"/>
  <c r="AV140" i="136"/>
  <c r="AU140" i="136"/>
  <c r="AT140" i="136"/>
  <c r="AS140" i="136"/>
  <c r="AR140" i="136"/>
  <c r="AQ140" i="136"/>
  <c r="AP140" i="136"/>
  <c r="AP168" i="136" s="1"/>
  <c r="AO140" i="136"/>
  <c r="AN140" i="136"/>
  <c r="AM140" i="136"/>
  <c r="AL140" i="136"/>
  <c r="BO139" i="136"/>
  <c r="BN139" i="136"/>
  <c r="BN167" i="136" s="1"/>
  <c r="BM139" i="136"/>
  <c r="BL139" i="136"/>
  <c r="BL167" i="136" s="1"/>
  <c r="BK139" i="136"/>
  <c r="BJ139" i="136"/>
  <c r="BJ167" i="136" s="1"/>
  <c r="BI139" i="136"/>
  <c r="BH139" i="136"/>
  <c r="BH167" i="136" s="1"/>
  <c r="BG139" i="136"/>
  <c r="BF139" i="136"/>
  <c r="BF167" i="136" s="1"/>
  <c r="BE139" i="136"/>
  <c r="BD139" i="136"/>
  <c r="BD167" i="136" s="1"/>
  <c r="BC139" i="136"/>
  <c r="BB139" i="136"/>
  <c r="BB167" i="136" s="1"/>
  <c r="BA139" i="136"/>
  <c r="AZ139" i="136"/>
  <c r="AY139" i="136"/>
  <c r="AX139" i="136"/>
  <c r="AX167" i="136" s="1"/>
  <c r="AW139" i="136"/>
  <c r="AV139" i="136"/>
  <c r="AV167" i="136" s="1"/>
  <c r="AU139" i="136"/>
  <c r="AT139" i="136"/>
  <c r="AT167" i="136" s="1"/>
  <c r="AS139" i="136"/>
  <c r="AR139" i="136"/>
  <c r="AR167" i="136" s="1"/>
  <c r="AQ139" i="136"/>
  <c r="AP139" i="136"/>
  <c r="AP167" i="136" s="1"/>
  <c r="AO139" i="136"/>
  <c r="AN139" i="136"/>
  <c r="AN167" i="136" s="1"/>
  <c r="AM139" i="136"/>
  <c r="AL139" i="136"/>
  <c r="AL167" i="136" s="1"/>
  <c r="BO138" i="136"/>
  <c r="BN138" i="136"/>
  <c r="BM138" i="136"/>
  <c r="BL138" i="136"/>
  <c r="BL166" i="136" s="1"/>
  <c r="BK138" i="136"/>
  <c r="BJ138" i="136"/>
  <c r="BJ166" i="136" s="1"/>
  <c r="BI138" i="136"/>
  <c r="BH138" i="136"/>
  <c r="BH166" i="136" s="1"/>
  <c r="BG138" i="136"/>
  <c r="BF138" i="136"/>
  <c r="BE138" i="136"/>
  <c r="BD138" i="136"/>
  <c r="BD166" i="136" s="1"/>
  <c r="BC138" i="136"/>
  <c r="BB138" i="136"/>
  <c r="BB166" i="136" s="1"/>
  <c r="BA138" i="136"/>
  <c r="AZ138" i="136"/>
  <c r="AY138" i="136"/>
  <c r="AX138" i="136"/>
  <c r="AW138" i="136"/>
  <c r="AV138" i="136"/>
  <c r="AV166" i="136" s="1"/>
  <c r="AU138" i="136"/>
  <c r="AT138" i="136"/>
  <c r="AT166" i="136" s="1"/>
  <c r="AS138" i="136"/>
  <c r="AR138" i="136"/>
  <c r="AR166" i="136" s="1"/>
  <c r="AQ138" i="136"/>
  <c r="AP138" i="136"/>
  <c r="AO138" i="136"/>
  <c r="AN138" i="136"/>
  <c r="AN166" i="136" s="1"/>
  <c r="AM138" i="136"/>
  <c r="AL138" i="136"/>
  <c r="AL166" i="136" s="1"/>
  <c r="BO137" i="136"/>
  <c r="BN137" i="136"/>
  <c r="BN165" i="136" s="1"/>
  <c r="BM137" i="136"/>
  <c r="BL137" i="136"/>
  <c r="BL165" i="136" s="1"/>
  <c r="BK137" i="136"/>
  <c r="BJ137" i="136"/>
  <c r="BJ165" i="136" s="1"/>
  <c r="BI137" i="136"/>
  <c r="BH137" i="136"/>
  <c r="BH165" i="136" s="1"/>
  <c r="BG137" i="136"/>
  <c r="BF137" i="136"/>
  <c r="BF165" i="136" s="1"/>
  <c r="BE137" i="136"/>
  <c r="BD137" i="136"/>
  <c r="BD165" i="136" s="1"/>
  <c r="BC137" i="136"/>
  <c r="BB137" i="136"/>
  <c r="BB165" i="136" s="1"/>
  <c r="BA137" i="136"/>
  <c r="AZ137" i="136"/>
  <c r="AY137" i="136"/>
  <c r="AX137" i="136"/>
  <c r="AX165" i="136" s="1"/>
  <c r="AW137" i="136"/>
  <c r="AV137" i="136"/>
  <c r="AV165" i="136" s="1"/>
  <c r="AU137" i="136"/>
  <c r="AT137" i="136"/>
  <c r="AT165" i="136" s="1"/>
  <c r="AS137" i="136"/>
  <c r="AR137" i="136"/>
  <c r="AR165" i="136" s="1"/>
  <c r="AQ137" i="136"/>
  <c r="AP137" i="136"/>
  <c r="AP165" i="136" s="1"/>
  <c r="AO137" i="136"/>
  <c r="AN137" i="136"/>
  <c r="AN165" i="136" s="1"/>
  <c r="AM137" i="136"/>
  <c r="AL137" i="136"/>
  <c r="AL165" i="136" s="1"/>
  <c r="BO136" i="136"/>
  <c r="BN136" i="136"/>
  <c r="BM136" i="136"/>
  <c r="BL136" i="136"/>
  <c r="BK136" i="136"/>
  <c r="BJ136" i="136"/>
  <c r="BI136" i="136"/>
  <c r="BH136" i="136"/>
  <c r="BG136" i="136"/>
  <c r="BF136" i="136"/>
  <c r="BE136" i="136"/>
  <c r="BD136" i="136"/>
  <c r="BC136" i="136"/>
  <c r="BB136" i="136"/>
  <c r="BA136" i="136"/>
  <c r="AZ136" i="136"/>
  <c r="AX135" i="4" s="1"/>
  <c r="AY136" i="136"/>
  <c r="AX136" i="136"/>
  <c r="AW136" i="136"/>
  <c r="AV136" i="136"/>
  <c r="AU136" i="136"/>
  <c r="AT136" i="136"/>
  <c r="AS136" i="136"/>
  <c r="AR136" i="136"/>
  <c r="AQ136" i="136"/>
  <c r="AP136" i="136"/>
  <c r="AO136" i="136"/>
  <c r="AN136" i="136"/>
  <c r="AM136" i="136"/>
  <c r="AL136" i="136"/>
  <c r="BO135" i="136"/>
  <c r="BN135" i="136"/>
  <c r="BN163" i="136" s="1"/>
  <c r="BM135" i="136"/>
  <c r="BL135" i="136"/>
  <c r="BL163" i="136" s="1"/>
  <c r="BK135" i="136"/>
  <c r="BJ135" i="136"/>
  <c r="BJ163" i="136" s="1"/>
  <c r="BI135" i="136"/>
  <c r="BH135" i="136"/>
  <c r="BH163" i="136" s="1"/>
  <c r="BG135" i="136"/>
  <c r="BF135" i="136"/>
  <c r="BF163" i="136" s="1"/>
  <c r="BE135" i="136"/>
  <c r="BD135" i="136"/>
  <c r="BD163" i="136" s="1"/>
  <c r="BC135" i="136"/>
  <c r="BB135" i="136"/>
  <c r="BB163" i="136" s="1"/>
  <c r="BA135" i="136"/>
  <c r="AZ135" i="136"/>
  <c r="AY135" i="136"/>
  <c r="AX135" i="136"/>
  <c r="AX163" i="136" s="1"/>
  <c r="AW135" i="136"/>
  <c r="AV135" i="136"/>
  <c r="AV163" i="136" s="1"/>
  <c r="AU135" i="136"/>
  <c r="AT135" i="136"/>
  <c r="AT163" i="136" s="1"/>
  <c r="AS135" i="136"/>
  <c r="AR135" i="136"/>
  <c r="AR163" i="136" s="1"/>
  <c r="AQ135" i="136"/>
  <c r="AP135" i="136"/>
  <c r="AP163" i="136" s="1"/>
  <c r="AO135" i="136"/>
  <c r="AN135" i="136"/>
  <c r="AN163" i="136" s="1"/>
  <c r="AM135" i="136"/>
  <c r="AL135" i="136"/>
  <c r="AL163" i="136" s="1"/>
  <c r="BO134" i="136"/>
  <c r="BN134" i="136"/>
  <c r="BM134" i="136"/>
  <c r="BL134" i="136"/>
  <c r="BL162" i="136" s="1"/>
  <c r="BK134" i="136"/>
  <c r="BJ134" i="136"/>
  <c r="BI134" i="136"/>
  <c r="BH134" i="136"/>
  <c r="BH162" i="136" s="1"/>
  <c r="BG134" i="136"/>
  <c r="BF134" i="136"/>
  <c r="BE134" i="136"/>
  <c r="BD134" i="136"/>
  <c r="BD162" i="136" s="1"/>
  <c r="BC134" i="136"/>
  <c r="BB134" i="136"/>
  <c r="BA134" i="136"/>
  <c r="AZ134" i="136"/>
  <c r="AY134" i="136"/>
  <c r="AX134" i="136"/>
  <c r="AW134" i="136"/>
  <c r="AV134" i="136"/>
  <c r="AV162" i="136" s="1"/>
  <c r="AU134" i="136"/>
  <c r="AT134" i="136"/>
  <c r="AS134" i="136"/>
  <c r="AR134" i="136"/>
  <c r="AR162" i="136" s="1"/>
  <c r="AQ134" i="136"/>
  <c r="AP134" i="136"/>
  <c r="AO134" i="136"/>
  <c r="AN134" i="136"/>
  <c r="AN162" i="136" s="1"/>
  <c r="AM134" i="136"/>
  <c r="AL134" i="136"/>
  <c r="BO133" i="136"/>
  <c r="BN133" i="136"/>
  <c r="BN161" i="136" s="1"/>
  <c r="BM133" i="136"/>
  <c r="BL133" i="136"/>
  <c r="BL161" i="136" s="1"/>
  <c r="BK133" i="136"/>
  <c r="BJ133" i="136"/>
  <c r="BJ161" i="136" s="1"/>
  <c r="BI133" i="136"/>
  <c r="BH133" i="136"/>
  <c r="BH161" i="136" s="1"/>
  <c r="BG133" i="136"/>
  <c r="BF133" i="136"/>
  <c r="BF161" i="136" s="1"/>
  <c r="BE133" i="136"/>
  <c r="BD133" i="136"/>
  <c r="BD161" i="136" s="1"/>
  <c r="BC133" i="136"/>
  <c r="BB133" i="136"/>
  <c r="BB161" i="136" s="1"/>
  <c r="BA133" i="136"/>
  <c r="AZ133" i="136"/>
  <c r="AY133" i="136"/>
  <c r="AX133" i="136"/>
  <c r="AX161" i="136" s="1"/>
  <c r="AW133" i="136"/>
  <c r="AV133" i="136"/>
  <c r="AV161" i="136" s="1"/>
  <c r="AU133" i="136"/>
  <c r="AT133" i="136"/>
  <c r="AT161" i="136" s="1"/>
  <c r="AS133" i="136"/>
  <c r="AR133" i="136"/>
  <c r="AR161" i="136" s="1"/>
  <c r="AQ133" i="136"/>
  <c r="AP133" i="136"/>
  <c r="AP161" i="136" s="1"/>
  <c r="AO133" i="136"/>
  <c r="AN133" i="136"/>
  <c r="AN161" i="136" s="1"/>
  <c r="AM133" i="136"/>
  <c r="AL133" i="136"/>
  <c r="AL161" i="136" s="1"/>
  <c r="BO132" i="136"/>
  <c r="BN132" i="136"/>
  <c r="BN160" i="136" s="1"/>
  <c r="BM132" i="136"/>
  <c r="BL132" i="136"/>
  <c r="BK132" i="136"/>
  <c r="BJ132" i="136"/>
  <c r="BI132" i="136"/>
  <c r="BH132" i="136"/>
  <c r="BG132" i="136"/>
  <c r="BF132" i="136"/>
  <c r="BF160" i="136" s="1"/>
  <c r="BE132" i="136"/>
  <c r="BD132" i="136"/>
  <c r="BC132" i="136"/>
  <c r="BB132" i="136"/>
  <c r="BA132" i="136"/>
  <c r="AZ132" i="136"/>
  <c r="AX131" i="4" s="1"/>
  <c r="AY132" i="136"/>
  <c r="AX132" i="136"/>
  <c r="AX160" i="136" s="1"/>
  <c r="AW132" i="136"/>
  <c r="AV132" i="136"/>
  <c r="AU132" i="136"/>
  <c r="AT132" i="136"/>
  <c r="AS132" i="136"/>
  <c r="AR132" i="136"/>
  <c r="AQ132" i="136"/>
  <c r="AP132" i="136"/>
  <c r="AP160" i="136" s="1"/>
  <c r="AO132" i="136"/>
  <c r="AN132" i="136"/>
  <c r="AM132" i="136"/>
  <c r="AL132" i="136"/>
  <c r="BO127" i="136"/>
  <c r="BN127" i="136"/>
  <c r="BM127" i="136"/>
  <c r="BL127" i="136"/>
  <c r="BK127" i="136"/>
  <c r="BJ127" i="136"/>
  <c r="BI127" i="136"/>
  <c r="BH127" i="136"/>
  <c r="BG127" i="136"/>
  <c r="BF127" i="136"/>
  <c r="BE127" i="136"/>
  <c r="BD127" i="136"/>
  <c r="BC127" i="136"/>
  <c r="BB127" i="136"/>
  <c r="BA127" i="136"/>
  <c r="AZ127" i="136"/>
  <c r="AX126" i="4" s="1"/>
  <c r="AY127" i="136"/>
  <c r="AX127" i="136"/>
  <c r="AW127" i="136"/>
  <c r="AV127" i="136"/>
  <c r="AU127" i="136"/>
  <c r="AT127" i="136"/>
  <c r="AS127" i="136"/>
  <c r="AR127" i="136"/>
  <c r="AQ127" i="136"/>
  <c r="AP127" i="136"/>
  <c r="AO127" i="136"/>
  <c r="AN127" i="136"/>
  <c r="AM127" i="136"/>
  <c r="AL127" i="136"/>
  <c r="BO126" i="136"/>
  <c r="BN126" i="136"/>
  <c r="BM126" i="136"/>
  <c r="BL126" i="136"/>
  <c r="BK126" i="136"/>
  <c r="BJ126" i="136"/>
  <c r="BI126" i="136"/>
  <c r="BH126" i="136"/>
  <c r="BG126" i="136"/>
  <c r="BF126" i="136"/>
  <c r="BE126" i="136"/>
  <c r="BD126" i="136"/>
  <c r="BC126" i="136"/>
  <c r="BB126" i="136"/>
  <c r="BA126" i="136"/>
  <c r="AZ126" i="136"/>
  <c r="AX125" i="4" s="1"/>
  <c r="AY126" i="136"/>
  <c r="AX126" i="136"/>
  <c r="AW126" i="136"/>
  <c r="AV126" i="136"/>
  <c r="AU126" i="136"/>
  <c r="AT126" i="136"/>
  <c r="AS126" i="136"/>
  <c r="AR126" i="136"/>
  <c r="AQ126" i="136"/>
  <c r="AP126" i="136"/>
  <c r="AO126" i="136"/>
  <c r="AN126" i="136"/>
  <c r="AM126" i="136"/>
  <c r="AL126" i="136"/>
  <c r="BO125" i="136"/>
  <c r="BN125" i="136"/>
  <c r="BM125" i="136"/>
  <c r="BL125" i="136"/>
  <c r="BK125" i="136"/>
  <c r="BJ125" i="136"/>
  <c r="BI125" i="136"/>
  <c r="BH125" i="136"/>
  <c r="BG125" i="136"/>
  <c r="BF125" i="136"/>
  <c r="BE125" i="136"/>
  <c r="BD125" i="136"/>
  <c r="BC125" i="136"/>
  <c r="BB125" i="136"/>
  <c r="BA125" i="136"/>
  <c r="AZ125" i="136"/>
  <c r="AX124" i="4" s="1"/>
  <c r="AY125" i="136"/>
  <c r="AX125" i="136"/>
  <c r="AW125" i="136"/>
  <c r="AV125" i="136"/>
  <c r="AU125" i="136"/>
  <c r="AT125" i="136"/>
  <c r="AS125" i="136"/>
  <c r="AR125" i="136"/>
  <c r="AQ125" i="136"/>
  <c r="AP125" i="136"/>
  <c r="AO125" i="136"/>
  <c r="AN125" i="136"/>
  <c r="AM125" i="136"/>
  <c r="AL125" i="136"/>
  <c r="BO124" i="136"/>
  <c r="BN124" i="136"/>
  <c r="BM124" i="136"/>
  <c r="BL124" i="136"/>
  <c r="BK124" i="136"/>
  <c r="BJ124" i="136"/>
  <c r="BI124" i="136"/>
  <c r="BH124" i="136"/>
  <c r="BG124" i="136"/>
  <c r="BF124" i="136"/>
  <c r="BF128" i="136" s="1"/>
  <c r="BE124" i="136"/>
  <c r="BD124" i="136"/>
  <c r="BC124" i="136"/>
  <c r="BB124" i="136"/>
  <c r="BA124" i="136"/>
  <c r="AY124" i="136"/>
  <c r="AX124" i="136"/>
  <c r="AW124" i="136"/>
  <c r="AV124" i="136"/>
  <c r="AU124" i="136"/>
  <c r="AT124" i="136"/>
  <c r="AS124" i="136"/>
  <c r="AR124" i="136"/>
  <c r="AQ124" i="136"/>
  <c r="AP124" i="136"/>
  <c r="AO124" i="136"/>
  <c r="AN124" i="136"/>
  <c r="AM124" i="136"/>
  <c r="AL124" i="136"/>
  <c r="P41" i="136"/>
  <c r="K41" i="136"/>
  <c r="U40" i="136"/>
  <c r="U39" i="136"/>
  <c r="U38" i="136"/>
  <c r="U37" i="136"/>
  <c r="U36" i="136"/>
  <c r="U35" i="136"/>
  <c r="U34" i="136"/>
  <c r="U33" i="136"/>
  <c r="U32" i="136"/>
  <c r="U31" i="136"/>
  <c r="AF13" i="136"/>
  <c r="AF12" i="136"/>
  <c r="AN4" i="136"/>
  <c r="A2" i="136"/>
  <c r="A1" i="136"/>
  <c r="BP311" i="135"/>
  <c r="BP276" i="135" s="1"/>
  <c r="BN311" i="135"/>
  <c r="BH311" i="135"/>
  <c r="BB311" i="135"/>
  <c r="BB276" i="135" s="1"/>
  <c r="AX311" i="135"/>
  <c r="AX276" i="135" s="1"/>
  <c r="AT311" i="135"/>
  <c r="AT276" i="135" s="1"/>
  <c r="AL311" i="135"/>
  <c r="AL276" i="135" s="1"/>
  <c r="BP297" i="135"/>
  <c r="BO297" i="135"/>
  <c r="BO311" i="135" s="1"/>
  <c r="BO276" i="135" s="1"/>
  <c r="BN297" i="135"/>
  <c r="BM297" i="135"/>
  <c r="BM311" i="135" s="1"/>
  <c r="BM276" i="135" s="1"/>
  <c r="BL297" i="135"/>
  <c r="BL311" i="135" s="1"/>
  <c r="BK297" i="135"/>
  <c r="BK311" i="135" s="1"/>
  <c r="BK276" i="135" s="1"/>
  <c r="BJ297" i="135"/>
  <c r="BJ311" i="135" s="1"/>
  <c r="BJ276" i="135" s="1"/>
  <c r="BI297" i="135"/>
  <c r="BI311" i="135" s="1"/>
  <c r="BI276" i="135" s="1"/>
  <c r="BH297" i="135"/>
  <c r="BG297" i="135"/>
  <c r="BG311" i="135" s="1"/>
  <c r="BG276" i="135" s="1"/>
  <c r="BF297" i="135"/>
  <c r="BF311" i="135" s="1"/>
  <c r="BF276" i="135" s="1"/>
  <c r="BE297" i="135"/>
  <c r="BE311" i="135" s="1"/>
  <c r="BE276" i="135" s="1"/>
  <c r="BD297" i="135"/>
  <c r="BD311" i="135" s="1"/>
  <c r="BD276" i="135" s="1"/>
  <c r="BC297" i="135"/>
  <c r="BC311" i="135" s="1"/>
  <c r="BC276" i="135" s="1"/>
  <c r="BB297" i="135"/>
  <c r="BA297" i="135"/>
  <c r="BA311" i="135" s="1"/>
  <c r="BA276" i="135" s="1"/>
  <c r="AZ297" i="135"/>
  <c r="AZ311" i="135" s="1"/>
  <c r="AZ276" i="135" s="1"/>
  <c r="AY297" i="135"/>
  <c r="AY311" i="135" s="1"/>
  <c r="AY276" i="135" s="1"/>
  <c r="AX297" i="135"/>
  <c r="AW297" i="135"/>
  <c r="AW311" i="135" s="1"/>
  <c r="AW276" i="135" s="1"/>
  <c r="AV297" i="135"/>
  <c r="AV311" i="135" s="1"/>
  <c r="AU297" i="135"/>
  <c r="AU311" i="135" s="1"/>
  <c r="AU276" i="135" s="1"/>
  <c r="AT297" i="135"/>
  <c r="AS297" i="135"/>
  <c r="AS311" i="135" s="1"/>
  <c r="AS276" i="135" s="1"/>
  <c r="AR297" i="135"/>
  <c r="AR311" i="135" s="1"/>
  <c r="AR276" i="135" s="1"/>
  <c r="AQ297" i="135"/>
  <c r="AQ311" i="135" s="1"/>
  <c r="AQ276" i="135" s="1"/>
  <c r="AP297" i="135"/>
  <c r="AP311" i="135" s="1"/>
  <c r="AP276" i="135" s="1"/>
  <c r="AO297" i="135"/>
  <c r="AO311" i="135" s="1"/>
  <c r="AO276" i="135" s="1"/>
  <c r="AN297" i="135"/>
  <c r="AN311" i="135" s="1"/>
  <c r="AN276" i="135" s="1"/>
  <c r="AM297" i="135"/>
  <c r="AM311" i="135" s="1"/>
  <c r="AM276" i="135" s="1"/>
  <c r="AL297" i="135"/>
  <c r="BN276" i="135"/>
  <c r="BL276" i="135"/>
  <c r="BH276" i="135"/>
  <c r="AV276" i="135"/>
  <c r="BO260" i="135"/>
  <c r="BO225" i="135" s="1"/>
  <c r="BK260" i="135"/>
  <c r="BK225" i="135" s="1"/>
  <c r="AU260" i="135"/>
  <c r="AU225" i="135" s="1"/>
  <c r="AQ260" i="135"/>
  <c r="AQ225" i="135" s="1"/>
  <c r="BP246" i="135"/>
  <c r="BP260" i="135" s="1"/>
  <c r="BP225" i="135" s="1"/>
  <c r="BO246" i="135"/>
  <c r="BN246" i="135"/>
  <c r="BN260" i="135" s="1"/>
  <c r="BN225" i="135" s="1"/>
  <c r="BM246" i="135"/>
  <c r="BM260" i="135" s="1"/>
  <c r="BM225" i="135" s="1"/>
  <c r="BL246" i="135"/>
  <c r="BL260" i="135" s="1"/>
  <c r="BL225" i="135" s="1"/>
  <c r="BK246" i="135"/>
  <c r="BJ246" i="135"/>
  <c r="BJ260" i="135" s="1"/>
  <c r="BJ225" i="135" s="1"/>
  <c r="BI246" i="135"/>
  <c r="BI260" i="135" s="1"/>
  <c r="BI225" i="135" s="1"/>
  <c r="BH246" i="135"/>
  <c r="BH260" i="135" s="1"/>
  <c r="BH225" i="135" s="1"/>
  <c r="BG246" i="135"/>
  <c r="BG260" i="135" s="1"/>
  <c r="BG225" i="135" s="1"/>
  <c r="BF246" i="135"/>
  <c r="BF260" i="135" s="1"/>
  <c r="BF225" i="135" s="1"/>
  <c r="BE246" i="135"/>
  <c r="BE260" i="135" s="1"/>
  <c r="BE225" i="135" s="1"/>
  <c r="BD246" i="135"/>
  <c r="BD260" i="135" s="1"/>
  <c r="BD225" i="135" s="1"/>
  <c r="BC246" i="135"/>
  <c r="BC260" i="135" s="1"/>
  <c r="BB246" i="135"/>
  <c r="BB260" i="135" s="1"/>
  <c r="BB225" i="135" s="1"/>
  <c r="BA246" i="135"/>
  <c r="BA260" i="135" s="1"/>
  <c r="BA225" i="135" s="1"/>
  <c r="AZ246" i="135"/>
  <c r="AZ260" i="135" s="1"/>
  <c r="AZ225" i="135" s="1"/>
  <c r="AY246" i="135"/>
  <c r="AY260" i="135" s="1"/>
  <c r="AY225" i="135" s="1"/>
  <c r="AX246" i="135"/>
  <c r="AX260" i="135" s="1"/>
  <c r="AX225" i="135" s="1"/>
  <c r="AW246" i="135"/>
  <c r="AW260" i="135" s="1"/>
  <c r="AW225" i="135" s="1"/>
  <c r="AV246" i="135"/>
  <c r="AV260" i="135" s="1"/>
  <c r="AV225" i="135" s="1"/>
  <c r="AU246" i="135"/>
  <c r="AT246" i="135"/>
  <c r="AT260" i="135" s="1"/>
  <c r="AT225" i="135" s="1"/>
  <c r="AS246" i="135"/>
  <c r="AS260" i="135" s="1"/>
  <c r="AS225" i="135" s="1"/>
  <c r="AR246" i="135"/>
  <c r="AR260" i="135" s="1"/>
  <c r="AR225" i="135" s="1"/>
  <c r="AQ246" i="135"/>
  <c r="AP246" i="135"/>
  <c r="AP260" i="135" s="1"/>
  <c r="AP225" i="135" s="1"/>
  <c r="AO246" i="135"/>
  <c r="AO260" i="135" s="1"/>
  <c r="AO225" i="135" s="1"/>
  <c r="AN246" i="135"/>
  <c r="AN260" i="135" s="1"/>
  <c r="AN225" i="135" s="1"/>
  <c r="AM246" i="135"/>
  <c r="AM260" i="135" s="1"/>
  <c r="AL246" i="135"/>
  <c r="AL260" i="135" s="1"/>
  <c r="AL225" i="135" s="1"/>
  <c r="BC225" i="135"/>
  <c r="AM225" i="135"/>
  <c r="BJ209" i="135"/>
  <c r="BJ174" i="135" s="1"/>
  <c r="BB209" i="135"/>
  <c r="BB174" i="135" s="1"/>
  <c r="AX209" i="135"/>
  <c r="AX174" i="135" s="1"/>
  <c r="AL209" i="135"/>
  <c r="AL174" i="135" s="1"/>
  <c r="BP195" i="135"/>
  <c r="BP209" i="135" s="1"/>
  <c r="BO195" i="135"/>
  <c r="BO209" i="135" s="1"/>
  <c r="BO174" i="135" s="1"/>
  <c r="BN195" i="135"/>
  <c r="BN209" i="135" s="1"/>
  <c r="BN174" i="135" s="1"/>
  <c r="BM195" i="135"/>
  <c r="BM209" i="135" s="1"/>
  <c r="BM174" i="135" s="1"/>
  <c r="BL195" i="135"/>
  <c r="BL209" i="135" s="1"/>
  <c r="BL174" i="135" s="1"/>
  <c r="BK195" i="135"/>
  <c r="BK209" i="135" s="1"/>
  <c r="BK174" i="135" s="1"/>
  <c r="BJ195" i="135"/>
  <c r="BI195" i="135"/>
  <c r="BI209" i="135" s="1"/>
  <c r="BI174" i="135" s="1"/>
  <c r="BH195" i="135"/>
  <c r="BH209" i="135" s="1"/>
  <c r="BH174" i="135" s="1"/>
  <c r="BG195" i="135"/>
  <c r="BG209" i="135" s="1"/>
  <c r="BG174" i="135" s="1"/>
  <c r="BF195" i="135"/>
  <c r="BF209" i="135" s="1"/>
  <c r="BF174" i="135" s="1"/>
  <c r="BE195" i="135"/>
  <c r="BE209" i="135" s="1"/>
  <c r="BE174" i="135" s="1"/>
  <c r="BD195" i="135"/>
  <c r="BD209" i="135" s="1"/>
  <c r="BD174" i="135" s="1"/>
  <c r="BC195" i="135"/>
  <c r="BC209" i="135" s="1"/>
  <c r="BC174" i="135" s="1"/>
  <c r="BB195" i="135"/>
  <c r="BA195" i="135"/>
  <c r="BA209" i="135" s="1"/>
  <c r="BA174" i="135" s="1"/>
  <c r="AZ195" i="135"/>
  <c r="AZ209" i="135" s="1"/>
  <c r="AY195" i="135"/>
  <c r="AY209" i="135" s="1"/>
  <c r="AY174" i="135" s="1"/>
  <c r="AX195" i="135"/>
  <c r="AW195" i="135"/>
  <c r="AW209" i="135" s="1"/>
  <c r="AW174" i="135" s="1"/>
  <c r="AV195" i="135"/>
  <c r="AV209" i="135" s="1"/>
  <c r="AV174" i="135" s="1"/>
  <c r="AU195" i="135"/>
  <c r="AU209" i="135" s="1"/>
  <c r="AU174" i="135" s="1"/>
  <c r="AT195" i="135"/>
  <c r="AT209" i="135" s="1"/>
  <c r="AT174" i="135" s="1"/>
  <c r="AS195" i="135"/>
  <c r="AS209" i="135" s="1"/>
  <c r="AS174" i="135" s="1"/>
  <c r="AR195" i="135"/>
  <c r="AR209" i="135" s="1"/>
  <c r="AR174" i="135" s="1"/>
  <c r="AQ195" i="135"/>
  <c r="AQ209" i="135" s="1"/>
  <c r="AQ174" i="135" s="1"/>
  <c r="AP195" i="135"/>
  <c r="AP209" i="135" s="1"/>
  <c r="AP174" i="135" s="1"/>
  <c r="AO195" i="135"/>
  <c r="AO209" i="135" s="1"/>
  <c r="AO174" i="135" s="1"/>
  <c r="AN195" i="135"/>
  <c r="AN209" i="135" s="1"/>
  <c r="AN174" i="135" s="1"/>
  <c r="AM195" i="135"/>
  <c r="AM209" i="135" s="1"/>
  <c r="AM174" i="135" s="1"/>
  <c r="AL195" i="135"/>
  <c r="BP174" i="135"/>
  <c r="AZ174" i="135"/>
  <c r="BG158" i="135"/>
  <c r="AQ158" i="135"/>
  <c r="AQ123" i="135" s="1"/>
  <c r="BO155" i="135"/>
  <c r="BN155" i="135"/>
  <c r="BM155" i="135"/>
  <c r="BL155" i="135"/>
  <c r="BK155" i="135"/>
  <c r="BJ155" i="135"/>
  <c r="BI155" i="135"/>
  <c r="BH155" i="135"/>
  <c r="BG155" i="135"/>
  <c r="BF155" i="135"/>
  <c r="BE155" i="135"/>
  <c r="BD155" i="135"/>
  <c r="BC155" i="135"/>
  <c r="BB155" i="135"/>
  <c r="BA155" i="135"/>
  <c r="AZ155" i="135"/>
  <c r="AY155" i="135"/>
  <c r="AW154" i="4" s="1"/>
  <c r="AX155" i="135"/>
  <c r="AW155" i="135"/>
  <c r="AV155" i="135"/>
  <c r="AU155" i="135"/>
  <c r="AT155" i="135"/>
  <c r="AS155" i="135"/>
  <c r="AR155" i="135"/>
  <c r="AQ155" i="135"/>
  <c r="AP155" i="135"/>
  <c r="AO155" i="135"/>
  <c r="AN155" i="135"/>
  <c r="AM155" i="135"/>
  <c r="AL155" i="135"/>
  <c r="BO154" i="135"/>
  <c r="BN154" i="135"/>
  <c r="BM154" i="135"/>
  <c r="BL154" i="135"/>
  <c r="BK154" i="135"/>
  <c r="BJ154" i="135"/>
  <c r="BI154" i="135"/>
  <c r="BH154" i="135"/>
  <c r="BG154" i="135"/>
  <c r="BF154" i="135"/>
  <c r="BE154" i="135"/>
  <c r="BD154" i="135"/>
  <c r="BC154" i="135"/>
  <c r="BB154" i="135"/>
  <c r="BA154" i="135"/>
  <c r="AZ154" i="135"/>
  <c r="AY154" i="135"/>
  <c r="AW153" i="4" s="1"/>
  <c r="AX154" i="135"/>
  <c r="AW154" i="135"/>
  <c r="AV154" i="135"/>
  <c r="AU154" i="135"/>
  <c r="AT154" i="135"/>
  <c r="AS154" i="135"/>
  <c r="AR154" i="135"/>
  <c r="AQ154" i="135"/>
  <c r="AP154" i="135"/>
  <c r="AO154" i="135"/>
  <c r="AN154" i="135"/>
  <c r="AM154" i="135"/>
  <c r="AL154" i="135"/>
  <c r="BO153" i="135"/>
  <c r="BN153" i="135"/>
  <c r="BM153" i="135"/>
  <c r="BL153" i="135"/>
  <c r="BK153" i="135"/>
  <c r="BJ153" i="135"/>
  <c r="BI153" i="135"/>
  <c r="BH153" i="135"/>
  <c r="BG153" i="135"/>
  <c r="BF153" i="135"/>
  <c r="BE153" i="135"/>
  <c r="BD153" i="135"/>
  <c r="BC153" i="135"/>
  <c r="BB153" i="135"/>
  <c r="BA153" i="135"/>
  <c r="AZ153" i="135"/>
  <c r="AY153" i="135"/>
  <c r="AW152" i="4" s="1"/>
  <c r="AX153" i="135"/>
  <c r="AW153" i="135"/>
  <c r="AV153" i="135"/>
  <c r="AU153" i="135"/>
  <c r="AT153" i="135"/>
  <c r="AS153" i="135"/>
  <c r="AR153" i="135"/>
  <c r="AQ153" i="135"/>
  <c r="AP153" i="135"/>
  <c r="AO153" i="135"/>
  <c r="AN153" i="135"/>
  <c r="AM153" i="135"/>
  <c r="AL153" i="135"/>
  <c r="BO152" i="135"/>
  <c r="BN152" i="135"/>
  <c r="BM152" i="135"/>
  <c r="BL152" i="135"/>
  <c r="BK152" i="135"/>
  <c r="BJ152" i="135"/>
  <c r="BI152" i="135"/>
  <c r="BH152" i="135"/>
  <c r="BG152" i="135"/>
  <c r="BF152" i="135"/>
  <c r="BE152" i="135"/>
  <c r="BD152" i="135"/>
  <c r="BC152" i="135"/>
  <c r="BB152" i="135"/>
  <c r="BA152" i="135"/>
  <c r="AZ152" i="135"/>
  <c r="AY152" i="135"/>
  <c r="AW151" i="4" s="1"/>
  <c r="AX152" i="135"/>
  <c r="AW152" i="135"/>
  <c r="AV152" i="135"/>
  <c r="AU152" i="135"/>
  <c r="AT152" i="135"/>
  <c r="AS152" i="135"/>
  <c r="AR152" i="135"/>
  <c r="AQ152" i="135"/>
  <c r="AP152" i="135"/>
  <c r="AO152" i="135"/>
  <c r="AN152" i="135"/>
  <c r="AM152" i="135"/>
  <c r="AL152" i="135"/>
  <c r="BO151" i="135"/>
  <c r="BN151" i="135"/>
  <c r="BM151" i="135"/>
  <c r="BL151" i="135"/>
  <c r="BK151" i="135"/>
  <c r="BJ151" i="135"/>
  <c r="BI151" i="135"/>
  <c r="BH151" i="135"/>
  <c r="BG151" i="135"/>
  <c r="BF151" i="135"/>
  <c r="BE151" i="135"/>
  <c r="BD151" i="135"/>
  <c r="BC151" i="135"/>
  <c r="BB151" i="135"/>
  <c r="BA151" i="135"/>
  <c r="AZ151" i="135"/>
  <c r="AY151" i="135"/>
  <c r="AW150" i="4" s="1"/>
  <c r="AX151" i="135"/>
  <c r="AW151" i="135"/>
  <c r="AV151" i="135"/>
  <c r="AU151" i="135"/>
  <c r="AT151" i="135"/>
  <c r="AS151" i="135"/>
  <c r="AR151" i="135"/>
  <c r="AQ151" i="135"/>
  <c r="AP151" i="135"/>
  <c r="AO151" i="135"/>
  <c r="AN151" i="135"/>
  <c r="AM151" i="135"/>
  <c r="AL151" i="135"/>
  <c r="BO150" i="135"/>
  <c r="BN150" i="135"/>
  <c r="BM150" i="135"/>
  <c r="BL150" i="135"/>
  <c r="BK150" i="135"/>
  <c r="BJ150" i="135"/>
  <c r="BI150" i="135"/>
  <c r="BH150" i="135"/>
  <c r="BG150" i="135"/>
  <c r="BF150" i="135"/>
  <c r="BE150" i="135"/>
  <c r="BD150" i="135"/>
  <c r="BC150" i="135"/>
  <c r="BB150" i="135"/>
  <c r="BA150" i="135"/>
  <c r="AZ150" i="135"/>
  <c r="AY150" i="135"/>
  <c r="AW149" i="4" s="1"/>
  <c r="AX150" i="135"/>
  <c r="AW150" i="135"/>
  <c r="AV150" i="135"/>
  <c r="AU150" i="135"/>
  <c r="AT150" i="135"/>
  <c r="AS150" i="135"/>
  <c r="AR150" i="135"/>
  <c r="AQ150" i="135"/>
  <c r="AP150" i="135"/>
  <c r="AO150" i="135"/>
  <c r="AN150" i="135"/>
  <c r="AM150" i="135"/>
  <c r="AL150" i="135"/>
  <c r="BO149" i="135"/>
  <c r="BN149" i="135"/>
  <c r="BM149" i="135"/>
  <c r="BL149" i="135"/>
  <c r="BK149" i="135"/>
  <c r="BJ149" i="135"/>
  <c r="BI149" i="135"/>
  <c r="BH149" i="135"/>
  <c r="BG149" i="135"/>
  <c r="BF149" i="135"/>
  <c r="BE149" i="135"/>
  <c r="BD149" i="135"/>
  <c r="BC149" i="135"/>
  <c r="BB149" i="135"/>
  <c r="BA149" i="135"/>
  <c r="AZ149" i="135"/>
  <c r="AY149" i="135"/>
  <c r="AW148" i="4" s="1"/>
  <c r="AX149" i="135"/>
  <c r="AW149" i="135"/>
  <c r="AV149" i="135"/>
  <c r="AU149" i="135"/>
  <c r="AT149" i="135"/>
  <c r="AS149" i="135"/>
  <c r="AR149" i="135"/>
  <c r="AQ149" i="135"/>
  <c r="AP149" i="135"/>
  <c r="AO149" i="135"/>
  <c r="AN149" i="135"/>
  <c r="AM149" i="135"/>
  <c r="AL149" i="135"/>
  <c r="BO148" i="135"/>
  <c r="BN148" i="135"/>
  <c r="BM148" i="135"/>
  <c r="BL148" i="135"/>
  <c r="BK148" i="135"/>
  <c r="BJ148" i="135"/>
  <c r="BI148" i="135"/>
  <c r="BH148" i="135"/>
  <c r="BG148" i="135"/>
  <c r="BF148" i="135"/>
  <c r="BE148" i="135"/>
  <c r="BD148" i="135"/>
  <c r="BC148" i="135"/>
  <c r="BB148" i="135"/>
  <c r="BA148" i="135"/>
  <c r="AZ148" i="135"/>
  <c r="AY148" i="135"/>
  <c r="AW147" i="4" s="1"/>
  <c r="AX148" i="135"/>
  <c r="AW148" i="135"/>
  <c r="AV148" i="135"/>
  <c r="AU148" i="135"/>
  <c r="AT148" i="135"/>
  <c r="AS148" i="135"/>
  <c r="AR148" i="135"/>
  <c r="AQ148" i="135"/>
  <c r="AP148" i="135"/>
  <c r="AO148" i="135"/>
  <c r="AN148" i="135"/>
  <c r="AM148" i="135"/>
  <c r="AL148" i="135"/>
  <c r="BO147" i="135"/>
  <c r="BN147" i="135"/>
  <c r="BM147" i="135"/>
  <c r="BL147" i="135"/>
  <c r="BK147" i="135"/>
  <c r="BJ147" i="135"/>
  <c r="BI147" i="135"/>
  <c r="BH147" i="135"/>
  <c r="BG147" i="135"/>
  <c r="BF147" i="135"/>
  <c r="BE147" i="135"/>
  <c r="BD147" i="135"/>
  <c r="BC147" i="135"/>
  <c r="BB147" i="135"/>
  <c r="BA147" i="135"/>
  <c r="AZ147" i="135"/>
  <c r="AY147" i="135"/>
  <c r="AW146" i="4" s="1"/>
  <c r="AX147" i="135"/>
  <c r="AW147" i="135"/>
  <c r="AV147" i="135"/>
  <c r="AU147" i="135"/>
  <c r="AT147" i="135"/>
  <c r="AS147" i="135"/>
  <c r="AR147" i="135"/>
  <c r="AQ147" i="135"/>
  <c r="AP147" i="135"/>
  <c r="AO147" i="135"/>
  <c r="AN147" i="135"/>
  <c r="AM147" i="135"/>
  <c r="AL147" i="135"/>
  <c r="BO146" i="135"/>
  <c r="BN146" i="135"/>
  <c r="BM146" i="135"/>
  <c r="BL146" i="135"/>
  <c r="BK146" i="135"/>
  <c r="BJ146" i="135"/>
  <c r="BI146" i="135"/>
  <c r="BH146" i="135"/>
  <c r="BG146" i="135"/>
  <c r="BF146" i="135"/>
  <c r="BE146" i="135"/>
  <c r="BD146" i="135"/>
  <c r="BC146" i="135"/>
  <c r="BB146" i="135"/>
  <c r="BA146" i="135"/>
  <c r="AZ146" i="135"/>
  <c r="AY146" i="135"/>
  <c r="AW145" i="4" s="1"/>
  <c r="AX146" i="135"/>
  <c r="AW146" i="135"/>
  <c r="AV146" i="135"/>
  <c r="AU146" i="135"/>
  <c r="AT146" i="135"/>
  <c r="AS146" i="135"/>
  <c r="AR146" i="135"/>
  <c r="AQ146" i="135"/>
  <c r="AP146" i="135"/>
  <c r="AO146" i="135"/>
  <c r="AN146" i="135"/>
  <c r="AM146" i="135"/>
  <c r="AL146" i="135"/>
  <c r="BP144" i="135"/>
  <c r="BP158" i="135" s="1"/>
  <c r="BP123" i="135" s="1"/>
  <c r="BO144" i="135"/>
  <c r="BO158" i="135" s="1"/>
  <c r="BO123" i="135" s="1"/>
  <c r="BN144" i="135"/>
  <c r="BN158" i="135" s="1"/>
  <c r="BN123" i="135" s="1"/>
  <c r="BM144" i="135"/>
  <c r="BM158" i="135" s="1"/>
  <c r="BM123" i="135" s="1"/>
  <c r="BL144" i="135"/>
  <c r="BL158" i="135" s="1"/>
  <c r="BL123" i="135" s="1"/>
  <c r="BK144" i="135"/>
  <c r="BK158" i="135" s="1"/>
  <c r="BK123" i="135" s="1"/>
  <c r="BJ144" i="135"/>
  <c r="BJ158" i="135" s="1"/>
  <c r="BJ123" i="135" s="1"/>
  <c r="BI144" i="135"/>
  <c r="BI158" i="135" s="1"/>
  <c r="BI123" i="135" s="1"/>
  <c r="BH144" i="135"/>
  <c r="BH158" i="135" s="1"/>
  <c r="BH123" i="135" s="1"/>
  <c r="BG144" i="135"/>
  <c r="BF144" i="135"/>
  <c r="BF158" i="135" s="1"/>
  <c r="BF123" i="135" s="1"/>
  <c r="BE144" i="135"/>
  <c r="BE158" i="135" s="1"/>
  <c r="BE123" i="135" s="1"/>
  <c r="BD144" i="135"/>
  <c r="BD158" i="135" s="1"/>
  <c r="BD123" i="135" s="1"/>
  <c r="BC144" i="135"/>
  <c r="BC158" i="135" s="1"/>
  <c r="BC123" i="135" s="1"/>
  <c r="BB144" i="135"/>
  <c r="BB158" i="135" s="1"/>
  <c r="BB123" i="135" s="1"/>
  <c r="BA144" i="135"/>
  <c r="BA158" i="135" s="1"/>
  <c r="BA123" i="135" s="1"/>
  <c r="AZ144" i="135"/>
  <c r="AZ158" i="135" s="1"/>
  <c r="AZ123" i="135" s="1"/>
  <c r="AY144" i="135"/>
  <c r="AY158" i="135" s="1"/>
  <c r="AX144" i="135"/>
  <c r="AX158" i="135" s="1"/>
  <c r="AX123" i="135" s="1"/>
  <c r="AW144" i="135"/>
  <c r="AW158" i="135" s="1"/>
  <c r="AW123" i="135" s="1"/>
  <c r="AV144" i="135"/>
  <c r="AV158" i="135" s="1"/>
  <c r="AV123" i="135" s="1"/>
  <c r="AU144" i="135"/>
  <c r="AU158" i="135" s="1"/>
  <c r="AU123" i="135" s="1"/>
  <c r="AT144" i="135"/>
  <c r="AT158" i="135" s="1"/>
  <c r="AT123" i="135" s="1"/>
  <c r="AS144" i="135"/>
  <c r="AS158" i="135" s="1"/>
  <c r="AS123" i="135" s="1"/>
  <c r="AR144" i="135"/>
  <c r="AR158" i="135" s="1"/>
  <c r="AR123" i="135" s="1"/>
  <c r="AQ144" i="135"/>
  <c r="AP144" i="135"/>
  <c r="AP158" i="135" s="1"/>
  <c r="AP123" i="135" s="1"/>
  <c r="AO144" i="135"/>
  <c r="AO158" i="135" s="1"/>
  <c r="AO123" i="135" s="1"/>
  <c r="AN144" i="135"/>
  <c r="AN158" i="135" s="1"/>
  <c r="AN123" i="135" s="1"/>
  <c r="AM144" i="135"/>
  <c r="AM158" i="135" s="1"/>
  <c r="AM123" i="135" s="1"/>
  <c r="AL144" i="135"/>
  <c r="AL158" i="135" s="1"/>
  <c r="AL123" i="135" s="1"/>
  <c r="BO141" i="135"/>
  <c r="BN141" i="135"/>
  <c r="BN169" i="135" s="1"/>
  <c r="BM141" i="135"/>
  <c r="BL141" i="135"/>
  <c r="BL169" i="135" s="1"/>
  <c r="BK141" i="135"/>
  <c r="BJ141" i="135"/>
  <c r="BJ169" i="135" s="1"/>
  <c r="BI141" i="135"/>
  <c r="BH141" i="135"/>
  <c r="BH169" i="135" s="1"/>
  <c r="BG141" i="135"/>
  <c r="BF141" i="135"/>
  <c r="BF169" i="135" s="1"/>
  <c r="BE141" i="135"/>
  <c r="BD141" i="135"/>
  <c r="BD169" i="135" s="1"/>
  <c r="BC141" i="135"/>
  <c r="BB141" i="135"/>
  <c r="BB169" i="135" s="1"/>
  <c r="BA141" i="135"/>
  <c r="AZ141" i="135"/>
  <c r="AZ169" i="135" s="1"/>
  <c r="AY141" i="135"/>
  <c r="AW140" i="4" s="1"/>
  <c r="AX141" i="135"/>
  <c r="AX169" i="135" s="1"/>
  <c r="AW141" i="135"/>
  <c r="AV141" i="135"/>
  <c r="AV169" i="135" s="1"/>
  <c r="AU141" i="135"/>
  <c r="AT141" i="135"/>
  <c r="AT169" i="135" s="1"/>
  <c r="AS141" i="135"/>
  <c r="AR141" i="135"/>
  <c r="AR169" i="135" s="1"/>
  <c r="AQ141" i="135"/>
  <c r="AP141" i="135"/>
  <c r="AP169" i="135" s="1"/>
  <c r="AO141" i="135"/>
  <c r="AN141" i="135"/>
  <c r="AN169" i="135" s="1"/>
  <c r="AM141" i="135"/>
  <c r="AL141" i="135"/>
  <c r="AL169" i="135" s="1"/>
  <c r="BO140" i="135"/>
  <c r="BN140" i="135"/>
  <c r="BM140" i="135"/>
  <c r="BL140" i="135"/>
  <c r="BK140" i="135"/>
  <c r="BJ140" i="135"/>
  <c r="BI140" i="135"/>
  <c r="BH140" i="135"/>
  <c r="BH168" i="135" s="1"/>
  <c r="BG140" i="135"/>
  <c r="BF140" i="135"/>
  <c r="BE140" i="135"/>
  <c r="BD140" i="135"/>
  <c r="BD168" i="135" s="1"/>
  <c r="BC140" i="135"/>
  <c r="BB140" i="135"/>
  <c r="BA140" i="135"/>
  <c r="AZ140" i="135"/>
  <c r="AZ168" i="135" s="1"/>
  <c r="AY140" i="135"/>
  <c r="AW139" i="4" s="1"/>
  <c r="AX140" i="135"/>
  <c r="AW140" i="135"/>
  <c r="AV140" i="135"/>
  <c r="AU140" i="135"/>
  <c r="AT140" i="135"/>
  <c r="AS140" i="135"/>
  <c r="AR140" i="135"/>
  <c r="AR168" i="135" s="1"/>
  <c r="AQ140" i="135"/>
  <c r="AP140" i="135"/>
  <c r="AO140" i="135"/>
  <c r="AN140" i="135"/>
  <c r="AM140" i="135"/>
  <c r="AL140" i="135"/>
  <c r="BO139" i="135"/>
  <c r="BN139" i="135"/>
  <c r="BN167" i="135" s="1"/>
  <c r="BM139" i="135"/>
  <c r="BL139" i="135"/>
  <c r="BL167" i="135" s="1"/>
  <c r="BK139" i="135"/>
  <c r="BJ139" i="135"/>
  <c r="BJ167" i="135" s="1"/>
  <c r="BI139" i="135"/>
  <c r="BH139" i="135"/>
  <c r="BH167" i="135" s="1"/>
  <c r="BG139" i="135"/>
  <c r="BF139" i="135"/>
  <c r="BF167" i="135" s="1"/>
  <c r="BE139" i="135"/>
  <c r="BD139" i="135"/>
  <c r="BD167" i="135" s="1"/>
  <c r="BC139" i="135"/>
  <c r="BB139" i="135"/>
  <c r="BB167" i="135" s="1"/>
  <c r="BA139" i="135"/>
  <c r="AZ139" i="135"/>
  <c r="AZ167" i="135" s="1"/>
  <c r="AY139" i="135"/>
  <c r="AW138" i="4" s="1"/>
  <c r="AX139" i="135"/>
  <c r="AX167" i="135" s="1"/>
  <c r="AW139" i="135"/>
  <c r="AV139" i="135"/>
  <c r="AV167" i="135" s="1"/>
  <c r="AU139" i="135"/>
  <c r="AT139" i="135"/>
  <c r="AT167" i="135" s="1"/>
  <c r="AS139" i="135"/>
  <c r="AR139" i="135"/>
  <c r="AR167" i="135" s="1"/>
  <c r="AQ139" i="135"/>
  <c r="AP139" i="135"/>
  <c r="AP167" i="135" s="1"/>
  <c r="AO139" i="135"/>
  <c r="AN139" i="135"/>
  <c r="AN167" i="135" s="1"/>
  <c r="AM139" i="135"/>
  <c r="AL139" i="135"/>
  <c r="BO138" i="135"/>
  <c r="BN138" i="135"/>
  <c r="BM138" i="135"/>
  <c r="BL138" i="135"/>
  <c r="BK138" i="135"/>
  <c r="BJ138" i="135"/>
  <c r="BI138" i="135"/>
  <c r="BH138" i="135"/>
  <c r="BG138" i="135"/>
  <c r="BF138" i="135"/>
  <c r="BE138" i="135"/>
  <c r="BD138" i="135"/>
  <c r="BC138" i="135"/>
  <c r="BB138" i="135"/>
  <c r="BA138" i="135"/>
  <c r="AZ138" i="135"/>
  <c r="AY138" i="135"/>
  <c r="AW137" i="4" s="1"/>
  <c r="AX138" i="135"/>
  <c r="AW138" i="135"/>
  <c r="AV138" i="135"/>
  <c r="AU138" i="135"/>
  <c r="AT138" i="135"/>
  <c r="AS138" i="135"/>
  <c r="AR138" i="135"/>
  <c r="AQ138" i="135"/>
  <c r="AP138" i="135"/>
  <c r="AO138" i="135"/>
  <c r="AN138" i="135"/>
  <c r="AM138" i="135"/>
  <c r="AL138" i="135"/>
  <c r="BO137" i="135"/>
  <c r="BN137" i="135"/>
  <c r="BN165" i="135" s="1"/>
  <c r="BM137" i="135"/>
  <c r="BL137" i="135"/>
  <c r="BL165" i="135" s="1"/>
  <c r="BK137" i="135"/>
  <c r="BJ137" i="135"/>
  <c r="BJ165" i="135" s="1"/>
  <c r="BI137" i="135"/>
  <c r="BH137" i="135"/>
  <c r="BH165" i="135" s="1"/>
  <c r="BG137" i="135"/>
  <c r="BF137" i="135"/>
  <c r="BF165" i="135" s="1"/>
  <c r="BE137" i="135"/>
  <c r="BD137" i="135"/>
  <c r="BD165" i="135" s="1"/>
  <c r="BC137" i="135"/>
  <c r="BB137" i="135"/>
  <c r="BB165" i="135" s="1"/>
  <c r="BA137" i="135"/>
  <c r="AZ137" i="135"/>
  <c r="AZ165" i="135" s="1"/>
  <c r="AY137" i="135"/>
  <c r="AW136" i="4" s="1"/>
  <c r="AX137" i="135"/>
  <c r="AX165" i="135" s="1"/>
  <c r="AW137" i="135"/>
  <c r="AV137" i="135"/>
  <c r="AV165" i="135" s="1"/>
  <c r="AU137" i="135"/>
  <c r="AT137" i="135"/>
  <c r="AT165" i="135" s="1"/>
  <c r="AS137" i="135"/>
  <c r="AR137" i="135"/>
  <c r="AR165" i="135" s="1"/>
  <c r="AQ137" i="135"/>
  <c r="AP137" i="135"/>
  <c r="AP165" i="135" s="1"/>
  <c r="AO137" i="135"/>
  <c r="AN137" i="135"/>
  <c r="AN165" i="135" s="1"/>
  <c r="AM137" i="135"/>
  <c r="AL137" i="135"/>
  <c r="AL165" i="135" s="1"/>
  <c r="BO136" i="135"/>
  <c r="BN136" i="135"/>
  <c r="BN164" i="135" s="1"/>
  <c r="BM136" i="135"/>
  <c r="BL136" i="135"/>
  <c r="BL164" i="135" s="1"/>
  <c r="BK136" i="135"/>
  <c r="BJ136" i="135"/>
  <c r="BI136" i="135"/>
  <c r="BH136" i="135"/>
  <c r="BG136" i="135"/>
  <c r="BF136" i="135"/>
  <c r="BE136" i="135"/>
  <c r="BD136" i="135"/>
  <c r="BD164" i="135" s="1"/>
  <c r="BC136" i="135"/>
  <c r="BB136" i="135"/>
  <c r="BA136" i="135"/>
  <c r="AZ136" i="135"/>
  <c r="AY136" i="135"/>
  <c r="AW135" i="4" s="1"/>
  <c r="AX136" i="135"/>
  <c r="AX164" i="135" s="1"/>
  <c r="AW136" i="135"/>
  <c r="AV136" i="135"/>
  <c r="AV164" i="135" s="1"/>
  <c r="AU136" i="135"/>
  <c r="AT136" i="135"/>
  <c r="AS136" i="135"/>
  <c r="AR136" i="135"/>
  <c r="AQ136" i="135"/>
  <c r="AP136" i="135"/>
  <c r="AO136" i="135"/>
  <c r="AN136" i="135"/>
  <c r="AN164" i="135" s="1"/>
  <c r="AM136" i="135"/>
  <c r="AL136" i="135"/>
  <c r="BO135" i="135"/>
  <c r="BN135" i="135"/>
  <c r="BN163" i="135" s="1"/>
  <c r="BM135" i="135"/>
  <c r="BL135" i="135"/>
  <c r="BL163" i="135" s="1"/>
  <c r="BK135" i="135"/>
  <c r="BJ135" i="135"/>
  <c r="BJ163" i="135" s="1"/>
  <c r="BI135" i="135"/>
  <c r="BH135" i="135"/>
  <c r="BH163" i="135" s="1"/>
  <c r="BG135" i="135"/>
  <c r="BF135" i="135"/>
  <c r="BF163" i="135" s="1"/>
  <c r="BE135" i="135"/>
  <c r="BD135" i="135"/>
  <c r="BD163" i="135" s="1"/>
  <c r="BC135" i="135"/>
  <c r="BB135" i="135"/>
  <c r="BB163" i="135" s="1"/>
  <c r="BA135" i="135"/>
  <c r="AZ135" i="135"/>
  <c r="AZ163" i="135" s="1"/>
  <c r="AY135" i="135"/>
  <c r="AW134" i="4" s="1"/>
  <c r="AX135" i="135"/>
  <c r="AX163" i="135" s="1"/>
  <c r="AW135" i="135"/>
  <c r="AV135" i="135"/>
  <c r="AV163" i="135" s="1"/>
  <c r="AU135" i="135"/>
  <c r="AT135" i="135"/>
  <c r="AT163" i="135" s="1"/>
  <c r="AS135" i="135"/>
  <c r="AR135" i="135"/>
  <c r="AR163" i="135" s="1"/>
  <c r="AQ135" i="135"/>
  <c r="AP135" i="135"/>
  <c r="AP163" i="135" s="1"/>
  <c r="AO135" i="135"/>
  <c r="AN135" i="135"/>
  <c r="AN163" i="135" s="1"/>
  <c r="AM135" i="135"/>
  <c r="AL135" i="135"/>
  <c r="BO134" i="135"/>
  <c r="BN134" i="135"/>
  <c r="BM134" i="135"/>
  <c r="BL134" i="135"/>
  <c r="BK134" i="135"/>
  <c r="BJ134" i="135"/>
  <c r="BI134" i="135"/>
  <c r="BH134" i="135"/>
  <c r="BG134" i="135"/>
  <c r="BF134" i="135"/>
  <c r="BE134" i="135"/>
  <c r="BD134" i="135"/>
  <c r="BC134" i="135"/>
  <c r="BB134" i="135"/>
  <c r="BB162" i="135" s="1"/>
  <c r="BA134" i="135"/>
  <c r="AZ134" i="135"/>
  <c r="AY134" i="135"/>
  <c r="AW133" i="4" s="1"/>
  <c r="AX134" i="135"/>
  <c r="AW134" i="135"/>
  <c r="AV134" i="135"/>
  <c r="AU134" i="135"/>
  <c r="AT134" i="135"/>
  <c r="AS134" i="135"/>
  <c r="AR134" i="135"/>
  <c r="AQ134" i="135"/>
  <c r="AP134" i="135"/>
  <c r="AP162" i="135" s="1"/>
  <c r="AO134" i="135"/>
  <c r="AN134" i="135"/>
  <c r="AM134" i="135"/>
  <c r="AL134" i="135"/>
  <c r="BO133" i="135"/>
  <c r="BN133" i="135"/>
  <c r="BN161" i="135" s="1"/>
  <c r="BM133" i="135"/>
  <c r="BL133" i="135"/>
  <c r="BL161" i="135" s="1"/>
  <c r="BK133" i="135"/>
  <c r="BJ133" i="135"/>
  <c r="BJ161" i="135" s="1"/>
  <c r="BI133" i="135"/>
  <c r="BH133" i="135"/>
  <c r="BH161" i="135" s="1"/>
  <c r="BG133" i="135"/>
  <c r="BF133" i="135"/>
  <c r="BF161" i="135" s="1"/>
  <c r="BE133" i="135"/>
  <c r="BD133" i="135"/>
  <c r="BD161" i="135" s="1"/>
  <c r="BC133" i="135"/>
  <c r="BB133" i="135"/>
  <c r="BB161" i="135" s="1"/>
  <c r="BA133" i="135"/>
  <c r="AZ133" i="135"/>
  <c r="AZ161" i="135" s="1"/>
  <c r="AY133" i="135"/>
  <c r="AW132" i="4" s="1"/>
  <c r="AX133" i="135"/>
  <c r="AX161" i="135" s="1"/>
  <c r="AW133" i="135"/>
  <c r="AV133" i="135"/>
  <c r="AV161" i="135" s="1"/>
  <c r="AU133" i="135"/>
  <c r="AT133" i="135"/>
  <c r="AT161" i="135" s="1"/>
  <c r="AS133" i="135"/>
  <c r="AR133" i="135"/>
  <c r="AR161" i="135" s="1"/>
  <c r="AQ133" i="135"/>
  <c r="AP133" i="135"/>
  <c r="AP161" i="135" s="1"/>
  <c r="AO133" i="135"/>
  <c r="AN133" i="135"/>
  <c r="AN161" i="135" s="1"/>
  <c r="AM133" i="135"/>
  <c r="AL133" i="135"/>
  <c r="AL161" i="135" s="1"/>
  <c r="BO132" i="135"/>
  <c r="BN132" i="135"/>
  <c r="BM132" i="135"/>
  <c r="BL132" i="135"/>
  <c r="BL160" i="135" s="1"/>
  <c r="BK132" i="135"/>
  <c r="BJ132" i="135"/>
  <c r="BI132" i="135"/>
  <c r="BH132" i="135"/>
  <c r="BH160" i="135" s="1"/>
  <c r="BG132" i="135"/>
  <c r="BF132" i="135"/>
  <c r="BE132" i="135"/>
  <c r="BD132" i="135"/>
  <c r="BC132" i="135"/>
  <c r="BB132" i="135"/>
  <c r="BA132" i="135"/>
  <c r="AZ132" i="135"/>
  <c r="AZ160" i="135" s="1"/>
  <c r="AY132" i="135"/>
  <c r="AX132" i="135"/>
  <c r="AW132" i="135"/>
  <c r="AV132" i="135"/>
  <c r="AU132" i="135"/>
  <c r="AT132" i="135"/>
  <c r="AS132" i="135"/>
  <c r="AR132" i="135"/>
  <c r="AR160" i="135" s="1"/>
  <c r="AQ132" i="135"/>
  <c r="AP132" i="135"/>
  <c r="AO132" i="135"/>
  <c r="AN132" i="135"/>
  <c r="AM132" i="135"/>
  <c r="AL132" i="135"/>
  <c r="BO127" i="135"/>
  <c r="BN127" i="135"/>
  <c r="BM127" i="135"/>
  <c r="BL127" i="135"/>
  <c r="BK127" i="135"/>
  <c r="BJ127" i="135"/>
  <c r="BI127" i="135"/>
  <c r="BH127" i="135"/>
  <c r="BG127" i="135"/>
  <c r="BF127" i="135"/>
  <c r="BE127" i="135"/>
  <c r="BD127" i="135"/>
  <c r="BC127" i="135"/>
  <c r="BB127" i="135"/>
  <c r="BA127" i="135"/>
  <c r="AZ127" i="135"/>
  <c r="AY127" i="135"/>
  <c r="AW126" i="4" s="1"/>
  <c r="AX127" i="135"/>
  <c r="AW127" i="135"/>
  <c r="AV127" i="135"/>
  <c r="AU127" i="135"/>
  <c r="AT127" i="135"/>
  <c r="AS127" i="135"/>
  <c r="AR127" i="135"/>
  <c r="AQ127" i="135"/>
  <c r="AP127" i="135"/>
  <c r="AO127" i="135"/>
  <c r="AN127" i="135"/>
  <c r="AM127" i="135"/>
  <c r="AL127" i="135"/>
  <c r="BO126" i="135"/>
  <c r="BN126" i="135"/>
  <c r="BM126" i="135"/>
  <c r="BL126" i="135"/>
  <c r="BK126" i="135"/>
  <c r="BJ126" i="135"/>
  <c r="BI126" i="135"/>
  <c r="BH126" i="135"/>
  <c r="BG126" i="135"/>
  <c r="BF126" i="135"/>
  <c r="BE126" i="135"/>
  <c r="BD126" i="135"/>
  <c r="BC126" i="135"/>
  <c r="BB126" i="135"/>
  <c r="BA126" i="135"/>
  <c r="AZ126" i="135"/>
  <c r="AY126" i="135"/>
  <c r="AW125" i="4" s="1"/>
  <c r="AX126" i="135"/>
  <c r="AW126" i="135"/>
  <c r="AV126" i="135"/>
  <c r="AU126" i="135"/>
  <c r="AT126" i="135"/>
  <c r="AS126" i="135"/>
  <c r="AR126" i="135"/>
  <c r="AQ126" i="135"/>
  <c r="AP126" i="135"/>
  <c r="AO126" i="135"/>
  <c r="AN126" i="135"/>
  <c r="AM126" i="135"/>
  <c r="AL126" i="135"/>
  <c r="BO125" i="135"/>
  <c r="BN125" i="135"/>
  <c r="BM125" i="135"/>
  <c r="BL125" i="135"/>
  <c r="BK125" i="135"/>
  <c r="BJ125" i="135"/>
  <c r="BI125" i="135"/>
  <c r="BH125" i="135"/>
  <c r="BG125" i="135"/>
  <c r="BF125" i="135"/>
  <c r="BE125" i="135"/>
  <c r="BD125" i="135"/>
  <c r="BC125" i="135"/>
  <c r="BB125" i="135"/>
  <c r="BA125" i="135"/>
  <c r="AZ125" i="135"/>
  <c r="AY125" i="135"/>
  <c r="AW124" i="4" s="1"/>
  <c r="AX125" i="135"/>
  <c r="AW125" i="135"/>
  <c r="AV125" i="135"/>
  <c r="AU125" i="135"/>
  <c r="AT125" i="135"/>
  <c r="AS125" i="135"/>
  <c r="AR125" i="135"/>
  <c r="AQ125" i="135"/>
  <c r="AP125" i="135"/>
  <c r="AO125" i="135"/>
  <c r="AN125" i="135"/>
  <c r="AM125" i="135"/>
  <c r="AL125" i="135"/>
  <c r="BO124" i="135"/>
  <c r="BN124" i="135"/>
  <c r="BM124" i="135"/>
  <c r="BL124" i="135"/>
  <c r="BL128" i="135" s="1"/>
  <c r="BK124" i="135"/>
  <c r="BJ124" i="135"/>
  <c r="BI124" i="135"/>
  <c r="BH124" i="135"/>
  <c r="BG124" i="135"/>
  <c r="BF124" i="135"/>
  <c r="BE124" i="135"/>
  <c r="BD124" i="135"/>
  <c r="BC124" i="135"/>
  <c r="BB124" i="135"/>
  <c r="BA124" i="135"/>
  <c r="AZ124" i="135"/>
  <c r="AZ128" i="135" s="1"/>
  <c r="AX124" i="135"/>
  <c r="AW124" i="135"/>
  <c r="AV124" i="135"/>
  <c r="AV128" i="135" s="1"/>
  <c r="AU124" i="135"/>
  <c r="AT124" i="135"/>
  <c r="AS124" i="135"/>
  <c r="AR124" i="135"/>
  <c r="AQ124" i="135"/>
  <c r="AP124" i="135"/>
  <c r="AO124" i="135"/>
  <c r="AN124" i="135"/>
  <c r="AM124" i="135"/>
  <c r="BG123" i="135"/>
  <c r="AY123" i="135"/>
  <c r="P41" i="135"/>
  <c r="K41" i="135"/>
  <c r="U40" i="135"/>
  <c r="U39" i="135"/>
  <c r="U38" i="135"/>
  <c r="U37" i="135"/>
  <c r="U36" i="135"/>
  <c r="U35" i="135"/>
  <c r="U34" i="135"/>
  <c r="U33" i="135"/>
  <c r="U32" i="135"/>
  <c r="U31" i="135"/>
  <c r="AF13" i="135"/>
  <c r="AF12" i="135"/>
  <c r="AN4" i="135"/>
  <c r="A2" i="135"/>
  <c r="A1" i="135"/>
  <c r="BP297" i="134"/>
  <c r="BP311" i="134" s="1"/>
  <c r="BP276" i="134" s="1"/>
  <c r="BO297" i="134"/>
  <c r="BO311" i="134" s="1"/>
  <c r="BO276" i="134" s="1"/>
  <c r="BN297" i="134"/>
  <c r="BN311" i="134" s="1"/>
  <c r="BN276" i="134" s="1"/>
  <c r="BM297" i="134"/>
  <c r="BM311" i="134" s="1"/>
  <c r="BM276" i="134" s="1"/>
  <c r="BL297" i="134"/>
  <c r="BL311" i="134" s="1"/>
  <c r="BL276" i="134" s="1"/>
  <c r="BK297" i="134"/>
  <c r="BK311" i="134" s="1"/>
  <c r="BK276" i="134" s="1"/>
  <c r="BJ297" i="134"/>
  <c r="BJ311" i="134" s="1"/>
  <c r="BJ276" i="134" s="1"/>
  <c r="BI297" i="134"/>
  <c r="BI311" i="134" s="1"/>
  <c r="BI276" i="134" s="1"/>
  <c r="BH297" i="134"/>
  <c r="BH311" i="134" s="1"/>
  <c r="BH276" i="134" s="1"/>
  <c r="BG297" i="134"/>
  <c r="BG311" i="134" s="1"/>
  <c r="BG276" i="134" s="1"/>
  <c r="BF297" i="134"/>
  <c r="BF311" i="134" s="1"/>
  <c r="BF276" i="134" s="1"/>
  <c r="BE297" i="134"/>
  <c r="BE311" i="134" s="1"/>
  <c r="BE276" i="134" s="1"/>
  <c r="BD297" i="134"/>
  <c r="BD311" i="134" s="1"/>
  <c r="BD276" i="134" s="1"/>
  <c r="BC297" i="134"/>
  <c r="BC311" i="134" s="1"/>
  <c r="BC276" i="134" s="1"/>
  <c r="BB297" i="134"/>
  <c r="BB311" i="134" s="1"/>
  <c r="BB276" i="134" s="1"/>
  <c r="BA297" i="134"/>
  <c r="BA311" i="134" s="1"/>
  <c r="BA276" i="134" s="1"/>
  <c r="AZ297" i="134"/>
  <c r="AZ311" i="134" s="1"/>
  <c r="AZ276" i="134" s="1"/>
  <c r="AY297" i="134"/>
  <c r="AY311" i="134" s="1"/>
  <c r="AY276" i="134" s="1"/>
  <c r="AX297" i="134"/>
  <c r="AX311" i="134" s="1"/>
  <c r="AX276" i="134" s="1"/>
  <c r="AW297" i="134"/>
  <c r="AW311" i="134" s="1"/>
  <c r="AW276" i="134" s="1"/>
  <c r="AV297" i="134"/>
  <c r="AV311" i="134" s="1"/>
  <c r="AV276" i="134" s="1"/>
  <c r="AU297" i="134"/>
  <c r="AU311" i="134" s="1"/>
  <c r="AU276" i="134" s="1"/>
  <c r="AT297" i="134"/>
  <c r="AT311" i="134" s="1"/>
  <c r="AT276" i="134" s="1"/>
  <c r="AS297" i="134"/>
  <c r="AS311" i="134" s="1"/>
  <c r="AS276" i="134" s="1"/>
  <c r="AR297" i="134"/>
  <c r="AR311" i="134" s="1"/>
  <c r="AR276" i="134" s="1"/>
  <c r="AQ297" i="134"/>
  <c r="AQ311" i="134" s="1"/>
  <c r="AQ276" i="134" s="1"/>
  <c r="AP297" i="134"/>
  <c r="AP311" i="134" s="1"/>
  <c r="AP276" i="134" s="1"/>
  <c r="AO297" i="134"/>
  <c r="AO311" i="134" s="1"/>
  <c r="AO276" i="134" s="1"/>
  <c r="AN297" i="134"/>
  <c r="AN311" i="134" s="1"/>
  <c r="AN276" i="134" s="1"/>
  <c r="AM297" i="134"/>
  <c r="AM311" i="134" s="1"/>
  <c r="AM276" i="134" s="1"/>
  <c r="AL297" i="134"/>
  <c r="AL311" i="134" s="1"/>
  <c r="AL276" i="134" s="1"/>
  <c r="BP246" i="134"/>
  <c r="BP260" i="134" s="1"/>
  <c r="BP225" i="134" s="1"/>
  <c r="BO246" i="134"/>
  <c r="BO260" i="134" s="1"/>
  <c r="BO225" i="134" s="1"/>
  <c r="BN246" i="134"/>
  <c r="BN260" i="134" s="1"/>
  <c r="BN225" i="134" s="1"/>
  <c r="BM246" i="134"/>
  <c r="BM260" i="134" s="1"/>
  <c r="BM225" i="134" s="1"/>
  <c r="BL246" i="134"/>
  <c r="BL260" i="134" s="1"/>
  <c r="BL225" i="134" s="1"/>
  <c r="BK246" i="134"/>
  <c r="BK260" i="134" s="1"/>
  <c r="BK225" i="134" s="1"/>
  <c r="BJ246" i="134"/>
  <c r="BJ260" i="134" s="1"/>
  <c r="BJ225" i="134" s="1"/>
  <c r="BI246" i="134"/>
  <c r="BI260" i="134" s="1"/>
  <c r="BI225" i="134" s="1"/>
  <c r="BH246" i="134"/>
  <c r="BH260" i="134" s="1"/>
  <c r="BH225" i="134" s="1"/>
  <c r="BG246" i="134"/>
  <c r="BG260" i="134" s="1"/>
  <c r="BG225" i="134" s="1"/>
  <c r="BF246" i="134"/>
  <c r="BF260" i="134" s="1"/>
  <c r="BF225" i="134" s="1"/>
  <c r="BE246" i="134"/>
  <c r="BE260" i="134" s="1"/>
  <c r="BE225" i="134" s="1"/>
  <c r="BD246" i="134"/>
  <c r="BD260" i="134" s="1"/>
  <c r="BD225" i="134" s="1"/>
  <c r="BC246" i="134"/>
  <c r="BC260" i="134" s="1"/>
  <c r="BC225" i="134" s="1"/>
  <c r="BB246" i="134"/>
  <c r="BB260" i="134" s="1"/>
  <c r="BB225" i="134" s="1"/>
  <c r="BA246" i="134"/>
  <c r="BA260" i="134" s="1"/>
  <c r="AZ246" i="134"/>
  <c r="AZ260" i="134" s="1"/>
  <c r="AZ225" i="134" s="1"/>
  <c r="AY246" i="134"/>
  <c r="AY260" i="134" s="1"/>
  <c r="AY225" i="134" s="1"/>
  <c r="AX246" i="134"/>
  <c r="AX260" i="134" s="1"/>
  <c r="AX225" i="134" s="1"/>
  <c r="AW246" i="134"/>
  <c r="AW260" i="134" s="1"/>
  <c r="AW225" i="134" s="1"/>
  <c r="AV246" i="134"/>
  <c r="AV260" i="134" s="1"/>
  <c r="AV225" i="134" s="1"/>
  <c r="AU246" i="134"/>
  <c r="AU260" i="134" s="1"/>
  <c r="AU225" i="134" s="1"/>
  <c r="AT246" i="134"/>
  <c r="AT260" i="134" s="1"/>
  <c r="AT225" i="134" s="1"/>
  <c r="AS246" i="134"/>
  <c r="AS260" i="134" s="1"/>
  <c r="AS225" i="134" s="1"/>
  <c r="AR246" i="134"/>
  <c r="AR260" i="134" s="1"/>
  <c r="AR225" i="134" s="1"/>
  <c r="AQ246" i="134"/>
  <c r="AQ260" i="134" s="1"/>
  <c r="AQ225" i="134" s="1"/>
  <c r="AP246" i="134"/>
  <c r="AP260" i="134" s="1"/>
  <c r="AP225" i="134" s="1"/>
  <c r="AO246" i="134"/>
  <c r="AO260" i="134" s="1"/>
  <c r="AO225" i="134" s="1"/>
  <c r="AN246" i="134"/>
  <c r="AN260" i="134" s="1"/>
  <c r="AN225" i="134" s="1"/>
  <c r="AM246" i="134"/>
  <c r="AM260" i="134" s="1"/>
  <c r="AM225" i="134" s="1"/>
  <c r="AL246" i="134"/>
  <c r="AL260" i="134" s="1"/>
  <c r="AL225" i="134" s="1"/>
  <c r="BA225" i="134"/>
  <c r="BP195" i="134"/>
  <c r="BP209" i="134" s="1"/>
  <c r="BP174" i="134" s="1"/>
  <c r="BO195" i="134"/>
  <c r="BO209" i="134" s="1"/>
  <c r="BO174" i="134" s="1"/>
  <c r="BN195" i="134"/>
  <c r="BN209" i="134" s="1"/>
  <c r="BN174" i="134" s="1"/>
  <c r="BM195" i="134"/>
  <c r="BM209" i="134" s="1"/>
  <c r="BM174" i="134" s="1"/>
  <c r="BL195" i="134"/>
  <c r="BL209" i="134" s="1"/>
  <c r="BL174" i="134" s="1"/>
  <c r="BK195" i="134"/>
  <c r="BK209" i="134" s="1"/>
  <c r="BK174" i="134" s="1"/>
  <c r="BJ195" i="134"/>
  <c r="BJ209" i="134" s="1"/>
  <c r="BJ174" i="134" s="1"/>
  <c r="BI195" i="134"/>
  <c r="BI209" i="134" s="1"/>
  <c r="BI174" i="134" s="1"/>
  <c r="BH195" i="134"/>
  <c r="BH209" i="134" s="1"/>
  <c r="BH174" i="134" s="1"/>
  <c r="BG195" i="134"/>
  <c r="BG209" i="134" s="1"/>
  <c r="BG174" i="134" s="1"/>
  <c r="BF195" i="134"/>
  <c r="BF209" i="134" s="1"/>
  <c r="BF174" i="134" s="1"/>
  <c r="BE195" i="134"/>
  <c r="BE209" i="134" s="1"/>
  <c r="BE174" i="134" s="1"/>
  <c r="BD195" i="134"/>
  <c r="BD209" i="134" s="1"/>
  <c r="BD174" i="134" s="1"/>
  <c r="BC195" i="134"/>
  <c r="BC209" i="134" s="1"/>
  <c r="BC174" i="134" s="1"/>
  <c r="BB195" i="134"/>
  <c r="BB209" i="134" s="1"/>
  <c r="BB174" i="134" s="1"/>
  <c r="BA195" i="134"/>
  <c r="BA209" i="134" s="1"/>
  <c r="BA174" i="134" s="1"/>
  <c r="AZ195" i="134"/>
  <c r="AZ209" i="134" s="1"/>
  <c r="AZ174" i="134" s="1"/>
  <c r="AY195" i="134"/>
  <c r="AY209" i="134" s="1"/>
  <c r="AY174" i="134" s="1"/>
  <c r="AX195" i="134"/>
  <c r="AX209" i="134" s="1"/>
  <c r="AX174" i="134" s="1"/>
  <c r="AW195" i="134"/>
  <c r="AW209" i="134" s="1"/>
  <c r="AW174" i="134" s="1"/>
  <c r="AV195" i="134"/>
  <c r="AV209" i="134" s="1"/>
  <c r="AV174" i="134" s="1"/>
  <c r="AU195" i="134"/>
  <c r="AU209" i="134" s="1"/>
  <c r="AU174" i="134" s="1"/>
  <c r="AT195" i="134"/>
  <c r="AT209" i="134" s="1"/>
  <c r="AT174" i="134" s="1"/>
  <c r="AS195" i="134"/>
  <c r="AS209" i="134" s="1"/>
  <c r="AS174" i="134" s="1"/>
  <c r="AR195" i="134"/>
  <c r="AR209" i="134" s="1"/>
  <c r="AR174" i="134" s="1"/>
  <c r="AQ195" i="134"/>
  <c r="AQ209" i="134" s="1"/>
  <c r="AQ174" i="134" s="1"/>
  <c r="AP195" i="134"/>
  <c r="AP209" i="134" s="1"/>
  <c r="AP174" i="134" s="1"/>
  <c r="AO195" i="134"/>
  <c r="AO209" i="134" s="1"/>
  <c r="AO174" i="134" s="1"/>
  <c r="AN195" i="134"/>
  <c r="AN209" i="134" s="1"/>
  <c r="AN174" i="134" s="1"/>
  <c r="AM195" i="134"/>
  <c r="AM209" i="134" s="1"/>
  <c r="AM174" i="134" s="1"/>
  <c r="AL195" i="134"/>
  <c r="AL209" i="134" s="1"/>
  <c r="AL174" i="134" s="1"/>
  <c r="BO155" i="134"/>
  <c r="BN155" i="134"/>
  <c r="BM155" i="134"/>
  <c r="BL155" i="134"/>
  <c r="BK155" i="134"/>
  <c r="BJ155" i="134"/>
  <c r="BI155" i="134"/>
  <c r="BH155" i="134"/>
  <c r="BG155" i="134"/>
  <c r="BF155" i="134"/>
  <c r="BE155" i="134"/>
  <c r="BD155" i="134"/>
  <c r="BC155" i="134"/>
  <c r="BB155" i="134"/>
  <c r="BA155" i="134"/>
  <c r="AZ155" i="134"/>
  <c r="AY155" i="134"/>
  <c r="AX155" i="134"/>
  <c r="AV154" i="4" s="1"/>
  <c r="AW155" i="134"/>
  <c r="AV155" i="134"/>
  <c r="AU155" i="134"/>
  <c r="AT155" i="134"/>
  <c r="AS155" i="134"/>
  <c r="AR155" i="134"/>
  <c r="AQ155" i="134"/>
  <c r="AP155" i="134"/>
  <c r="AO155" i="134"/>
  <c r="AN155" i="134"/>
  <c r="AM155" i="134"/>
  <c r="AL155" i="134"/>
  <c r="BO154" i="134"/>
  <c r="BN154" i="134"/>
  <c r="BM154" i="134"/>
  <c r="BL154" i="134"/>
  <c r="BK154" i="134"/>
  <c r="BJ154" i="134"/>
  <c r="BI154" i="134"/>
  <c r="BH154" i="134"/>
  <c r="BG154" i="134"/>
  <c r="BF154" i="134"/>
  <c r="BE154" i="134"/>
  <c r="BD154" i="134"/>
  <c r="BC154" i="134"/>
  <c r="BB154" i="134"/>
  <c r="BA154" i="134"/>
  <c r="AZ154" i="134"/>
  <c r="AY154" i="134"/>
  <c r="AX154" i="134"/>
  <c r="AV153" i="4" s="1"/>
  <c r="AW154" i="134"/>
  <c r="AV154" i="134"/>
  <c r="AU154" i="134"/>
  <c r="AT154" i="134"/>
  <c r="AS154" i="134"/>
  <c r="AR154" i="134"/>
  <c r="AQ154" i="134"/>
  <c r="AP154" i="134"/>
  <c r="AO154" i="134"/>
  <c r="AN154" i="134"/>
  <c r="AM154" i="134"/>
  <c r="AL154" i="134"/>
  <c r="BO153" i="134"/>
  <c r="BN153" i="134"/>
  <c r="BM153" i="134"/>
  <c r="BL153" i="134"/>
  <c r="BK153" i="134"/>
  <c r="BJ153" i="134"/>
  <c r="BI153" i="134"/>
  <c r="BH153" i="134"/>
  <c r="BG153" i="134"/>
  <c r="BF153" i="134"/>
  <c r="BE153" i="134"/>
  <c r="BD153" i="134"/>
  <c r="BC153" i="134"/>
  <c r="BB153" i="134"/>
  <c r="BA153" i="134"/>
  <c r="AZ153" i="134"/>
  <c r="AY153" i="134"/>
  <c r="AX153" i="134"/>
  <c r="AV152" i="4" s="1"/>
  <c r="AW153" i="134"/>
  <c r="AV153" i="134"/>
  <c r="AU153" i="134"/>
  <c r="AT153" i="134"/>
  <c r="AS153" i="134"/>
  <c r="AR153" i="134"/>
  <c r="AQ153" i="134"/>
  <c r="AP153" i="134"/>
  <c r="AO153" i="134"/>
  <c r="AN153" i="134"/>
  <c r="AM153" i="134"/>
  <c r="AL153" i="134"/>
  <c r="BO152" i="134"/>
  <c r="BN152" i="134"/>
  <c r="BM152" i="134"/>
  <c r="BL152" i="134"/>
  <c r="BK152" i="134"/>
  <c r="BJ152" i="134"/>
  <c r="BI152" i="134"/>
  <c r="BH152" i="134"/>
  <c r="BG152" i="134"/>
  <c r="BF152" i="134"/>
  <c r="BE152" i="134"/>
  <c r="BD152" i="134"/>
  <c r="BC152" i="134"/>
  <c r="BB152" i="134"/>
  <c r="BA152" i="134"/>
  <c r="AZ152" i="134"/>
  <c r="AY152" i="134"/>
  <c r="AX152" i="134"/>
  <c r="AV151" i="4" s="1"/>
  <c r="AW152" i="134"/>
  <c r="AV152" i="134"/>
  <c r="AU152" i="134"/>
  <c r="AT152" i="134"/>
  <c r="AS152" i="134"/>
  <c r="AR152" i="134"/>
  <c r="AQ152" i="134"/>
  <c r="AP152" i="134"/>
  <c r="AO152" i="134"/>
  <c r="AN152" i="134"/>
  <c r="AM152" i="134"/>
  <c r="AL152" i="134"/>
  <c r="BO151" i="134"/>
  <c r="BN151" i="134"/>
  <c r="BM151" i="134"/>
  <c r="BL151" i="134"/>
  <c r="BK151" i="134"/>
  <c r="BJ151" i="134"/>
  <c r="BI151" i="134"/>
  <c r="BH151" i="134"/>
  <c r="BG151" i="134"/>
  <c r="BF151" i="134"/>
  <c r="BE151" i="134"/>
  <c r="BD151" i="134"/>
  <c r="BC151" i="134"/>
  <c r="BB151" i="134"/>
  <c r="BA151" i="134"/>
  <c r="AZ151" i="134"/>
  <c r="AY151" i="134"/>
  <c r="AX151" i="134"/>
  <c r="AV150" i="4" s="1"/>
  <c r="AW151" i="134"/>
  <c r="AV151" i="134"/>
  <c r="AU151" i="134"/>
  <c r="AT151" i="134"/>
  <c r="AS151" i="134"/>
  <c r="AR151" i="134"/>
  <c r="AQ151" i="134"/>
  <c r="AP151" i="134"/>
  <c r="AO151" i="134"/>
  <c r="AN151" i="134"/>
  <c r="AM151" i="134"/>
  <c r="AL151" i="134"/>
  <c r="BO150" i="134"/>
  <c r="BN150" i="134"/>
  <c r="BM150" i="134"/>
  <c r="BL150" i="134"/>
  <c r="BK150" i="134"/>
  <c r="BJ150" i="134"/>
  <c r="BI150" i="134"/>
  <c r="BH150" i="134"/>
  <c r="BG150" i="134"/>
  <c r="BF150" i="134"/>
  <c r="BE150" i="134"/>
  <c r="BD150" i="134"/>
  <c r="BC150" i="134"/>
  <c r="BB150" i="134"/>
  <c r="BA150" i="134"/>
  <c r="AZ150" i="134"/>
  <c r="AY150" i="134"/>
  <c r="AX150" i="134"/>
  <c r="AV149" i="4" s="1"/>
  <c r="AW150" i="134"/>
  <c r="AV150" i="134"/>
  <c r="AU150" i="134"/>
  <c r="AT150" i="134"/>
  <c r="AS150" i="134"/>
  <c r="AR150" i="134"/>
  <c r="AQ150" i="134"/>
  <c r="AP150" i="134"/>
  <c r="AO150" i="134"/>
  <c r="AN150" i="134"/>
  <c r="AM150" i="134"/>
  <c r="AL150" i="134"/>
  <c r="BO149" i="134"/>
  <c r="BN149" i="134"/>
  <c r="BM149" i="134"/>
  <c r="BL149" i="134"/>
  <c r="BK149" i="134"/>
  <c r="BJ149" i="134"/>
  <c r="BI149" i="134"/>
  <c r="BH149" i="134"/>
  <c r="BG149" i="134"/>
  <c r="BF149" i="134"/>
  <c r="BE149" i="134"/>
  <c r="BD149" i="134"/>
  <c r="BC149" i="134"/>
  <c r="BB149" i="134"/>
  <c r="BA149" i="134"/>
  <c r="AZ149" i="134"/>
  <c r="AY149" i="134"/>
  <c r="AX149" i="134"/>
  <c r="AV148" i="4" s="1"/>
  <c r="AW149" i="134"/>
  <c r="AV149" i="134"/>
  <c r="AU149" i="134"/>
  <c r="AT149" i="134"/>
  <c r="AS149" i="134"/>
  <c r="AR149" i="134"/>
  <c r="AQ149" i="134"/>
  <c r="AP149" i="134"/>
  <c r="AO149" i="134"/>
  <c r="AN149" i="134"/>
  <c r="AM149" i="134"/>
  <c r="AL149" i="134"/>
  <c r="BO148" i="134"/>
  <c r="BN148" i="134"/>
  <c r="BM148" i="134"/>
  <c r="BL148" i="134"/>
  <c r="BK148" i="134"/>
  <c r="BJ148" i="134"/>
  <c r="BI148" i="134"/>
  <c r="BH148" i="134"/>
  <c r="BG148" i="134"/>
  <c r="BF148" i="134"/>
  <c r="BE148" i="134"/>
  <c r="BD148" i="134"/>
  <c r="BC148" i="134"/>
  <c r="BB148" i="134"/>
  <c r="BA148" i="134"/>
  <c r="AZ148" i="134"/>
  <c r="AY148" i="134"/>
  <c r="AX148" i="134"/>
  <c r="AV147" i="4" s="1"/>
  <c r="AW148" i="134"/>
  <c r="AV148" i="134"/>
  <c r="AU148" i="134"/>
  <c r="AT148" i="134"/>
  <c r="AS148" i="134"/>
  <c r="AR148" i="134"/>
  <c r="AQ148" i="134"/>
  <c r="AP148" i="134"/>
  <c r="AO148" i="134"/>
  <c r="AN148" i="134"/>
  <c r="AM148" i="134"/>
  <c r="AL148" i="134"/>
  <c r="BO147" i="134"/>
  <c r="BN147" i="134"/>
  <c r="BM147" i="134"/>
  <c r="BL147" i="134"/>
  <c r="BK147" i="134"/>
  <c r="BJ147" i="134"/>
  <c r="BI147" i="134"/>
  <c r="BH147" i="134"/>
  <c r="BG147" i="134"/>
  <c r="BF147" i="134"/>
  <c r="BE147" i="134"/>
  <c r="BD147" i="134"/>
  <c r="BC147" i="134"/>
  <c r="BB147" i="134"/>
  <c r="BA147" i="134"/>
  <c r="AZ147" i="134"/>
  <c r="AY147" i="134"/>
  <c r="AX147" i="134"/>
  <c r="AV146" i="4" s="1"/>
  <c r="AW147" i="134"/>
  <c r="AV147" i="134"/>
  <c r="AU147" i="134"/>
  <c r="AT147" i="134"/>
  <c r="AS147" i="134"/>
  <c r="AR147" i="134"/>
  <c r="AQ147" i="134"/>
  <c r="AP147" i="134"/>
  <c r="AO147" i="134"/>
  <c r="AN147" i="134"/>
  <c r="AM147" i="134"/>
  <c r="AL147" i="134"/>
  <c r="BO146" i="134"/>
  <c r="BN146" i="134"/>
  <c r="BM146" i="134"/>
  <c r="BL146" i="134"/>
  <c r="BK146" i="134"/>
  <c r="BJ146" i="134"/>
  <c r="BI146" i="134"/>
  <c r="BH146" i="134"/>
  <c r="BG146" i="134"/>
  <c r="BF146" i="134"/>
  <c r="BE146" i="134"/>
  <c r="BD146" i="134"/>
  <c r="BC146" i="134"/>
  <c r="BB146" i="134"/>
  <c r="BA146" i="134"/>
  <c r="AZ146" i="134"/>
  <c r="AY146" i="134"/>
  <c r="AX146" i="134"/>
  <c r="AV145" i="4" s="1"/>
  <c r="AW146" i="134"/>
  <c r="AV146" i="134"/>
  <c r="AU146" i="134"/>
  <c r="AT146" i="134"/>
  <c r="AS146" i="134"/>
  <c r="AR146" i="134"/>
  <c r="AQ146" i="134"/>
  <c r="AP146" i="134"/>
  <c r="AO146" i="134"/>
  <c r="AN146" i="134"/>
  <c r="AM146" i="134"/>
  <c r="AL146" i="134"/>
  <c r="BP144" i="134"/>
  <c r="BP158" i="134" s="1"/>
  <c r="BP123" i="134" s="1"/>
  <c r="BO144" i="134"/>
  <c r="BO158" i="134" s="1"/>
  <c r="BO123" i="134" s="1"/>
  <c r="BN144" i="134"/>
  <c r="BN158" i="134" s="1"/>
  <c r="BN123" i="134" s="1"/>
  <c r="BM144" i="134"/>
  <c r="BM158" i="134" s="1"/>
  <c r="BM123" i="134" s="1"/>
  <c r="BL144" i="134"/>
  <c r="BL158" i="134" s="1"/>
  <c r="BL123" i="134" s="1"/>
  <c r="BK144" i="134"/>
  <c r="BK158" i="134" s="1"/>
  <c r="BK123" i="134" s="1"/>
  <c r="BJ144" i="134"/>
  <c r="BJ158" i="134" s="1"/>
  <c r="BJ123" i="134" s="1"/>
  <c r="BI144" i="134"/>
  <c r="BI158" i="134" s="1"/>
  <c r="BI123" i="134" s="1"/>
  <c r="BH144" i="134"/>
  <c r="BH158" i="134" s="1"/>
  <c r="BH123" i="134" s="1"/>
  <c r="BG144" i="134"/>
  <c r="BG158" i="134" s="1"/>
  <c r="BG123" i="134" s="1"/>
  <c r="BF144" i="134"/>
  <c r="BF158" i="134" s="1"/>
  <c r="BF123" i="134" s="1"/>
  <c r="BE144" i="134"/>
  <c r="BE158" i="134" s="1"/>
  <c r="BE123" i="134" s="1"/>
  <c r="BD144" i="134"/>
  <c r="BD158" i="134" s="1"/>
  <c r="BD123" i="134" s="1"/>
  <c r="BC144" i="134"/>
  <c r="BC158" i="134" s="1"/>
  <c r="BC123" i="134" s="1"/>
  <c r="BB144" i="134"/>
  <c r="BB158" i="134" s="1"/>
  <c r="BB123" i="134" s="1"/>
  <c r="BA144" i="134"/>
  <c r="BA158" i="134" s="1"/>
  <c r="BA123" i="134" s="1"/>
  <c r="AZ144" i="134"/>
  <c r="AZ158" i="134" s="1"/>
  <c r="AZ123" i="134" s="1"/>
  <c r="AY144" i="134"/>
  <c r="AY158" i="134" s="1"/>
  <c r="AY123" i="134" s="1"/>
  <c r="AX144" i="134"/>
  <c r="AX158" i="134" s="1"/>
  <c r="AX123" i="134" s="1"/>
  <c r="AW144" i="134"/>
  <c r="AW158" i="134" s="1"/>
  <c r="AW123" i="134" s="1"/>
  <c r="AV144" i="134"/>
  <c r="AV158" i="134" s="1"/>
  <c r="AV123" i="134" s="1"/>
  <c r="AU144" i="134"/>
  <c r="AU158" i="134" s="1"/>
  <c r="AU123" i="134" s="1"/>
  <c r="AT144" i="134"/>
  <c r="AT158" i="134" s="1"/>
  <c r="AT123" i="134" s="1"/>
  <c r="AS144" i="134"/>
  <c r="AS158" i="134" s="1"/>
  <c r="AR144" i="134"/>
  <c r="AR158" i="134" s="1"/>
  <c r="AR123" i="134" s="1"/>
  <c r="AQ144" i="134"/>
  <c r="AQ158" i="134" s="1"/>
  <c r="AQ123" i="134" s="1"/>
  <c r="AP144" i="134"/>
  <c r="AP158" i="134" s="1"/>
  <c r="AP123" i="134" s="1"/>
  <c r="AO144" i="134"/>
  <c r="AO158" i="134" s="1"/>
  <c r="AO123" i="134" s="1"/>
  <c r="AN144" i="134"/>
  <c r="AN158" i="134" s="1"/>
  <c r="AN123" i="134" s="1"/>
  <c r="AM144" i="134"/>
  <c r="AM158" i="134" s="1"/>
  <c r="AM123" i="134" s="1"/>
  <c r="AL144" i="134"/>
  <c r="AL158" i="134" s="1"/>
  <c r="AL123" i="134" s="1"/>
  <c r="BO141" i="134"/>
  <c r="BN141" i="134"/>
  <c r="BM141" i="134"/>
  <c r="BL141" i="134"/>
  <c r="BL169" i="134" s="1"/>
  <c r="BK141" i="134"/>
  <c r="BK169" i="134" s="1"/>
  <c r="BJ141" i="134"/>
  <c r="BI141" i="134"/>
  <c r="BH141" i="134"/>
  <c r="BH169" i="134" s="1"/>
  <c r="BG141" i="134"/>
  <c r="BF141" i="134"/>
  <c r="BE141" i="134"/>
  <c r="BD141" i="134"/>
  <c r="BD169" i="134" s="1"/>
  <c r="BC141" i="134"/>
  <c r="BB141" i="134"/>
  <c r="BA141" i="134"/>
  <c r="AZ141" i="134"/>
  <c r="AZ169" i="134" s="1"/>
  <c r="AY141" i="134"/>
  <c r="AX141" i="134"/>
  <c r="AW141" i="134"/>
  <c r="AV141" i="134"/>
  <c r="AV169" i="134" s="1"/>
  <c r="AU141" i="134"/>
  <c r="AU169" i="134" s="1"/>
  <c r="AT141" i="134"/>
  <c r="AS141" i="134"/>
  <c r="AR141" i="134"/>
  <c r="AR169" i="134" s="1"/>
  <c r="AQ141" i="134"/>
  <c r="AP141" i="134"/>
  <c r="AO141" i="134"/>
  <c r="AN141" i="134"/>
  <c r="AN169" i="134" s="1"/>
  <c r="AM141" i="134"/>
  <c r="AL141" i="134"/>
  <c r="BO140" i="134"/>
  <c r="BN140" i="134"/>
  <c r="BM140" i="134"/>
  <c r="BL140" i="134"/>
  <c r="BK140" i="134"/>
  <c r="BJ140" i="134"/>
  <c r="BJ168" i="134" s="1"/>
  <c r="BI140" i="134"/>
  <c r="BH140" i="134"/>
  <c r="BG140" i="134"/>
  <c r="BF140" i="134"/>
  <c r="BE140" i="134"/>
  <c r="BD140" i="134"/>
  <c r="BC140" i="134"/>
  <c r="BB140" i="134"/>
  <c r="BA140" i="134"/>
  <c r="AZ140" i="134"/>
  <c r="AY140" i="134"/>
  <c r="AX140" i="134"/>
  <c r="AW140" i="134"/>
  <c r="AV140" i="134"/>
  <c r="AU140" i="134"/>
  <c r="AT140" i="134"/>
  <c r="AT168" i="134" s="1"/>
  <c r="AS140" i="134"/>
  <c r="AR140" i="134"/>
  <c r="AQ140" i="134"/>
  <c r="AP140" i="134"/>
  <c r="AO140" i="134"/>
  <c r="AN140" i="134"/>
  <c r="AM140" i="134"/>
  <c r="AL140" i="134"/>
  <c r="BO139" i="134"/>
  <c r="BN139" i="134"/>
  <c r="BM139" i="134"/>
  <c r="BL139" i="134"/>
  <c r="BL167" i="134" s="1"/>
  <c r="BK139" i="134"/>
  <c r="BJ139" i="134"/>
  <c r="BI139" i="134"/>
  <c r="BH139" i="134"/>
  <c r="BH167" i="134" s="1"/>
  <c r="BG139" i="134"/>
  <c r="BF139" i="134"/>
  <c r="BE139" i="134"/>
  <c r="BD139" i="134"/>
  <c r="BD167" i="134" s="1"/>
  <c r="BC139" i="134"/>
  <c r="BB139" i="134"/>
  <c r="BA139" i="134"/>
  <c r="AZ139" i="134"/>
  <c r="AZ167" i="134" s="1"/>
  <c r="AY139" i="134"/>
  <c r="AX139" i="134"/>
  <c r="AW139" i="134"/>
  <c r="AV139" i="134"/>
  <c r="AV167" i="134" s="1"/>
  <c r="AU139" i="134"/>
  <c r="AT139" i="134"/>
  <c r="AS139" i="134"/>
  <c r="AR139" i="134"/>
  <c r="AR167" i="134" s="1"/>
  <c r="AQ139" i="134"/>
  <c r="AP139" i="134"/>
  <c r="AO139" i="134"/>
  <c r="AN139" i="134"/>
  <c r="AN167" i="134" s="1"/>
  <c r="AM139" i="134"/>
  <c r="AL139" i="134"/>
  <c r="BO138" i="134"/>
  <c r="BN138" i="134"/>
  <c r="BM138" i="134"/>
  <c r="BL138" i="134"/>
  <c r="BK138" i="134"/>
  <c r="BJ138" i="134"/>
  <c r="BI138" i="134"/>
  <c r="BH138" i="134"/>
  <c r="BG138" i="134"/>
  <c r="BF138" i="134"/>
  <c r="BE138" i="134"/>
  <c r="BD138" i="134"/>
  <c r="BC138" i="134"/>
  <c r="BB138" i="134"/>
  <c r="BA138" i="134"/>
  <c r="AZ138" i="134"/>
  <c r="AY138" i="134"/>
  <c r="AX138" i="134"/>
  <c r="AW138" i="134"/>
  <c r="AV138" i="134"/>
  <c r="AU138" i="134"/>
  <c r="AT138" i="134"/>
  <c r="AS138" i="134"/>
  <c r="AR138" i="134"/>
  <c r="AQ138" i="134"/>
  <c r="AP138" i="134"/>
  <c r="AO138" i="134"/>
  <c r="AN138" i="134"/>
  <c r="AM138" i="134"/>
  <c r="AL138" i="134"/>
  <c r="BO137" i="134"/>
  <c r="BN137" i="134"/>
  <c r="BM137" i="134"/>
  <c r="BL137" i="134"/>
  <c r="BL165" i="134" s="1"/>
  <c r="BK137" i="134"/>
  <c r="BK165" i="134" s="1"/>
  <c r="BJ137" i="134"/>
  <c r="BI137" i="134"/>
  <c r="BH137" i="134"/>
  <c r="BH165" i="134" s="1"/>
  <c r="BG137" i="134"/>
  <c r="BF137" i="134"/>
  <c r="BE137" i="134"/>
  <c r="BD137" i="134"/>
  <c r="BD165" i="134" s="1"/>
  <c r="BC137" i="134"/>
  <c r="BB137" i="134"/>
  <c r="BA137" i="134"/>
  <c r="AZ137" i="134"/>
  <c r="AZ165" i="134" s="1"/>
  <c r="AY137" i="134"/>
  <c r="AX137" i="134"/>
  <c r="AW137" i="134"/>
  <c r="AV137" i="134"/>
  <c r="AV165" i="134" s="1"/>
  <c r="AU137" i="134"/>
  <c r="AU165" i="134" s="1"/>
  <c r="AT137" i="134"/>
  <c r="AS137" i="134"/>
  <c r="AR137" i="134"/>
  <c r="AR165" i="134" s="1"/>
  <c r="AQ137" i="134"/>
  <c r="AQ165" i="134" s="1"/>
  <c r="AP137" i="134"/>
  <c r="AO137" i="134"/>
  <c r="AN137" i="134"/>
  <c r="AN165" i="134" s="1"/>
  <c r="AM137" i="134"/>
  <c r="AL137" i="134"/>
  <c r="BO136" i="134"/>
  <c r="BN136" i="134"/>
  <c r="BM136" i="134"/>
  <c r="BL136" i="134"/>
  <c r="BK136" i="134"/>
  <c r="BJ136" i="134"/>
  <c r="BJ164" i="134" s="1"/>
  <c r="BI136" i="134"/>
  <c r="BH136" i="134"/>
  <c r="BG136" i="134"/>
  <c r="BF136" i="134"/>
  <c r="BF164" i="134" s="1"/>
  <c r="BE136" i="134"/>
  <c r="BD136" i="134"/>
  <c r="BC136" i="134"/>
  <c r="BB136" i="134"/>
  <c r="BA136" i="134"/>
  <c r="AZ136" i="134"/>
  <c r="AY136" i="134"/>
  <c r="AX136" i="134"/>
  <c r="AW136" i="134"/>
  <c r="AV136" i="134"/>
  <c r="AU136" i="134"/>
  <c r="AT136" i="134"/>
  <c r="AT164" i="134" s="1"/>
  <c r="AS136" i="134"/>
  <c r="AR136" i="134"/>
  <c r="AQ136" i="134"/>
  <c r="AP136" i="134"/>
  <c r="AP164" i="134" s="1"/>
  <c r="AO136" i="134"/>
  <c r="AN136" i="134"/>
  <c r="AM136" i="134"/>
  <c r="AL136" i="134"/>
  <c r="BO135" i="134"/>
  <c r="BN135" i="134"/>
  <c r="BM135" i="134"/>
  <c r="BL135" i="134"/>
  <c r="BL163" i="134" s="1"/>
  <c r="BK135" i="134"/>
  <c r="BJ135" i="134"/>
  <c r="BI135" i="134"/>
  <c r="BH135" i="134"/>
  <c r="BH163" i="134" s="1"/>
  <c r="BG135" i="134"/>
  <c r="BF135" i="134"/>
  <c r="BE135" i="134"/>
  <c r="BE163" i="134" s="1"/>
  <c r="BD135" i="134"/>
  <c r="BD163" i="134" s="1"/>
  <c r="BC135" i="134"/>
  <c r="BC163" i="134" s="1"/>
  <c r="BB135" i="134"/>
  <c r="BA135" i="134"/>
  <c r="AZ135" i="134"/>
  <c r="AZ163" i="134" s="1"/>
  <c r="AY135" i="134"/>
  <c r="AX135" i="134"/>
  <c r="AW135" i="134"/>
  <c r="AV135" i="134"/>
  <c r="AV163" i="134" s="1"/>
  <c r="AU135" i="134"/>
  <c r="AU163" i="134" s="1"/>
  <c r="AT135" i="134"/>
  <c r="AS135" i="134"/>
  <c r="AR135" i="134"/>
  <c r="AR163" i="134" s="1"/>
  <c r="AQ135" i="134"/>
  <c r="AP135" i="134"/>
  <c r="AO135" i="134"/>
  <c r="AN135" i="134"/>
  <c r="AN163" i="134" s="1"/>
  <c r="AM135" i="134"/>
  <c r="AM163" i="134" s="1"/>
  <c r="AL135" i="134"/>
  <c r="BO134" i="134"/>
  <c r="BN134" i="134"/>
  <c r="BM134" i="134"/>
  <c r="BL134" i="134"/>
  <c r="BK134" i="134"/>
  <c r="BJ134" i="134"/>
  <c r="BI134" i="134"/>
  <c r="BH134" i="134"/>
  <c r="BG134" i="134"/>
  <c r="BF134" i="134"/>
  <c r="BE134" i="134"/>
  <c r="BD134" i="134"/>
  <c r="BC134" i="134"/>
  <c r="BB134" i="134"/>
  <c r="BB162" i="134" s="1"/>
  <c r="BA134" i="134"/>
  <c r="AZ134" i="134"/>
  <c r="AY134" i="134"/>
  <c r="AX134" i="134"/>
  <c r="AW134" i="134"/>
  <c r="AV134" i="134"/>
  <c r="AU134" i="134"/>
  <c r="AT134" i="134"/>
  <c r="AS134" i="134"/>
  <c r="AR134" i="134"/>
  <c r="AR162" i="134" s="1"/>
  <c r="AQ134" i="134"/>
  <c r="AP134" i="134"/>
  <c r="AO134" i="134"/>
  <c r="AN134" i="134"/>
  <c r="AM134" i="134"/>
  <c r="AL134" i="134"/>
  <c r="AL162" i="134" s="1"/>
  <c r="BO133" i="134"/>
  <c r="BO161" i="134" s="1"/>
  <c r="BN133" i="134"/>
  <c r="BM133" i="134"/>
  <c r="BL133" i="134"/>
  <c r="BL161" i="134" s="1"/>
  <c r="BK133" i="134"/>
  <c r="BJ133" i="134"/>
  <c r="BI133" i="134"/>
  <c r="BH133" i="134"/>
  <c r="BH161" i="134" s="1"/>
  <c r="BG133" i="134"/>
  <c r="BG161" i="134" s="1"/>
  <c r="BF133" i="134"/>
  <c r="BE133" i="134"/>
  <c r="BD133" i="134"/>
  <c r="BD161" i="134" s="1"/>
  <c r="BC133" i="134"/>
  <c r="BC161" i="134" s="1"/>
  <c r="BB133" i="134"/>
  <c r="BA133" i="134"/>
  <c r="AZ133" i="134"/>
  <c r="AZ161" i="134" s="1"/>
  <c r="AY133" i="134"/>
  <c r="AX133" i="134"/>
  <c r="AW133" i="134"/>
  <c r="AV133" i="134"/>
  <c r="AV161" i="134" s="1"/>
  <c r="AU133" i="134"/>
  <c r="AT133" i="134"/>
  <c r="AS133" i="134"/>
  <c r="AR133" i="134"/>
  <c r="AR161" i="134" s="1"/>
  <c r="AQ133" i="134"/>
  <c r="AQ161" i="134" s="1"/>
  <c r="AP133" i="134"/>
  <c r="AO133" i="134"/>
  <c r="AN133" i="134"/>
  <c r="AN161" i="134" s="1"/>
  <c r="AM133" i="134"/>
  <c r="AM161" i="134" s="1"/>
  <c r="AL133" i="134"/>
  <c r="BO132" i="134"/>
  <c r="BN132" i="134"/>
  <c r="BM132" i="134"/>
  <c r="BL132" i="134"/>
  <c r="BK132" i="134"/>
  <c r="BJ132" i="134"/>
  <c r="BJ142" i="134" s="1"/>
  <c r="BI132" i="134"/>
  <c r="BH132" i="134"/>
  <c r="BG132" i="134"/>
  <c r="BF132" i="134"/>
  <c r="BF142" i="134" s="1"/>
  <c r="BE132" i="134"/>
  <c r="BE160" i="134" s="1"/>
  <c r="BD132" i="134"/>
  <c r="BC132" i="134"/>
  <c r="BB132" i="134"/>
  <c r="BA132" i="134"/>
  <c r="BA160" i="134" s="1"/>
  <c r="AZ132" i="134"/>
  <c r="AY132" i="134"/>
  <c r="AX132" i="134"/>
  <c r="AW132" i="134"/>
  <c r="AW160" i="134" s="1"/>
  <c r="AV132" i="134"/>
  <c r="AU132" i="134"/>
  <c r="AT132" i="134"/>
  <c r="AT142" i="134" s="1"/>
  <c r="AS132" i="134"/>
  <c r="AS160" i="134" s="1"/>
  <c r="AR132" i="134"/>
  <c r="AQ132" i="134"/>
  <c r="AP132" i="134"/>
  <c r="AO132" i="134"/>
  <c r="AO160" i="134" s="1"/>
  <c r="AN132" i="134"/>
  <c r="AM132" i="134"/>
  <c r="AL132" i="134"/>
  <c r="AL142" i="134" s="1"/>
  <c r="BO127" i="134"/>
  <c r="BN127" i="134"/>
  <c r="BM127" i="134"/>
  <c r="BL127" i="134"/>
  <c r="BK127" i="134"/>
  <c r="BJ127" i="134"/>
  <c r="BI127" i="134"/>
  <c r="BH127" i="134"/>
  <c r="BG127" i="134"/>
  <c r="BF127" i="134"/>
  <c r="BE127" i="134"/>
  <c r="BD127" i="134"/>
  <c r="BC127" i="134"/>
  <c r="BB127" i="134"/>
  <c r="BA127" i="134"/>
  <c r="AZ127" i="134"/>
  <c r="AY127" i="134"/>
  <c r="AX127" i="134"/>
  <c r="AV126" i="4" s="1"/>
  <c r="AW127" i="134"/>
  <c r="AV127" i="134"/>
  <c r="AU127" i="134"/>
  <c r="AT127" i="134"/>
  <c r="AS127" i="134"/>
  <c r="AR127" i="134"/>
  <c r="AQ127" i="134"/>
  <c r="AP127" i="134"/>
  <c r="AO127" i="134"/>
  <c r="AN127" i="134"/>
  <c r="AM127" i="134"/>
  <c r="AL127" i="134"/>
  <c r="BO126" i="134"/>
  <c r="BN126" i="134"/>
  <c r="BM126" i="134"/>
  <c r="BL126" i="134"/>
  <c r="BK126" i="134"/>
  <c r="BJ126" i="134"/>
  <c r="BI126" i="134"/>
  <c r="BH126" i="134"/>
  <c r="BG126" i="134"/>
  <c r="BF126" i="134"/>
  <c r="BE126" i="134"/>
  <c r="BD126" i="134"/>
  <c r="BC126" i="134"/>
  <c r="BB126" i="134"/>
  <c r="BA126" i="134"/>
  <c r="AZ126" i="134"/>
  <c r="AY126" i="134"/>
  <c r="AX126" i="134"/>
  <c r="AV125" i="4" s="1"/>
  <c r="AW126" i="134"/>
  <c r="AV126" i="134"/>
  <c r="AU126" i="134"/>
  <c r="AT126" i="134"/>
  <c r="AS126" i="134"/>
  <c r="AR126" i="134"/>
  <c r="AQ126" i="134"/>
  <c r="AP126" i="134"/>
  <c r="AO126" i="134"/>
  <c r="AN126" i="134"/>
  <c r="AM126" i="134"/>
  <c r="AL126" i="134"/>
  <c r="BO125" i="134"/>
  <c r="BN125" i="134"/>
  <c r="BM125" i="134"/>
  <c r="BL125" i="134"/>
  <c r="BK125" i="134"/>
  <c r="BJ125" i="134"/>
  <c r="BI125" i="134"/>
  <c r="BH125" i="134"/>
  <c r="BG125" i="134"/>
  <c r="BF125" i="134"/>
  <c r="BE125" i="134"/>
  <c r="BD125" i="134"/>
  <c r="BC125" i="134"/>
  <c r="BB125" i="134"/>
  <c r="BA125" i="134"/>
  <c r="AZ125" i="134"/>
  <c r="AY125" i="134"/>
  <c r="AX125" i="134"/>
  <c r="AV124" i="4" s="1"/>
  <c r="AW125" i="134"/>
  <c r="AV125" i="134"/>
  <c r="AU125" i="134"/>
  <c r="AT125" i="134"/>
  <c r="AS125" i="134"/>
  <c r="AR125" i="134"/>
  <c r="AQ125" i="134"/>
  <c r="AP125" i="134"/>
  <c r="AO125" i="134"/>
  <c r="AN125" i="134"/>
  <c r="AM125" i="134"/>
  <c r="AL125" i="134"/>
  <c r="BO124" i="134"/>
  <c r="BN124" i="134"/>
  <c r="BM124" i="134"/>
  <c r="BL124" i="134"/>
  <c r="BK124" i="134"/>
  <c r="BJ124" i="134"/>
  <c r="BI124" i="134"/>
  <c r="BH124" i="134"/>
  <c r="BG124" i="134"/>
  <c r="BF124" i="134"/>
  <c r="BF128" i="134" s="1"/>
  <c r="BE124" i="134"/>
  <c r="BD124" i="134"/>
  <c r="BC124" i="134"/>
  <c r="BB124" i="134"/>
  <c r="BA124" i="134"/>
  <c r="AZ124" i="134"/>
  <c r="AY124" i="134"/>
  <c r="AW124" i="134"/>
  <c r="AV124" i="134"/>
  <c r="AU124" i="134"/>
  <c r="AT124" i="134"/>
  <c r="AS124" i="134"/>
  <c r="AR124" i="134"/>
  <c r="AQ124" i="134"/>
  <c r="AP124" i="134"/>
  <c r="AP128" i="134" s="1"/>
  <c r="AO124" i="134"/>
  <c r="AN124" i="134"/>
  <c r="AM124" i="134"/>
  <c r="AL124" i="134"/>
  <c r="AS123" i="134"/>
  <c r="P41" i="134"/>
  <c r="K41" i="134"/>
  <c r="U40" i="134"/>
  <c r="U39" i="134"/>
  <c r="U38" i="134"/>
  <c r="U37" i="134"/>
  <c r="U36" i="134"/>
  <c r="U35" i="134"/>
  <c r="U34" i="134"/>
  <c r="U33" i="134"/>
  <c r="U32" i="134"/>
  <c r="U31" i="134"/>
  <c r="AF13" i="134"/>
  <c r="AF12" i="134"/>
  <c r="AN4" i="134"/>
  <c r="A2" i="134"/>
  <c r="A1" i="134"/>
  <c r="BP297" i="133"/>
  <c r="BP311" i="133" s="1"/>
  <c r="BP276" i="133" s="1"/>
  <c r="BO297" i="133"/>
  <c r="BO311" i="133" s="1"/>
  <c r="BO276" i="133" s="1"/>
  <c r="BN297" i="133"/>
  <c r="BN311" i="133" s="1"/>
  <c r="BN276" i="133" s="1"/>
  <c r="BM297" i="133"/>
  <c r="BM311" i="133" s="1"/>
  <c r="BM276" i="133" s="1"/>
  <c r="BL297" i="133"/>
  <c r="BL311" i="133" s="1"/>
  <c r="BL276" i="133" s="1"/>
  <c r="BK297" i="133"/>
  <c r="BK311" i="133" s="1"/>
  <c r="BJ297" i="133"/>
  <c r="BJ311" i="133" s="1"/>
  <c r="BJ276" i="133" s="1"/>
  <c r="BI297" i="133"/>
  <c r="BI311" i="133" s="1"/>
  <c r="BI276" i="133" s="1"/>
  <c r="BH297" i="133"/>
  <c r="BH311" i="133" s="1"/>
  <c r="BH276" i="133" s="1"/>
  <c r="BG297" i="133"/>
  <c r="BG311" i="133" s="1"/>
  <c r="BF297" i="133"/>
  <c r="BF311" i="133" s="1"/>
  <c r="BF276" i="133" s="1"/>
  <c r="BE297" i="133"/>
  <c r="BE311" i="133" s="1"/>
  <c r="BE276" i="133" s="1"/>
  <c r="BD297" i="133"/>
  <c r="BD311" i="133" s="1"/>
  <c r="BC297" i="133"/>
  <c r="BC311" i="133" s="1"/>
  <c r="BB297" i="133"/>
  <c r="BB311" i="133" s="1"/>
  <c r="BB276" i="133" s="1"/>
  <c r="BA297" i="133"/>
  <c r="BA311" i="133" s="1"/>
  <c r="BA276" i="133" s="1"/>
  <c r="AZ297" i="133"/>
  <c r="AZ311" i="133" s="1"/>
  <c r="AZ276" i="133" s="1"/>
  <c r="AY297" i="133"/>
  <c r="AY311" i="133" s="1"/>
  <c r="AY276" i="133" s="1"/>
  <c r="AX297" i="133"/>
  <c r="AX311" i="133" s="1"/>
  <c r="AX276" i="133" s="1"/>
  <c r="AW297" i="133"/>
  <c r="AW311" i="133" s="1"/>
  <c r="AV297" i="133"/>
  <c r="AV311" i="133" s="1"/>
  <c r="AU297" i="133"/>
  <c r="AU311" i="133" s="1"/>
  <c r="AT297" i="133"/>
  <c r="AT311" i="133" s="1"/>
  <c r="AT276" i="133" s="1"/>
  <c r="AS297" i="133"/>
  <c r="AS311" i="133" s="1"/>
  <c r="AS276" i="133" s="1"/>
  <c r="AR297" i="133"/>
  <c r="AR311" i="133" s="1"/>
  <c r="AQ297" i="133"/>
  <c r="AQ311" i="133" s="1"/>
  <c r="AP297" i="133"/>
  <c r="AP311" i="133" s="1"/>
  <c r="AP276" i="133" s="1"/>
  <c r="AO297" i="133"/>
  <c r="AO311" i="133" s="1"/>
  <c r="AO276" i="133" s="1"/>
  <c r="AN297" i="133"/>
  <c r="AN311" i="133" s="1"/>
  <c r="AN276" i="133" s="1"/>
  <c r="AM297" i="133"/>
  <c r="AM311" i="133" s="1"/>
  <c r="AM276" i="133" s="1"/>
  <c r="AL297" i="133"/>
  <c r="AL311" i="133" s="1"/>
  <c r="AL276" i="133" s="1"/>
  <c r="BK276" i="133"/>
  <c r="BG276" i="133"/>
  <c r="BD276" i="133"/>
  <c r="BC276" i="133"/>
  <c r="AW276" i="133"/>
  <c r="AV276" i="133"/>
  <c r="AU276" i="133"/>
  <c r="AR276" i="133"/>
  <c r="AQ276" i="133"/>
  <c r="AT260" i="133"/>
  <c r="AT225" i="133" s="1"/>
  <c r="BP246" i="133"/>
  <c r="BP260" i="133" s="1"/>
  <c r="BP225" i="133" s="1"/>
  <c r="BO246" i="133"/>
  <c r="BO260" i="133" s="1"/>
  <c r="BN246" i="133"/>
  <c r="BN260" i="133" s="1"/>
  <c r="BN225" i="133" s="1"/>
  <c r="BM246" i="133"/>
  <c r="BM260" i="133" s="1"/>
  <c r="BM225" i="133" s="1"/>
  <c r="BL246" i="133"/>
  <c r="BL260" i="133" s="1"/>
  <c r="BL225" i="133" s="1"/>
  <c r="BK246" i="133"/>
  <c r="BK260" i="133" s="1"/>
  <c r="BK225" i="133" s="1"/>
  <c r="BJ246" i="133"/>
  <c r="BJ260" i="133" s="1"/>
  <c r="BI246" i="133"/>
  <c r="BI260" i="133" s="1"/>
  <c r="BI225" i="133" s="1"/>
  <c r="BH246" i="133"/>
  <c r="BH260" i="133" s="1"/>
  <c r="BH225" i="133" s="1"/>
  <c r="BG246" i="133"/>
  <c r="BG260" i="133" s="1"/>
  <c r="BG225" i="133" s="1"/>
  <c r="BF246" i="133"/>
  <c r="BF260" i="133" s="1"/>
  <c r="BF225" i="133" s="1"/>
  <c r="BE246" i="133"/>
  <c r="BE260" i="133" s="1"/>
  <c r="BD246" i="133"/>
  <c r="BD260" i="133" s="1"/>
  <c r="BD225" i="133" s="1"/>
  <c r="BC246" i="133"/>
  <c r="BC260" i="133" s="1"/>
  <c r="BC225" i="133" s="1"/>
  <c r="BB246" i="133"/>
  <c r="BB260" i="133" s="1"/>
  <c r="BB225" i="133" s="1"/>
  <c r="BA246" i="133"/>
  <c r="BA260" i="133" s="1"/>
  <c r="BA225" i="133" s="1"/>
  <c r="AZ246" i="133"/>
  <c r="AZ260" i="133" s="1"/>
  <c r="AZ225" i="133" s="1"/>
  <c r="AY246" i="133"/>
  <c r="AY260" i="133" s="1"/>
  <c r="AY225" i="133" s="1"/>
  <c r="AX246" i="133"/>
  <c r="AX260" i="133" s="1"/>
  <c r="AX225" i="133" s="1"/>
  <c r="AW246" i="133"/>
  <c r="AW260" i="133" s="1"/>
  <c r="AW225" i="133" s="1"/>
  <c r="AV246" i="133"/>
  <c r="AV260" i="133" s="1"/>
  <c r="AV225" i="133" s="1"/>
  <c r="AU246" i="133"/>
  <c r="AU260" i="133" s="1"/>
  <c r="AU225" i="133" s="1"/>
  <c r="AT246" i="133"/>
  <c r="AS246" i="133"/>
  <c r="AS260" i="133" s="1"/>
  <c r="AS225" i="133" s="1"/>
  <c r="AR246" i="133"/>
  <c r="AR260" i="133" s="1"/>
  <c r="AR225" i="133" s="1"/>
  <c r="AQ246" i="133"/>
  <c r="AQ260" i="133" s="1"/>
  <c r="AQ225" i="133" s="1"/>
  <c r="AP246" i="133"/>
  <c r="AP260" i="133" s="1"/>
  <c r="AP225" i="133" s="1"/>
  <c r="AO246" i="133"/>
  <c r="AO260" i="133" s="1"/>
  <c r="AO225" i="133" s="1"/>
  <c r="AN246" i="133"/>
  <c r="AN260" i="133" s="1"/>
  <c r="AN225" i="133" s="1"/>
  <c r="AM246" i="133"/>
  <c r="AM260" i="133" s="1"/>
  <c r="AM225" i="133" s="1"/>
  <c r="AL246" i="133"/>
  <c r="AL260" i="133" s="1"/>
  <c r="AL225" i="133" s="1"/>
  <c r="BO225" i="133"/>
  <c r="BJ225" i="133"/>
  <c r="BE225" i="133"/>
  <c r="BH209" i="133"/>
  <c r="BH174" i="133" s="1"/>
  <c r="BP195" i="133"/>
  <c r="BP209" i="133" s="1"/>
  <c r="BP174" i="133" s="1"/>
  <c r="BO195" i="133"/>
  <c r="BO209" i="133" s="1"/>
  <c r="BO174" i="133" s="1"/>
  <c r="BN195" i="133"/>
  <c r="BN209" i="133" s="1"/>
  <c r="BN174" i="133" s="1"/>
  <c r="BM195" i="133"/>
  <c r="BM209" i="133" s="1"/>
  <c r="BM174" i="133" s="1"/>
  <c r="BL195" i="133"/>
  <c r="BL209" i="133" s="1"/>
  <c r="BL174" i="133" s="1"/>
  <c r="BK195" i="133"/>
  <c r="BK209" i="133" s="1"/>
  <c r="BK174" i="133" s="1"/>
  <c r="BJ195" i="133"/>
  <c r="BJ209" i="133" s="1"/>
  <c r="BJ174" i="133" s="1"/>
  <c r="BI195" i="133"/>
  <c r="BI209" i="133" s="1"/>
  <c r="BI174" i="133" s="1"/>
  <c r="BH195" i="133"/>
  <c r="BG195" i="133"/>
  <c r="BG209" i="133" s="1"/>
  <c r="BG174" i="133" s="1"/>
  <c r="BF195" i="133"/>
  <c r="BF209" i="133" s="1"/>
  <c r="BE195" i="133"/>
  <c r="BE209" i="133" s="1"/>
  <c r="BE174" i="133" s="1"/>
  <c r="BD195" i="133"/>
  <c r="BD209" i="133" s="1"/>
  <c r="BD174" i="133" s="1"/>
  <c r="BC195" i="133"/>
  <c r="BC209" i="133" s="1"/>
  <c r="BC174" i="133" s="1"/>
  <c r="BB195" i="133"/>
  <c r="BB209" i="133" s="1"/>
  <c r="BB174" i="133" s="1"/>
  <c r="BA195" i="133"/>
  <c r="BA209" i="133" s="1"/>
  <c r="BA174" i="133" s="1"/>
  <c r="AZ195" i="133"/>
  <c r="AZ209" i="133" s="1"/>
  <c r="AZ174" i="133" s="1"/>
  <c r="AY195" i="133"/>
  <c r="AY209" i="133" s="1"/>
  <c r="AY174" i="133" s="1"/>
  <c r="AX195" i="133"/>
  <c r="AX209" i="133" s="1"/>
  <c r="AX174" i="133" s="1"/>
  <c r="AW195" i="133"/>
  <c r="AW209" i="133" s="1"/>
  <c r="AW174" i="133" s="1"/>
  <c r="AV195" i="133"/>
  <c r="AV209" i="133" s="1"/>
  <c r="AV174" i="133" s="1"/>
  <c r="AU195" i="133"/>
  <c r="AU209" i="133" s="1"/>
  <c r="AU174" i="133" s="1"/>
  <c r="AT195" i="133"/>
  <c r="AT209" i="133" s="1"/>
  <c r="AT174" i="133" s="1"/>
  <c r="AS195" i="133"/>
  <c r="AS209" i="133" s="1"/>
  <c r="AS174" i="133" s="1"/>
  <c r="AR195" i="133"/>
  <c r="AR209" i="133" s="1"/>
  <c r="AR174" i="133" s="1"/>
  <c r="AQ195" i="133"/>
  <c r="AQ209" i="133" s="1"/>
  <c r="AQ174" i="133" s="1"/>
  <c r="AP195" i="133"/>
  <c r="AP209" i="133" s="1"/>
  <c r="AP174" i="133" s="1"/>
  <c r="AO195" i="133"/>
  <c r="AO209" i="133" s="1"/>
  <c r="AO174" i="133" s="1"/>
  <c r="AN195" i="133"/>
  <c r="AN209" i="133" s="1"/>
  <c r="AN174" i="133" s="1"/>
  <c r="AM195" i="133"/>
  <c r="AM209" i="133" s="1"/>
  <c r="AM174" i="133" s="1"/>
  <c r="AL195" i="133"/>
  <c r="AL209" i="133" s="1"/>
  <c r="AL174" i="133" s="1"/>
  <c r="BF174" i="133"/>
  <c r="BO155" i="133"/>
  <c r="BN155" i="133"/>
  <c r="BM155" i="133"/>
  <c r="BL155" i="133"/>
  <c r="BK155" i="133"/>
  <c r="BJ155" i="133"/>
  <c r="BI155" i="133"/>
  <c r="BH155" i="133"/>
  <c r="BG155" i="133"/>
  <c r="BF155" i="133"/>
  <c r="BE155" i="133"/>
  <c r="BD155" i="133"/>
  <c r="BC155" i="133"/>
  <c r="BB155" i="133"/>
  <c r="BA155" i="133"/>
  <c r="AZ155" i="133"/>
  <c r="AY155" i="133"/>
  <c r="AX155" i="133"/>
  <c r="AW155" i="133"/>
  <c r="AU154" i="4" s="1"/>
  <c r="AV155" i="133"/>
  <c r="AU155" i="133"/>
  <c r="AT155" i="133"/>
  <c r="AS155" i="133"/>
  <c r="AR155" i="133"/>
  <c r="AQ155" i="133"/>
  <c r="AP155" i="133"/>
  <c r="AO155" i="133"/>
  <c r="AN155" i="133"/>
  <c r="AM155" i="133"/>
  <c r="AL155" i="133"/>
  <c r="BO154" i="133"/>
  <c r="BN154" i="133"/>
  <c r="BM154" i="133"/>
  <c r="BL154" i="133"/>
  <c r="BK154" i="133"/>
  <c r="BJ154" i="133"/>
  <c r="BI154" i="133"/>
  <c r="BH154" i="133"/>
  <c r="BG154" i="133"/>
  <c r="BF154" i="133"/>
  <c r="BE154" i="133"/>
  <c r="BD154" i="133"/>
  <c r="BC154" i="133"/>
  <c r="BB154" i="133"/>
  <c r="BA154" i="133"/>
  <c r="AZ154" i="133"/>
  <c r="AY154" i="133"/>
  <c r="AX154" i="133"/>
  <c r="AW154" i="133"/>
  <c r="AU153" i="4" s="1"/>
  <c r="AV154" i="133"/>
  <c r="AU154" i="133"/>
  <c r="AT154" i="133"/>
  <c r="AS154" i="133"/>
  <c r="AR154" i="133"/>
  <c r="AQ154" i="133"/>
  <c r="AP154" i="133"/>
  <c r="AO154" i="133"/>
  <c r="AN154" i="133"/>
  <c r="AM154" i="133"/>
  <c r="AL154" i="133"/>
  <c r="BO153" i="133"/>
  <c r="BN153" i="133"/>
  <c r="BM153" i="133"/>
  <c r="BL153" i="133"/>
  <c r="BK153" i="133"/>
  <c r="BJ153" i="133"/>
  <c r="BI153" i="133"/>
  <c r="BH153" i="133"/>
  <c r="BG153" i="133"/>
  <c r="BF153" i="133"/>
  <c r="BE153" i="133"/>
  <c r="BD153" i="133"/>
  <c r="BC153" i="133"/>
  <c r="BB153" i="133"/>
  <c r="BA153" i="133"/>
  <c r="AZ153" i="133"/>
  <c r="AY153" i="133"/>
  <c r="AX153" i="133"/>
  <c r="AW153" i="133"/>
  <c r="AU152" i="4" s="1"/>
  <c r="AV153" i="133"/>
  <c r="AU153" i="133"/>
  <c r="AT153" i="133"/>
  <c r="AS153" i="133"/>
  <c r="AR153" i="133"/>
  <c r="AQ153" i="133"/>
  <c r="AP153" i="133"/>
  <c r="AO153" i="133"/>
  <c r="AN153" i="133"/>
  <c r="AM153" i="133"/>
  <c r="AL153" i="133"/>
  <c r="BO152" i="133"/>
  <c r="BN152" i="133"/>
  <c r="BM152" i="133"/>
  <c r="BL152" i="133"/>
  <c r="BK152" i="133"/>
  <c r="BJ152" i="133"/>
  <c r="BI152" i="133"/>
  <c r="BH152" i="133"/>
  <c r="BG152" i="133"/>
  <c r="BF152" i="133"/>
  <c r="BE152" i="133"/>
  <c r="BD152" i="133"/>
  <c r="BC152" i="133"/>
  <c r="BB152" i="133"/>
  <c r="BA152" i="133"/>
  <c r="AZ152" i="133"/>
  <c r="AY152" i="133"/>
  <c r="AX152" i="133"/>
  <c r="AW152" i="133"/>
  <c r="AU151" i="4" s="1"/>
  <c r="AV152" i="133"/>
  <c r="AU152" i="133"/>
  <c r="AT152" i="133"/>
  <c r="AS152" i="133"/>
  <c r="AR152" i="133"/>
  <c r="AQ152" i="133"/>
  <c r="AP152" i="133"/>
  <c r="AO152" i="133"/>
  <c r="AN152" i="133"/>
  <c r="AM152" i="133"/>
  <c r="AL152" i="133"/>
  <c r="BO151" i="133"/>
  <c r="BN151" i="133"/>
  <c r="BM151" i="133"/>
  <c r="BL151" i="133"/>
  <c r="BK151" i="133"/>
  <c r="BJ151" i="133"/>
  <c r="BI151" i="133"/>
  <c r="BH151" i="133"/>
  <c r="BG151" i="133"/>
  <c r="BF151" i="133"/>
  <c r="BE151" i="133"/>
  <c r="BD151" i="133"/>
  <c r="BC151" i="133"/>
  <c r="BB151" i="133"/>
  <c r="BA151" i="133"/>
  <c r="AZ151" i="133"/>
  <c r="AY151" i="133"/>
  <c r="AX151" i="133"/>
  <c r="AW151" i="133"/>
  <c r="AU150" i="4" s="1"/>
  <c r="AV151" i="133"/>
  <c r="AU151" i="133"/>
  <c r="AT151" i="133"/>
  <c r="AS151" i="133"/>
  <c r="AR151" i="133"/>
  <c r="AQ151" i="133"/>
  <c r="AP151" i="133"/>
  <c r="AO151" i="133"/>
  <c r="AN151" i="133"/>
  <c r="AM151" i="133"/>
  <c r="AL151" i="133"/>
  <c r="BO150" i="133"/>
  <c r="BN150" i="133"/>
  <c r="BM150" i="133"/>
  <c r="BL150" i="133"/>
  <c r="BK150" i="133"/>
  <c r="BJ150" i="133"/>
  <c r="BI150" i="133"/>
  <c r="BH150" i="133"/>
  <c r="BG150" i="133"/>
  <c r="BF150" i="133"/>
  <c r="BE150" i="133"/>
  <c r="BD150" i="133"/>
  <c r="BC150" i="133"/>
  <c r="BB150" i="133"/>
  <c r="BA150" i="133"/>
  <c r="AZ150" i="133"/>
  <c r="AY150" i="133"/>
  <c r="AX150" i="133"/>
  <c r="AW150" i="133"/>
  <c r="AU149" i="4" s="1"/>
  <c r="AV150" i="133"/>
  <c r="AU150" i="133"/>
  <c r="AT150" i="133"/>
  <c r="AS150" i="133"/>
  <c r="AR150" i="133"/>
  <c r="AQ150" i="133"/>
  <c r="AP150" i="133"/>
  <c r="AO150" i="133"/>
  <c r="AN150" i="133"/>
  <c r="AM150" i="133"/>
  <c r="AL150" i="133"/>
  <c r="BO149" i="133"/>
  <c r="BN149" i="133"/>
  <c r="BM149" i="133"/>
  <c r="BL149" i="133"/>
  <c r="BK149" i="133"/>
  <c r="BJ149" i="133"/>
  <c r="BI149" i="133"/>
  <c r="BH149" i="133"/>
  <c r="BG149" i="133"/>
  <c r="BF149" i="133"/>
  <c r="BE149" i="133"/>
  <c r="BD149" i="133"/>
  <c r="BC149" i="133"/>
  <c r="BB149" i="133"/>
  <c r="BA149" i="133"/>
  <c r="AZ149" i="133"/>
  <c r="AY149" i="133"/>
  <c r="AX149" i="133"/>
  <c r="AW149" i="133"/>
  <c r="AU148" i="4" s="1"/>
  <c r="AV149" i="133"/>
  <c r="AU149" i="133"/>
  <c r="AT149" i="133"/>
  <c r="AS149" i="133"/>
  <c r="AR149" i="133"/>
  <c r="AQ149" i="133"/>
  <c r="AP149" i="133"/>
  <c r="AO149" i="133"/>
  <c r="AN149" i="133"/>
  <c r="AM149" i="133"/>
  <c r="AL149" i="133"/>
  <c r="BO148" i="133"/>
  <c r="BN148" i="133"/>
  <c r="BM148" i="133"/>
  <c r="BL148" i="133"/>
  <c r="BK148" i="133"/>
  <c r="BJ148" i="133"/>
  <c r="BI148" i="133"/>
  <c r="BH148" i="133"/>
  <c r="BG148" i="133"/>
  <c r="BF148" i="133"/>
  <c r="BE148" i="133"/>
  <c r="BD148" i="133"/>
  <c r="BC148" i="133"/>
  <c r="BB148" i="133"/>
  <c r="BA148" i="133"/>
  <c r="AZ148" i="133"/>
  <c r="AY148" i="133"/>
  <c r="AX148" i="133"/>
  <c r="AW148" i="133"/>
  <c r="AU147" i="4" s="1"/>
  <c r="AV148" i="133"/>
  <c r="AU148" i="133"/>
  <c r="AT148" i="133"/>
  <c r="AS148" i="133"/>
  <c r="AR148" i="133"/>
  <c r="AQ148" i="133"/>
  <c r="AP148" i="133"/>
  <c r="AO148" i="133"/>
  <c r="AN148" i="133"/>
  <c r="AM148" i="133"/>
  <c r="AL148" i="133"/>
  <c r="BO147" i="133"/>
  <c r="BN147" i="133"/>
  <c r="BM147" i="133"/>
  <c r="BL147" i="133"/>
  <c r="BK147" i="133"/>
  <c r="BK156" i="133" s="1"/>
  <c r="BJ147" i="133"/>
  <c r="BI147" i="133"/>
  <c r="BH147" i="133"/>
  <c r="BG147" i="133"/>
  <c r="BG156" i="133" s="1"/>
  <c r="BF147" i="133"/>
  <c r="BE147" i="133"/>
  <c r="BD147" i="133"/>
  <c r="BC147" i="133"/>
  <c r="BB147" i="133"/>
  <c r="BA147" i="133"/>
  <c r="AZ147" i="133"/>
  <c r="AY147" i="133"/>
  <c r="AX147" i="133"/>
  <c r="AW147" i="133"/>
  <c r="AU146" i="4" s="1"/>
  <c r="AV147" i="133"/>
  <c r="AU147" i="133"/>
  <c r="AU156" i="133" s="1"/>
  <c r="AT147" i="133"/>
  <c r="AS147" i="133"/>
  <c r="AR147" i="133"/>
  <c r="AQ147" i="133"/>
  <c r="AQ156" i="133" s="1"/>
  <c r="AP147" i="133"/>
  <c r="AO147" i="133"/>
  <c r="AN147" i="133"/>
  <c r="AM147" i="133"/>
  <c r="AL147" i="133"/>
  <c r="BO146" i="133"/>
  <c r="BN146" i="133"/>
  <c r="BM146" i="133"/>
  <c r="BL146" i="133"/>
  <c r="BK146" i="133"/>
  <c r="BJ146" i="133"/>
  <c r="BI146" i="133"/>
  <c r="BH146" i="133"/>
  <c r="BG146" i="133"/>
  <c r="BF146" i="133"/>
  <c r="BE146" i="133"/>
  <c r="BD146" i="133"/>
  <c r="BC146" i="133"/>
  <c r="BB146" i="133"/>
  <c r="BA146" i="133"/>
  <c r="AZ146" i="133"/>
  <c r="AY146" i="133"/>
  <c r="AX146" i="133"/>
  <c r="AW146" i="133"/>
  <c r="AU145" i="4" s="1"/>
  <c r="AV146" i="133"/>
  <c r="AU146" i="133"/>
  <c r="AT146" i="133"/>
  <c r="AS146" i="133"/>
  <c r="AR146" i="133"/>
  <c r="AQ146" i="133"/>
  <c r="AP146" i="133"/>
  <c r="AO146" i="133"/>
  <c r="AN146" i="133"/>
  <c r="AM146" i="133"/>
  <c r="AL146" i="133"/>
  <c r="BP144" i="133"/>
  <c r="BP158" i="133" s="1"/>
  <c r="BP123" i="133" s="1"/>
  <c r="BO144" i="133"/>
  <c r="BO158" i="133" s="1"/>
  <c r="BO123" i="133" s="1"/>
  <c r="BN144" i="133"/>
  <c r="BN158" i="133" s="1"/>
  <c r="BN123" i="133" s="1"/>
  <c r="BM144" i="133"/>
  <c r="BM158" i="133" s="1"/>
  <c r="BL144" i="133"/>
  <c r="BL158" i="133" s="1"/>
  <c r="BL123" i="133" s="1"/>
  <c r="BK144" i="133"/>
  <c r="BK158" i="133" s="1"/>
  <c r="BK123" i="133" s="1"/>
  <c r="BJ144" i="133"/>
  <c r="BJ158" i="133" s="1"/>
  <c r="BJ123" i="133" s="1"/>
  <c r="BI144" i="133"/>
  <c r="BI158" i="133" s="1"/>
  <c r="BI123" i="133" s="1"/>
  <c r="BH144" i="133"/>
  <c r="BH158" i="133" s="1"/>
  <c r="BG144" i="133"/>
  <c r="BG158" i="133" s="1"/>
  <c r="BG123" i="133" s="1"/>
  <c r="BF144" i="133"/>
  <c r="BF158" i="133" s="1"/>
  <c r="BF123" i="133" s="1"/>
  <c r="BE144" i="133"/>
  <c r="BE158" i="133" s="1"/>
  <c r="BE123" i="133" s="1"/>
  <c r="BD144" i="133"/>
  <c r="BD158" i="133" s="1"/>
  <c r="BD123" i="133" s="1"/>
  <c r="BC144" i="133"/>
  <c r="BC158" i="133" s="1"/>
  <c r="BC123" i="133" s="1"/>
  <c r="BB144" i="133"/>
  <c r="BB158" i="133" s="1"/>
  <c r="BB123" i="133" s="1"/>
  <c r="BA144" i="133"/>
  <c r="BA158" i="133" s="1"/>
  <c r="AZ144" i="133"/>
  <c r="AZ158" i="133" s="1"/>
  <c r="AZ123" i="133" s="1"/>
  <c r="AY144" i="133"/>
  <c r="AY158" i="133" s="1"/>
  <c r="AY123" i="133" s="1"/>
  <c r="AX144" i="133"/>
  <c r="AX158" i="133" s="1"/>
  <c r="AX123" i="133" s="1"/>
  <c r="AW144" i="133"/>
  <c r="AW158" i="133" s="1"/>
  <c r="AW123" i="133" s="1"/>
  <c r="AV144" i="133"/>
  <c r="AV158" i="133" s="1"/>
  <c r="AV123" i="133" s="1"/>
  <c r="AU144" i="133"/>
  <c r="AU158" i="133" s="1"/>
  <c r="AU123" i="133" s="1"/>
  <c r="AT144" i="133"/>
  <c r="AT158" i="133" s="1"/>
  <c r="AT123" i="133" s="1"/>
  <c r="AS144" i="133"/>
  <c r="AS158" i="133" s="1"/>
  <c r="AS123" i="133" s="1"/>
  <c r="AR144" i="133"/>
  <c r="AR158" i="133" s="1"/>
  <c r="AR123" i="133" s="1"/>
  <c r="AQ144" i="133"/>
  <c r="AQ158" i="133" s="1"/>
  <c r="AQ123" i="133" s="1"/>
  <c r="AP144" i="133"/>
  <c r="AP158" i="133" s="1"/>
  <c r="AP123" i="133" s="1"/>
  <c r="AO144" i="133"/>
  <c r="AO158" i="133" s="1"/>
  <c r="AO123" i="133" s="1"/>
  <c r="AN144" i="133"/>
  <c r="AN158" i="133" s="1"/>
  <c r="AN123" i="133" s="1"/>
  <c r="AM144" i="133"/>
  <c r="AM158" i="133" s="1"/>
  <c r="AM123" i="133" s="1"/>
  <c r="AL144" i="133"/>
  <c r="AL158" i="133" s="1"/>
  <c r="AL123" i="133" s="1"/>
  <c r="BO141" i="133"/>
  <c r="BN141" i="133"/>
  <c r="BN169" i="133" s="1"/>
  <c r="BM141" i="133"/>
  <c r="BL141" i="133"/>
  <c r="BK141" i="133"/>
  <c r="BJ141" i="133"/>
  <c r="BI141" i="133"/>
  <c r="BI169" i="133" s="1"/>
  <c r="BH141" i="133"/>
  <c r="BG141" i="133"/>
  <c r="BF141" i="133"/>
  <c r="BE141" i="133"/>
  <c r="BD141" i="133"/>
  <c r="BC141" i="133"/>
  <c r="BB141" i="133"/>
  <c r="BA141" i="133"/>
  <c r="AZ141" i="133"/>
  <c r="AY141" i="133"/>
  <c r="AX141" i="133"/>
  <c r="AW141" i="133"/>
  <c r="AU140" i="4" s="1"/>
  <c r="AV141" i="133"/>
  <c r="AU141" i="133"/>
  <c r="AT141" i="133"/>
  <c r="AS141" i="133"/>
  <c r="AS169" i="133" s="1"/>
  <c r="AR141" i="133"/>
  <c r="AQ141" i="133"/>
  <c r="AP141" i="133"/>
  <c r="AO141" i="133"/>
  <c r="AN141" i="133"/>
  <c r="AM141" i="133"/>
  <c r="AL141" i="133"/>
  <c r="BO140" i="133"/>
  <c r="BO168" i="133" s="1"/>
  <c r="BN140" i="133"/>
  <c r="BM140" i="133"/>
  <c r="BL140" i="133"/>
  <c r="BK140" i="133"/>
  <c r="BJ140" i="133"/>
  <c r="BI140" i="133"/>
  <c r="BH140" i="133"/>
  <c r="BG140" i="133"/>
  <c r="BG168" i="133" s="1"/>
  <c r="BF140" i="133"/>
  <c r="BE140" i="133"/>
  <c r="BD140" i="133"/>
  <c r="BC140" i="133"/>
  <c r="BC168" i="133" s="1"/>
  <c r="BB140" i="133"/>
  <c r="BA140" i="133"/>
  <c r="AZ140" i="133"/>
  <c r="AY140" i="133"/>
  <c r="AY168" i="133" s="1"/>
  <c r="AX140" i="133"/>
  <c r="AW140" i="133"/>
  <c r="AU139" i="4" s="1"/>
  <c r="AV140" i="133"/>
  <c r="AU140" i="133"/>
  <c r="AT140" i="133"/>
  <c r="AS140" i="133"/>
  <c r="AR140" i="133"/>
  <c r="AQ140" i="133"/>
  <c r="AQ168" i="133" s="1"/>
  <c r="AP140" i="133"/>
  <c r="AO140" i="133"/>
  <c r="AN140" i="133"/>
  <c r="AM140" i="133"/>
  <c r="AM168" i="133" s="1"/>
  <c r="AL140" i="133"/>
  <c r="BO139" i="133"/>
  <c r="BN139" i="133"/>
  <c r="BM139" i="133"/>
  <c r="BM167" i="133" s="1"/>
  <c r="BL139" i="133"/>
  <c r="BK139" i="133"/>
  <c r="BJ139" i="133"/>
  <c r="BI139" i="133"/>
  <c r="BI167" i="133" s="1"/>
  <c r="BH139" i="133"/>
  <c r="BG139" i="133"/>
  <c r="BF139" i="133"/>
  <c r="BE139" i="133"/>
  <c r="BD139" i="133"/>
  <c r="BC139" i="133"/>
  <c r="BB139" i="133"/>
  <c r="BA139" i="133"/>
  <c r="BA167" i="133" s="1"/>
  <c r="AZ139" i="133"/>
  <c r="AY139" i="133"/>
  <c r="AX139" i="133"/>
  <c r="AW139" i="133"/>
  <c r="AV139" i="133"/>
  <c r="AU139" i="133"/>
  <c r="AT139" i="133"/>
  <c r="AS139" i="133"/>
  <c r="AS167" i="133" s="1"/>
  <c r="AR139" i="133"/>
  <c r="AQ139" i="133"/>
  <c r="AP139" i="133"/>
  <c r="AO139" i="133"/>
  <c r="AN139" i="133"/>
  <c r="AM139" i="133"/>
  <c r="AL139" i="133"/>
  <c r="BO138" i="133"/>
  <c r="BO166" i="133" s="1"/>
  <c r="BN138" i="133"/>
  <c r="BM138" i="133"/>
  <c r="BL138" i="133"/>
  <c r="BK138" i="133"/>
  <c r="BK166" i="133" s="1"/>
  <c r="BJ138" i="133"/>
  <c r="BI138" i="133"/>
  <c r="BH138" i="133"/>
  <c r="BG138" i="133"/>
  <c r="BF138" i="133"/>
  <c r="BE138" i="133"/>
  <c r="BD138" i="133"/>
  <c r="BC138" i="133"/>
  <c r="BC166" i="133" s="1"/>
  <c r="BB138" i="133"/>
  <c r="BA138" i="133"/>
  <c r="AZ138" i="133"/>
  <c r="AY138" i="133"/>
  <c r="AY166" i="133" s="1"/>
  <c r="AX138" i="133"/>
  <c r="AW138" i="133"/>
  <c r="AU137" i="4" s="1"/>
  <c r="AV138" i="133"/>
  <c r="AU138" i="133"/>
  <c r="AU166" i="133" s="1"/>
  <c r="AT138" i="133"/>
  <c r="AS138" i="133"/>
  <c r="AR138" i="133"/>
  <c r="AQ138" i="133"/>
  <c r="AP138" i="133"/>
  <c r="AO138" i="133"/>
  <c r="AN138" i="133"/>
  <c r="AM138" i="133"/>
  <c r="AM166" i="133" s="1"/>
  <c r="AL138" i="133"/>
  <c r="BO137" i="133"/>
  <c r="BN137" i="133"/>
  <c r="BM137" i="133"/>
  <c r="BL137" i="133"/>
  <c r="BK137" i="133"/>
  <c r="BJ137" i="133"/>
  <c r="BI137" i="133"/>
  <c r="BH137" i="133"/>
  <c r="BG137" i="133"/>
  <c r="BF137" i="133"/>
  <c r="BE137" i="133"/>
  <c r="BE165" i="133" s="1"/>
  <c r="BD137" i="133"/>
  <c r="BC137" i="133"/>
  <c r="BB137" i="133"/>
  <c r="BA137" i="133"/>
  <c r="AZ137" i="133"/>
  <c r="AY137" i="133"/>
  <c r="AX137" i="133"/>
  <c r="AW137" i="133"/>
  <c r="AU136" i="4" s="1"/>
  <c r="AV137" i="133"/>
  <c r="AU137" i="133"/>
  <c r="AT137" i="133"/>
  <c r="AS137" i="133"/>
  <c r="AR137" i="133"/>
  <c r="AQ137" i="133"/>
  <c r="AP137" i="133"/>
  <c r="AO137" i="133"/>
  <c r="AO165" i="133" s="1"/>
  <c r="AN137" i="133"/>
  <c r="AM137" i="133"/>
  <c r="AL137" i="133"/>
  <c r="BO136" i="133"/>
  <c r="BO164" i="133" s="1"/>
  <c r="BN136" i="133"/>
  <c r="BM136" i="133"/>
  <c r="BL136" i="133"/>
  <c r="BK136" i="133"/>
  <c r="BJ136" i="133"/>
  <c r="BI136" i="133"/>
  <c r="BH136" i="133"/>
  <c r="BG136" i="133"/>
  <c r="BG164" i="133" s="1"/>
  <c r="BF136" i="133"/>
  <c r="BE136" i="133"/>
  <c r="BD136" i="133"/>
  <c r="BC136" i="133"/>
  <c r="BC164" i="133" s="1"/>
  <c r="BB136" i="133"/>
  <c r="BA136" i="133"/>
  <c r="AZ136" i="133"/>
  <c r="AY136" i="133"/>
  <c r="AY164" i="133" s="1"/>
  <c r="AX136" i="133"/>
  <c r="AW136" i="133"/>
  <c r="AU135" i="4" s="1"/>
  <c r="AV136" i="133"/>
  <c r="AU136" i="133"/>
  <c r="AU164" i="133" s="1"/>
  <c r="AT136" i="133"/>
  <c r="AS136" i="133"/>
  <c r="AR136" i="133"/>
  <c r="AQ136" i="133"/>
  <c r="AP136" i="133"/>
  <c r="AO136" i="133"/>
  <c r="AN136" i="133"/>
  <c r="AM136" i="133"/>
  <c r="AM164" i="133" s="1"/>
  <c r="AL136" i="133"/>
  <c r="BO135" i="133"/>
  <c r="BN135" i="133"/>
  <c r="BM135" i="133"/>
  <c r="BM163" i="133" s="1"/>
  <c r="BL135" i="133"/>
  <c r="BK135" i="133"/>
  <c r="BJ135" i="133"/>
  <c r="BI135" i="133"/>
  <c r="BI163" i="133" s="1"/>
  <c r="BH135" i="133"/>
  <c r="BG135" i="133"/>
  <c r="BF135" i="133"/>
  <c r="BE135" i="133"/>
  <c r="BD135" i="133"/>
  <c r="BC135" i="133"/>
  <c r="BB135" i="133"/>
  <c r="BA135" i="133"/>
  <c r="BA163" i="133" s="1"/>
  <c r="AZ135" i="133"/>
  <c r="AY135" i="133"/>
  <c r="AX135" i="133"/>
  <c r="AW135" i="133"/>
  <c r="AV135" i="133"/>
  <c r="AU135" i="133"/>
  <c r="AT135" i="133"/>
  <c r="AS135" i="133"/>
  <c r="AS163" i="133" s="1"/>
  <c r="AR135" i="133"/>
  <c r="AQ135" i="133"/>
  <c r="AP135" i="133"/>
  <c r="AO135" i="133"/>
  <c r="AO163" i="133" s="1"/>
  <c r="AN135" i="133"/>
  <c r="AM135" i="133"/>
  <c r="AL135" i="133"/>
  <c r="BO134" i="133"/>
  <c r="BO162" i="133" s="1"/>
  <c r="BN134" i="133"/>
  <c r="BM134" i="133"/>
  <c r="BL134" i="133"/>
  <c r="BK134" i="133"/>
  <c r="BK162" i="133" s="1"/>
  <c r="BJ134" i="133"/>
  <c r="BI134" i="133"/>
  <c r="BH134" i="133"/>
  <c r="BG134" i="133"/>
  <c r="BG162" i="133" s="1"/>
  <c r="BF134" i="133"/>
  <c r="BE134" i="133"/>
  <c r="BD134" i="133"/>
  <c r="BC134" i="133"/>
  <c r="BC162" i="133" s="1"/>
  <c r="BB134" i="133"/>
  <c r="BA134" i="133"/>
  <c r="AZ134" i="133"/>
  <c r="AY134" i="133"/>
  <c r="AY162" i="133" s="1"/>
  <c r="AX134" i="133"/>
  <c r="AW134" i="133"/>
  <c r="AU133" i="4" s="1"/>
  <c r="AV134" i="133"/>
  <c r="AU134" i="133"/>
  <c r="AU162" i="133" s="1"/>
  <c r="AT134" i="133"/>
  <c r="AS134" i="133"/>
  <c r="AR134" i="133"/>
  <c r="AQ134" i="133"/>
  <c r="AQ162" i="133" s="1"/>
  <c r="AP134" i="133"/>
  <c r="AO134" i="133"/>
  <c r="AN134" i="133"/>
  <c r="AM134" i="133"/>
  <c r="AL134" i="133"/>
  <c r="BO133" i="133"/>
  <c r="BN133" i="133"/>
  <c r="BM133" i="133"/>
  <c r="BL133" i="133"/>
  <c r="BK133" i="133"/>
  <c r="BJ133" i="133"/>
  <c r="BI133" i="133"/>
  <c r="BH133" i="133"/>
  <c r="BG133" i="133"/>
  <c r="BF133" i="133"/>
  <c r="BE133" i="133"/>
  <c r="BE161" i="133" s="1"/>
  <c r="BD133" i="133"/>
  <c r="BC133" i="133"/>
  <c r="BB133" i="133"/>
  <c r="BA133" i="133"/>
  <c r="BA161" i="133" s="1"/>
  <c r="AZ133" i="133"/>
  <c r="AY133" i="133"/>
  <c r="AX133" i="133"/>
  <c r="AW133" i="133"/>
  <c r="AU132" i="4" s="1"/>
  <c r="AV133" i="133"/>
  <c r="AU133" i="133"/>
  <c r="AT133" i="133"/>
  <c r="AS133" i="133"/>
  <c r="AR133" i="133"/>
  <c r="AQ133" i="133"/>
  <c r="AP133" i="133"/>
  <c r="AO133" i="133"/>
  <c r="AO161" i="133" s="1"/>
  <c r="AN133" i="133"/>
  <c r="AM133" i="133"/>
  <c r="AL133" i="133"/>
  <c r="BO132" i="133"/>
  <c r="BO160" i="133" s="1"/>
  <c r="BN132" i="133"/>
  <c r="BM132" i="133"/>
  <c r="BL132" i="133"/>
  <c r="BK132" i="133"/>
  <c r="BK160" i="133" s="1"/>
  <c r="BJ132" i="133"/>
  <c r="BI132" i="133"/>
  <c r="BH132" i="133"/>
  <c r="BG132" i="133"/>
  <c r="BF132" i="133"/>
  <c r="BE132" i="133"/>
  <c r="BD132" i="133"/>
  <c r="BC132" i="133"/>
  <c r="BB132" i="133"/>
  <c r="BA132" i="133"/>
  <c r="AZ132" i="133"/>
  <c r="AY132" i="133"/>
  <c r="AY160" i="133" s="1"/>
  <c r="AX132" i="133"/>
  <c r="AW132" i="133"/>
  <c r="AU131" i="4" s="1"/>
  <c r="AV132" i="133"/>
  <c r="AU132" i="133"/>
  <c r="AU160" i="133" s="1"/>
  <c r="AT132" i="133"/>
  <c r="AS132" i="133"/>
  <c r="AR132" i="133"/>
  <c r="AQ132" i="133"/>
  <c r="AQ160" i="133" s="1"/>
  <c r="AP132" i="133"/>
  <c r="AO132" i="133"/>
  <c r="AN132" i="133"/>
  <c r="AM132" i="133"/>
  <c r="AL132" i="133"/>
  <c r="BO127" i="133"/>
  <c r="BN127" i="133"/>
  <c r="BM127" i="133"/>
  <c r="BL127" i="133"/>
  <c r="BK127" i="133"/>
  <c r="BJ127" i="133"/>
  <c r="BI127" i="133"/>
  <c r="BH127" i="133"/>
  <c r="BG127" i="133"/>
  <c r="BF127" i="133"/>
  <c r="BE127" i="133"/>
  <c r="BD127" i="133"/>
  <c r="BC127" i="133"/>
  <c r="BB127" i="133"/>
  <c r="BA127" i="133"/>
  <c r="AZ127" i="133"/>
  <c r="AY127" i="133"/>
  <c r="AX127" i="133"/>
  <c r="AW127" i="133"/>
  <c r="AU126" i="4" s="1"/>
  <c r="AV127" i="133"/>
  <c r="AU127" i="133"/>
  <c r="AT127" i="133"/>
  <c r="AS127" i="133"/>
  <c r="AR127" i="133"/>
  <c r="AQ127" i="133"/>
  <c r="AP127" i="133"/>
  <c r="AO127" i="133"/>
  <c r="AN127" i="133"/>
  <c r="AM127" i="133"/>
  <c r="AL127" i="133"/>
  <c r="BO126" i="133"/>
  <c r="BN126" i="133"/>
  <c r="BM126" i="133"/>
  <c r="BL126" i="133"/>
  <c r="BK126" i="133"/>
  <c r="BJ126" i="133"/>
  <c r="BI126" i="133"/>
  <c r="BH126" i="133"/>
  <c r="BG126" i="133"/>
  <c r="BF126" i="133"/>
  <c r="BE126" i="133"/>
  <c r="BD126" i="133"/>
  <c r="BC126" i="133"/>
  <c r="BB126" i="133"/>
  <c r="BA126" i="133"/>
  <c r="AZ126" i="133"/>
  <c r="AY126" i="133"/>
  <c r="AX126" i="133"/>
  <c r="AW126" i="133"/>
  <c r="AU125" i="4" s="1"/>
  <c r="AV126" i="133"/>
  <c r="AU126" i="133"/>
  <c r="AT126" i="133"/>
  <c r="AS126" i="133"/>
  <c r="AR126" i="133"/>
  <c r="AQ126" i="133"/>
  <c r="AP126" i="133"/>
  <c r="AO126" i="133"/>
  <c r="AN126" i="133"/>
  <c r="AM126" i="133"/>
  <c r="AL126" i="133"/>
  <c r="BO125" i="133"/>
  <c r="BN125" i="133"/>
  <c r="BM125" i="133"/>
  <c r="BL125" i="133"/>
  <c r="BK125" i="133"/>
  <c r="BJ125" i="133"/>
  <c r="BI125" i="133"/>
  <c r="BH125" i="133"/>
  <c r="BG125" i="133"/>
  <c r="BF125" i="133"/>
  <c r="BE125" i="133"/>
  <c r="BD125" i="133"/>
  <c r="BC125" i="133"/>
  <c r="BB125" i="133"/>
  <c r="BA125" i="133"/>
  <c r="AZ125" i="133"/>
  <c r="AY125" i="133"/>
  <c r="AX125" i="133"/>
  <c r="AW125" i="133"/>
  <c r="AU124" i="4" s="1"/>
  <c r="AV125" i="133"/>
  <c r="AU125" i="133"/>
  <c r="AT125" i="133"/>
  <c r="AS125" i="133"/>
  <c r="AR125" i="133"/>
  <c r="AQ125" i="133"/>
  <c r="AP125" i="133"/>
  <c r="AO125" i="133"/>
  <c r="AN125" i="133"/>
  <c r="AM125" i="133"/>
  <c r="AL125" i="133"/>
  <c r="BO124" i="133"/>
  <c r="BN124" i="133"/>
  <c r="BM124" i="133"/>
  <c r="BL124" i="133"/>
  <c r="BK124" i="133"/>
  <c r="BJ124" i="133"/>
  <c r="BI124" i="133"/>
  <c r="BH124" i="133"/>
  <c r="BG124" i="133"/>
  <c r="BF124" i="133"/>
  <c r="BE124" i="133"/>
  <c r="BD124" i="133"/>
  <c r="BC124" i="133"/>
  <c r="BB124" i="133"/>
  <c r="BA124" i="133"/>
  <c r="AZ124" i="133"/>
  <c r="AY124" i="133"/>
  <c r="AX124" i="133"/>
  <c r="AV124" i="133"/>
  <c r="AU124" i="133"/>
  <c r="AT124" i="133"/>
  <c r="AS124" i="133"/>
  <c r="AR124" i="133"/>
  <c r="AQ124" i="133"/>
  <c r="AP124" i="133"/>
  <c r="AO124" i="133"/>
  <c r="AN124" i="133"/>
  <c r="AM124" i="133"/>
  <c r="AL124" i="133"/>
  <c r="BM123" i="133"/>
  <c r="BH123" i="133"/>
  <c r="BA123" i="133"/>
  <c r="P41" i="133"/>
  <c r="K41" i="133"/>
  <c r="U40" i="133"/>
  <c r="U39" i="133"/>
  <c r="U38" i="133"/>
  <c r="U37" i="133"/>
  <c r="U36" i="133"/>
  <c r="U35" i="133"/>
  <c r="U34" i="133"/>
  <c r="U33" i="133"/>
  <c r="U32" i="133"/>
  <c r="U31" i="133"/>
  <c r="AF13" i="133"/>
  <c r="AF12" i="133"/>
  <c r="AN4" i="133"/>
  <c r="BN302" i="133" s="1"/>
  <c r="A2" i="133"/>
  <c r="A1" i="133"/>
  <c r="BJ311" i="132"/>
  <c r="BJ276" i="132" s="1"/>
  <c r="BP297" i="132"/>
  <c r="BP311" i="132" s="1"/>
  <c r="BP276" i="132" s="1"/>
  <c r="BO297" i="132"/>
  <c r="BO311" i="132" s="1"/>
  <c r="BO276" i="132" s="1"/>
  <c r="BN297" i="132"/>
  <c r="BN311" i="132" s="1"/>
  <c r="BN276" i="132" s="1"/>
  <c r="BM297" i="132"/>
  <c r="BM311" i="132" s="1"/>
  <c r="BM276" i="132" s="1"/>
  <c r="BL297" i="132"/>
  <c r="BL311" i="132" s="1"/>
  <c r="BL276" i="132" s="1"/>
  <c r="BK297" i="132"/>
  <c r="BK311" i="132" s="1"/>
  <c r="BK276" i="132" s="1"/>
  <c r="BJ297" i="132"/>
  <c r="BI297" i="132"/>
  <c r="BI311" i="132" s="1"/>
  <c r="BI276" i="132" s="1"/>
  <c r="BH297" i="132"/>
  <c r="BH311" i="132" s="1"/>
  <c r="BH276" i="132" s="1"/>
  <c r="BG297" i="132"/>
  <c r="BG311" i="132" s="1"/>
  <c r="BG276" i="132" s="1"/>
  <c r="BF297" i="132"/>
  <c r="BF311" i="132" s="1"/>
  <c r="BF276" i="132" s="1"/>
  <c r="BE297" i="132"/>
  <c r="BE311" i="132" s="1"/>
  <c r="BE276" i="132" s="1"/>
  <c r="BD297" i="132"/>
  <c r="BD311" i="132" s="1"/>
  <c r="BD276" i="132" s="1"/>
  <c r="BC297" i="132"/>
  <c r="BC311" i="132" s="1"/>
  <c r="BC276" i="132" s="1"/>
  <c r="BB297" i="132"/>
  <c r="BB311" i="132" s="1"/>
  <c r="BB276" i="132" s="1"/>
  <c r="BA297" i="132"/>
  <c r="BA311" i="132" s="1"/>
  <c r="BA276" i="132" s="1"/>
  <c r="AZ297" i="132"/>
  <c r="AZ311" i="132" s="1"/>
  <c r="AZ276" i="132" s="1"/>
  <c r="AY297" i="132"/>
  <c r="AY311" i="132" s="1"/>
  <c r="AY276" i="132" s="1"/>
  <c r="AX297" i="132"/>
  <c r="AX311" i="132" s="1"/>
  <c r="AX276" i="132" s="1"/>
  <c r="AW297" i="132"/>
  <c r="AW311" i="132" s="1"/>
  <c r="AW276" i="132" s="1"/>
  <c r="AV297" i="132"/>
  <c r="AV311" i="132" s="1"/>
  <c r="AV276" i="132" s="1"/>
  <c r="AU297" i="132"/>
  <c r="AU311" i="132" s="1"/>
  <c r="AU276" i="132" s="1"/>
  <c r="AT297" i="132"/>
  <c r="AT311" i="132" s="1"/>
  <c r="AT276" i="132" s="1"/>
  <c r="AS297" i="132"/>
  <c r="AS311" i="132" s="1"/>
  <c r="AR297" i="132"/>
  <c r="AR311" i="132" s="1"/>
  <c r="AR276" i="132" s="1"/>
  <c r="AQ297" i="132"/>
  <c r="AQ311" i="132" s="1"/>
  <c r="AQ276" i="132" s="1"/>
  <c r="AP297" i="132"/>
  <c r="AP311" i="132" s="1"/>
  <c r="AP276" i="132" s="1"/>
  <c r="AO297" i="132"/>
  <c r="AO311" i="132" s="1"/>
  <c r="AO276" i="132" s="1"/>
  <c r="AN297" i="132"/>
  <c r="AN311" i="132" s="1"/>
  <c r="AN276" i="132" s="1"/>
  <c r="AM297" i="132"/>
  <c r="AM311" i="132" s="1"/>
  <c r="AM276" i="132" s="1"/>
  <c r="AL297" i="132"/>
  <c r="AL311" i="132" s="1"/>
  <c r="AL276" i="132" s="1"/>
  <c r="AS276" i="132"/>
  <c r="BO260" i="132"/>
  <c r="AY260" i="132"/>
  <c r="AQ260" i="132"/>
  <c r="AQ225" i="132" s="1"/>
  <c r="BP246" i="132"/>
  <c r="BP260" i="132" s="1"/>
  <c r="BP225" i="132" s="1"/>
  <c r="BO246" i="132"/>
  <c r="BN246" i="132"/>
  <c r="BN260" i="132" s="1"/>
  <c r="BN225" i="132" s="1"/>
  <c r="BM246" i="132"/>
  <c r="BM260" i="132" s="1"/>
  <c r="BM225" i="132" s="1"/>
  <c r="BL246" i="132"/>
  <c r="BL260" i="132" s="1"/>
  <c r="BL225" i="132" s="1"/>
  <c r="BK246" i="132"/>
  <c r="BK260" i="132" s="1"/>
  <c r="BK225" i="132" s="1"/>
  <c r="BJ246" i="132"/>
  <c r="BJ260" i="132" s="1"/>
  <c r="BJ225" i="132" s="1"/>
  <c r="BI246" i="132"/>
  <c r="BI260" i="132" s="1"/>
  <c r="BI225" i="132" s="1"/>
  <c r="BH246" i="132"/>
  <c r="BH260" i="132" s="1"/>
  <c r="BH225" i="132" s="1"/>
  <c r="BG246" i="132"/>
  <c r="BG260" i="132" s="1"/>
  <c r="BG225" i="132" s="1"/>
  <c r="BF246" i="132"/>
  <c r="BF260" i="132" s="1"/>
  <c r="BF225" i="132" s="1"/>
  <c r="BE246" i="132"/>
  <c r="BE260" i="132" s="1"/>
  <c r="BE225" i="132" s="1"/>
  <c r="BD246" i="132"/>
  <c r="BD260" i="132" s="1"/>
  <c r="BD225" i="132" s="1"/>
  <c r="BC246" i="132"/>
  <c r="BC260" i="132" s="1"/>
  <c r="BC225" i="132" s="1"/>
  <c r="BB246" i="132"/>
  <c r="BB260" i="132" s="1"/>
  <c r="BB225" i="132" s="1"/>
  <c r="BA246" i="132"/>
  <c r="BA260" i="132" s="1"/>
  <c r="BA225" i="132" s="1"/>
  <c r="AZ246" i="132"/>
  <c r="AZ260" i="132" s="1"/>
  <c r="AZ225" i="132" s="1"/>
  <c r="AY246" i="132"/>
  <c r="AX246" i="132"/>
  <c r="AX260" i="132" s="1"/>
  <c r="AX225" i="132" s="1"/>
  <c r="AW246" i="132"/>
  <c r="AW260" i="132" s="1"/>
  <c r="AW225" i="132" s="1"/>
  <c r="AV246" i="132"/>
  <c r="AV260" i="132" s="1"/>
  <c r="AV225" i="132" s="1"/>
  <c r="AU246" i="132"/>
  <c r="AU260" i="132" s="1"/>
  <c r="AU225" i="132" s="1"/>
  <c r="AT246" i="132"/>
  <c r="AT260" i="132" s="1"/>
  <c r="AT225" i="132" s="1"/>
  <c r="AS246" i="132"/>
  <c r="AS260" i="132" s="1"/>
  <c r="AS225" i="132" s="1"/>
  <c r="AR246" i="132"/>
  <c r="AR260" i="132" s="1"/>
  <c r="AR225" i="132" s="1"/>
  <c r="AQ246" i="132"/>
  <c r="AP246" i="132"/>
  <c r="AP260" i="132" s="1"/>
  <c r="AP225" i="132" s="1"/>
  <c r="AO246" i="132"/>
  <c r="AO260" i="132" s="1"/>
  <c r="AO225" i="132" s="1"/>
  <c r="AN246" i="132"/>
  <c r="AN260" i="132" s="1"/>
  <c r="AN225" i="132" s="1"/>
  <c r="AM246" i="132"/>
  <c r="AM260" i="132" s="1"/>
  <c r="AM225" i="132" s="1"/>
  <c r="AL246" i="132"/>
  <c r="AL260" i="132" s="1"/>
  <c r="AL225" i="132" s="1"/>
  <c r="BO225" i="132"/>
  <c r="AY225" i="132"/>
  <c r="AL209" i="132"/>
  <c r="AL174" i="132" s="1"/>
  <c r="BP195" i="132"/>
  <c r="BP209" i="132" s="1"/>
  <c r="BP174" i="132" s="1"/>
  <c r="BO195" i="132"/>
  <c r="BO209" i="132" s="1"/>
  <c r="BO174" i="132" s="1"/>
  <c r="BN195" i="132"/>
  <c r="BN209" i="132" s="1"/>
  <c r="BN174" i="132" s="1"/>
  <c r="BM195" i="132"/>
  <c r="BM209" i="132" s="1"/>
  <c r="BM174" i="132" s="1"/>
  <c r="BL195" i="132"/>
  <c r="BL209" i="132" s="1"/>
  <c r="BL174" i="132" s="1"/>
  <c r="BK195" i="132"/>
  <c r="BK209" i="132" s="1"/>
  <c r="BK174" i="132" s="1"/>
  <c r="BJ195" i="132"/>
  <c r="BJ209" i="132" s="1"/>
  <c r="BJ174" i="132" s="1"/>
  <c r="BI195" i="132"/>
  <c r="BI209" i="132" s="1"/>
  <c r="BI174" i="132" s="1"/>
  <c r="BH195" i="132"/>
  <c r="BH209" i="132" s="1"/>
  <c r="BH174" i="132" s="1"/>
  <c r="BG195" i="132"/>
  <c r="BG209" i="132" s="1"/>
  <c r="BG174" i="132" s="1"/>
  <c r="BF195" i="132"/>
  <c r="BF209" i="132" s="1"/>
  <c r="BF174" i="132" s="1"/>
  <c r="BE195" i="132"/>
  <c r="BE209" i="132" s="1"/>
  <c r="BE174" i="132" s="1"/>
  <c r="BD195" i="132"/>
  <c r="BD209" i="132" s="1"/>
  <c r="BD174" i="132" s="1"/>
  <c r="BC195" i="132"/>
  <c r="BC209" i="132" s="1"/>
  <c r="BC174" i="132" s="1"/>
  <c r="BB195" i="132"/>
  <c r="BB209" i="132" s="1"/>
  <c r="BB174" i="132" s="1"/>
  <c r="BA195" i="132"/>
  <c r="BA209" i="132" s="1"/>
  <c r="BA174" i="132" s="1"/>
  <c r="AZ195" i="132"/>
  <c r="AZ209" i="132" s="1"/>
  <c r="AZ174" i="132" s="1"/>
  <c r="AY195" i="132"/>
  <c r="AY209" i="132" s="1"/>
  <c r="AY174" i="132" s="1"/>
  <c r="AX195" i="132"/>
  <c r="AX209" i="132" s="1"/>
  <c r="AX174" i="132" s="1"/>
  <c r="AW195" i="132"/>
  <c r="AW209" i="132" s="1"/>
  <c r="AW174" i="132" s="1"/>
  <c r="AV195" i="132"/>
  <c r="AV209" i="132" s="1"/>
  <c r="AV174" i="132" s="1"/>
  <c r="AU195" i="132"/>
  <c r="AU209" i="132" s="1"/>
  <c r="AU174" i="132" s="1"/>
  <c r="AT195" i="132"/>
  <c r="AT209" i="132" s="1"/>
  <c r="AT174" i="132" s="1"/>
  <c r="AS195" i="132"/>
  <c r="AS209" i="132" s="1"/>
  <c r="AS174" i="132" s="1"/>
  <c r="AR195" i="132"/>
  <c r="AR209" i="132" s="1"/>
  <c r="AR174" i="132" s="1"/>
  <c r="AQ195" i="132"/>
  <c r="AQ209" i="132" s="1"/>
  <c r="AQ174" i="132" s="1"/>
  <c r="AP195" i="132"/>
  <c r="AP209" i="132" s="1"/>
  <c r="AP174" i="132" s="1"/>
  <c r="AO195" i="132"/>
  <c r="AO209" i="132" s="1"/>
  <c r="AO174" i="132" s="1"/>
  <c r="AN195" i="132"/>
  <c r="AN209" i="132" s="1"/>
  <c r="AN174" i="132" s="1"/>
  <c r="AM195" i="132"/>
  <c r="AM209" i="132" s="1"/>
  <c r="AM174" i="132" s="1"/>
  <c r="AL195" i="132"/>
  <c r="BO155" i="132"/>
  <c r="BN155" i="132"/>
  <c r="BM155" i="132"/>
  <c r="BL155" i="132"/>
  <c r="BK155" i="132"/>
  <c r="BJ155" i="132"/>
  <c r="BI155" i="132"/>
  <c r="BH155" i="132"/>
  <c r="BG155" i="132"/>
  <c r="BF155" i="132"/>
  <c r="BE155" i="132"/>
  <c r="BD155" i="132"/>
  <c r="BC155" i="132"/>
  <c r="BB155" i="132"/>
  <c r="BA155" i="132"/>
  <c r="AZ155" i="132"/>
  <c r="AY155" i="132"/>
  <c r="AX155" i="132"/>
  <c r="AW155" i="132"/>
  <c r="AV155" i="132"/>
  <c r="AT154" i="4" s="1"/>
  <c r="AU155" i="132"/>
  <c r="AT155" i="132"/>
  <c r="AS155" i="132"/>
  <c r="AR155" i="132"/>
  <c r="AQ155" i="132"/>
  <c r="AP155" i="132"/>
  <c r="AO155" i="132"/>
  <c r="AN155" i="132"/>
  <c r="AM155" i="132"/>
  <c r="AL155" i="132"/>
  <c r="BO154" i="132"/>
  <c r="BN154" i="132"/>
  <c r="BM154" i="132"/>
  <c r="BL154" i="132"/>
  <c r="BK154" i="132"/>
  <c r="BJ154" i="132"/>
  <c r="BI154" i="132"/>
  <c r="BH154" i="132"/>
  <c r="BG154" i="132"/>
  <c r="BF154" i="132"/>
  <c r="BE154" i="132"/>
  <c r="BD154" i="132"/>
  <c r="BC154" i="132"/>
  <c r="BB154" i="132"/>
  <c r="BA154" i="132"/>
  <c r="AZ154" i="132"/>
  <c r="AY154" i="132"/>
  <c r="AX154" i="132"/>
  <c r="AW154" i="132"/>
  <c r="AV154" i="132"/>
  <c r="AT153" i="4" s="1"/>
  <c r="AU154" i="132"/>
  <c r="AT154" i="132"/>
  <c r="AS154" i="132"/>
  <c r="AR154" i="132"/>
  <c r="AQ154" i="132"/>
  <c r="AP154" i="132"/>
  <c r="AO154" i="132"/>
  <c r="AN154" i="132"/>
  <c r="AM154" i="132"/>
  <c r="AL154" i="132"/>
  <c r="BO153" i="132"/>
  <c r="BN153" i="132"/>
  <c r="BM153" i="132"/>
  <c r="BL153" i="132"/>
  <c r="BK153" i="132"/>
  <c r="BJ153" i="132"/>
  <c r="BI153" i="132"/>
  <c r="BH153" i="132"/>
  <c r="BG153" i="132"/>
  <c r="BF153" i="132"/>
  <c r="BE153" i="132"/>
  <c r="BD153" i="132"/>
  <c r="BC153" i="132"/>
  <c r="BB153" i="132"/>
  <c r="BA153" i="132"/>
  <c r="AZ153" i="132"/>
  <c r="AY153" i="132"/>
  <c r="AX153" i="132"/>
  <c r="AW153" i="132"/>
  <c r="AV153" i="132"/>
  <c r="AT152" i="4" s="1"/>
  <c r="AU153" i="132"/>
  <c r="AT153" i="132"/>
  <c r="AS153" i="132"/>
  <c r="AR153" i="132"/>
  <c r="AQ153" i="132"/>
  <c r="AP153" i="132"/>
  <c r="AO153" i="132"/>
  <c r="AN153" i="132"/>
  <c r="AM153" i="132"/>
  <c r="AL153" i="132"/>
  <c r="BO152" i="132"/>
  <c r="BN152" i="132"/>
  <c r="BM152" i="132"/>
  <c r="BL152" i="132"/>
  <c r="BK152" i="132"/>
  <c r="BJ152" i="132"/>
  <c r="BI152" i="132"/>
  <c r="BH152" i="132"/>
  <c r="BG152" i="132"/>
  <c r="BF152" i="132"/>
  <c r="BE152" i="132"/>
  <c r="BD152" i="132"/>
  <c r="BC152" i="132"/>
  <c r="BB152" i="132"/>
  <c r="BA152" i="132"/>
  <c r="AZ152" i="132"/>
  <c r="AY152" i="132"/>
  <c r="AX152" i="132"/>
  <c r="AW152" i="132"/>
  <c r="AV152" i="132"/>
  <c r="AT151" i="4" s="1"/>
  <c r="AU152" i="132"/>
  <c r="AT152" i="132"/>
  <c r="AS152" i="132"/>
  <c r="AR152" i="132"/>
  <c r="AQ152" i="132"/>
  <c r="AP152" i="132"/>
  <c r="AO152" i="132"/>
  <c r="AN152" i="132"/>
  <c r="AM152" i="132"/>
  <c r="AL152" i="132"/>
  <c r="BO151" i="132"/>
  <c r="BN151" i="132"/>
  <c r="BM151" i="132"/>
  <c r="BL151" i="132"/>
  <c r="BK151" i="132"/>
  <c r="BJ151" i="132"/>
  <c r="BI151" i="132"/>
  <c r="BH151" i="132"/>
  <c r="BG151" i="132"/>
  <c r="BF151" i="132"/>
  <c r="BE151" i="132"/>
  <c r="BD151" i="132"/>
  <c r="BC151" i="132"/>
  <c r="BB151" i="132"/>
  <c r="BA151" i="132"/>
  <c r="AZ151" i="132"/>
  <c r="AY151" i="132"/>
  <c r="AX151" i="132"/>
  <c r="AW151" i="132"/>
  <c r="AV151" i="132"/>
  <c r="AT150" i="4" s="1"/>
  <c r="AU151" i="132"/>
  <c r="AT151" i="132"/>
  <c r="AS151" i="132"/>
  <c r="AR151" i="132"/>
  <c r="AQ151" i="132"/>
  <c r="AP151" i="132"/>
  <c r="AO151" i="132"/>
  <c r="AN151" i="132"/>
  <c r="AM151" i="132"/>
  <c r="AL151" i="132"/>
  <c r="BO150" i="132"/>
  <c r="BN150" i="132"/>
  <c r="BM150" i="132"/>
  <c r="BL150" i="132"/>
  <c r="BK150" i="132"/>
  <c r="BJ150" i="132"/>
  <c r="BI150" i="132"/>
  <c r="BH150" i="132"/>
  <c r="BG150" i="132"/>
  <c r="BF150" i="132"/>
  <c r="BE150" i="132"/>
  <c r="BD150" i="132"/>
  <c r="BC150" i="132"/>
  <c r="BB150" i="132"/>
  <c r="BA150" i="132"/>
  <c r="AZ150" i="132"/>
  <c r="AY150" i="132"/>
  <c r="AX150" i="132"/>
  <c r="AW150" i="132"/>
  <c r="AV150" i="132"/>
  <c r="AT149" i="4" s="1"/>
  <c r="AU150" i="132"/>
  <c r="AT150" i="132"/>
  <c r="AS150" i="132"/>
  <c r="AR150" i="132"/>
  <c r="AQ150" i="132"/>
  <c r="AP150" i="132"/>
  <c r="AO150" i="132"/>
  <c r="AN150" i="132"/>
  <c r="AM150" i="132"/>
  <c r="AL150" i="132"/>
  <c r="BO149" i="132"/>
  <c r="BN149" i="132"/>
  <c r="BM149" i="132"/>
  <c r="BL149" i="132"/>
  <c r="BK149" i="132"/>
  <c r="BJ149" i="132"/>
  <c r="BI149" i="132"/>
  <c r="BH149" i="132"/>
  <c r="BG149" i="132"/>
  <c r="BF149" i="132"/>
  <c r="BE149" i="132"/>
  <c r="BD149" i="132"/>
  <c r="BC149" i="132"/>
  <c r="BB149" i="132"/>
  <c r="BA149" i="132"/>
  <c r="AZ149" i="132"/>
  <c r="AY149" i="132"/>
  <c r="AX149" i="132"/>
  <c r="AW149" i="132"/>
  <c r="AV149" i="132"/>
  <c r="AT148" i="4" s="1"/>
  <c r="AU149" i="132"/>
  <c r="AT149" i="132"/>
  <c r="AS149" i="132"/>
  <c r="AR149" i="132"/>
  <c r="AQ149" i="132"/>
  <c r="AP149" i="132"/>
  <c r="AO149" i="132"/>
  <c r="AN149" i="132"/>
  <c r="AM149" i="132"/>
  <c r="AL149" i="132"/>
  <c r="BO148" i="132"/>
  <c r="BN148" i="132"/>
  <c r="BM148" i="132"/>
  <c r="BL148" i="132"/>
  <c r="BK148" i="132"/>
  <c r="BJ148" i="132"/>
  <c r="BI148" i="132"/>
  <c r="BH148" i="132"/>
  <c r="BG148" i="132"/>
  <c r="BF148" i="132"/>
  <c r="BE148" i="132"/>
  <c r="BD148" i="132"/>
  <c r="BC148" i="132"/>
  <c r="BB148" i="132"/>
  <c r="BA148" i="132"/>
  <c r="AZ148" i="132"/>
  <c r="AY148" i="132"/>
  <c r="AX148" i="132"/>
  <c r="AW148" i="132"/>
  <c r="AV148" i="132"/>
  <c r="AT147" i="4" s="1"/>
  <c r="AU148" i="132"/>
  <c r="AT148" i="132"/>
  <c r="AS148" i="132"/>
  <c r="AR148" i="132"/>
  <c r="AQ148" i="132"/>
  <c r="AP148" i="132"/>
  <c r="AO148" i="132"/>
  <c r="AN148" i="132"/>
  <c r="AM148" i="132"/>
  <c r="AL148" i="132"/>
  <c r="BO147" i="132"/>
  <c r="BN147" i="132"/>
  <c r="BM147" i="132"/>
  <c r="BL147" i="132"/>
  <c r="BK147" i="132"/>
  <c r="BJ147" i="132"/>
  <c r="BI147" i="132"/>
  <c r="BH147" i="132"/>
  <c r="BG147" i="132"/>
  <c r="BF147" i="132"/>
  <c r="BE147" i="132"/>
  <c r="BD147" i="132"/>
  <c r="BC147" i="132"/>
  <c r="BB147" i="132"/>
  <c r="BA147" i="132"/>
  <c r="AZ147" i="132"/>
  <c r="AY147" i="132"/>
  <c r="AX147" i="132"/>
  <c r="AW147" i="132"/>
  <c r="AV147" i="132"/>
  <c r="AT146" i="4" s="1"/>
  <c r="AU147" i="132"/>
  <c r="AT147" i="132"/>
  <c r="AS147" i="132"/>
  <c r="AR147" i="132"/>
  <c r="AQ147" i="132"/>
  <c r="AP147" i="132"/>
  <c r="AO147" i="132"/>
  <c r="AN147" i="132"/>
  <c r="AM147" i="132"/>
  <c r="AL147" i="132"/>
  <c r="BO146" i="132"/>
  <c r="BN146" i="132"/>
  <c r="BM146" i="132"/>
  <c r="BL146" i="132"/>
  <c r="BK146" i="132"/>
  <c r="BJ146" i="132"/>
  <c r="BI146" i="132"/>
  <c r="BH146" i="132"/>
  <c r="BG146" i="132"/>
  <c r="BF146" i="132"/>
  <c r="BE146" i="132"/>
  <c r="BE156" i="132" s="1"/>
  <c r="BD146" i="132"/>
  <c r="BC146" i="132"/>
  <c r="BB146" i="132"/>
  <c r="BA146" i="132"/>
  <c r="BA156" i="132" s="1"/>
  <c r="AZ146" i="132"/>
  <c r="AY146" i="132"/>
  <c r="AX146" i="132"/>
  <c r="AW146" i="132"/>
  <c r="AV146" i="132"/>
  <c r="AT145" i="4" s="1"/>
  <c r="AU146" i="132"/>
  <c r="AT146" i="132"/>
  <c r="AS146" i="132"/>
  <c r="AR146" i="132"/>
  <c r="AQ146" i="132"/>
  <c r="AP146" i="132"/>
  <c r="AO146" i="132"/>
  <c r="AO156" i="132" s="1"/>
  <c r="AN146" i="132"/>
  <c r="AM146" i="132"/>
  <c r="AL146" i="132"/>
  <c r="BP144" i="132"/>
  <c r="BP158" i="132" s="1"/>
  <c r="BP123" i="132" s="1"/>
  <c r="BO144" i="132"/>
  <c r="BO158" i="132" s="1"/>
  <c r="BO123" i="132" s="1"/>
  <c r="BN144" i="132"/>
  <c r="BN158" i="132" s="1"/>
  <c r="BN123" i="132" s="1"/>
  <c r="BM144" i="132"/>
  <c r="BM158" i="132" s="1"/>
  <c r="BM123" i="132" s="1"/>
  <c r="BL144" i="132"/>
  <c r="BL158" i="132" s="1"/>
  <c r="BL123" i="132" s="1"/>
  <c r="BK144" i="132"/>
  <c r="BK158" i="132" s="1"/>
  <c r="BK123" i="132" s="1"/>
  <c r="BJ144" i="132"/>
  <c r="BJ158" i="132" s="1"/>
  <c r="BJ123" i="132" s="1"/>
  <c r="BI144" i="132"/>
  <c r="BI158" i="132" s="1"/>
  <c r="BI123" i="132" s="1"/>
  <c r="BH144" i="132"/>
  <c r="BH158" i="132" s="1"/>
  <c r="BH123" i="132" s="1"/>
  <c r="BG144" i="132"/>
  <c r="BG158" i="132" s="1"/>
  <c r="BG123" i="132" s="1"/>
  <c r="BF144" i="132"/>
  <c r="BF158" i="132" s="1"/>
  <c r="BF123" i="132" s="1"/>
  <c r="BE144" i="132"/>
  <c r="BE158" i="132" s="1"/>
  <c r="BE123" i="132" s="1"/>
  <c r="BD144" i="132"/>
  <c r="BD158" i="132" s="1"/>
  <c r="BD123" i="132" s="1"/>
  <c r="BC144" i="132"/>
  <c r="BC158" i="132" s="1"/>
  <c r="BC123" i="132" s="1"/>
  <c r="BB144" i="132"/>
  <c r="BB158" i="132" s="1"/>
  <c r="BB123" i="132" s="1"/>
  <c r="BA144" i="132"/>
  <c r="BA158" i="132" s="1"/>
  <c r="BA123" i="132" s="1"/>
  <c r="AZ144" i="132"/>
  <c r="AZ158" i="132" s="1"/>
  <c r="AZ123" i="132" s="1"/>
  <c r="AY144" i="132"/>
  <c r="AY158" i="132" s="1"/>
  <c r="AY123" i="132" s="1"/>
  <c r="AX144" i="132"/>
  <c r="AX158" i="132" s="1"/>
  <c r="AX123" i="132" s="1"/>
  <c r="AW144" i="132"/>
  <c r="AW158" i="132" s="1"/>
  <c r="AW123" i="132" s="1"/>
  <c r="AV144" i="132"/>
  <c r="AV158" i="132" s="1"/>
  <c r="AV123" i="132" s="1"/>
  <c r="AU144" i="132"/>
  <c r="AU158" i="132" s="1"/>
  <c r="AU123" i="132" s="1"/>
  <c r="AT144" i="132"/>
  <c r="AT158" i="132" s="1"/>
  <c r="AT123" i="132" s="1"/>
  <c r="AS144" i="132"/>
  <c r="AS158" i="132" s="1"/>
  <c r="AS123" i="132" s="1"/>
  <c r="AR144" i="132"/>
  <c r="AR158" i="132" s="1"/>
  <c r="AR123" i="132" s="1"/>
  <c r="AQ144" i="132"/>
  <c r="AQ158" i="132" s="1"/>
  <c r="AQ123" i="132" s="1"/>
  <c r="AP144" i="132"/>
  <c r="AP158" i="132" s="1"/>
  <c r="AP123" i="132" s="1"/>
  <c r="AO144" i="132"/>
  <c r="AO158" i="132" s="1"/>
  <c r="AO123" i="132" s="1"/>
  <c r="AN144" i="132"/>
  <c r="AN158" i="132" s="1"/>
  <c r="AN123" i="132" s="1"/>
  <c r="AM144" i="132"/>
  <c r="AM158" i="132" s="1"/>
  <c r="AM123" i="132" s="1"/>
  <c r="AL144" i="132"/>
  <c r="AL158" i="132" s="1"/>
  <c r="AL123" i="132" s="1"/>
  <c r="BO141" i="132"/>
  <c r="BN141" i="132"/>
  <c r="BM141" i="132"/>
  <c r="BL141" i="132"/>
  <c r="BK141" i="132"/>
  <c r="BJ141" i="132"/>
  <c r="BI141" i="132"/>
  <c r="BH141" i="132"/>
  <c r="BG141" i="132"/>
  <c r="BF141" i="132"/>
  <c r="BE141" i="132"/>
  <c r="BD141" i="132"/>
  <c r="BC141" i="132"/>
  <c r="BB141" i="132"/>
  <c r="BB169" i="132" s="1"/>
  <c r="BA141" i="132"/>
  <c r="AZ141" i="132"/>
  <c r="AY141" i="132"/>
  <c r="AX141" i="132"/>
  <c r="AW141" i="132"/>
  <c r="AV141" i="132"/>
  <c r="AT140" i="4" s="1"/>
  <c r="AU141" i="132"/>
  <c r="AT141" i="132"/>
  <c r="AS141" i="132"/>
  <c r="AR141" i="132"/>
  <c r="AR169" i="132" s="1"/>
  <c r="AQ141" i="132"/>
  <c r="AP141" i="132"/>
  <c r="AO141" i="132"/>
  <c r="AN141" i="132"/>
  <c r="AM141" i="132"/>
  <c r="AL141" i="132"/>
  <c r="BO140" i="132"/>
  <c r="BN140" i="132"/>
  <c r="BM140" i="132"/>
  <c r="BL140" i="132"/>
  <c r="BL168" i="132" s="1"/>
  <c r="BK140" i="132"/>
  <c r="BJ140" i="132"/>
  <c r="BI140" i="132"/>
  <c r="BH140" i="132"/>
  <c r="BH168" i="132" s="1"/>
  <c r="BG140" i="132"/>
  <c r="BF140" i="132"/>
  <c r="BE140" i="132"/>
  <c r="BD140" i="132"/>
  <c r="BD168" i="132" s="1"/>
  <c r="BC140" i="132"/>
  <c r="BB140" i="132"/>
  <c r="BA140" i="132"/>
  <c r="BA168" i="132" s="1"/>
  <c r="AZ140" i="132"/>
  <c r="AZ168" i="132" s="1"/>
  <c r="AY140" i="132"/>
  <c r="AX140" i="132"/>
  <c r="AW140" i="132"/>
  <c r="AV140" i="132"/>
  <c r="AU140" i="132"/>
  <c r="AT140" i="132"/>
  <c r="AS140" i="132"/>
  <c r="AR140" i="132"/>
  <c r="AR168" i="132" s="1"/>
  <c r="AQ140" i="132"/>
  <c r="AP140" i="132"/>
  <c r="AO140" i="132"/>
  <c r="AN140" i="132"/>
  <c r="AN168" i="132" s="1"/>
  <c r="AM140" i="132"/>
  <c r="AL140" i="132"/>
  <c r="BO139" i="132"/>
  <c r="BN139" i="132"/>
  <c r="BN167" i="132" s="1"/>
  <c r="BM139" i="132"/>
  <c r="BL139" i="132"/>
  <c r="BK139" i="132"/>
  <c r="BJ139" i="132"/>
  <c r="BI139" i="132"/>
  <c r="BH139" i="132"/>
  <c r="BG139" i="132"/>
  <c r="BF139" i="132"/>
  <c r="BF167" i="132" s="1"/>
  <c r="BE139" i="132"/>
  <c r="BD139" i="132"/>
  <c r="BC139" i="132"/>
  <c r="BB139" i="132"/>
  <c r="BB167" i="132" s="1"/>
  <c r="BA139" i="132"/>
  <c r="BA167" i="132" s="1"/>
  <c r="AZ139" i="132"/>
  <c r="AY139" i="132"/>
  <c r="AX139" i="132"/>
  <c r="AX167" i="132" s="1"/>
  <c r="AW139" i="132"/>
  <c r="AV139" i="132"/>
  <c r="AT138" i="4" s="1"/>
  <c r="AU139" i="132"/>
  <c r="AT139" i="132"/>
  <c r="AT167" i="132" s="1"/>
  <c r="AS139" i="132"/>
  <c r="AR139" i="132"/>
  <c r="AQ139" i="132"/>
  <c r="AP139" i="132"/>
  <c r="AO139" i="132"/>
  <c r="AN139" i="132"/>
  <c r="AM139" i="132"/>
  <c r="AL139" i="132"/>
  <c r="AL167" i="132" s="1"/>
  <c r="BO138" i="132"/>
  <c r="BN138" i="132"/>
  <c r="BM138" i="132"/>
  <c r="BM166" i="132" s="1"/>
  <c r="BL138" i="132"/>
  <c r="BK138" i="132"/>
  <c r="BJ138" i="132"/>
  <c r="BI138" i="132"/>
  <c r="BI166" i="132" s="1"/>
  <c r="BH138" i="132"/>
  <c r="BH166" i="132" s="1"/>
  <c r="BG138" i="132"/>
  <c r="BF138" i="132"/>
  <c r="BE138" i="132"/>
  <c r="BE166" i="132" s="1"/>
  <c r="BD138" i="132"/>
  <c r="BC138" i="132"/>
  <c r="BB138" i="132"/>
  <c r="BA138" i="132"/>
  <c r="BA166" i="132" s="1"/>
  <c r="AZ138" i="132"/>
  <c r="AZ166" i="132" s="1"/>
  <c r="AY138" i="132"/>
  <c r="AX138" i="132"/>
  <c r="AW138" i="132"/>
  <c r="AW166" i="132" s="1"/>
  <c r="AV138" i="132"/>
  <c r="AT137" i="4" s="1"/>
  <c r="AU138" i="132"/>
  <c r="AT138" i="132"/>
  <c r="AS138" i="132"/>
  <c r="AS166" i="132" s="1"/>
  <c r="AR138" i="132"/>
  <c r="AR166" i="132" s="1"/>
  <c r="AQ138" i="132"/>
  <c r="AP138" i="132"/>
  <c r="AO138" i="132"/>
  <c r="AO166" i="132" s="1"/>
  <c r="AN138" i="132"/>
  <c r="AM138" i="132"/>
  <c r="AL138" i="132"/>
  <c r="BO137" i="132"/>
  <c r="BO165" i="132" s="1"/>
  <c r="BN137" i="132"/>
  <c r="BM137" i="132"/>
  <c r="BL137" i="132"/>
  <c r="BK137" i="132"/>
  <c r="BJ137" i="132"/>
  <c r="BI137" i="132"/>
  <c r="BH137" i="132"/>
  <c r="BG137" i="132"/>
  <c r="BG165" i="132" s="1"/>
  <c r="BF137" i="132"/>
  <c r="BE137" i="132"/>
  <c r="BD137" i="132"/>
  <c r="BC137" i="132"/>
  <c r="BB137" i="132"/>
  <c r="BA137" i="132"/>
  <c r="AZ137" i="132"/>
  <c r="AY137" i="132"/>
  <c r="AY165" i="132" s="1"/>
  <c r="AX137" i="132"/>
  <c r="AW137" i="132"/>
  <c r="AV137" i="132"/>
  <c r="AT136" i="4" s="1"/>
  <c r="AU137" i="132"/>
  <c r="AT137" i="132"/>
  <c r="AT165" i="132" s="1"/>
  <c r="AS137" i="132"/>
  <c r="AR137" i="132"/>
  <c r="AR165" i="132" s="1"/>
  <c r="AQ137" i="132"/>
  <c r="AQ165" i="132" s="1"/>
  <c r="AP137" i="132"/>
  <c r="AO137" i="132"/>
  <c r="AN137" i="132"/>
  <c r="AM137" i="132"/>
  <c r="AL137" i="132"/>
  <c r="BO136" i="132"/>
  <c r="BN136" i="132"/>
  <c r="BM136" i="132"/>
  <c r="BL136" i="132"/>
  <c r="BL164" i="132" s="1"/>
  <c r="BK136" i="132"/>
  <c r="BJ136" i="132"/>
  <c r="BI136" i="132"/>
  <c r="BH136" i="132"/>
  <c r="BH164" i="132" s="1"/>
  <c r="BG136" i="132"/>
  <c r="BF136" i="132"/>
  <c r="BE136" i="132"/>
  <c r="BD136" i="132"/>
  <c r="BD164" i="132" s="1"/>
  <c r="BC136" i="132"/>
  <c r="BB136" i="132"/>
  <c r="BA136" i="132"/>
  <c r="AZ136" i="132"/>
  <c r="AZ164" i="132" s="1"/>
  <c r="AY136" i="132"/>
  <c r="AX136" i="132"/>
  <c r="AW136" i="132"/>
  <c r="AV136" i="132"/>
  <c r="AU136" i="132"/>
  <c r="AT136" i="132"/>
  <c r="AS136" i="132"/>
  <c r="AS164" i="132" s="1"/>
  <c r="AR136" i="132"/>
  <c r="AR164" i="132" s="1"/>
  <c r="AQ136" i="132"/>
  <c r="AP136" i="132"/>
  <c r="AO136" i="132"/>
  <c r="AN136" i="132"/>
  <c r="AN164" i="132" s="1"/>
  <c r="AM136" i="132"/>
  <c r="AL136" i="132"/>
  <c r="BO135" i="132"/>
  <c r="BN135" i="132"/>
  <c r="BM135" i="132"/>
  <c r="BL135" i="132"/>
  <c r="BK135" i="132"/>
  <c r="BJ135" i="132"/>
  <c r="BI135" i="132"/>
  <c r="BH135" i="132"/>
  <c r="BG135" i="132"/>
  <c r="BF135" i="132"/>
  <c r="BE135" i="132"/>
  <c r="BD135" i="132"/>
  <c r="BC135" i="132"/>
  <c r="BB135" i="132"/>
  <c r="BA135" i="132"/>
  <c r="AZ135" i="132"/>
  <c r="AY135" i="132"/>
  <c r="AX135" i="132"/>
  <c r="AW135" i="132"/>
  <c r="AV135" i="132"/>
  <c r="AT134" i="4" s="1"/>
  <c r="AU135" i="132"/>
  <c r="AT135" i="132"/>
  <c r="AS135" i="132"/>
  <c r="AR135" i="132"/>
  <c r="AQ135" i="132"/>
  <c r="AP135" i="132"/>
  <c r="AO135" i="132"/>
  <c r="AN135" i="132"/>
  <c r="AN163" i="132" s="1"/>
  <c r="AM135" i="132"/>
  <c r="AL135" i="132"/>
  <c r="BO134" i="132"/>
  <c r="BN134" i="132"/>
  <c r="BN162" i="132" s="1"/>
  <c r="BM134" i="132"/>
  <c r="BM162" i="132" s="1"/>
  <c r="BL134" i="132"/>
  <c r="BK134" i="132"/>
  <c r="BJ134" i="132"/>
  <c r="BJ162" i="132" s="1"/>
  <c r="BI134" i="132"/>
  <c r="BH134" i="132"/>
  <c r="BG134" i="132"/>
  <c r="BF134" i="132"/>
  <c r="BF162" i="132" s="1"/>
  <c r="BE134" i="132"/>
  <c r="BD134" i="132"/>
  <c r="BC134" i="132"/>
  <c r="BB134" i="132"/>
  <c r="BB162" i="132" s="1"/>
  <c r="BA134" i="132"/>
  <c r="AZ134" i="132"/>
  <c r="AY134" i="132"/>
  <c r="AX134" i="132"/>
  <c r="AX162" i="132" s="1"/>
  <c r="AW134" i="132"/>
  <c r="AW162" i="132" s="1"/>
  <c r="AV134" i="132"/>
  <c r="AT133" i="4" s="1"/>
  <c r="AU134" i="132"/>
  <c r="AT134" i="132"/>
  <c r="AT162" i="132" s="1"/>
  <c r="AS134" i="132"/>
  <c r="AS162" i="132" s="1"/>
  <c r="AR134" i="132"/>
  <c r="AQ134" i="132"/>
  <c r="AP134" i="132"/>
  <c r="AP162" i="132" s="1"/>
  <c r="AO134" i="132"/>
  <c r="AN134" i="132"/>
  <c r="AM134" i="132"/>
  <c r="AL134" i="132"/>
  <c r="BO133" i="132"/>
  <c r="BN133" i="132"/>
  <c r="BM133" i="132"/>
  <c r="BL133" i="132"/>
  <c r="BL161" i="132" s="1"/>
  <c r="BK133" i="132"/>
  <c r="BJ133" i="132"/>
  <c r="BI133" i="132"/>
  <c r="BH133" i="132"/>
  <c r="BH161" i="132" s="1"/>
  <c r="BG133" i="132"/>
  <c r="BF133" i="132"/>
  <c r="BE133" i="132"/>
  <c r="BD133" i="132"/>
  <c r="BD161" i="132" s="1"/>
  <c r="BC133" i="132"/>
  <c r="BB133" i="132"/>
  <c r="BA133" i="132"/>
  <c r="AZ133" i="132"/>
  <c r="AZ161" i="132" s="1"/>
  <c r="AY133" i="132"/>
  <c r="AX133" i="132"/>
  <c r="AW133" i="132"/>
  <c r="AV133" i="132"/>
  <c r="AU133" i="132"/>
  <c r="AT133" i="132"/>
  <c r="AS133" i="132"/>
  <c r="AR133" i="132"/>
  <c r="AR161" i="132" s="1"/>
  <c r="AQ133" i="132"/>
  <c r="AP133" i="132"/>
  <c r="AO133" i="132"/>
  <c r="AN133" i="132"/>
  <c r="AN161" i="132" s="1"/>
  <c r="AM133" i="132"/>
  <c r="AL133" i="132"/>
  <c r="AL161" i="132" s="1"/>
  <c r="BO132" i="132"/>
  <c r="BN132" i="132"/>
  <c r="BM132" i="132"/>
  <c r="BL132" i="132"/>
  <c r="BK132" i="132"/>
  <c r="BJ132" i="132"/>
  <c r="BI132" i="132"/>
  <c r="BH132" i="132"/>
  <c r="BG132" i="132"/>
  <c r="BG160" i="132" s="1"/>
  <c r="BF132" i="132"/>
  <c r="BE132" i="132"/>
  <c r="BD132" i="132"/>
  <c r="BC132" i="132"/>
  <c r="BB132" i="132"/>
  <c r="BA132" i="132"/>
  <c r="AZ132" i="132"/>
  <c r="AY132" i="132"/>
  <c r="AX132" i="132"/>
  <c r="AW132" i="132"/>
  <c r="AV132" i="132"/>
  <c r="AT131" i="4" s="1"/>
  <c r="AU132" i="132"/>
  <c r="AT132" i="132"/>
  <c r="AS132" i="132"/>
  <c r="AR132" i="132"/>
  <c r="AQ132" i="132"/>
  <c r="AP132" i="132"/>
  <c r="AO132" i="132"/>
  <c r="AN132" i="132"/>
  <c r="AM132" i="132"/>
  <c r="AL132" i="132"/>
  <c r="BO127" i="132"/>
  <c r="BN127" i="132"/>
  <c r="BM127" i="132"/>
  <c r="BL127" i="132"/>
  <c r="BK127" i="132"/>
  <c r="BJ127" i="132"/>
  <c r="BI127" i="132"/>
  <c r="BH127" i="132"/>
  <c r="BG127" i="132"/>
  <c r="BF127" i="132"/>
  <c r="BE127" i="132"/>
  <c r="BD127" i="132"/>
  <c r="BC127" i="132"/>
  <c r="BB127" i="132"/>
  <c r="BA127" i="132"/>
  <c r="AZ127" i="132"/>
  <c r="AY127" i="132"/>
  <c r="AX127" i="132"/>
  <c r="AW127" i="132"/>
  <c r="AV127" i="132"/>
  <c r="AT126" i="4" s="1"/>
  <c r="AU127" i="132"/>
  <c r="AT127" i="132"/>
  <c r="AS127" i="132"/>
  <c r="AR127" i="132"/>
  <c r="AQ127" i="132"/>
  <c r="AP127" i="132"/>
  <c r="AO127" i="132"/>
  <c r="AN127" i="132"/>
  <c r="AM127" i="132"/>
  <c r="AL127" i="132"/>
  <c r="BO126" i="132"/>
  <c r="BN126" i="132"/>
  <c r="BM126" i="132"/>
  <c r="BL126" i="132"/>
  <c r="BK126" i="132"/>
  <c r="BJ126" i="132"/>
  <c r="BI126" i="132"/>
  <c r="BH126" i="132"/>
  <c r="BG126" i="132"/>
  <c r="BF126" i="132"/>
  <c r="BE126" i="132"/>
  <c r="BD126" i="132"/>
  <c r="BC126" i="132"/>
  <c r="BB126" i="132"/>
  <c r="BA126" i="132"/>
  <c r="AZ126" i="132"/>
  <c r="AY126" i="132"/>
  <c r="AX126" i="132"/>
  <c r="AW126" i="132"/>
  <c r="AV126" i="132"/>
  <c r="AT125" i="4" s="1"/>
  <c r="AU126" i="132"/>
  <c r="AT126" i="132"/>
  <c r="AS126" i="132"/>
  <c r="AR126" i="132"/>
  <c r="AQ126" i="132"/>
  <c r="AP126" i="132"/>
  <c r="AO126" i="132"/>
  <c r="AN126" i="132"/>
  <c r="AM126" i="132"/>
  <c r="AL126" i="132"/>
  <c r="BO125" i="132"/>
  <c r="BN125" i="132"/>
  <c r="BM125" i="132"/>
  <c r="BL125" i="132"/>
  <c r="BK125" i="132"/>
  <c r="BJ125" i="132"/>
  <c r="BI125" i="132"/>
  <c r="BH125" i="132"/>
  <c r="BG125" i="132"/>
  <c r="BF125" i="132"/>
  <c r="BE125" i="132"/>
  <c r="BD125" i="132"/>
  <c r="BC125" i="132"/>
  <c r="BB125" i="132"/>
  <c r="BA125" i="132"/>
  <c r="AZ125" i="132"/>
  <c r="AY125" i="132"/>
  <c r="AX125" i="132"/>
  <c r="AW125" i="132"/>
  <c r="AV125" i="132"/>
  <c r="AT124" i="4" s="1"/>
  <c r="AU125" i="132"/>
  <c r="AT125" i="132"/>
  <c r="AS125" i="132"/>
  <c r="AR125" i="132"/>
  <c r="AQ125" i="132"/>
  <c r="AP125" i="132"/>
  <c r="AO125" i="132"/>
  <c r="AN125" i="132"/>
  <c r="AM125" i="132"/>
  <c r="AL125" i="132"/>
  <c r="BO124" i="132"/>
  <c r="BN124" i="132"/>
  <c r="BM124" i="132"/>
  <c r="BL124" i="132"/>
  <c r="BK124" i="132"/>
  <c r="BJ124" i="132"/>
  <c r="BI124" i="132"/>
  <c r="BH124" i="132"/>
  <c r="BG124" i="132"/>
  <c r="BF124" i="132"/>
  <c r="BE124" i="132"/>
  <c r="BD124" i="132"/>
  <c r="BC124" i="132"/>
  <c r="BB124" i="132"/>
  <c r="BA124" i="132"/>
  <c r="AZ124" i="132"/>
  <c r="AY124" i="132"/>
  <c r="AX124" i="132"/>
  <c r="AW124" i="132"/>
  <c r="AV124" i="132"/>
  <c r="AT123" i="4" s="1"/>
  <c r="AU124" i="132"/>
  <c r="AT124" i="132"/>
  <c r="AS124" i="132"/>
  <c r="AR124" i="132"/>
  <c r="AQ124" i="132"/>
  <c r="AP124" i="132"/>
  <c r="AO124" i="132"/>
  <c r="AN124" i="132"/>
  <c r="AM124" i="132"/>
  <c r="P41" i="132"/>
  <c r="N20" i="9" s="1"/>
  <c r="K41" i="132"/>
  <c r="U40" i="132"/>
  <c r="U39" i="132"/>
  <c r="U38" i="132"/>
  <c r="U37" i="132"/>
  <c r="U36" i="132"/>
  <c r="U35" i="132"/>
  <c r="U34" i="132"/>
  <c r="U33" i="132"/>
  <c r="U32" i="132"/>
  <c r="U31" i="132"/>
  <c r="K24" i="132"/>
  <c r="AF13" i="132"/>
  <c r="AF12" i="132"/>
  <c r="AN4" i="132"/>
  <c r="AN285" i="132" s="1"/>
  <c r="A2" i="132"/>
  <c r="A1" i="132"/>
  <c r="BP297" i="131"/>
  <c r="BP311" i="131" s="1"/>
  <c r="BP276" i="131" s="1"/>
  <c r="BO297" i="131"/>
  <c r="BO311" i="131" s="1"/>
  <c r="BO276" i="131" s="1"/>
  <c r="BN297" i="131"/>
  <c r="BN311" i="131" s="1"/>
  <c r="BN276" i="131" s="1"/>
  <c r="BM297" i="131"/>
  <c r="BM311" i="131" s="1"/>
  <c r="BM276" i="131" s="1"/>
  <c r="BL297" i="131"/>
  <c r="BL311" i="131" s="1"/>
  <c r="BL276" i="131" s="1"/>
  <c r="BK297" i="131"/>
  <c r="BK311" i="131" s="1"/>
  <c r="BK276" i="131" s="1"/>
  <c r="BJ297" i="131"/>
  <c r="BJ311" i="131" s="1"/>
  <c r="BI297" i="131"/>
  <c r="BI311" i="131" s="1"/>
  <c r="BI276" i="131" s="1"/>
  <c r="BH297" i="131"/>
  <c r="BH311" i="131" s="1"/>
  <c r="BH276" i="131" s="1"/>
  <c r="BG297" i="131"/>
  <c r="BG311" i="131" s="1"/>
  <c r="BG276" i="131" s="1"/>
  <c r="BF297" i="131"/>
  <c r="BF311" i="131" s="1"/>
  <c r="BF276" i="131" s="1"/>
  <c r="BE297" i="131"/>
  <c r="BE311" i="131" s="1"/>
  <c r="BE276" i="131" s="1"/>
  <c r="BD297" i="131"/>
  <c r="BD311" i="131" s="1"/>
  <c r="BD276" i="131" s="1"/>
  <c r="BC297" i="131"/>
  <c r="BC311" i="131" s="1"/>
  <c r="BC276" i="131" s="1"/>
  <c r="BB297" i="131"/>
  <c r="BB311" i="131" s="1"/>
  <c r="BB276" i="131" s="1"/>
  <c r="BA297" i="131"/>
  <c r="BA311" i="131" s="1"/>
  <c r="BA276" i="131" s="1"/>
  <c r="AZ297" i="131"/>
  <c r="AZ311" i="131" s="1"/>
  <c r="AZ276" i="131" s="1"/>
  <c r="AY297" i="131"/>
  <c r="AY311" i="131" s="1"/>
  <c r="AY276" i="131" s="1"/>
  <c r="AX297" i="131"/>
  <c r="AX311" i="131" s="1"/>
  <c r="AX276" i="131" s="1"/>
  <c r="AW297" i="131"/>
  <c r="AW311" i="131" s="1"/>
  <c r="AW276" i="131" s="1"/>
  <c r="AV297" i="131"/>
  <c r="AV311" i="131" s="1"/>
  <c r="AV276" i="131" s="1"/>
  <c r="AU297" i="131"/>
  <c r="AU311" i="131" s="1"/>
  <c r="AU276" i="131" s="1"/>
  <c r="AT297" i="131"/>
  <c r="AT311" i="131" s="1"/>
  <c r="AT276" i="131" s="1"/>
  <c r="AS297" i="131"/>
  <c r="AS311" i="131" s="1"/>
  <c r="AS276" i="131" s="1"/>
  <c r="AR297" i="131"/>
  <c r="AR311" i="131" s="1"/>
  <c r="AR276" i="131" s="1"/>
  <c r="AQ297" i="131"/>
  <c r="AQ311" i="131" s="1"/>
  <c r="AQ276" i="131" s="1"/>
  <c r="AP297" i="131"/>
  <c r="AP311" i="131" s="1"/>
  <c r="AP276" i="131" s="1"/>
  <c r="AO297" i="131"/>
  <c r="AO311" i="131" s="1"/>
  <c r="AO276" i="131" s="1"/>
  <c r="AN297" i="131"/>
  <c r="AN311" i="131" s="1"/>
  <c r="AN276" i="131" s="1"/>
  <c r="AM297" i="131"/>
  <c r="AM311" i="131" s="1"/>
  <c r="AM276" i="131" s="1"/>
  <c r="AL297" i="131"/>
  <c r="AL311" i="131" s="1"/>
  <c r="AL276" i="131" s="1"/>
  <c r="BJ276" i="131"/>
  <c r="BE260" i="131"/>
  <c r="BE225" i="131" s="1"/>
  <c r="AO260" i="131"/>
  <c r="AO225" i="131" s="1"/>
  <c r="BP246" i="131"/>
  <c r="BP260" i="131" s="1"/>
  <c r="BP225" i="131" s="1"/>
  <c r="BO246" i="131"/>
  <c r="BO260" i="131" s="1"/>
  <c r="BO225" i="131" s="1"/>
  <c r="BN246" i="131"/>
  <c r="BN260" i="131" s="1"/>
  <c r="BN225" i="131" s="1"/>
  <c r="BM246" i="131"/>
  <c r="BM260" i="131" s="1"/>
  <c r="BM225" i="131" s="1"/>
  <c r="BL246" i="131"/>
  <c r="BL260" i="131" s="1"/>
  <c r="BL225" i="131" s="1"/>
  <c r="BK246" i="131"/>
  <c r="BK260" i="131" s="1"/>
  <c r="BJ246" i="131"/>
  <c r="BJ260" i="131" s="1"/>
  <c r="BJ225" i="131" s="1"/>
  <c r="BI246" i="131"/>
  <c r="BI260" i="131" s="1"/>
  <c r="BI225" i="131" s="1"/>
  <c r="BH246" i="131"/>
  <c r="BH260" i="131" s="1"/>
  <c r="BH225" i="131" s="1"/>
  <c r="BG246" i="131"/>
  <c r="BG260" i="131" s="1"/>
  <c r="BG225" i="131" s="1"/>
  <c r="BF246" i="131"/>
  <c r="BF260" i="131" s="1"/>
  <c r="BF225" i="131" s="1"/>
  <c r="BE246" i="131"/>
  <c r="BD246" i="131"/>
  <c r="BD260" i="131" s="1"/>
  <c r="BD225" i="131" s="1"/>
  <c r="BC246" i="131"/>
  <c r="BC260" i="131" s="1"/>
  <c r="BC225" i="131" s="1"/>
  <c r="BB246" i="131"/>
  <c r="BB260" i="131" s="1"/>
  <c r="BB225" i="131" s="1"/>
  <c r="BA246" i="131"/>
  <c r="BA260" i="131" s="1"/>
  <c r="BA225" i="131" s="1"/>
  <c r="AZ246" i="131"/>
  <c r="AZ260" i="131" s="1"/>
  <c r="AZ225" i="131" s="1"/>
  <c r="AY246" i="131"/>
  <c r="AY260" i="131" s="1"/>
  <c r="AY225" i="131" s="1"/>
  <c r="AX246" i="131"/>
  <c r="AX260" i="131" s="1"/>
  <c r="AX225" i="131" s="1"/>
  <c r="AW246" i="131"/>
  <c r="AW260" i="131" s="1"/>
  <c r="AW225" i="131" s="1"/>
  <c r="AV246" i="131"/>
  <c r="AV260" i="131" s="1"/>
  <c r="AU246" i="131"/>
  <c r="AU260" i="131" s="1"/>
  <c r="AT246" i="131"/>
  <c r="AT260" i="131" s="1"/>
  <c r="AT225" i="131" s="1"/>
  <c r="AS246" i="131"/>
  <c r="AS260" i="131" s="1"/>
  <c r="AS225" i="131" s="1"/>
  <c r="AR246" i="131"/>
  <c r="AR260" i="131" s="1"/>
  <c r="AR225" i="131" s="1"/>
  <c r="AQ246" i="131"/>
  <c r="AQ260" i="131" s="1"/>
  <c r="AQ225" i="131" s="1"/>
  <c r="AP246" i="131"/>
  <c r="AP260" i="131" s="1"/>
  <c r="AP225" i="131" s="1"/>
  <c r="AO246" i="131"/>
  <c r="AN246" i="131"/>
  <c r="AN260" i="131" s="1"/>
  <c r="AN225" i="131" s="1"/>
  <c r="AM246" i="131"/>
  <c r="AM260" i="131" s="1"/>
  <c r="AM225" i="131" s="1"/>
  <c r="AL246" i="131"/>
  <c r="AL260" i="131" s="1"/>
  <c r="AL225" i="131" s="1"/>
  <c r="BK225" i="131"/>
  <c r="AV225" i="131"/>
  <c r="AU225" i="131"/>
  <c r="BP195" i="131"/>
  <c r="BP209" i="131" s="1"/>
  <c r="BP174" i="131" s="1"/>
  <c r="BO195" i="131"/>
  <c r="BO209" i="131" s="1"/>
  <c r="BO174" i="131" s="1"/>
  <c r="BN195" i="131"/>
  <c r="BN209" i="131" s="1"/>
  <c r="BN174" i="131" s="1"/>
  <c r="BM195" i="131"/>
  <c r="BM209" i="131" s="1"/>
  <c r="BM174" i="131" s="1"/>
  <c r="BL195" i="131"/>
  <c r="BL209" i="131" s="1"/>
  <c r="BL174" i="131" s="1"/>
  <c r="BK195" i="131"/>
  <c r="BK209" i="131" s="1"/>
  <c r="BJ195" i="131"/>
  <c r="BJ209" i="131" s="1"/>
  <c r="BJ174" i="131" s="1"/>
  <c r="BI195" i="131"/>
  <c r="BI209" i="131" s="1"/>
  <c r="BI174" i="131" s="1"/>
  <c r="BH195" i="131"/>
  <c r="BH209" i="131" s="1"/>
  <c r="BH174" i="131" s="1"/>
  <c r="BG195" i="131"/>
  <c r="BG209" i="131" s="1"/>
  <c r="BG174" i="131" s="1"/>
  <c r="BF195" i="131"/>
  <c r="BF209" i="131" s="1"/>
  <c r="BF174" i="131" s="1"/>
  <c r="BE195" i="131"/>
  <c r="BE209" i="131" s="1"/>
  <c r="BE174" i="131" s="1"/>
  <c r="BD195" i="131"/>
  <c r="BD209" i="131" s="1"/>
  <c r="BD174" i="131" s="1"/>
  <c r="BC195" i="131"/>
  <c r="BC209" i="131" s="1"/>
  <c r="BC174" i="131" s="1"/>
  <c r="BB195" i="131"/>
  <c r="BB209" i="131" s="1"/>
  <c r="BB174" i="131" s="1"/>
  <c r="BA195" i="131"/>
  <c r="BA209" i="131" s="1"/>
  <c r="BA174" i="131" s="1"/>
  <c r="AZ195" i="131"/>
  <c r="AZ209" i="131" s="1"/>
  <c r="AZ174" i="131" s="1"/>
  <c r="AY195" i="131"/>
  <c r="AY209" i="131" s="1"/>
  <c r="AY174" i="131" s="1"/>
  <c r="AX195" i="131"/>
  <c r="AX209" i="131" s="1"/>
  <c r="AX174" i="131" s="1"/>
  <c r="AW195" i="131"/>
  <c r="AW209" i="131" s="1"/>
  <c r="AW174" i="131" s="1"/>
  <c r="AV195" i="131"/>
  <c r="AV209" i="131" s="1"/>
  <c r="AV174" i="131" s="1"/>
  <c r="AU195" i="131"/>
  <c r="AU209" i="131" s="1"/>
  <c r="AU174" i="131" s="1"/>
  <c r="AT195" i="131"/>
  <c r="AT209" i="131" s="1"/>
  <c r="AT174" i="131" s="1"/>
  <c r="AS195" i="131"/>
  <c r="AS209" i="131" s="1"/>
  <c r="AS174" i="131" s="1"/>
  <c r="AR195" i="131"/>
  <c r="AR209" i="131" s="1"/>
  <c r="AR174" i="131" s="1"/>
  <c r="AQ195" i="131"/>
  <c r="AQ209" i="131" s="1"/>
  <c r="AQ174" i="131" s="1"/>
  <c r="AP195" i="131"/>
  <c r="AP209" i="131" s="1"/>
  <c r="AP174" i="131" s="1"/>
  <c r="AO195" i="131"/>
  <c r="AO209" i="131" s="1"/>
  <c r="AO174" i="131" s="1"/>
  <c r="AN195" i="131"/>
  <c r="AN209" i="131" s="1"/>
  <c r="AN174" i="131" s="1"/>
  <c r="AM195" i="131"/>
  <c r="AM209" i="131" s="1"/>
  <c r="AM174" i="131" s="1"/>
  <c r="AL195" i="131"/>
  <c r="AL209" i="131" s="1"/>
  <c r="AL174" i="131" s="1"/>
  <c r="BK174" i="131"/>
  <c r="BO155" i="131"/>
  <c r="BN155" i="131"/>
  <c r="BM155" i="131"/>
  <c r="BL155" i="131"/>
  <c r="BK155" i="131"/>
  <c r="BJ155" i="131"/>
  <c r="BI155" i="131"/>
  <c r="BH155" i="131"/>
  <c r="BG155" i="131"/>
  <c r="BF155" i="131"/>
  <c r="BE155" i="131"/>
  <c r="BD155" i="131"/>
  <c r="BC155" i="131"/>
  <c r="BB155" i="131"/>
  <c r="BA155" i="131"/>
  <c r="AZ155" i="131"/>
  <c r="AY155" i="131"/>
  <c r="AX155" i="131"/>
  <c r="AW155" i="131"/>
  <c r="AV155" i="131"/>
  <c r="AU155" i="131"/>
  <c r="AS154" i="4" s="1"/>
  <c r="AT155" i="131"/>
  <c r="AS155" i="131"/>
  <c r="AR155" i="131"/>
  <c r="AQ155" i="131"/>
  <c r="AP155" i="131"/>
  <c r="AO155" i="131"/>
  <c r="AN155" i="131"/>
  <c r="AM155" i="131"/>
  <c r="AL155" i="131"/>
  <c r="BO154" i="131"/>
  <c r="BN154" i="131"/>
  <c r="BM154" i="131"/>
  <c r="BL154" i="131"/>
  <c r="BK154" i="131"/>
  <c r="BJ154" i="131"/>
  <c r="BI154" i="131"/>
  <c r="BH154" i="131"/>
  <c r="BG154" i="131"/>
  <c r="BF154" i="131"/>
  <c r="BE154" i="131"/>
  <c r="BD154" i="131"/>
  <c r="BC154" i="131"/>
  <c r="BB154" i="131"/>
  <c r="BA154" i="131"/>
  <c r="AZ154" i="131"/>
  <c r="AY154" i="131"/>
  <c r="AX154" i="131"/>
  <c r="AW154" i="131"/>
  <c r="AV154" i="131"/>
  <c r="AU154" i="131"/>
  <c r="AS153" i="4" s="1"/>
  <c r="AT154" i="131"/>
  <c r="AS154" i="131"/>
  <c r="AR154" i="131"/>
  <c r="AQ154" i="131"/>
  <c r="AP154" i="131"/>
  <c r="AO154" i="131"/>
  <c r="AN154" i="131"/>
  <c r="AM154" i="131"/>
  <c r="AL154" i="131"/>
  <c r="BO153" i="131"/>
  <c r="BN153" i="131"/>
  <c r="BM153" i="131"/>
  <c r="BL153" i="131"/>
  <c r="BK153" i="131"/>
  <c r="BJ153" i="131"/>
  <c r="BI153" i="131"/>
  <c r="BH153" i="131"/>
  <c r="BG153" i="131"/>
  <c r="BF153" i="131"/>
  <c r="BE153" i="131"/>
  <c r="BD153" i="131"/>
  <c r="BC153" i="131"/>
  <c r="BB153" i="131"/>
  <c r="BA153" i="131"/>
  <c r="AZ153" i="131"/>
  <c r="AY153" i="131"/>
  <c r="AX153" i="131"/>
  <c r="AW153" i="131"/>
  <c r="AV153" i="131"/>
  <c r="AU153" i="131"/>
  <c r="AS152" i="4" s="1"/>
  <c r="AT153" i="131"/>
  <c r="AS153" i="131"/>
  <c r="AR153" i="131"/>
  <c r="AQ153" i="131"/>
  <c r="AP153" i="131"/>
  <c r="AO153" i="131"/>
  <c r="AN153" i="131"/>
  <c r="AM153" i="131"/>
  <c r="AL153" i="131"/>
  <c r="BO152" i="131"/>
  <c r="BN152" i="131"/>
  <c r="BM152" i="131"/>
  <c r="BL152" i="131"/>
  <c r="BK152" i="131"/>
  <c r="BJ152" i="131"/>
  <c r="BI152" i="131"/>
  <c r="BH152" i="131"/>
  <c r="BG152" i="131"/>
  <c r="BF152" i="131"/>
  <c r="BE152" i="131"/>
  <c r="BD152" i="131"/>
  <c r="BC152" i="131"/>
  <c r="BB152" i="131"/>
  <c r="BA152" i="131"/>
  <c r="AZ152" i="131"/>
  <c r="AY152" i="131"/>
  <c r="AX152" i="131"/>
  <c r="AW152" i="131"/>
  <c r="AV152" i="131"/>
  <c r="AU152" i="131"/>
  <c r="AS151" i="4" s="1"/>
  <c r="AT152" i="131"/>
  <c r="AS152" i="131"/>
  <c r="AR152" i="131"/>
  <c r="AQ152" i="131"/>
  <c r="AP152" i="131"/>
  <c r="AO152" i="131"/>
  <c r="AN152" i="131"/>
  <c r="AM152" i="131"/>
  <c r="AL152" i="131"/>
  <c r="BO151" i="131"/>
  <c r="BN151" i="131"/>
  <c r="BM151" i="131"/>
  <c r="BL151" i="131"/>
  <c r="BK151" i="131"/>
  <c r="BJ151" i="131"/>
  <c r="BI151" i="131"/>
  <c r="BH151" i="131"/>
  <c r="BG151" i="131"/>
  <c r="BF151" i="131"/>
  <c r="BE151" i="131"/>
  <c r="BD151" i="131"/>
  <c r="BC151" i="131"/>
  <c r="BB151" i="131"/>
  <c r="BA151" i="131"/>
  <c r="AZ151" i="131"/>
  <c r="AY151" i="131"/>
  <c r="AX151" i="131"/>
  <c r="AW151" i="131"/>
  <c r="AV151" i="131"/>
  <c r="AU151" i="131"/>
  <c r="AS150" i="4" s="1"/>
  <c r="AT151" i="131"/>
  <c r="AS151" i="131"/>
  <c r="AR151" i="131"/>
  <c r="AQ151" i="131"/>
  <c r="AP151" i="131"/>
  <c r="AO151" i="131"/>
  <c r="AN151" i="131"/>
  <c r="BP151" i="131" s="1"/>
  <c r="AM151" i="131"/>
  <c r="AL151" i="131"/>
  <c r="BO150" i="131"/>
  <c r="BN150" i="131"/>
  <c r="BM150" i="131"/>
  <c r="BL150" i="131"/>
  <c r="BK150" i="131"/>
  <c r="BJ150" i="131"/>
  <c r="BI150" i="131"/>
  <c r="BH150" i="131"/>
  <c r="BG150" i="131"/>
  <c r="BF150" i="131"/>
  <c r="BE150" i="131"/>
  <c r="BD150" i="131"/>
  <c r="BC150" i="131"/>
  <c r="BB150" i="131"/>
  <c r="BA150" i="131"/>
  <c r="AZ150" i="131"/>
  <c r="AY150" i="131"/>
  <c r="AX150" i="131"/>
  <c r="AW150" i="131"/>
  <c r="AV150" i="131"/>
  <c r="AU150" i="131"/>
  <c r="AS149" i="4" s="1"/>
  <c r="AT150" i="131"/>
  <c r="AS150" i="131"/>
  <c r="AR150" i="131"/>
  <c r="AQ150" i="131"/>
  <c r="AP150" i="131"/>
  <c r="AO150" i="131"/>
  <c r="AN150" i="131"/>
  <c r="AM150" i="131"/>
  <c r="AL150" i="131"/>
  <c r="BO149" i="131"/>
  <c r="BN149" i="131"/>
  <c r="BM149" i="131"/>
  <c r="BL149" i="131"/>
  <c r="BK149" i="131"/>
  <c r="BJ149" i="131"/>
  <c r="BI149" i="131"/>
  <c r="BH149" i="131"/>
  <c r="BG149" i="131"/>
  <c r="BF149" i="131"/>
  <c r="BE149" i="131"/>
  <c r="BD149" i="131"/>
  <c r="BC149" i="131"/>
  <c r="BB149" i="131"/>
  <c r="BA149" i="131"/>
  <c r="AZ149" i="131"/>
  <c r="AY149" i="131"/>
  <c r="AX149" i="131"/>
  <c r="AW149" i="131"/>
  <c r="AV149" i="131"/>
  <c r="AU149" i="131"/>
  <c r="AS148" i="4" s="1"/>
  <c r="AT149" i="131"/>
  <c r="AS149" i="131"/>
  <c r="AR149" i="131"/>
  <c r="AQ149" i="131"/>
  <c r="AP149" i="131"/>
  <c r="AO149" i="131"/>
  <c r="AN149" i="131"/>
  <c r="AM149" i="131"/>
  <c r="AL149" i="131"/>
  <c r="BO148" i="131"/>
  <c r="BN148" i="131"/>
  <c r="BM148" i="131"/>
  <c r="BL148" i="131"/>
  <c r="BK148" i="131"/>
  <c r="BJ148" i="131"/>
  <c r="BI148" i="131"/>
  <c r="BH148" i="131"/>
  <c r="BG148" i="131"/>
  <c r="BF148" i="131"/>
  <c r="BE148" i="131"/>
  <c r="BD148" i="131"/>
  <c r="BC148" i="131"/>
  <c r="BB148" i="131"/>
  <c r="BA148" i="131"/>
  <c r="AZ148" i="131"/>
  <c r="AY148" i="131"/>
  <c r="AX148" i="131"/>
  <c r="AW148" i="131"/>
  <c r="AV148" i="131"/>
  <c r="AU148" i="131"/>
  <c r="AS147" i="4" s="1"/>
  <c r="AT148" i="131"/>
  <c r="AS148" i="131"/>
  <c r="AR148" i="131"/>
  <c r="AQ148" i="131"/>
  <c r="AP148" i="131"/>
  <c r="AO148" i="131"/>
  <c r="AN148" i="131"/>
  <c r="AM148" i="131"/>
  <c r="AL148" i="131"/>
  <c r="BO147" i="131"/>
  <c r="BN147" i="131"/>
  <c r="BM147" i="131"/>
  <c r="BL147" i="131"/>
  <c r="BK147" i="131"/>
  <c r="BJ147" i="131"/>
  <c r="BI147" i="131"/>
  <c r="BH147" i="131"/>
  <c r="BG147" i="131"/>
  <c r="BF147" i="131"/>
  <c r="BE147" i="131"/>
  <c r="BD147" i="131"/>
  <c r="BC147" i="131"/>
  <c r="BB147" i="131"/>
  <c r="BA147" i="131"/>
  <c r="AZ147" i="131"/>
  <c r="AY147" i="131"/>
  <c r="AX147" i="131"/>
  <c r="AW147" i="131"/>
  <c r="AV147" i="131"/>
  <c r="AU147" i="131"/>
  <c r="AS146" i="4" s="1"/>
  <c r="AT147" i="131"/>
  <c r="AS147" i="131"/>
  <c r="AR147" i="131"/>
  <c r="AQ147" i="131"/>
  <c r="AP147" i="131"/>
  <c r="AO147" i="131"/>
  <c r="AN147" i="131"/>
  <c r="AM147" i="131"/>
  <c r="AL147" i="131"/>
  <c r="BO146" i="131"/>
  <c r="BN146" i="131"/>
  <c r="BM146" i="131"/>
  <c r="BL146" i="131"/>
  <c r="BK146" i="131"/>
  <c r="BJ146" i="131"/>
  <c r="BI146" i="131"/>
  <c r="BH146" i="131"/>
  <c r="BG146" i="131"/>
  <c r="BF146" i="131"/>
  <c r="BE146" i="131"/>
  <c r="BD146" i="131"/>
  <c r="BC146" i="131"/>
  <c r="BB146" i="131"/>
  <c r="BA146" i="131"/>
  <c r="AZ146" i="131"/>
  <c r="AY146" i="131"/>
  <c r="AX146" i="131"/>
  <c r="AW146" i="131"/>
  <c r="AV146" i="131"/>
  <c r="AU146" i="131"/>
  <c r="AS145" i="4" s="1"/>
  <c r="AT146" i="131"/>
  <c r="AS146" i="131"/>
  <c r="AR146" i="131"/>
  <c r="AQ146" i="131"/>
  <c r="AP146" i="131"/>
  <c r="AO146" i="131"/>
  <c r="AN146" i="131"/>
  <c r="AM146" i="131"/>
  <c r="AL146" i="131"/>
  <c r="BP144" i="131"/>
  <c r="BP158" i="131" s="1"/>
  <c r="BP123" i="131" s="1"/>
  <c r="BO144" i="131"/>
  <c r="BO158" i="131" s="1"/>
  <c r="BO123" i="131" s="1"/>
  <c r="BN144" i="131"/>
  <c r="BN158" i="131" s="1"/>
  <c r="BN123" i="131" s="1"/>
  <c r="BM144" i="131"/>
  <c r="BM158" i="131" s="1"/>
  <c r="BM123" i="131" s="1"/>
  <c r="BL144" i="131"/>
  <c r="BL158" i="131" s="1"/>
  <c r="BL123" i="131" s="1"/>
  <c r="BK144" i="131"/>
  <c r="BK158" i="131" s="1"/>
  <c r="BK123" i="131" s="1"/>
  <c r="BJ144" i="131"/>
  <c r="BJ158" i="131" s="1"/>
  <c r="BJ123" i="131" s="1"/>
  <c r="BI144" i="131"/>
  <c r="BI158" i="131" s="1"/>
  <c r="BI123" i="131" s="1"/>
  <c r="BH144" i="131"/>
  <c r="BH158" i="131" s="1"/>
  <c r="BH123" i="131" s="1"/>
  <c r="BG144" i="131"/>
  <c r="BG158" i="131" s="1"/>
  <c r="BG123" i="131" s="1"/>
  <c r="BF144" i="131"/>
  <c r="BF158" i="131" s="1"/>
  <c r="BF123" i="131" s="1"/>
  <c r="BE144" i="131"/>
  <c r="BE158" i="131" s="1"/>
  <c r="BE123" i="131" s="1"/>
  <c r="BD144" i="131"/>
  <c r="BD158" i="131" s="1"/>
  <c r="BD123" i="131" s="1"/>
  <c r="BC144" i="131"/>
  <c r="BC158" i="131" s="1"/>
  <c r="BC123" i="131" s="1"/>
  <c r="BB144" i="131"/>
  <c r="BB158" i="131" s="1"/>
  <c r="BB123" i="131" s="1"/>
  <c r="BA144" i="131"/>
  <c r="BA158" i="131" s="1"/>
  <c r="BA123" i="131" s="1"/>
  <c r="AZ144" i="131"/>
  <c r="AZ158" i="131" s="1"/>
  <c r="AZ123" i="131" s="1"/>
  <c r="AY144" i="131"/>
  <c r="AY158" i="131" s="1"/>
  <c r="AY123" i="131" s="1"/>
  <c r="AX144" i="131"/>
  <c r="AX158" i="131" s="1"/>
  <c r="AX123" i="131" s="1"/>
  <c r="AW144" i="131"/>
  <c r="AW158" i="131" s="1"/>
  <c r="AW123" i="131" s="1"/>
  <c r="AV144" i="131"/>
  <c r="AV158" i="131" s="1"/>
  <c r="AU144" i="131"/>
  <c r="AU158" i="131" s="1"/>
  <c r="AU123" i="131" s="1"/>
  <c r="AT144" i="131"/>
  <c r="AT158" i="131" s="1"/>
  <c r="AT123" i="131" s="1"/>
  <c r="AS144" i="131"/>
  <c r="AS158" i="131" s="1"/>
  <c r="AS123" i="131" s="1"/>
  <c r="AR144" i="131"/>
  <c r="AR158" i="131" s="1"/>
  <c r="AR123" i="131" s="1"/>
  <c r="AQ144" i="131"/>
  <c r="AQ158" i="131" s="1"/>
  <c r="AQ123" i="131" s="1"/>
  <c r="AP144" i="131"/>
  <c r="AP158" i="131" s="1"/>
  <c r="AP123" i="131" s="1"/>
  <c r="AO144" i="131"/>
  <c r="AO158" i="131" s="1"/>
  <c r="AO123" i="131" s="1"/>
  <c r="AN144" i="131"/>
  <c r="AN158" i="131" s="1"/>
  <c r="AN123" i="131" s="1"/>
  <c r="AM144" i="131"/>
  <c r="AM158" i="131" s="1"/>
  <c r="AM123" i="131" s="1"/>
  <c r="AL144" i="131"/>
  <c r="AL158" i="131" s="1"/>
  <c r="AL123" i="131" s="1"/>
  <c r="BO141" i="131"/>
  <c r="BO169" i="131" s="1"/>
  <c r="BN141" i="131"/>
  <c r="BM141" i="131"/>
  <c r="BM169" i="131" s="1"/>
  <c r="BL141" i="131"/>
  <c r="BK141" i="131"/>
  <c r="BK169" i="131" s="1"/>
  <c r="BJ141" i="131"/>
  <c r="BI141" i="131"/>
  <c r="BI169" i="131" s="1"/>
  <c r="BH141" i="131"/>
  <c r="BG141" i="131"/>
  <c r="BG169" i="131" s="1"/>
  <c r="BF141" i="131"/>
  <c r="BE141" i="131"/>
  <c r="BE169" i="131" s="1"/>
  <c r="BD141" i="131"/>
  <c r="BC141" i="131"/>
  <c r="BC169" i="131" s="1"/>
  <c r="BB141" i="131"/>
  <c r="BA141" i="131"/>
  <c r="BA169" i="131" s="1"/>
  <c r="AZ141" i="131"/>
  <c r="AY141" i="131"/>
  <c r="AY169" i="131" s="1"/>
  <c r="AX141" i="131"/>
  <c r="AW141" i="131"/>
  <c r="AW169" i="131" s="1"/>
  <c r="AV141" i="131"/>
  <c r="AU141" i="131"/>
  <c r="AT141" i="131"/>
  <c r="AS141" i="131"/>
  <c r="AS169" i="131" s="1"/>
  <c r="AR141" i="131"/>
  <c r="AQ141" i="131"/>
  <c r="AQ169" i="131" s="1"/>
  <c r="AP141" i="131"/>
  <c r="AO141" i="131"/>
  <c r="AO169" i="131" s="1"/>
  <c r="AN141" i="131"/>
  <c r="AM141" i="131"/>
  <c r="AM169" i="131" s="1"/>
  <c r="AL141" i="131"/>
  <c r="BO140" i="131"/>
  <c r="BN140" i="131"/>
  <c r="BM140" i="131"/>
  <c r="BL140" i="131"/>
  <c r="BL168" i="131" s="1"/>
  <c r="BK140" i="131"/>
  <c r="BJ140" i="131"/>
  <c r="BI140" i="131"/>
  <c r="BH140" i="131"/>
  <c r="BH168" i="131" s="1"/>
  <c r="BG140" i="131"/>
  <c r="BG168" i="131" s="1"/>
  <c r="BF140" i="131"/>
  <c r="BE140" i="131"/>
  <c r="BD140" i="131"/>
  <c r="BD168" i="131" s="1"/>
  <c r="BC140" i="131"/>
  <c r="BB140" i="131"/>
  <c r="BA140" i="131"/>
  <c r="AZ140" i="131"/>
  <c r="AZ168" i="131" s="1"/>
  <c r="AY140" i="131"/>
  <c r="AX140" i="131"/>
  <c r="AW140" i="131"/>
  <c r="AV140" i="131"/>
  <c r="AV168" i="131" s="1"/>
  <c r="AU140" i="131"/>
  <c r="AS139" i="4" s="1"/>
  <c r="AT140" i="131"/>
  <c r="AS140" i="131"/>
  <c r="AR140" i="131"/>
  <c r="AR168" i="131" s="1"/>
  <c r="AQ140" i="131"/>
  <c r="AP140" i="131"/>
  <c r="AO140" i="131"/>
  <c r="AO168" i="131" s="1"/>
  <c r="AN140" i="131"/>
  <c r="AN168" i="131" s="1"/>
  <c r="AM140" i="131"/>
  <c r="AL140" i="131"/>
  <c r="BO139" i="131"/>
  <c r="BO167" i="131" s="1"/>
  <c r="BN139" i="131"/>
  <c r="BN167" i="131" s="1"/>
  <c r="BM139" i="131"/>
  <c r="BM167" i="131" s="1"/>
  <c r="BL139" i="131"/>
  <c r="BK139" i="131"/>
  <c r="BK167" i="131" s="1"/>
  <c r="BJ139" i="131"/>
  <c r="BI139" i="131"/>
  <c r="BI167" i="131" s="1"/>
  <c r="BH139" i="131"/>
  <c r="BG139" i="131"/>
  <c r="BG167" i="131" s="1"/>
  <c r="BF139" i="131"/>
  <c r="BE139" i="131"/>
  <c r="BE167" i="131" s="1"/>
  <c r="BD139" i="131"/>
  <c r="BC139" i="131"/>
  <c r="BC167" i="131" s="1"/>
  <c r="BB139" i="131"/>
  <c r="BA139" i="131"/>
  <c r="BA167" i="131" s="1"/>
  <c r="AZ139" i="131"/>
  <c r="AY139" i="131"/>
  <c r="AY167" i="131" s="1"/>
  <c r="AX139" i="131"/>
  <c r="AX167" i="131" s="1"/>
  <c r="AW139" i="131"/>
  <c r="AW167" i="131" s="1"/>
  <c r="AV139" i="131"/>
  <c r="AU139" i="131"/>
  <c r="AT139" i="131"/>
  <c r="AS139" i="131"/>
  <c r="AS167" i="131" s="1"/>
  <c r="AR139" i="131"/>
  <c r="AQ139" i="131"/>
  <c r="AQ167" i="131" s="1"/>
  <c r="AP139" i="131"/>
  <c r="AO139" i="131"/>
  <c r="AO167" i="131" s="1"/>
  <c r="AN139" i="131"/>
  <c r="AM139" i="131"/>
  <c r="AM167" i="131" s="1"/>
  <c r="AL139" i="131"/>
  <c r="BO138" i="131"/>
  <c r="BN138" i="131"/>
  <c r="BM138" i="131"/>
  <c r="BL138" i="131"/>
  <c r="BL166" i="131" s="1"/>
  <c r="BK138" i="131"/>
  <c r="BJ138" i="131"/>
  <c r="BI138" i="131"/>
  <c r="BH138" i="131"/>
  <c r="BH166" i="131" s="1"/>
  <c r="BG138" i="131"/>
  <c r="BF138" i="131"/>
  <c r="BE138" i="131"/>
  <c r="BD138" i="131"/>
  <c r="BC138" i="131"/>
  <c r="BC166" i="131" s="1"/>
  <c r="BB138" i="131"/>
  <c r="BA138" i="131"/>
  <c r="AZ138" i="131"/>
  <c r="AZ166" i="131" s="1"/>
  <c r="AY138" i="131"/>
  <c r="AX138" i="131"/>
  <c r="AW138" i="131"/>
  <c r="AV138" i="131"/>
  <c r="AV166" i="131" s="1"/>
  <c r="AU138" i="131"/>
  <c r="AS137" i="4" s="1"/>
  <c r="AT138" i="131"/>
  <c r="AS138" i="131"/>
  <c r="AR138" i="131"/>
  <c r="AR166" i="131" s="1"/>
  <c r="AQ138" i="131"/>
  <c r="AP138" i="131"/>
  <c r="AO138" i="131"/>
  <c r="AN138" i="131"/>
  <c r="AM138" i="131"/>
  <c r="AM166" i="131" s="1"/>
  <c r="AL138" i="131"/>
  <c r="BO137" i="131"/>
  <c r="BO165" i="131" s="1"/>
  <c r="BN137" i="131"/>
  <c r="BM137" i="131"/>
  <c r="BM165" i="131" s="1"/>
  <c r="BL137" i="131"/>
  <c r="BK137" i="131"/>
  <c r="BK165" i="131" s="1"/>
  <c r="BJ137" i="131"/>
  <c r="BJ165" i="131" s="1"/>
  <c r="BI137" i="131"/>
  <c r="BI165" i="131" s="1"/>
  <c r="BH137" i="131"/>
  <c r="BG137" i="131"/>
  <c r="BG165" i="131" s="1"/>
  <c r="BF137" i="131"/>
  <c r="BE137" i="131"/>
  <c r="BE165" i="131" s="1"/>
  <c r="BD137" i="131"/>
  <c r="BC137" i="131"/>
  <c r="BC165" i="131" s="1"/>
  <c r="BB137" i="131"/>
  <c r="BA137" i="131"/>
  <c r="BA165" i="131" s="1"/>
  <c r="AZ137" i="131"/>
  <c r="AY137" i="131"/>
  <c r="AY165" i="131" s="1"/>
  <c r="AX137" i="131"/>
  <c r="AW137" i="131"/>
  <c r="AW165" i="131" s="1"/>
  <c r="AV137" i="131"/>
  <c r="AU137" i="131"/>
  <c r="AT137" i="131"/>
  <c r="AT165" i="131" s="1"/>
  <c r="AS137" i="131"/>
  <c r="AS165" i="131" s="1"/>
  <c r="AR137" i="131"/>
  <c r="AQ137" i="131"/>
  <c r="AQ165" i="131" s="1"/>
  <c r="AP137" i="131"/>
  <c r="AO137" i="131"/>
  <c r="AO165" i="131" s="1"/>
  <c r="AN137" i="131"/>
  <c r="AM137" i="131"/>
  <c r="AM165" i="131" s="1"/>
  <c r="AL137" i="131"/>
  <c r="BO136" i="131"/>
  <c r="BN136" i="131"/>
  <c r="BM136" i="131"/>
  <c r="BL136" i="131"/>
  <c r="BL164" i="131" s="1"/>
  <c r="BK136" i="131"/>
  <c r="BJ136" i="131"/>
  <c r="BI136" i="131"/>
  <c r="BI164" i="131" s="1"/>
  <c r="BH136" i="131"/>
  <c r="BH164" i="131" s="1"/>
  <c r="BG136" i="131"/>
  <c r="BF136" i="131"/>
  <c r="BE136" i="131"/>
  <c r="BD136" i="131"/>
  <c r="BD164" i="131" s="1"/>
  <c r="BC136" i="131"/>
  <c r="BB136" i="131"/>
  <c r="BA136" i="131"/>
  <c r="BA164" i="131" s="1"/>
  <c r="AZ136" i="131"/>
  <c r="AZ164" i="131" s="1"/>
  <c r="AY136" i="131"/>
  <c r="AY164" i="131" s="1"/>
  <c r="AX136" i="131"/>
  <c r="AW136" i="131"/>
  <c r="AV136" i="131"/>
  <c r="AV164" i="131" s="1"/>
  <c r="AU136" i="131"/>
  <c r="AS135" i="4" s="1"/>
  <c r="AT136" i="131"/>
  <c r="AS136" i="131"/>
  <c r="AR136" i="131"/>
  <c r="AR164" i="131" s="1"/>
  <c r="AQ136" i="131"/>
  <c r="AP136" i="131"/>
  <c r="AO136" i="131"/>
  <c r="AN136" i="131"/>
  <c r="AN164" i="131" s="1"/>
  <c r="AM136" i="131"/>
  <c r="AL136" i="131"/>
  <c r="BO135" i="131"/>
  <c r="BO163" i="131" s="1"/>
  <c r="BN135" i="131"/>
  <c r="BM135" i="131"/>
  <c r="BM163" i="131" s="1"/>
  <c r="BL135" i="131"/>
  <c r="BK135" i="131"/>
  <c r="BK163" i="131" s="1"/>
  <c r="BJ135" i="131"/>
  <c r="BI135" i="131"/>
  <c r="BI163" i="131" s="1"/>
  <c r="BH135" i="131"/>
  <c r="BG135" i="131"/>
  <c r="BG163" i="131" s="1"/>
  <c r="BF135" i="131"/>
  <c r="BF163" i="131" s="1"/>
  <c r="BE135" i="131"/>
  <c r="BE163" i="131" s="1"/>
  <c r="BD135" i="131"/>
  <c r="BC135" i="131"/>
  <c r="BC163" i="131" s="1"/>
  <c r="BB135" i="131"/>
  <c r="BA135" i="131"/>
  <c r="BA163" i="131" s="1"/>
  <c r="AZ135" i="131"/>
  <c r="AY135" i="131"/>
  <c r="AY163" i="131" s="1"/>
  <c r="AX135" i="131"/>
  <c r="AW135" i="131"/>
  <c r="AW163" i="131" s="1"/>
  <c r="AV135" i="131"/>
  <c r="AU135" i="131"/>
  <c r="AT135" i="131"/>
  <c r="AS135" i="131"/>
  <c r="AS163" i="131" s="1"/>
  <c r="AR135" i="131"/>
  <c r="AQ135" i="131"/>
  <c r="AQ163" i="131" s="1"/>
  <c r="AP135" i="131"/>
  <c r="AP163" i="131" s="1"/>
  <c r="AO135" i="131"/>
  <c r="AO163" i="131" s="1"/>
  <c r="AN135" i="131"/>
  <c r="AM135" i="131"/>
  <c r="AM163" i="131" s="1"/>
  <c r="AL135" i="131"/>
  <c r="BO134" i="131"/>
  <c r="BN134" i="131"/>
  <c r="BM134" i="131"/>
  <c r="BL134" i="131"/>
  <c r="BL162" i="131" s="1"/>
  <c r="BK134" i="131"/>
  <c r="BJ134" i="131"/>
  <c r="BI134" i="131"/>
  <c r="BI162" i="131" s="1"/>
  <c r="BH134" i="131"/>
  <c r="BH162" i="131" s="1"/>
  <c r="BG134" i="131"/>
  <c r="BF134" i="131"/>
  <c r="BE134" i="131"/>
  <c r="BD134" i="131"/>
  <c r="BD162" i="131" s="1"/>
  <c r="BC134" i="131"/>
  <c r="BB134" i="131"/>
  <c r="BA134" i="131"/>
  <c r="BA162" i="131" s="1"/>
  <c r="AZ134" i="131"/>
  <c r="AZ162" i="131" s="1"/>
  <c r="AY134" i="131"/>
  <c r="AX134" i="131"/>
  <c r="AW134" i="131"/>
  <c r="AV134" i="131"/>
  <c r="AV162" i="131" s="1"/>
  <c r="AU134" i="131"/>
  <c r="AS133" i="4" s="1"/>
  <c r="AT134" i="131"/>
  <c r="AS134" i="131"/>
  <c r="AR134" i="131"/>
  <c r="AR162" i="131" s="1"/>
  <c r="AQ134" i="131"/>
  <c r="AP134" i="131"/>
  <c r="AO134" i="131"/>
  <c r="AN134" i="131"/>
  <c r="AN162" i="131" s="1"/>
  <c r="AM134" i="131"/>
  <c r="AL134" i="131"/>
  <c r="BO133" i="131"/>
  <c r="BO161" i="131" s="1"/>
  <c r="BN133" i="131"/>
  <c r="BM133" i="131"/>
  <c r="BM161" i="131" s="1"/>
  <c r="BL133" i="131"/>
  <c r="BK133" i="131"/>
  <c r="BK161" i="131" s="1"/>
  <c r="BJ133" i="131"/>
  <c r="BI133" i="131"/>
  <c r="BI161" i="131" s="1"/>
  <c r="BH133" i="131"/>
  <c r="BG133" i="131"/>
  <c r="BG161" i="131" s="1"/>
  <c r="BF133" i="131"/>
  <c r="BE133" i="131"/>
  <c r="BE161" i="131" s="1"/>
  <c r="BD133" i="131"/>
  <c r="BC133" i="131"/>
  <c r="BC161" i="131" s="1"/>
  <c r="BB133" i="131"/>
  <c r="BA133" i="131"/>
  <c r="BA161" i="131" s="1"/>
  <c r="AZ133" i="131"/>
  <c r="AY133" i="131"/>
  <c r="AY161" i="131" s="1"/>
  <c r="AX133" i="131"/>
  <c r="AW133" i="131"/>
  <c r="AW161" i="131" s="1"/>
  <c r="AV133" i="131"/>
  <c r="AU133" i="131"/>
  <c r="AT133" i="131"/>
  <c r="AS133" i="131"/>
  <c r="AS161" i="131" s="1"/>
  <c r="AR133" i="131"/>
  <c r="AQ133" i="131"/>
  <c r="AQ161" i="131" s="1"/>
  <c r="AP133" i="131"/>
  <c r="AO133" i="131"/>
  <c r="AO161" i="131" s="1"/>
  <c r="AN133" i="131"/>
  <c r="AM133" i="131"/>
  <c r="AM161" i="131" s="1"/>
  <c r="AL133" i="131"/>
  <c r="BO132" i="131"/>
  <c r="BN132" i="131"/>
  <c r="BM132" i="131"/>
  <c r="BL132" i="131"/>
  <c r="BL160" i="131" s="1"/>
  <c r="BK132" i="131"/>
  <c r="BJ132" i="131"/>
  <c r="BI132" i="131"/>
  <c r="BH132" i="131"/>
  <c r="BG132" i="131"/>
  <c r="BF132" i="131"/>
  <c r="BE132" i="131"/>
  <c r="BD132" i="131"/>
  <c r="BD160" i="131" s="1"/>
  <c r="BC132" i="131"/>
  <c r="BB132" i="131"/>
  <c r="BA132" i="131"/>
  <c r="AZ132" i="131"/>
  <c r="AY132" i="131"/>
  <c r="AX132" i="131"/>
  <c r="AW132" i="131"/>
  <c r="AW160" i="131" s="1"/>
  <c r="AV132" i="131"/>
  <c r="AV160" i="131" s="1"/>
  <c r="AU132" i="131"/>
  <c r="AS131" i="4" s="1"/>
  <c r="AT132" i="131"/>
  <c r="AS132" i="131"/>
  <c r="AR132" i="131"/>
  <c r="AQ132" i="131"/>
  <c r="AP132" i="131"/>
  <c r="AO132" i="131"/>
  <c r="AO160" i="131" s="1"/>
  <c r="AN132" i="131"/>
  <c r="AN160" i="131" s="1"/>
  <c r="AM132" i="131"/>
  <c r="AL132" i="131"/>
  <c r="BO127" i="131"/>
  <c r="BN127" i="131"/>
  <c r="BM127" i="131"/>
  <c r="BL127" i="131"/>
  <c r="BK127" i="131"/>
  <c r="BJ127" i="131"/>
  <c r="BI127" i="131"/>
  <c r="BH127" i="131"/>
  <c r="BG127" i="131"/>
  <c r="BF127" i="131"/>
  <c r="BE127" i="131"/>
  <c r="BD127" i="131"/>
  <c r="BC127" i="131"/>
  <c r="BB127" i="131"/>
  <c r="BA127" i="131"/>
  <c r="AZ127" i="131"/>
  <c r="AY127" i="131"/>
  <c r="AX127" i="131"/>
  <c r="AW127" i="131"/>
  <c r="AV127" i="131"/>
  <c r="AU127" i="131"/>
  <c r="AS126" i="4" s="1"/>
  <c r="AT127" i="131"/>
  <c r="AS127" i="131"/>
  <c r="AR127" i="131"/>
  <c r="AQ127" i="131"/>
  <c r="AP127" i="131"/>
  <c r="AO127" i="131"/>
  <c r="AN127" i="131"/>
  <c r="AM127" i="131"/>
  <c r="AL127" i="131"/>
  <c r="BO126" i="131"/>
  <c r="BN126" i="131"/>
  <c r="BM126" i="131"/>
  <c r="BL126" i="131"/>
  <c r="BK126" i="131"/>
  <c r="BJ126" i="131"/>
  <c r="BI126" i="131"/>
  <c r="BH126" i="131"/>
  <c r="BG126" i="131"/>
  <c r="BF126" i="131"/>
  <c r="BE126" i="131"/>
  <c r="BD126" i="131"/>
  <c r="BC126" i="131"/>
  <c r="BB126" i="131"/>
  <c r="BA126" i="131"/>
  <c r="AZ126" i="131"/>
  <c r="AY126" i="131"/>
  <c r="AX126" i="131"/>
  <c r="AW126" i="131"/>
  <c r="AV126" i="131"/>
  <c r="AU126" i="131"/>
  <c r="AS125" i="4" s="1"/>
  <c r="AT126" i="131"/>
  <c r="AS126" i="131"/>
  <c r="AR126" i="131"/>
  <c r="AQ126" i="131"/>
  <c r="AP126" i="131"/>
  <c r="AO126" i="131"/>
  <c r="AN126" i="131"/>
  <c r="AM126" i="131"/>
  <c r="AL126" i="131"/>
  <c r="BO125" i="131"/>
  <c r="BN125" i="131"/>
  <c r="BM125" i="131"/>
  <c r="BL125" i="131"/>
  <c r="BK125" i="131"/>
  <c r="BJ125" i="131"/>
  <c r="BI125" i="131"/>
  <c r="BH125" i="131"/>
  <c r="BG125" i="131"/>
  <c r="BF125" i="131"/>
  <c r="BE125" i="131"/>
  <c r="BD125" i="131"/>
  <c r="BC125" i="131"/>
  <c r="BB125" i="131"/>
  <c r="BA125" i="131"/>
  <c r="AZ125" i="131"/>
  <c r="AY125" i="131"/>
  <c r="AX125" i="131"/>
  <c r="AW125" i="131"/>
  <c r="AV125" i="131"/>
  <c r="AU125" i="131"/>
  <c r="AS124" i="4" s="1"/>
  <c r="AT125" i="131"/>
  <c r="AS125" i="131"/>
  <c r="AR125" i="131"/>
  <c r="AQ125" i="131"/>
  <c r="AP125" i="131"/>
  <c r="AO125" i="131"/>
  <c r="AN125" i="131"/>
  <c r="AM125" i="131"/>
  <c r="AL125" i="131"/>
  <c r="BO124" i="131"/>
  <c r="BN124" i="131"/>
  <c r="BM124" i="131"/>
  <c r="BL124" i="131"/>
  <c r="BK124" i="131"/>
  <c r="BJ124" i="131"/>
  <c r="BI124" i="131"/>
  <c r="BH124" i="131"/>
  <c r="BG124" i="131"/>
  <c r="BF124" i="131"/>
  <c r="BE124" i="131"/>
  <c r="BD124" i="131"/>
  <c r="BC124" i="131"/>
  <c r="BB124" i="131"/>
  <c r="BA124" i="131"/>
  <c r="AZ124" i="131"/>
  <c r="AY124" i="131"/>
  <c r="AX124" i="131"/>
  <c r="AW124" i="131"/>
  <c r="AV124" i="131"/>
  <c r="AT124" i="131"/>
  <c r="AS124" i="131"/>
  <c r="AR124" i="131"/>
  <c r="AQ124" i="131"/>
  <c r="AP124" i="131"/>
  <c r="AO124" i="131"/>
  <c r="AN124" i="131"/>
  <c r="AM124" i="131"/>
  <c r="AV123" i="131"/>
  <c r="P41" i="131"/>
  <c r="N19" i="9" s="1"/>
  <c r="K41" i="131"/>
  <c r="U40" i="131"/>
  <c r="U39" i="131"/>
  <c r="U38" i="131"/>
  <c r="U37" i="131"/>
  <c r="U36" i="131"/>
  <c r="U35" i="131"/>
  <c r="U34" i="131"/>
  <c r="U33" i="131"/>
  <c r="U32" i="131"/>
  <c r="U31" i="131"/>
  <c r="K24" i="131"/>
  <c r="AU124" i="131" s="1"/>
  <c r="AS123" i="4" s="1"/>
  <c r="AF13" i="131"/>
  <c r="AF12" i="131"/>
  <c r="AN4" i="131"/>
  <c r="AQ302" i="131" s="1"/>
  <c r="A2" i="131"/>
  <c r="A1" i="131"/>
  <c r="BI311" i="130"/>
  <c r="BI276" i="130" s="1"/>
  <c r="AQ311" i="130"/>
  <c r="AQ276" i="130" s="1"/>
  <c r="BP297" i="130"/>
  <c r="BP311" i="130" s="1"/>
  <c r="BP276" i="130" s="1"/>
  <c r="BO297" i="130"/>
  <c r="BO311" i="130" s="1"/>
  <c r="BO276" i="130" s="1"/>
  <c r="BN297" i="130"/>
  <c r="BN311" i="130" s="1"/>
  <c r="BN276" i="130" s="1"/>
  <c r="BM297" i="130"/>
  <c r="BM311" i="130" s="1"/>
  <c r="BM276" i="130" s="1"/>
  <c r="BL297" i="130"/>
  <c r="BL311" i="130" s="1"/>
  <c r="BL276" i="130" s="1"/>
  <c r="BK297" i="130"/>
  <c r="BK311" i="130" s="1"/>
  <c r="BK276" i="130" s="1"/>
  <c r="BJ297" i="130"/>
  <c r="BJ311" i="130" s="1"/>
  <c r="BJ276" i="130" s="1"/>
  <c r="BI297" i="130"/>
  <c r="BH297" i="130"/>
  <c r="BH311" i="130" s="1"/>
  <c r="BH276" i="130" s="1"/>
  <c r="BG297" i="130"/>
  <c r="BG311" i="130" s="1"/>
  <c r="BG276" i="130" s="1"/>
  <c r="BF297" i="130"/>
  <c r="BF311" i="130" s="1"/>
  <c r="BF276" i="130" s="1"/>
  <c r="BE297" i="130"/>
  <c r="BE311" i="130" s="1"/>
  <c r="BE276" i="130" s="1"/>
  <c r="BD297" i="130"/>
  <c r="BD311" i="130" s="1"/>
  <c r="BD276" i="130" s="1"/>
  <c r="BC297" i="130"/>
  <c r="BC311" i="130" s="1"/>
  <c r="BC276" i="130" s="1"/>
  <c r="BB297" i="130"/>
  <c r="BB311" i="130" s="1"/>
  <c r="BB276" i="130" s="1"/>
  <c r="BA297" i="130"/>
  <c r="BA311" i="130" s="1"/>
  <c r="BA276" i="130" s="1"/>
  <c r="AZ297" i="130"/>
  <c r="AZ311" i="130" s="1"/>
  <c r="AZ276" i="130" s="1"/>
  <c r="AY297" i="130"/>
  <c r="AY311" i="130" s="1"/>
  <c r="AY276" i="130" s="1"/>
  <c r="AX297" i="130"/>
  <c r="AX311" i="130" s="1"/>
  <c r="AX276" i="130" s="1"/>
  <c r="AW297" i="130"/>
  <c r="AW311" i="130" s="1"/>
  <c r="AW276" i="130" s="1"/>
  <c r="AV297" i="130"/>
  <c r="AV311" i="130" s="1"/>
  <c r="AV276" i="130" s="1"/>
  <c r="AU297" i="130"/>
  <c r="AU311" i="130" s="1"/>
  <c r="AT297" i="130"/>
  <c r="AT311" i="130" s="1"/>
  <c r="AT276" i="130" s="1"/>
  <c r="AS297" i="130"/>
  <c r="AS311" i="130" s="1"/>
  <c r="AS276" i="130" s="1"/>
  <c r="AR297" i="130"/>
  <c r="AR311" i="130" s="1"/>
  <c r="AR276" i="130" s="1"/>
  <c r="AQ297" i="130"/>
  <c r="AP297" i="130"/>
  <c r="AP311" i="130" s="1"/>
  <c r="AP276" i="130" s="1"/>
  <c r="AO297" i="130"/>
  <c r="AO311" i="130" s="1"/>
  <c r="AO276" i="130" s="1"/>
  <c r="AN297" i="130"/>
  <c r="AN311" i="130" s="1"/>
  <c r="AN276" i="130" s="1"/>
  <c r="AM297" i="130"/>
  <c r="AM311" i="130" s="1"/>
  <c r="AL297" i="130"/>
  <c r="AL311" i="130" s="1"/>
  <c r="AL276" i="130" s="1"/>
  <c r="AU276" i="130"/>
  <c r="AM276" i="130"/>
  <c r="AZ260" i="130"/>
  <c r="AZ225" i="130" s="1"/>
  <c r="BP246" i="130"/>
  <c r="BP260" i="130" s="1"/>
  <c r="BO246" i="130"/>
  <c r="BO260" i="130" s="1"/>
  <c r="BO225" i="130" s="1"/>
  <c r="BN246" i="130"/>
  <c r="BN260" i="130" s="1"/>
  <c r="BN225" i="130" s="1"/>
  <c r="BM246" i="130"/>
  <c r="BM260" i="130" s="1"/>
  <c r="BM225" i="130" s="1"/>
  <c r="BL246" i="130"/>
  <c r="BL260" i="130" s="1"/>
  <c r="BL225" i="130" s="1"/>
  <c r="BK246" i="130"/>
  <c r="BK260" i="130" s="1"/>
  <c r="BK225" i="130" s="1"/>
  <c r="BJ246" i="130"/>
  <c r="BJ260" i="130" s="1"/>
  <c r="BJ225" i="130" s="1"/>
  <c r="BI246" i="130"/>
  <c r="BI260" i="130" s="1"/>
  <c r="BI225" i="130" s="1"/>
  <c r="BH246" i="130"/>
  <c r="BH260" i="130" s="1"/>
  <c r="BH225" i="130" s="1"/>
  <c r="BG246" i="130"/>
  <c r="BG260" i="130" s="1"/>
  <c r="BG225" i="130" s="1"/>
  <c r="BF246" i="130"/>
  <c r="BF260" i="130" s="1"/>
  <c r="BF225" i="130" s="1"/>
  <c r="BE246" i="130"/>
  <c r="BE260" i="130" s="1"/>
  <c r="BE225" i="130" s="1"/>
  <c r="BD246" i="130"/>
  <c r="BD260" i="130" s="1"/>
  <c r="BD225" i="130" s="1"/>
  <c r="BC246" i="130"/>
  <c r="BC260" i="130" s="1"/>
  <c r="BC225" i="130" s="1"/>
  <c r="BB246" i="130"/>
  <c r="BB260" i="130" s="1"/>
  <c r="BB225" i="130" s="1"/>
  <c r="BA246" i="130"/>
  <c r="BA260" i="130" s="1"/>
  <c r="BA225" i="130" s="1"/>
  <c r="AZ246" i="130"/>
  <c r="AY246" i="130"/>
  <c r="AY260" i="130" s="1"/>
  <c r="AY225" i="130" s="1"/>
  <c r="AX246" i="130"/>
  <c r="AX260" i="130" s="1"/>
  <c r="AX225" i="130" s="1"/>
  <c r="AW246" i="130"/>
  <c r="AW260" i="130" s="1"/>
  <c r="AW225" i="130" s="1"/>
  <c r="AV246" i="130"/>
  <c r="AV260" i="130" s="1"/>
  <c r="AV225" i="130" s="1"/>
  <c r="AU246" i="130"/>
  <c r="AU260" i="130" s="1"/>
  <c r="AU225" i="130" s="1"/>
  <c r="AT246" i="130"/>
  <c r="AT260" i="130" s="1"/>
  <c r="AT225" i="130" s="1"/>
  <c r="AS246" i="130"/>
  <c r="AS260" i="130" s="1"/>
  <c r="AS225" i="130" s="1"/>
  <c r="AR246" i="130"/>
  <c r="AR260" i="130" s="1"/>
  <c r="AR225" i="130" s="1"/>
  <c r="AQ246" i="130"/>
  <c r="AQ260" i="130" s="1"/>
  <c r="AQ225" i="130" s="1"/>
  <c r="AP246" i="130"/>
  <c r="AP260" i="130" s="1"/>
  <c r="AP225" i="130" s="1"/>
  <c r="AO246" i="130"/>
  <c r="AO260" i="130" s="1"/>
  <c r="AO225" i="130" s="1"/>
  <c r="AN246" i="130"/>
  <c r="AN260" i="130" s="1"/>
  <c r="AN225" i="130" s="1"/>
  <c r="AM246" i="130"/>
  <c r="AM260" i="130" s="1"/>
  <c r="AM225" i="130" s="1"/>
  <c r="AL246" i="130"/>
  <c r="AL260" i="130" s="1"/>
  <c r="AL225" i="130" s="1"/>
  <c r="BP225" i="130"/>
  <c r="BK209" i="130"/>
  <c r="BK174" i="130" s="1"/>
  <c r="BP195" i="130"/>
  <c r="BP209" i="130" s="1"/>
  <c r="BP174" i="130" s="1"/>
  <c r="BO195" i="130"/>
  <c r="BO209" i="130" s="1"/>
  <c r="BN195" i="130"/>
  <c r="BN209" i="130" s="1"/>
  <c r="BN174" i="130" s="1"/>
  <c r="BM195" i="130"/>
  <c r="BM209" i="130" s="1"/>
  <c r="BM174" i="130" s="1"/>
  <c r="BL195" i="130"/>
  <c r="BL209" i="130" s="1"/>
  <c r="BL174" i="130" s="1"/>
  <c r="BK195" i="130"/>
  <c r="BJ195" i="130"/>
  <c r="BJ209" i="130" s="1"/>
  <c r="BJ174" i="130" s="1"/>
  <c r="BI195" i="130"/>
  <c r="BI209" i="130" s="1"/>
  <c r="BI174" i="130" s="1"/>
  <c r="BH195" i="130"/>
  <c r="BH209" i="130" s="1"/>
  <c r="BH174" i="130" s="1"/>
  <c r="BG195" i="130"/>
  <c r="BG209" i="130" s="1"/>
  <c r="BG174" i="130" s="1"/>
  <c r="BF195" i="130"/>
  <c r="BF209" i="130" s="1"/>
  <c r="BF174" i="130" s="1"/>
  <c r="BE195" i="130"/>
  <c r="BE209" i="130" s="1"/>
  <c r="BE174" i="130" s="1"/>
  <c r="BD195" i="130"/>
  <c r="BD209" i="130" s="1"/>
  <c r="BD174" i="130" s="1"/>
  <c r="BC195" i="130"/>
  <c r="BC209" i="130" s="1"/>
  <c r="BC174" i="130" s="1"/>
  <c r="BB195" i="130"/>
  <c r="BB209" i="130" s="1"/>
  <c r="BB174" i="130" s="1"/>
  <c r="BA195" i="130"/>
  <c r="BA209" i="130" s="1"/>
  <c r="BA174" i="130" s="1"/>
  <c r="AZ195" i="130"/>
  <c r="AZ209" i="130" s="1"/>
  <c r="AZ174" i="130" s="1"/>
  <c r="AY195" i="130"/>
  <c r="AY209" i="130" s="1"/>
  <c r="AX195" i="130"/>
  <c r="AX209" i="130" s="1"/>
  <c r="AX174" i="130" s="1"/>
  <c r="AW195" i="130"/>
  <c r="AW209" i="130" s="1"/>
  <c r="AW174" i="130" s="1"/>
  <c r="AV195" i="130"/>
  <c r="AV209" i="130" s="1"/>
  <c r="AV174" i="130" s="1"/>
  <c r="AU195" i="130"/>
  <c r="AU209" i="130" s="1"/>
  <c r="AU174" i="130" s="1"/>
  <c r="AT195" i="130"/>
  <c r="AT209" i="130" s="1"/>
  <c r="AT174" i="130" s="1"/>
  <c r="AS195" i="130"/>
  <c r="AS209" i="130" s="1"/>
  <c r="AS174" i="130" s="1"/>
  <c r="AR195" i="130"/>
  <c r="AR209" i="130" s="1"/>
  <c r="AR174" i="130" s="1"/>
  <c r="AQ195" i="130"/>
  <c r="AQ209" i="130" s="1"/>
  <c r="AQ174" i="130" s="1"/>
  <c r="AP195" i="130"/>
  <c r="AP209" i="130" s="1"/>
  <c r="AP174" i="130" s="1"/>
  <c r="AO195" i="130"/>
  <c r="AO209" i="130" s="1"/>
  <c r="AO174" i="130" s="1"/>
  <c r="AN195" i="130"/>
  <c r="AN209" i="130" s="1"/>
  <c r="AN174" i="130" s="1"/>
  <c r="AM195" i="130"/>
  <c r="AM209" i="130" s="1"/>
  <c r="AM174" i="130" s="1"/>
  <c r="AL195" i="130"/>
  <c r="AL209" i="130" s="1"/>
  <c r="AL174" i="130" s="1"/>
  <c r="BO174" i="130"/>
  <c r="AY174" i="130"/>
  <c r="BO155" i="130"/>
  <c r="BN155" i="130"/>
  <c r="BM155" i="130"/>
  <c r="BL155" i="130"/>
  <c r="BK155" i="130"/>
  <c r="BJ155" i="130"/>
  <c r="BI155" i="130"/>
  <c r="BH155" i="130"/>
  <c r="BG155" i="130"/>
  <c r="BF155" i="130"/>
  <c r="BE155" i="130"/>
  <c r="BD155" i="130"/>
  <c r="BC155" i="130"/>
  <c r="BB155" i="130"/>
  <c r="BA155" i="130"/>
  <c r="AZ155" i="130"/>
  <c r="AY155" i="130"/>
  <c r="AX155" i="130"/>
  <c r="AW155" i="130"/>
  <c r="AV155" i="130"/>
  <c r="AU155" i="130"/>
  <c r="AT155" i="130"/>
  <c r="AR154" i="4" s="1"/>
  <c r="AS155" i="130"/>
  <c r="AR155" i="130"/>
  <c r="AQ155" i="130"/>
  <c r="AP155" i="130"/>
  <c r="AO155" i="130"/>
  <c r="AN155" i="130"/>
  <c r="AM155" i="130"/>
  <c r="AL155" i="130"/>
  <c r="BO154" i="130"/>
  <c r="BN154" i="130"/>
  <c r="BM154" i="130"/>
  <c r="BL154" i="130"/>
  <c r="BK154" i="130"/>
  <c r="BJ154" i="130"/>
  <c r="BI154" i="130"/>
  <c r="BH154" i="130"/>
  <c r="BG154" i="130"/>
  <c r="BF154" i="130"/>
  <c r="BE154" i="130"/>
  <c r="BD154" i="130"/>
  <c r="BC154" i="130"/>
  <c r="BB154" i="130"/>
  <c r="BA154" i="130"/>
  <c r="AZ154" i="130"/>
  <c r="AY154" i="130"/>
  <c r="AX154" i="130"/>
  <c r="AW154" i="130"/>
  <c r="AV154" i="130"/>
  <c r="AU154" i="130"/>
  <c r="AT154" i="130"/>
  <c r="AR153" i="4" s="1"/>
  <c r="AS154" i="130"/>
  <c r="AR154" i="130"/>
  <c r="AQ154" i="130"/>
  <c r="AP154" i="130"/>
  <c r="AO154" i="130"/>
  <c r="AN154" i="130"/>
  <c r="AM154" i="130"/>
  <c r="AL154" i="130"/>
  <c r="BO153" i="130"/>
  <c r="BN153" i="130"/>
  <c r="BM153" i="130"/>
  <c r="BL153" i="130"/>
  <c r="BK153" i="130"/>
  <c r="BJ153" i="130"/>
  <c r="BI153" i="130"/>
  <c r="BH153" i="130"/>
  <c r="BG153" i="130"/>
  <c r="BF153" i="130"/>
  <c r="BE153" i="130"/>
  <c r="BD153" i="130"/>
  <c r="BC153" i="130"/>
  <c r="BB153" i="130"/>
  <c r="BA153" i="130"/>
  <c r="AZ153" i="130"/>
  <c r="AY153" i="130"/>
  <c r="AX153" i="130"/>
  <c r="AW153" i="130"/>
  <c r="AV153" i="130"/>
  <c r="AU153" i="130"/>
  <c r="AT153" i="130"/>
  <c r="AR152" i="4" s="1"/>
  <c r="AS153" i="130"/>
  <c r="AR153" i="130"/>
  <c r="AQ153" i="130"/>
  <c r="AP153" i="130"/>
  <c r="AO153" i="130"/>
  <c r="AN153" i="130"/>
  <c r="AM153" i="130"/>
  <c r="AL153" i="130"/>
  <c r="BO152" i="130"/>
  <c r="BN152" i="130"/>
  <c r="BM152" i="130"/>
  <c r="BL152" i="130"/>
  <c r="BK152" i="130"/>
  <c r="BJ152" i="130"/>
  <c r="BI152" i="130"/>
  <c r="BH152" i="130"/>
  <c r="BG152" i="130"/>
  <c r="BF152" i="130"/>
  <c r="BE152" i="130"/>
  <c r="BD152" i="130"/>
  <c r="BC152" i="130"/>
  <c r="BB152" i="130"/>
  <c r="BA152" i="130"/>
  <c r="AZ152" i="130"/>
  <c r="AY152" i="130"/>
  <c r="AX152" i="130"/>
  <c r="AW152" i="130"/>
  <c r="AV152" i="130"/>
  <c r="AU152" i="130"/>
  <c r="AT152" i="130"/>
  <c r="AR151" i="4" s="1"/>
  <c r="AS152" i="130"/>
  <c r="AR152" i="130"/>
  <c r="AQ152" i="130"/>
  <c r="AP152" i="130"/>
  <c r="AO152" i="130"/>
  <c r="AN152" i="130"/>
  <c r="AM152" i="130"/>
  <c r="AL152" i="130"/>
  <c r="BO151" i="130"/>
  <c r="BN151" i="130"/>
  <c r="BM151" i="130"/>
  <c r="BL151" i="130"/>
  <c r="BK151" i="130"/>
  <c r="BJ151" i="130"/>
  <c r="BI151" i="130"/>
  <c r="BH151" i="130"/>
  <c r="BG151" i="130"/>
  <c r="BF151" i="130"/>
  <c r="BE151" i="130"/>
  <c r="BD151" i="130"/>
  <c r="BC151" i="130"/>
  <c r="BB151" i="130"/>
  <c r="BA151" i="130"/>
  <c r="AZ151" i="130"/>
  <c r="AY151" i="130"/>
  <c r="AX151" i="130"/>
  <c r="AW151" i="130"/>
  <c r="AV151" i="130"/>
  <c r="AU151" i="130"/>
  <c r="AT151" i="130"/>
  <c r="AR150" i="4" s="1"/>
  <c r="AS151" i="130"/>
  <c r="AR151" i="130"/>
  <c r="AQ151" i="130"/>
  <c r="AP151" i="130"/>
  <c r="AO151" i="130"/>
  <c r="AN151" i="130"/>
  <c r="AM151" i="130"/>
  <c r="AL151" i="130"/>
  <c r="BO150" i="130"/>
  <c r="BN150" i="130"/>
  <c r="BM150" i="130"/>
  <c r="BL150" i="130"/>
  <c r="BK150" i="130"/>
  <c r="BJ150" i="130"/>
  <c r="BI150" i="130"/>
  <c r="BH150" i="130"/>
  <c r="BG150" i="130"/>
  <c r="BF150" i="130"/>
  <c r="BE150" i="130"/>
  <c r="BD150" i="130"/>
  <c r="BC150" i="130"/>
  <c r="BB150" i="130"/>
  <c r="BA150" i="130"/>
  <c r="AZ150" i="130"/>
  <c r="AY150" i="130"/>
  <c r="AX150" i="130"/>
  <c r="AW150" i="130"/>
  <c r="AV150" i="130"/>
  <c r="AU150" i="130"/>
  <c r="AT150" i="130"/>
  <c r="AR149" i="4" s="1"/>
  <c r="AS150" i="130"/>
  <c r="AR150" i="130"/>
  <c r="AQ150" i="130"/>
  <c r="AP150" i="130"/>
  <c r="AO150" i="130"/>
  <c r="AN150" i="130"/>
  <c r="AM150" i="130"/>
  <c r="AL150" i="130"/>
  <c r="BO149" i="130"/>
  <c r="BN149" i="130"/>
  <c r="BM149" i="130"/>
  <c r="BL149" i="130"/>
  <c r="BK149" i="130"/>
  <c r="BJ149" i="130"/>
  <c r="BI149" i="130"/>
  <c r="BH149" i="130"/>
  <c r="BG149" i="130"/>
  <c r="BF149" i="130"/>
  <c r="BE149" i="130"/>
  <c r="BD149" i="130"/>
  <c r="BC149" i="130"/>
  <c r="BB149" i="130"/>
  <c r="BA149" i="130"/>
  <c r="AZ149" i="130"/>
  <c r="AY149" i="130"/>
  <c r="AX149" i="130"/>
  <c r="AW149" i="130"/>
  <c r="AV149" i="130"/>
  <c r="AU149" i="130"/>
  <c r="AT149" i="130"/>
  <c r="AR148" i="4" s="1"/>
  <c r="AS149" i="130"/>
  <c r="AR149" i="130"/>
  <c r="AQ149" i="130"/>
  <c r="AP149" i="130"/>
  <c r="AO149" i="130"/>
  <c r="AN149" i="130"/>
  <c r="AM149" i="130"/>
  <c r="AL149" i="130"/>
  <c r="BO148" i="130"/>
  <c r="BN148" i="130"/>
  <c r="BM148" i="130"/>
  <c r="BL148" i="130"/>
  <c r="BK148" i="130"/>
  <c r="BJ148" i="130"/>
  <c r="BI148" i="130"/>
  <c r="BH148" i="130"/>
  <c r="BG148" i="130"/>
  <c r="BF148" i="130"/>
  <c r="BE148" i="130"/>
  <c r="BD148" i="130"/>
  <c r="BC148" i="130"/>
  <c r="BB148" i="130"/>
  <c r="BA148" i="130"/>
  <c r="AZ148" i="130"/>
  <c r="AY148" i="130"/>
  <c r="AX148" i="130"/>
  <c r="AW148" i="130"/>
  <c r="AV148" i="130"/>
  <c r="AU148" i="130"/>
  <c r="AT148" i="130"/>
  <c r="AR147" i="4" s="1"/>
  <c r="AS148" i="130"/>
  <c r="AR148" i="130"/>
  <c r="AQ148" i="130"/>
  <c r="AP148" i="130"/>
  <c r="AO148" i="130"/>
  <c r="AN148" i="130"/>
  <c r="AM148" i="130"/>
  <c r="AL148" i="130"/>
  <c r="BO147" i="130"/>
  <c r="BN147" i="130"/>
  <c r="BM147" i="130"/>
  <c r="BL147" i="130"/>
  <c r="BK147" i="130"/>
  <c r="BJ147" i="130"/>
  <c r="BI147" i="130"/>
  <c r="BH147" i="130"/>
  <c r="BG147" i="130"/>
  <c r="BF147" i="130"/>
  <c r="BE147" i="130"/>
  <c r="BD147" i="130"/>
  <c r="BC147" i="130"/>
  <c r="BB147" i="130"/>
  <c r="BA147" i="130"/>
  <c r="AZ147" i="130"/>
  <c r="AY147" i="130"/>
  <c r="AX147" i="130"/>
  <c r="AW147" i="130"/>
  <c r="AV147" i="130"/>
  <c r="AU147" i="130"/>
  <c r="AT147" i="130"/>
  <c r="AR146" i="4" s="1"/>
  <c r="AS147" i="130"/>
  <c r="AR147" i="130"/>
  <c r="AQ147" i="130"/>
  <c r="AP147" i="130"/>
  <c r="AO147" i="130"/>
  <c r="AN147" i="130"/>
  <c r="AM147" i="130"/>
  <c r="AL147" i="130"/>
  <c r="BO146" i="130"/>
  <c r="BN146" i="130"/>
  <c r="BM146" i="130"/>
  <c r="BL146" i="130"/>
  <c r="BK146" i="130"/>
  <c r="BJ146" i="130"/>
  <c r="BI146" i="130"/>
  <c r="BH146" i="130"/>
  <c r="BG146" i="130"/>
  <c r="BF146" i="130"/>
  <c r="BE146" i="130"/>
  <c r="BD146" i="130"/>
  <c r="BC146" i="130"/>
  <c r="BB146" i="130"/>
  <c r="BA146" i="130"/>
  <c r="AZ146" i="130"/>
  <c r="AY146" i="130"/>
  <c r="AX146" i="130"/>
  <c r="AW146" i="130"/>
  <c r="AV146" i="130"/>
  <c r="AU146" i="130"/>
  <c r="AT146" i="130"/>
  <c r="AR145" i="4" s="1"/>
  <c r="AS146" i="130"/>
  <c r="AR146" i="130"/>
  <c r="AQ146" i="130"/>
  <c r="AP146" i="130"/>
  <c r="AO146" i="130"/>
  <c r="AN146" i="130"/>
  <c r="AM146" i="130"/>
  <c r="AL146" i="130"/>
  <c r="BP144" i="130"/>
  <c r="BP158" i="130" s="1"/>
  <c r="BP123" i="130" s="1"/>
  <c r="BO144" i="130"/>
  <c r="BO158" i="130" s="1"/>
  <c r="BO123" i="130" s="1"/>
  <c r="BN144" i="130"/>
  <c r="BN158" i="130" s="1"/>
  <c r="BN123" i="130" s="1"/>
  <c r="BM144" i="130"/>
  <c r="BM158" i="130" s="1"/>
  <c r="BM123" i="130" s="1"/>
  <c r="BL144" i="130"/>
  <c r="BL158" i="130" s="1"/>
  <c r="BL123" i="130" s="1"/>
  <c r="BK144" i="130"/>
  <c r="BK158" i="130" s="1"/>
  <c r="BK123" i="130" s="1"/>
  <c r="BJ144" i="130"/>
  <c r="BJ158" i="130" s="1"/>
  <c r="BJ123" i="130" s="1"/>
  <c r="BI144" i="130"/>
  <c r="BI158" i="130" s="1"/>
  <c r="BI123" i="130" s="1"/>
  <c r="BH144" i="130"/>
  <c r="BH158" i="130" s="1"/>
  <c r="BH123" i="130" s="1"/>
  <c r="BG144" i="130"/>
  <c r="BG158" i="130" s="1"/>
  <c r="BG123" i="130" s="1"/>
  <c r="BF144" i="130"/>
  <c r="BF158" i="130" s="1"/>
  <c r="BF123" i="130" s="1"/>
  <c r="BE144" i="130"/>
  <c r="BE158" i="130" s="1"/>
  <c r="BE123" i="130" s="1"/>
  <c r="BD144" i="130"/>
  <c r="BD158" i="130" s="1"/>
  <c r="BD123" i="130" s="1"/>
  <c r="BC144" i="130"/>
  <c r="BC158" i="130" s="1"/>
  <c r="BC123" i="130" s="1"/>
  <c r="BB144" i="130"/>
  <c r="BB158" i="130" s="1"/>
  <c r="BB123" i="130" s="1"/>
  <c r="BA144" i="130"/>
  <c r="BA158" i="130" s="1"/>
  <c r="BA123" i="130" s="1"/>
  <c r="AZ144" i="130"/>
  <c r="AZ158" i="130" s="1"/>
  <c r="AZ123" i="130" s="1"/>
  <c r="AY144" i="130"/>
  <c r="AY158" i="130" s="1"/>
  <c r="AY123" i="130" s="1"/>
  <c r="AX144" i="130"/>
  <c r="AX158" i="130" s="1"/>
  <c r="AX123" i="130" s="1"/>
  <c r="AW144" i="130"/>
  <c r="AW158" i="130" s="1"/>
  <c r="AW123" i="130" s="1"/>
  <c r="AV144" i="130"/>
  <c r="AV158" i="130" s="1"/>
  <c r="AV123" i="130" s="1"/>
  <c r="AU144" i="130"/>
  <c r="AU158" i="130" s="1"/>
  <c r="AU123" i="130" s="1"/>
  <c r="AT144" i="130"/>
  <c r="AT158" i="130" s="1"/>
  <c r="AT123" i="130" s="1"/>
  <c r="AS144" i="130"/>
  <c r="AS158" i="130" s="1"/>
  <c r="AS123" i="130" s="1"/>
  <c r="AR144" i="130"/>
  <c r="AR158" i="130" s="1"/>
  <c r="AR123" i="130" s="1"/>
  <c r="AQ144" i="130"/>
  <c r="AQ158" i="130" s="1"/>
  <c r="AQ123" i="130" s="1"/>
  <c r="AP144" i="130"/>
  <c r="AP158" i="130" s="1"/>
  <c r="AP123" i="130" s="1"/>
  <c r="AO144" i="130"/>
  <c r="AO158" i="130" s="1"/>
  <c r="AO123" i="130" s="1"/>
  <c r="AN144" i="130"/>
  <c r="AN158" i="130" s="1"/>
  <c r="AN123" i="130" s="1"/>
  <c r="AM144" i="130"/>
  <c r="AM158" i="130" s="1"/>
  <c r="AM123" i="130" s="1"/>
  <c r="AL144" i="130"/>
  <c r="AL158" i="130" s="1"/>
  <c r="AL123" i="130" s="1"/>
  <c r="BO141" i="130"/>
  <c r="BN141" i="130"/>
  <c r="BM141" i="130"/>
  <c r="BL141" i="130"/>
  <c r="BK141" i="130"/>
  <c r="BJ141" i="130"/>
  <c r="BI141" i="130"/>
  <c r="BH141" i="130"/>
  <c r="BG141" i="130"/>
  <c r="BF141" i="130"/>
  <c r="BE141" i="130"/>
  <c r="BD141" i="130"/>
  <c r="BC141" i="130"/>
  <c r="BB141" i="130"/>
  <c r="BA141" i="130"/>
  <c r="AZ141" i="130"/>
  <c r="AY141" i="130"/>
  <c r="AX141" i="130"/>
  <c r="AW141" i="130"/>
  <c r="AV141" i="130"/>
  <c r="AU141" i="130"/>
  <c r="AT141" i="130"/>
  <c r="AR140" i="4" s="1"/>
  <c r="AS141" i="130"/>
  <c r="AR141" i="130"/>
  <c r="AQ141" i="130"/>
  <c r="AP141" i="130"/>
  <c r="AO141" i="130"/>
  <c r="AN141" i="130"/>
  <c r="AM141" i="130"/>
  <c r="AL141" i="130"/>
  <c r="BO140" i="130"/>
  <c r="BN140" i="130"/>
  <c r="BN168" i="130" s="1"/>
  <c r="BM140" i="130"/>
  <c r="BM168" i="130" s="1"/>
  <c r="BL140" i="130"/>
  <c r="BK140" i="130"/>
  <c r="BJ140" i="130"/>
  <c r="BJ168" i="130" s="1"/>
  <c r="BI140" i="130"/>
  <c r="BH140" i="130"/>
  <c r="BG140" i="130"/>
  <c r="BF140" i="130"/>
  <c r="BF168" i="130" s="1"/>
  <c r="BE140" i="130"/>
  <c r="BD140" i="130"/>
  <c r="BC140" i="130"/>
  <c r="BB140" i="130"/>
  <c r="BB168" i="130" s="1"/>
  <c r="BA140" i="130"/>
  <c r="AZ140" i="130"/>
  <c r="AY140" i="130"/>
  <c r="AX140" i="130"/>
  <c r="AX168" i="130" s="1"/>
  <c r="AW140" i="130"/>
  <c r="AV140" i="130"/>
  <c r="AU140" i="130"/>
  <c r="AT140" i="130"/>
  <c r="AS140" i="130"/>
  <c r="AR140" i="130"/>
  <c r="AQ140" i="130"/>
  <c r="AP140" i="130"/>
  <c r="AP168" i="130" s="1"/>
  <c r="AO140" i="130"/>
  <c r="AN140" i="130"/>
  <c r="AM140" i="130"/>
  <c r="AL140" i="130"/>
  <c r="BO139" i="130"/>
  <c r="BN139" i="130"/>
  <c r="BM139" i="130"/>
  <c r="BL139" i="130"/>
  <c r="BK139" i="130"/>
  <c r="BJ139" i="130"/>
  <c r="BI139" i="130"/>
  <c r="BH139" i="130"/>
  <c r="BG139" i="130"/>
  <c r="BF139" i="130"/>
  <c r="BE139" i="130"/>
  <c r="BD139" i="130"/>
  <c r="BC139" i="130"/>
  <c r="BB139" i="130"/>
  <c r="BA139" i="130"/>
  <c r="AZ139" i="130"/>
  <c r="AY139" i="130"/>
  <c r="AX139" i="130"/>
  <c r="AW139" i="130"/>
  <c r="AV139" i="130"/>
  <c r="AU139" i="130"/>
  <c r="AT139" i="130"/>
  <c r="AR138" i="4" s="1"/>
  <c r="AS139" i="130"/>
  <c r="AR139" i="130"/>
  <c r="AQ139" i="130"/>
  <c r="AP139" i="130"/>
  <c r="AO139" i="130"/>
  <c r="AN139" i="130"/>
  <c r="AM139" i="130"/>
  <c r="AL139" i="130"/>
  <c r="BO138" i="130"/>
  <c r="BN138" i="130"/>
  <c r="BN166" i="130" s="1"/>
  <c r="BM138" i="130"/>
  <c r="BL138" i="130"/>
  <c r="BK138" i="130"/>
  <c r="BJ138" i="130"/>
  <c r="BJ166" i="130" s="1"/>
  <c r="BI138" i="130"/>
  <c r="BI166" i="130" s="1"/>
  <c r="BH138" i="130"/>
  <c r="BG138" i="130"/>
  <c r="BF138" i="130"/>
  <c r="BF166" i="130" s="1"/>
  <c r="BE138" i="130"/>
  <c r="BD138" i="130"/>
  <c r="BC138" i="130"/>
  <c r="BB138" i="130"/>
  <c r="BB166" i="130" s="1"/>
  <c r="BA138" i="130"/>
  <c r="AZ138" i="130"/>
  <c r="AY138" i="130"/>
  <c r="AX138" i="130"/>
  <c r="AX166" i="130" s="1"/>
  <c r="AW138" i="130"/>
  <c r="AV138" i="130"/>
  <c r="AU138" i="130"/>
  <c r="AT138" i="130"/>
  <c r="AS138" i="130"/>
  <c r="AR138" i="130"/>
  <c r="AQ138" i="130"/>
  <c r="AP138" i="130"/>
  <c r="AP166" i="130" s="1"/>
  <c r="AO138" i="130"/>
  <c r="AN138" i="130"/>
  <c r="AM138" i="130"/>
  <c r="AL138" i="130"/>
  <c r="AL166" i="130" s="1"/>
  <c r="BO137" i="130"/>
  <c r="BN137" i="130"/>
  <c r="BM137" i="130"/>
  <c r="BL137" i="130"/>
  <c r="BK137" i="130"/>
  <c r="BJ137" i="130"/>
  <c r="BI137" i="130"/>
  <c r="BH137" i="130"/>
  <c r="BG137" i="130"/>
  <c r="BF137" i="130"/>
  <c r="BE137" i="130"/>
  <c r="BD137" i="130"/>
  <c r="BC137" i="130"/>
  <c r="BB137" i="130"/>
  <c r="BA137" i="130"/>
  <c r="AZ137" i="130"/>
  <c r="AY137" i="130"/>
  <c r="AX137" i="130"/>
  <c r="AW137" i="130"/>
  <c r="AV137" i="130"/>
  <c r="AU137" i="130"/>
  <c r="AT137" i="130"/>
  <c r="AR136" i="4" s="1"/>
  <c r="AS137" i="130"/>
  <c r="AR137" i="130"/>
  <c r="AQ137" i="130"/>
  <c r="AP137" i="130"/>
  <c r="AO137" i="130"/>
  <c r="AN137" i="130"/>
  <c r="AM137" i="130"/>
  <c r="AL137" i="130"/>
  <c r="BO136" i="130"/>
  <c r="BN136" i="130"/>
  <c r="BN164" i="130" s="1"/>
  <c r="BM136" i="130"/>
  <c r="BL136" i="130"/>
  <c r="BK136" i="130"/>
  <c r="BJ136" i="130"/>
  <c r="BJ164" i="130" s="1"/>
  <c r="BI136" i="130"/>
  <c r="BH136" i="130"/>
  <c r="BG136" i="130"/>
  <c r="BF136" i="130"/>
  <c r="BF164" i="130" s="1"/>
  <c r="BE136" i="130"/>
  <c r="BD136" i="130"/>
  <c r="BC136" i="130"/>
  <c r="BB136" i="130"/>
  <c r="BB164" i="130" s="1"/>
  <c r="BA136" i="130"/>
  <c r="AZ136" i="130"/>
  <c r="AY136" i="130"/>
  <c r="AX136" i="130"/>
  <c r="AX164" i="130" s="1"/>
  <c r="AW136" i="130"/>
  <c r="AV136" i="130"/>
  <c r="AU136" i="130"/>
  <c r="AT136" i="130"/>
  <c r="AS136" i="130"/>
  <c r="AR136" i="130"/>
  <c r="AQ136" i="130"/>
  <c r="AP136" i="130"/>
  <c r="AP164" i="130" s="1"/>
  <c r="AO136" i="130"/>
  <c r="AN136" i="130"/>
  <c r="AM136" i="130"/>
  <c r="AL136" i="130"/>
  <c r="AL164" i="130" s="1"/>
  <c r="BO135" i="130"/>
  <c r="BN135" i="130"/>
  <c r="BM135" i="130"/>
  <c r="BL135" i="130"/>
  <c r="BK135" i="130"/>
  <c r="BJ135" i="130"/>
  <c r="BI135" i="130"/>
  <c r="BH135" i="130"/>
  <c r="BG135" i="130"/>
  <c r="BF135" i="130"/>
  <c r="BE135" i="130"/>
  <c r="BD135" i="130"/>
  <c r="BC135" i="130"/>
  <c r="BB135" i="130"/>
  <c r="BA135" i="130"/>
  <c r="AZ135" i="130"/>
  <c r="AY135" i="130"/>
  <c r="AX135" i="130"/>
  <c r="AW135" i="130"/>
  <c r="AV135" i="130"/>
  <c r="AU135" i="130"/>
  <c r="AT135" i="130"/>
  <c r="AR134" i="4" s="1"/>
  <c r="AS135" i="130"/>
  <c r="AR135" i="130"/>
  <c r="AQ135" i="130"/>
  <c r="AP135" i="130"/>
  <c r="AO135" i="130"/>
  <c r="AN135" i="130"/>
  <c r="AM135" i="130"/>
  <c r="AL135" i="130"/>
  <c r="BO134" i="130"/>
  <c r="BN134" i="130"/>
  <c r="BN162" i="130" s="1"/>
  <c r="BM134" i="130"/>
  <c r="BL134" i="130"/>
  <c r="BK134" i="130"/>
  <c r="BJ134" i="130"/>
  <c r="BJ162" i="130" s="1"/>
  <c r="BI134" i="130"/>
  <c r="BH134" i="130"/>
  <c r="BG134" i="130"/>
  <c r="BF134" i="130"/>
  <c r="BF162" i="130" s="1"/>
  <c r="BE134" i="130"/>
  <c r="BD134" i="130"/>
  <c r="BC134" i="130"/>
  <c r="BB134" i="130"/>
  <c r="BB162" i="130" s="1"/>
  <c r="BA134" i="130"/>
  <c r="AZ134" i="130"/>
  <c r="AY134" i="130"/>
  <c r="AX134" i="130"/>
  <c r="AX162" i="130" s="1"/>
  <c r="AW134" i="130"/>
  <c r="AV134" i="130"/>
  <c r="AU134" i="130"/>
  <c r="AT134" i="130"/>
  <c r="AS134" i="130"/>
  <c r="AR134" i="130"/>
  <c r="AQ134" i="130"/>
  <c r="AP134" i="130"/>
  <c r="AP162" i="130" s="1"/>
  <c r="AO134" i="130"/>
  <c r="AN134" i="130"/>
  <c r="AM134" i="130"/>
  <c r="AL134" i="130"/>
  <c r="BO133" i="130"/>
  <c r="BN133" i="130"/>
  <c r="BM133" i="130"/>
  <c r="BL133" i="130"/>
  <c r="BK133" i="130"/>
  <c r="BJ133" i="130"/>
  <c r="BI133" i="130"/>
  <c r="BH133" i="130"/>
  <c r="BG133" i="130"/>
  <c r="BF133" i="130"/>
  <c r="BE133" i="130"/>
  <c r="BD133" i="130"/>
  <c r="BC133" i="130"/>
  <c r="BB133" i="130"/>
  <c r="BA133" i="130"/>
  <c r="AZ133" i="130"/>
  <c r="AY133" i="130"/>
  <c r="AX133" i="130"/>
  <c r="AW133" i="130"/>
  <c r="AV133" i="130"/>
  <c r="AU133" i="130"/>
  <c r="AT133" i="130"/>
  <c r="AR132" i="4" s="1"/>
  <c r="AS133" i="130"/>
  <c r="AR133" i="130"/>
  <c r="AQ133" i="130"/>
  <c r="AP133" i="130"/>
  <c r="AO133" i="130"/>
  <c r="AN133" i="130"/>
  <c r="AM133" i="130"/>
  <c r="AL133" i="130"/>
  <c r="BO132" i="130"/>
  <c r="BN132" i="130"/>
  <c r="BM132" i="130"/>
  <c r="BL132" i="130"/>
  <c r="BK132" i="130"/>
  <c r="BJ132" i="130"/>
  <c r="BJ160" i="130" s="1"/>
  <c r="BI132" i="130"/>
  <c r="BH132" i="130"/>
  <c r="BG132" i="130"/>
  <c r="BF132" i="130"/>
  <c r="BE132" i="130"/>
  <c r="BD132" i="130"/>
  <c r="BC132" i="130"/>
  <c r="BB132" i="130"/>
  <c r="BB160" i="130" s="1"/>
  <c r="BA132" i="130"/>
  <c r="AZ132" i="130"/>
  <c r="AY132" i="130"/>
  <c r="AX132" i="130"/>
  <c r="AW132" i="130"/>
  <c r="AV132" i="130"/>
  <c r="AU132" i="130"/>
  <c r="AT132" i="130"/>
  <c r="AS132" i="130"/>
  <c r="AR132" i="130"/>
  <c r="AQ132" i="130"/>
  <c r="AP132" i="130"/>
  <c r="AO132" i="130"/>
  <c r="AN132" i="130"/>
  <c r="AM132" i="130"/>
  <c r="AL132" i="130"/>
  <c r="BO127" i="130"/>
  <c r="BN127" i="130"/>
  <c r="BM127" i="130"/>
  <c r="BL127" i="130"/>
  <c r="BK127" i="130"/>
  <c r="BJ127" i="130"/>
  <c r="BI127" i="130"/>
  <c r="BH127" i="130"/>
  <c r="BG127" i="130"/>
  <c r="BF127" i="130"/>
  <c r="BE127" i="130"/>
  <c r="BD127" i="130"/>
  <c r="BC127" i="130"/>
  <c r="BB127" i="130"/>
  <c r="BA127" i="130"/>
  <c r="AZ127" i="130"/>
  <c r="AY127" i="130"/>
  <c r="AX127" i="130"/>
  <c r="AW127" i="130"/>
  <c r="AV127" i="130"/>
  <c r="AU127" i="130"/>
  <c r="AT127" i="130"/>
  <c r="AR126" i="4" s="1"/>
  <c r="AS127" i="130"/>
  <c r="AR127" i="130"/>
  <c r="AQ127" i="130"/>
  <c r="AP127" i="130"/>
  <c r="AO127" i="130"/>
  <c r="AN127" i="130"/>
  <c r="AM127" i="130"/>
  <c r="AL127" i="130"/>
  <c r="BO126" i="130"/>
  <c r="BN126" i="130"/>
  <c r="BM126" i="130"/>
  <c r="BL126" i="130"/>
  <c r="BK126" i="130"/>
  <c r="BJ126" i="130"/>
  <c r="BI126" i="130"/>
  <c r="BH126" i="130"/>
  <c r="BG126" i="130"/>
  <c r="BF126" i="130"/>
  <c r="BE126" i="130"/>
  <c r="BD126" i="130"/>
  <c r="BC126" i="130"/>
  <c r="BB126" i="130"/>
  <c r="BA126" i="130"/>
  <c r="AZ126" i="130"/>
  <c r="AY126" i="130"/>
  <c r="AX126" i="130"/>
  <c r="AW126" i="130"/>
  <c r="AV126" i="130"/>
  <c r="AU126" i="130"/>
  <c r="AT126" i="130"/>
  <c r="AS126" i="130"/>
  <c r="AR126" i="130"/>
  <c r="AQ126" i="130"/>
  <c r="AP126" i="130"/>
  <c r="AO126" i="130"/>
  <c r="AN126" i="130"/>
  <c r="AM126" i="130"/>
  <c r="AL126" i="130"/>
  <c r="BO125" i="130"/>
  <c r="BN125" i="130"/>
  <c r="BM125" i="130"/>
  <c r="BL125" i="130"/>
  <c r="BK125" i="130"/>
  <c r="BJ125" i="130"/>
  <c r="BI125" i="130"/>
  <c r="BH125" i="130"/>
  <c r="BG125" i="130"/>
  <c r="BF125" i="130"/>
  <c r="BE125" i="130"/>
  <c r="BD125" i="130"/>
  <c r="BC125" i="130"/>
  <c r="BB125" i="130"/>
  <c r="BA125" i="130"/>
  <c r="AZ125" i="130"/>
  <c r="AY125" i="130"/>
  <c r="AX125" i="130"/>
  <c r="AW125" i="130"/>
  <c r="AV125" i="130"/>
  <c r="AU125" i="130"/>
  <c r="AT125" i="130"/>
  <c r="AR124" i="4" s="1"/>
  <c r="AS125" i="130"/>
  <c r="AR125" i="130"/>
  <c r="AQ125" i="130"/>
  <c r="AP125" i="130"/>
  <c r="AO125" i="130"/>
  <c r="AN125" i="130"/>
  <c r="AM125" i="130"/>
  <c r="AL125" i="130"/>
  <c r="BO124" i="130"/>
  <c r="BN124" i="130"/>
  <c r="BM124" i="130"/>
  <c r="BL124" i="130"/>
  <c r="BK124" i="130"/>
  <c r="BJ124" i="130"/>
  <c r="BI124" i="130"/>
  <c r="BH124" i="130"/>
  <c r="BG124" i="130"/>
  <c r="BF124" i="130"/>
  <c r="BE124" i="130"/>
  <c r="BD124" i="130"/>
  <c r="BC124" i="130"/>
  <c r="BB124" i="130"/>
  <c r="BA124" i="130"/>
  <c r="AZ124" i="130"/>
  <c r="AY124" i="130"/>
  <c r="AX124" i="130"/>
  <c r="AW124" i="130"/>
  <c r="AV124" i="130"/>
  <c r="AU124" i="130"/>
  <c r="AS124" i="130"/>
  <c r="AR124" i="130"/>
  <c r="AQ124" i="130"/>
  <c r="AP124" i="130"/>
  <c r="AO124" i="130"/>
  <c r="AN124" i="130"/>
  <c r="AM124" i="130"/>
  <c r="P41" i="130"/>
  <c r="N18" i="9" s="1"/>
  <c r="K41" i="130"/>
  <c r="U40" i="130"/>
  <c r="U39" i="130"/>
  <c r="U38" i="130"/>
  <c r="U37" i="130"/>
  <c r="U36" i="130"/>
  <c r="U35" i="130"/>
  <c r="U34" i="130"/>
  <c r="U33" i="130"/>
  <c r="U32" i="130"/>
  <c r="U31" i="130"/>
  <c r="K24" i="130"/>
  <c r="AT124" i="130" s="1"/>
  <c r="AF13" i="130"/>
  <c r="AF12" i="130"/>
  <c r="AN4" i="130"/>
  <c r="BD303" i="130" s="1"/>
  <c r="A2" i="130"/>
  <c r="A1" i="130"/>
  <c r="BG311" i="129"/>
  <c r="BG276" i="129" s="1"/>
  <c r="AY311" i="129"/>
  <c r="AY276" i="129" s="1"/>
  <c r="AM311" i="129"/>
  <c r="AM276" i="129" s="1"/>
  <c r="BP297" i="129"/>
  <c r="BP311" i="129" s="1"/>
  <c r="BP276" i="129" s="1"/>
  <c r="BO297" i="129"/>
  <c r="BO311" i="129" s="1"/>
  <c r="BO276" i="129" s="1"/>
  <c r="BN297" i="129"/>
  <c r="BN311" i="129" s="1"/>
  <c r="BN276" i="129" s="1"/>
  <c r="BM297" i="129"/>
  <c r="BM311" i="129" s="1"/>
  <c r="BM276" i="129" s="1"/>
  <c r="BL297" i="129"/>
  <c r="BL311" i="129" s="1"/>
  <c r="BL276" i="129" s="1"/>
  <c r="BK297" i="129"/>
  <c r="BK311" i="129" s="1"/>
  <c r="BK276" i="129" s="1"/>
  <c r="BJ297" i="129"/>
  <c r="BJ311" i="129" s="1"/>
  <c r="BJ276" i="129" s="1"/>
  <c r="BI297" i="129"/>
  <c r="BI311" i="129" s="1"/>
  <c r="BH297" i="129"/>
  <c r="BH311" i="129" s="1"/>
  <c r="BH276" i="129" s="1"/>
  <c r="BG297" i="129"/>
  <c r="BF297" i="129"/>
  <c r="BF311" i="129" s="1"/>
  <c r="BF276" i="129" s="1"/>
  <c r="BE297" i="129"/>
  <c r="BE311" i="129" s="1"/>
  <c r="BE276" i="129" s="1"/>
  <c r="BD297" i="129"/>
  <c r="BD311" i="129" s="1"/>
  <c r="BD276" i="129" s="1"/>
  <c r="BC297" i="129"/>
  <c r="BC311" i="129" s="1"/>
  <c r="BC276" i="129" s="1"/>
  <c r="BB297" i="129"/>
  <c r="BB311" i="129" s="1"/>
  <c r="BB276" i="129" s="1"/>
  <c r="BA297" i="129"/>
  <c r="BA311" i="129" s="1"/>
  <c r="BA276" i="129" s="1"/>
  <c r="AZ297" i="129"/>
  <c r="AZ311" i="129" s="1"/>
  <c r="AZ276" i="129" s="1"/>
  <c r="AY297" i="129"/>
  <c r="AX297" i="129"/>
  <c r="AX311" i="129" s="1"/>
  <c r="AX276" i="129" s="1"/>
  <c r="AW297" i="129"/>
  <c r="AW311" i="129" s="1"/>
  <c r="AW276" i="129" s="1"/>
  <c r="AV297" i="129"/>
  <c r="AV311" i="129" s="1"/>
  <c r="AV276" i="129" s="1"/>
  <c r="AU297" i="129"/>
  <c r="AU311" i="129" s="1"/>
  <c r="AU276" i="129" s="1"/>
  <c r="AT297" i="129"/>
  <c r="AT311" i="129" s="1"/>
  <c r="AT276" i="129" s="1"/>
  <c r="AS297" i="129"/>
  <c r="AS311" i="129" s="1"/>
  <c r="AS276" i="129" s="1"/>
  <c r="AR297" i="129"/>
  <c r="AR311" i="129" s="1"/>
  <c r="AR276" i="129" s="1"/>
  <c r="AQ297" i="129"/>
  <c r="AQ311" i="129" s="1"/>
  <c r="AQ276" i="129" s="1"/>
  <c r="AP297" i="129"/>
  <c r="AP311" i="129" s="1"/>
  <c r="AP276" i="129" s="1"/>
  <c r="AO297" i="129"/>
  <c r="AO311" i="129" s="1"/>
  <c r="AO276" i="129" s="1"/>
  <c r="AN297" i="129"/>
  <c r="AN311" i="129" s="1"/>
  <c r="AN276" i="129" s="1"/>
  <c r="AM297" i="129"/>
  <c r="AL297" i="129"/>
  <c r="AL311" i="129" s="1"/>
  <c r="AL276" i="129" s="1"/>
  <c r="BI276" i="129"/>
  <c r="BJ260" i="129"/>
  <c r="BJ225" i="129" s="1"/>
  <c r="BP246" i="129"/>
  <c r="BP260" i="129" s="1"/>
  <c r="BP225" i="129" s="1"/>
  <c r="BO246" i="129"/>
  <c r="BO260" i="129" s="1"/>
  <c r="BO225" i="129" s="1"/>
  <c r="BN246" i="129"/>
  <c r="BN260" i="129" s="1"/>
  <c r="BN225" i="129" s="1"/>
  <c r="BM246" i="129"/>
  <c r="BM260" i="129" s="1"/>
  <c r="BM225" i="129" s="1"/>
  <c r="BL246" i="129"/>
  <c r="BL260" i="129" s="1"/>
  <c r="BL225" i="129" s="1"/>
  <c r="BK246" i="129"/>
  <c r="BK260" i="129" s="1"/>
  <c r="BK225" i="129" s="1"/>
  <c r="BJ246" i="129"/>
  <c r="BI246" i="129"/>
  <c r="BI260" i="129" s="1"/>
  <c r="BI225" i="129" s="1"/>
  <c r="BH246" i="129"/>
  <c r="BH260" i="129" s="1"/>
  <c r="BH225" i="129" s="1"/>
  <c r="BG246" i="129"/>
  <c r="BG260" i="129" s="1"/>
  <c r="BG225" i="129" s="1"/>
  <c r="BF246" i="129"/>
  <c r="BF260" i="129" s="1"/>
  <c r="BF225" i="129" s="1"/>
  <c r="BE246" i="129"/>
  <c r="BE260" i="129" s="1"/>
  <c r="BE225" i="129" s="1"/>
  <c r="BD246" i="129"/>
  <c r="BD260" i="129" s="1"/>
  <c r="BD225" i="129" s="1"/>
  <c r="BC246" i="129"/>
  <c r="BC260" i="129" s="1"/>
  <c r="BC225" i="129" s="1"/>
  <c r="BB246" i="129"/>
  <c r="BB260" i="129" s="1"/>
  <c r="BB225" i="129" s="1"/>
  <c r="BA246" i="129"/>
  <c r="BA260" i="129" s="1"/>
  <c r="BA225" i="129" s="1"/>
  <c r="AZ246" i="129"/>
  <c r="AZ260" i="129" s="1"/>
  <c r="AY246" i="129"/>
  <c r="AY260" i="129" s="1"/>
  <c r="AY225" i="129" s="1"/>
  <c r="AX246" i="129"/>
  <c r="AX260" i="129" s="1"/>
  <c r="AX225" i="129" s="1"/>
  <c r="AW246" i="129"/>
  <c r="AW260" i="129" s="1"/>
  <c r="AW225" i="129" s="1"/>
  <c r="AV246" i="129"/>
  <c r="AV260" i="129" s="1"/>
  <c r="AV225" i="129" s="1"/>
  <c r="AU246" i="129"/>
  <c r="AU260" i="129" s="1"/>
  <c r="AU225" i="129" s="1"/>
  <c r="AT246" i="129"/>
  <c r="AT260" i="129" s="1"/>
  <c r="AT225" i="129" s="1"/>
  <c r="AS246" i="129"/>
  <c r="AS260" i="129" s="1"/>
  <c r="AS225" i="129" s="1"/>
  <c r="AR246" i="129"/>
  <c r="AR260" i="129" s="1"/>
  <c r="AR225" i="129" s="1"/>
  <c r="AQ246" i="129"/>
  <c r="AQ260" i="129" s="1"/>
  <c r="AQ225" i="129" s="1"/>
  <c r="AP246" i="129"/>
  <c r="AP260" i="129" s="1"/>
  <c r="AP225" i="129" s="1"/>
  <c r="AO246" i="129"/>
  <c r="AO260" i="129" s="1"/>
  <c r="AO225" i="129" s="1"/>
  <c r="AN246" i="129"/>
  <c r="AN260" i="129" s="1"/>
  <c r="AN225" i="129" s="1"/>
  <c r="AM246" i="129"/>
  <c r="AM260" i="129" s="1"/>
  <c r="AM225" i="129" s="1"/>
  <c r="AL246" i="129"/>
  <c r="AL260" i="129" s="1"/>
  <c r="AL225" i="129" s="1"/>
  <c r="AZ225" i="129"/>
  <c r="AU209" i="129"/>
  <c r="AU174" i="129" s="1"/>
  <c r="BP195" i="129"/>
  <c r="BP209" i="129" s="1"/>
  <c r="BP174" i="129" s="1"/>
  <c r="BO195" i="129"/>
  <c r="BO209" i="129" s="1"/>
  <c r="BN195" i="129"/>
  <c r="BN209" i="129" s="1"/>
  <c r="BN174" i="129" s="1"/>
  <c r="BM195" i="129"/>
  <c r="BM209" i="129" s="1"/>
  <c r="BM174" i="129" s="1"/>
  <c r="BL195" i="129"/>
  <c r="BL209" i="129" s="1"/>
  <c r="BL174" i="129" s="1"/>
  <c r="BK195" i="129"/>
  <c r="BK209" i="129" s="1"/>
  <c r="BK174" i="129" s="1"/>
  <c r="BJ195" i="129"/>
  <c r="BJ209" i="129" s="1"/>
  <c r="BJ174" i="129" s="1"/>
  <c r="BI195" i="129"/>
  <c r="BI209" i="129" s="1"/>
  <c r="BI174" i="129" s="1"/>
  <c r="BH195" i="129"/>
  <c r="BH209" i="129" s="1"/>
  <c r="BH174" i="129" s="1"/>
  <c r="BG195" i="129"/>
  <c r="BG209" i="129" s="1"/>
  <c r="BF195" i="129"/>
  <c r="BF209" i="129" s="1"/>
  <c r="BF174" i="129" s="1"/>
  <c r="BE195" i="129"/>
  <c r="BE209" i="129" s="1"/>
  <c r="BE174" i="129" s="1"/>
  <c r="BD195" i="129"/>
  <c r="BD209" i="129" s="1"/>
  <c r="BD174" i="129" s="1"/>
  <c r="BC195" i="129"/>
  <c r="BC209" i="129" s="1"/>
  <c r="BC174" i="129" s="1"/>
  <c r="BB195" i="129"/>
  <c r="BB209" i="129" s="1"/>
  <c r="BB174" i="129" s="1"/>
  <c r="BA195" i="129"/>
  <c r="BA209" i="129" s="1"/>
  <c r="BA174" i="129" s="1"/>
  <c r="AZ195" i="129"/>
  <c r="AZ209" i="129" s="1"/>
  <c r="AZ174" i="129" s="1"/>
  <c r="AY195" i="129"/>
  <c r="AY209" i="129" s="1"/>
  <c r="AY174" i="129" s="1"/>
  <c r="AX195" i="129"/>
  <c r="AX209" i="129" s="1"/>
  <c r="AX174" i="129" s="1"/>
  <c r="AW195" i="129"/>
  <c r="AW209" i="129" s="1"/>
  <c r="AW174" i="129" s="1"/>
  <c r="AV195" i="129"/>
  <c r="AV209" i="129" s="1"/>
  <c r="AV174" i="129" s="1"/>
  <c r="AU195" i="129"/>
  <c r="AT195" i="129"/>
  <c r="AT209" i="129" s="1"/>
  <c r="AT174" i="129" s="1"/>
  <c r="AS195" i="129"/>
  <c r="AS209" i="129" s="1"/>
  <c r="AS174" i="129" s="1"/>
  <c r="AR195" i="129"/>
  <c r="AR209" i="129" s="1"/>
  <c r="AR174" i="129" s="1"/>
  <c r="AQ195" i="129"/>
  <c r="AQ209" i="129" s="1"/>
  <c r="AP195" i="129"/>
  <c r="AP209" i="129" s="1"/>
  <c r="AP174" i="129" s="1"/>
  <c r="AO195" i="129"/>
  <c r="AO209" i="129" s="1"/>
  <c r="AO174" i="129" s="1"/>
  <c r="AN195" i="129"/>
  <c r="AN209" i="129" s="1"/>
  <c r="AN174" i="129" s="1"/>
  <c r="AM195" i="129"/>
  <c r="AM209" i="129" s="1"/>
  <c r="AM174" i="129" s="1"/>
  <c r="AL195" i="129"/>
  <c r="AL209" i="129" s="1"/>
  <c r="AL174" i="129" s="1"/>
  <c r="BO174" i="129"/>
  <c r="BG174" i="129"/>
  <c r="AQ174" i="129"/>
  <c r="BO155" i="129"/>
  <c r="BN155" i="129"/>
  <c r="BM155" i="129"/>
  <c r="BL155" i="129"/>
  <c r="BK155" i="129"/>
  <c r="BJ155" i="129"/>
  <c r="BI155" i="129"/>
  <c r="BH155" i="129"/>
  <c r="BG155" i="129"/>
  <c r="BF155" i="129"/>
  <c r="BE155" i="129"/>
  <c r="BD155" i="129"/>
  <c r="BC155" i="129"/>
  <c r="BB155" i="129"/>
  <c r="BA155" i="129"/>
  <c r="AZ155" i="129"/>
  <c r="AY155" i="129"/>
  <c r="AX155" i="129"/>
  <c r="AW155" i="129"/>
  <c r="AV155" i="129"/>
  <c r="AU155" i="129"/>
  <c r="AT155" i="129"/>
  <c r="AS155" i="129"/>
  <c r="AQ154" i="4" s="1"/>
  <c r="AR155" i="129"/>
  <c r="AQ155" i="129"/>
  <c r="AP155" i="129"/>
  <c r="AO155" i="129"/>
  <c r="AN155" i="129"/>
  <c r="AM155" i="129"/>
  <c r="AL155" i="129"/>
  <c r="BO154" i="129"/>
  <c r="BN154" i="129"/>
  <c r="BM154" i="129"/>
  <c r="BL154" i="129"/>
  <c r="BK154" i="129"/>
  <c r="BJ154" i="129"/>
  <c r="BI154" i="129"/>
  <c r="BH154" i="129"/>
  <c r="BG154" i="129"/>
  <c r="BF154" i="129"/>
  <c r="BE154" i="129"/>
  <c r="BD154" i="129"/>
  <c r="BC154" i="129"/>
  <c r="BB154" i="129"/>
  <c r="BA154" i="129"/>
  <c r="AZ154" i="129"/>
  <c r="AY154" i="129"/>
  <c r="AX154" i="129"/>
  <c r="AW154" i="129"/>
  <c r="AV154" i="129"/>
  <c r="AU154" i="129"/>
  <c r="AT154" i="129"/>
  <c r="AS154" i="129"/>
  <c r="AQ153" i="4" s="1"/>
  <c r="AR154" i="129"/>
  <c r="AQ154" i="129"/>
  <c r="AP154" i="129"/>
  <c r="AO154" i="129"/>
  <c r="AN154" i="129"/>
  <c r="AM154" i="129"/>
  <c r="AL154" i="129"/>
  <c r="BO153" i="129"/>
  <c r="BN153" i="129"/>
  <c r="BM153" i="129"/>
  <c r="BL153" i="129"/>
  <c r="BK153" i="129"/>
  <c r="BJ153" i="129"/>
  <c r="BI153" i="129"/>
  <c r="BH153" i="129"/>
  <c r="BG153" i="129"/>
  <c r="BF153" i="129"/>
  <c r="BE153" i="129"/>
  <c r="BD153" i="129"/>
  <c r="BC153" i="129"/>
  <c r="BB153" i="129"/>
  <c r="BA153" i="129"/>
  <c r="AZ153" i="129"/>
  <c r="AY153" i="129"/>
  <c r="AX153" i="129"/>
  <c r="AW153" i="129"/>
  <c r="AV153" i="129"/>
  <c r="AU153" i="129"/>
  <c r="AT153" i="129"/>
  <c r="AS153" i="129"/>
  <c r="AQ152" i="4" s="1"/>
  <c r="AR153" i="129"/>
  <c r="AQ153" i="129"/>
  <c r="AP153" i="129"/>
  <c r="AO153" i="129"/>
  <c r="AN153" i="129"/>
  <c r="AM153" i="129"/>
  <c r="AL153" i="129"/>
  <c r="BO152" i="129"/>
  <c r="BN152" i="129"/>
  <c r="BM152" i="129"/>
  <c r="BL152" i="129"/>
  <c r="BK152" i="129"/>
  <c r="BJ152" i="129"/>
  <c r="BI152" i="129"/>
  <c r="BH152" i="129"/>
  <c r="BG152" i="129"/>
  <c r="BF152" i="129"/>
  <c r="BE152" i="129"/>
  <c r="BD152" i="129"/>
  <c r="BC152" i="129"/>
  <c r="BB152" i="129"/>
  <c r="BA152" i="129"/>
  <c r="AZ152" i="129"/>
  <c r="AY152" i="129"/>
  <c r="AX152" i="129"/>
  <c r="AW152" i="129"/>
  <c r="AV152" i="129"/>
  <c r="AU152" i="129"/>
  <c r="AT152" i="129"/>
  <c r="AS152" i="129"/>
  <c r="AQ151" i="4" s="1"/>
  <c r="AR152" i="129"/>
  <c r="AQ152" i="129"/>
  <c r="AP152" i="129"/>
  <c r="AO152" i="129"/>
  <c r="AN152" i="129"/>
  <c r="AM152" i="129"/>
  <c r="AL152" i="129"/>
  <c r="BO151" i="129"/>
  <c r="BN151" i="129"/>
  <c r="BM151" i="129"/>
  <c r="BL151" i="129"/>
  <c r="BK151" i="129"/>
  <c r="BJ151" i="129"/>
  <c r="BI151" i="129"/>
  <c r="BH151" i="129"/>
  <c r="BG151" i="129"/>
  <c r="BF151" i="129"/>
  <c r="BE151" i="129"/>
  <c r="BD151" i="129"/>
  <c r="BC151" i="129"/>
  <c r="BB151" i="129"/>
  <c r="BA151" i="129"/>
  <c r="AZ151" i="129"/>
  <c r="AY151" i="129"/>
  <c r="AX151" i="129"/>
  <c r="AW151" i="129"/>
  <c r="AV151" i="129"/>
  <c r="AU151" i="129"/>
  <c r="AT151" i="129"/>
  <c r="AS151" i="129"/>
  <c r="AQ150" i="4" s="1"/>
  <c r="AR151" i="129"/>
  <c r="AQ151" i="129"/>
  <c r="AP151" i="129"/>
  <c r="AO151" i="129"/>
  <c r="AN151" i="129"/>
  <c r="AM151" i="129"/>
  <c r="AL151" i="129"/>
  <c r="BO150" i="129"/>
  <c r="BN150" i="129"/>
  <c r="BM150" i="129"/>
  <c r="BL150" i="129"/>
  <c r="BK150" i="129"/>
  <c r="BJ150" i="129"/>
  <c r="BI150" i="129"/>
  <c r="BH150" i="129"/>
  <c r="BG150" i="129"/>
  <c r="BF150" i="129"/>
  <c r="BE150" i="129"/>
  <c r="BD150" i="129"/>
  <c r="BC150" i="129"/>
  <c r="BB150" i="129"/>
  <c r="BA150" i="129"/>
  <c r="AZ150" i="129"/>
  <c r="AY150" i="129"/>
  <c r="AX150" i="129"/>
  <c r="AW150" i="129"/>
  <c r="AV150" i="129"/>
  <c r="AU150" i="129"/>
  <c r="AT150" i="129"/>
  <c r="AS150" i="129"/>
  <c r="AQ149" i="4" s="1"/>
  <c r="AR150" i="129"/>
  <c r="AQ150" i="129"/>
  <c r="AP150" i="129"/>
  <c r="AO150" i="129"/>
  <c r="AN150" i="129"/>
  <c r="AM150" i="129"/>
  <c r="AL150" i="129"/>
  <c r="BO149" i="129"/>
  <c r="BN149" i="129"/>
  <c r="BM149" i="129"/>
  <c r="BL149" i="129"/>
  <c r="BK149" i="129"/>
  <c r="BJ149" i="129"/>
  <c r="BI149" i="129"/>
  <c r="BH149" i="129"/>
  <c r="BG149" i="129"/>
  <c r="BF149" i="129"/>
  <c r="BE149" i="129"/>
  <c r="BD149" i="129"/>
  <c r="BC149" i="129"/>
  <c r="BB149" i="129"/>
  <c r="BA149" i="129"/>
  <c r="AZ149" i="129"/>
  <c r="AY149" i="129"/>
  <c r="AX149" i="129"/>
  <c r="AW149" i="129"/>
  <c r="AV149" i="129"/>
  <c r="AU149" i="129"/>
  <c r="AT149" i="129"/>
  <c r="AS149" i="129"/>
  <c r="AQ148" i="4" s="1"/>
  <c r="AR149" i="129"/>
  <c r="AQ149" i="129"/>
  <c r="AP149" i="129"/>
  <c r="AO149" i="129"/>
  <c r="AN149" i="129"/>
  <c r="AM149" i="129"/>
  <c r="AL149" i="129"/>
  <c r="BO148" i="129"/>
  <c r="BN148" i="129"/>
  <c r="BM148" i="129"/>
  <c r="BL148" i="129"/>
  <c r="BK148" i="129"/>
  <c r="BJ148" i="129"/>
  <c r="BI148" i="129"/>
  <c r="BH148" i="129"/>
  <c r="BG148" i="129"/>
  <c r="BF148" i="129"/>
  <c r="BE148" i="129"/>
  <c r="BD148" i="129"/>
  <c r="BC148" i="129"/>
  <c r="BB148" i="129"/>
  <c r="BA148" i="129"/>
  <c r="AZ148" i="129"/>
  <c r="AY148" i="129"/>
  <c r="AX148" i="129"/>
  <c r="AW148" i="129"/>
  <c r="AV148" i="129"/>
  <c r="AU148" i="129"/>
  <c r="AT148" i="129"/>
  <c r="AS148" i="129"/>
  <c r="AQ147" i="4" s="1"/>
  <c r="AR148" i="129"/>
  <c r="AQ148" i="129"/>
  <c r="AP148" i="129"/>
  <c r="AO148" i="129"/>
  <c r="AN148" i="129"/>
  <c r="AM148" i="129"/>
  <c r="AL148" i="129"/>
  <c r="BO147" i="129"/>
  <c r="BN147" i="129"/>
  <c r="BM147" i="129"/>
  <c r="BL147" i="129"/>
  <c r="BK147" i="129"/>
  <c r="BJ147" i="129"/>
  <c r="BI147" i="129"/>
  <c r="BH147" i="129"/>
  <c r="BG147" i="129"/>
  <c r="BF147" i="129"/>
  <c r="BE147" i="129"/>
  <c r="BD147" i="129"/>
  <c r="BC147" i="129"/>
  <c r="BB147" i="129"/>
  <c r="BA147" i="129"/>
  <c r="AZ147" i="129"/>
  <c r="AY147" i="129"/>
  <c r="AX147" i="129"/>
  <c r="AW147" i="129"/>
  <c r="AV147" i="129"/>
  <c r="AU147" i="129"/>
  <c r="AT147" i="129"/>
  <c r="AS147" i="129"/>
  <c r="AQ146" i="4" s="1"/>
  <c r="AR147" i="129"/>
  <c r="AQ147" i="129"/>
  <c r="AP147" i="129"/>
  <c r="AO147" i="129"/>
  <c r="AN147" i="129"/>
  <c r="AM147" i="129"/>
  <c r="AL147" i="129"/>
  <c r="BO146" i="129"/>
  <c r="BN146" i="129"/>
  <c r="BM146" i="129"/>
  <c r="BL146" i="129"/>
  <c r="BK146" i="129"/>
  <c r="BJ146" i="129"/>
  <c r="BI146" i="129"/>
  <c r="BH146" i="129"/>
  <c r="BG146" i="129"/>
  <c r="BF146" i="129"/>
  <c r="BE146" i="129"/>
  <c r="BD146" i="129"/>
  <c r="BC146" i="129"/>
  <c r="BB146" i="129"/>
  <c r="BA146" i="129"/>
  <c r="AZ146" i="129"/>
  <c r="AY146" i="129"/>
  <c r="AX146" i="129"/>
  <c r="AW146" i="129"/>
  <c r="AV146" i="129"/>
  <c r="AU146" i="129"/>
  <c r="AT146" i="129"/>
  <c r="AS146" i="129"/>
  <c r="AQ145" i="4" s="1"/>
  <c r="AR146" i="129"/>
  <c r="AQ146" i="129"/>
  <c r="AP146" i="129"/>
  <c r="AO146" i="129"/>
  <c r="AN146" i="129"/>
  <c r="AM146" i="129"/>
  <c r="AL146" i="129"/>
  <c r="BP144" i="129"/>
  <c r="BP158" i="129" s="1"/>
  <c r="BO144" i="129"/>
  <c r="BO158" i="129" s="1"/>
  <c r="BO123" i="129" s="1"/>
  <c r="BN144" i="129"/>
  <c r="BN158" i="129" s="1"/>
  <c r="BM144" i="129"/>
  <c r="BM158" i="129" s="1"/>
  <c r="BM123" i="129" s="1"/>
  <c r="BL144" i="129"/>
  <c r="BL158" i="129" s="1"/>
  <c r="BL123" i="129" s="1"/>
  <c r="BK144" i="129"/>
  <c r="BK158" i="129" s="1"/>
  <c r="BK123" i="129" s="1"/>
  <c r="BJ144" i="129"/>
  <c r="BJ158" i="129" s="1"/>
  <c r="BJ123" i="129" s="1"/>
  <c r="BI144" i="129"/>
  <c r="BI158" i="129" s="1"/>
  <c r="BI123" i="129" s="1"/>
  <c r="BH144" i="129"/>
  <c r="BH158" i="129" s="1"/>
  <c r="BH123" i="129" s="1"/>
  <c r="BG144" i="129"/>
  <c r="BG158" i="129" s="1"/>
  <c r="BG123" i="129" s="1"/>
  <c r="BF144" i="129"/>
  <c r="BF158" i="129" s="1"/>
  <c r="BE144" i="129"/>
  <c r="BE158" i="129" s="1"/>
  <c r="BE123" i="129" s="1"/>
  <c r="BD144" i="129"/>
  <c r="BD158" i="129" s="1"/>
  <c r="BD123" i="129" s="1"/>
  <c r="BC144" i="129"/>
  <c r="BC158" i="129" s="1"/>
  <c r="BC123" i="129" s="1"/>
  <c r="BB144" i="129"/>
  <c r="BB158" i="129" s="1"/>
  <c r="BB123" i="129" s="1"/>
  <c r="BA144" i="129"/>
  <c r="BA158" i="129" s="1"/>
  <c r="BA123" i="129" s="1"/>
  <c r="AZ144" i="129"/>
  <c r="AZ158" i="129" s="1"/>
  <c r="AZ123" i="129" s="1"/>
  <c r="AY144" i="129"/>
  <c r="AY158" i="129" s="1"/>
  <c r="AY123" i="129" s="1"/>
  <c r="AX144" i="129"/>
  <c r="AX158" i="129" s="1"/>
  <c r="AX123" i="129" s="1"/>
  <c r="AW144" i="129"/>
  <c r="AW158" i="129" s="1"/>
  <c r="AW123" i="129" s="1"/>
  <c r="AV144" i="129"/>
  <c r="AV158" i="129" s="1"/>
  <c r="AV123" i="129" s="1"/>
  <c r="AU144" i="129"/>
  <c r="AU158" i="129" s="1"/>
  <c r="AU123" i="129" s="1"/>
  <c r="AT144" i="129"/>
  <c r="AT158" i="129" s="1"/>
  <c r="AS144" i="129"/>
  <c r="AS158" i="129" s="1"/>
  <c r="AS123" i="129" s="1"/>
  <c r="AR144" i="129"/>
  <c r="AR158" i="129" s="1"/>
  <c r="AR123" i="129" s="1"/>
  <c r="AQ144" i="129"/>
  <c r="AQ158" i="129" s="1"/>
  <c r="AQ123" i="129" s="1"/>
  <c r="AP144" i="129"/>
  <c r="AP158" i="129" s="1"/>
  <c r="AO144" i="129"/>
  <c r="AO158" i="129" s="1"/>
  <c r="AO123" i="129" s="1"/>
  <c r="AN144" i="129"/>
  <c r="AN158" i="129" s="1"/>
  <c r="AN123" i="129" s="1"/>
  <c r="AM144" i="129"/>
  <c r="AM158" i="129" s="1"/>
  <c r="AM123" i="129" s="1"/>
  <c r="AL144" i="129"/>
  <c r="AL158" i="129" s="1"/>
  <c r="AL123" i="129" s="1"/>
  <c r="BO141" i="129"/>
  <c r="BO169" i="129" s="1"/>
  <c r="BN141" i="129"/>
  <c r="BM141" i="129"/>
  <c r="BM169" i="129" s="1"/>
  <c r="BL141" i="129"/>
  <c r="BK141" i="129"/>
  <c r="BK169" i="129" s="1"/>
  <c r="BJ141" i="129"/>
  <c r="BI141" i="129"/>
  <c r="BI169" i="129" s="1"/>
  <c r="BH141" i="129"/>
  <c r="BG141" i="129"/>
  <c r="BG169" i="129" s="1"/>
  <c r="BF141" i="129"/>
  <c r="BE141" i="129"/>
  <c r="BE169" i="129" s="1"/>
  <c r="BD141" i="129"/>
  <c r="BC141" i="129"/>
  <c r="BC169" i="129" s="1"/>
  <c r="BB141" i="129"/>
  <c r="BA141" i="129"/>
  <c r="BA169" i="129" s="1"/>
  <c r="AZ141" i="129"/>
  <c r="AY141" i="129"/>
  <c r="AY169" i="129" s="1"/>
  <c r="AX141" i="129"/>
  <c r="AW141" i="129"/>
  <c r="AW169" i="129" s="1"/>
  <c r="AV141" i="129"/>
  <c r="AU141" i="129"/>
  <c r="AU169" i="129" s="1"/>
  <c r="AT141" i="129"/>
  <c r="AS141" i="129"/>
  <c r="AR141" i="129"/>
  <c r="AQ141" i="129"/>
  <c r="AQ169" i="129" s="1"/>
  <c r="AP141" i="129"/>
  <c r="AO141" i="129"/>
  <c r="AO169" i="129" s="1"/>
  <c r="AN141" i="129"/>
  <c r="AM141" i="129"/>
  <c r="AL141" i="129"/>
  <c r="BO140" i="129"/>
  <c r="BN140" i="129"/>
  <c r="BN168" i="129" s="1"/>
  <c r="BM140" i="129"/>
  <c r="BL140" i="129"/>
  <c r="BK140" i="129"/>
  <c r="BJ140" i="129"/>
  <c r="BJ168" i="129" s="1"/>
  <c r="BI140" i="129"/>
  <c r="BI168" i="129" s="1"/>
  <c r="BH140" i="129"/>
  <c r="BG140" i="129"/>
  <c r="BG168" i="129" s="1"/>
  <c r="BF140" i="129"/>
  <c r="BF168" i="129" s="1"/>
  <c r="BE140" i="129"/>
  <c r="BD140" i="129"/>
  <c r="BC140" i="129"/>
  <c r="BB140" i="129"/>
  <c r="BB168" i="129" s="1"/>
  <c r="BA140" i="129"/>
  <c r="AZ140" i="129"/>
  <c r="AY140" i="129"/>
  <c r="AX140" i="129"/>
  <c r="AX168" i="129" s="1"/>
  <c r="AW140" i="129"/>
  <c r="AV140" i="129"/>
  <c r="AU140" i="129"/>
  <c r="AT140" i="129"/>
  <c r="AT168" i="129" s="1"/>
  <c r="AS140" i="129"/>
  <c r="AR140" i="129"/>
  <c r="AQ140" i="129"/>
  <c r="AP140" i="129"/>
  <c r="AP168" i="129" s="1"/>
  <c r="AO140" i="129"/>
  <c r="AN140" i="129"/>
  <c r="AM140" i="129"/>
  <c r="AL140" i="129"/>
  <c r="BO139" i="129"/>
  <c r="BO167" i="129" s="1"/>
  <c r="BN139" i="129"/>
  <c r="BM139" i="129"/>
  <c r="BM167" i="129" s="1"/>
  <c r="BL139" i="129"/>
  <c r="BK139" i="129"/>
  <c r="BK167" i="129" s="1"/>
  <c r="BJ139" i="129"/>
  <c r="BI139" i="129"/>
  <c r="BI167" i="129" s="1"/>
  <c r="BH139" i="129"/>
  <c r="BG139" i="129"/>
  <c r="BG167" i="129" s="1"/>
  <c r="BF139" i="129"/>
  <c r="BE139" i="129"/>
  <c r="BE167" i="129" s="1"/>
  <c r="BD139" i="129"/>
  <c r="BC139" i="129"/>
  <c r="BC167" i="129" s="1"/>
  <c r="BB139" i="129"/>
  <c r="BA139" i="129"/>
  <c r="BA167" i="129" s="1"/>
  <c r="AZ139" i="129"/>
  <c r="AY139" i="129"/>
  <c r="AY167" i="129" s="1"/>
  <c r="AX139" i="129"/>
  <c r="AW139" i="129"/>
  <c r="AW167" i="129" s="1"/>
  <c r="AV139" i="129"/>
  <c r="AU139" i="129"/>
  <c r="AU167" i="129" s="1"/>
  <c r="AT139" i="129"/>
  <c r="AS139" i="129"/>
  <c r="AR139" i="129"/>
  <c r="AQ139" i="129"/>
  <c r="AQ167" i="129" s="1"/>
  <c r="AP139" i="129"/>
  <c r="AO139" i="129"/>
  <c r="AO167" i="129" s="1"/>
  <c r="AN139" i="129"/>
  <c r="AM139" i="129"/>
  <c r="AM167" i="129" s="1"/>
  <c r="AL139" i="129"/>
  <c r="BO138" i="129"/>
  <c r="BN138" i="129"/>
  <c r="BN166" i="129" s="1"/>
  <c r="BM138" i="129"/>
  <c r="BL138" i="129"/>
  <c r="BK138" i="129"/>
  <c r="BJ138" i="129"/>
  <c r="BJ166" i="129" s="1"/>
  <c r="BI138" i="129"/>
  <c r="BH138" i="129"/>
  <c r="BG138" i="129"/>
  <c r="BF138" i="129"/>
  <c r="BF166" i="129" s="1"/>
  <c r="BE138" i="129"/>
  <c r="BD138" i="129"/>
  <c r="BC138" i="129"/>
  <c r="BB138" i="129"/>
  <c r="BB166" i="129" s="1"/>
  <c r="BA138" i="129"/>
  <c r="AZ138" i="129"/>
  <c r="AY138" i="129"/>
  <c r="AX138" i="129"/>
  <c r="AX166" i="129" s="1"/>
  <c r="AW138" i="129"/>
  <c r="AV138" i="129"/>
  <c r="AU138" i="129"/>
  <c r="AT138" i="129"/>
  <c r="AT166" i="129" s="1"/>
  <c r="AS138" i="129"/>
  <c r="AQ137" i="4" s="1"/>
  <c r="AR138" i="129"/>
  <c r="AQ138" i="129"/>
  <c r="AP138" i="129"/>
  <c r="AP166" i="129" s="1"/>
  <c r="AO138" i="129"/>
  <c r="AN138" i="129"/>
  <c r="AM138" i="129"/>
  <c r="AL138" i="129"/>
  <c r="BO137" i="129"/>
  <c r="BO165" i="129" s="1"/>
  <c r="BN137" i="129"/>
  <c r="BM137" i="129"/>
  <c r="BM165" i="129" s="1"/>
  <c r="BL137" i="129"/>
  <c r="BK137" i="129"/>
  <c r="BK165" i="129" s="1"/>
  <c r="BJ137" i="129"/>
  <c r="BI137" i="129"/>
  <c r="BI165" i="129" s="1"/>
  <c r="BH137" i="129"/>
  <c r="BG137" i="129"/>
  <c r="BG165" i="129" s="1"/>
  <c r="BF137" i="129"/>
  <c r="BE137" i="129"/>
  <c r="BE165" i="129" s="1"/>
  <c r="BD137" i="129"/>
  <c r="BC137" i="129"/>
  <c r="BC165" i="129" s="1"/>
  <c r="BB137" i="129"/>
  <c r="BA137" i="129"/>
  <c r="BA165" i="129" s="1"/>
  <c r="AZ137" i="129"/>
  <c r="AY137" i="129"/>
  <c r="AY165" i="129" s="1"/>
  <c r="AX137" i="129"/>
  <c r="AW137" i="129"/>
  <c r="AW165" i="129" s="1"/>
  <c r="AV137" i="129"/>
  <c r="AU137" i="129"/>
  <c r="AU165" i="129" s="1"/>
  <c r="AT137" i="129"/>
  <c r="AS137" i="129"/>
  <c r="AR137" i="129"/>
  <c r="AQ137" i="129"/>
  <c r="AQ165" i="129" s="1"/>
  <c r="AP137" i="129"/>
  <c r="AO137" i="129"/>
  <c r="AO165" i="129" s="1"/>
  <c r="AN137" i="129"/>
  <c r="AM137" i="129"/>
  <c r="AL137" i="129"/>
  <c r="BO136" i="129"/>
  <c r="BN136" i="129"/>
  <c r="BN164" i="129" s="1"/>
  <c r="BM136" i="129"/>
  <c r="BL136" i="129"/>
  <c r="BK136" i="129"/>
  <c r="BJ136" i="129"/>
  <c r="BJ164" i="129" s="1"/>
  <c r="BI136" i="129"/>
  <c r="BH136" i="129"/>
  <c r="BG136" i="129"/>
  <c r="BG164" i="129" s="1"/>
  <c r="BF136" i="129"/>
  <c r="BF164" i="129" s="1"/>
  <c r="BE136" i="129"/>
  <c r="BD136" i="129"/>
  <c r="BC136" i="129"/>
  <c r="BB136" i="129"/>
  <c r="BB164" i="129" s="1"/>
  <c r="BA136" i="129"/>
  <c r="AZ136" i="129"/>
  <c r="AY136" i="129"/>
  <c r="AX136" i="129"/>
  <c r="AX164" i="129" s="1"/>
  <c r="AW136" i="129"/>
  <c r="AV136" i="129"/>
  <c r="AU136" i="129"/>
  <c r="AT136" i="129"/>
  <c r="AT164" i="129" s="1"/>
  <c r="AS136" i="129"/>
  <c r="AQ135" i="4" s="1"/>
  <c r="AR136" i="129"/>
  <c r="AQ136" i="129"/>
  <c r="AP136" i="129"/>
  <c r="AP164" i="129" s="1"/>
  <c r="AO136" i="129"/>
  <c r="AO164" i="129" s="1"/>
  <c r="AN136" i="129"/>
  <c r="AM136" i="129"/>
  <c r="AL136" i="129"/>
  <c r="AL164" i="129" s="1"/>
  <c r="BO135" i="129"/>
  <c r="BO163" i="129" s="1"/>
  <c r="BN135" i="129"/>
  <c r="BM135" i="129"/>
  <c r="BM163" i="129" s="1"/>
  <c r="BL135" i="129"/>
  <c r="BK135" i="129"/>
  <c r="BK163" i="129" s="1"/>
  <c r="BJ135" i="129"/>
  <c r="BI135" i="129"/>
  <c r="BI163" i="129" s="1"/>
  <c r="BH135" i="129"/>
  <c r="BG135" i="129"/>
  <c r="BG163" i="129" s="1"/>
  <c r="BF135" i="129"/>
  <c r="BE135" i="129"/>
  <c r="BE163" i="129" s="1"/>
  <c r="BD135" i="129"/>
  <c r="BC135" i="129"/>
  <c r="BC163" i="129" s="1"/>
  <c r="BB135" i="129"/>
  <c r="BA135" i="129"/>
  <c r="BA163" i="129" s="1"/>
  <c r="AZ135" i="129"/>
  <c r="AY135" i="129"/>
  <c r="AY163" i="129" s="1"/>
  <c r="AX135" i="129"/>
  <c r="AW135" i="129"/>
  <c r="AW163" i="129" s="1"/>
  <c r="AV135" i="129"/>
  <c r="AU135" i="129"/>
  <c r="AU163" i="129" s="1"/>
  <c r="AT135" i="129"/>
  <c r="AS135" i="129"/>
  <c r="AR135" i="129"/>
  <c r="AQ135" i="129"/>
  <c r="AQ163" i="129" s="1"/>
  <c r="AP135" i="129"/>
  <c r="AO135" i="129"/>
  <c r="AO163" i="129" s="1"/>
  <c r="AN135" i="129"/>
  <c r="AM135" i="129"/>
  <c r="AM163" i="129" s="1"/>
  <c r="AL135" i="129"/>
  <c r="BO134" i="129"/>
  <c r="BN134" i="129"/>
  <c r="BN162" i="129" s="1"/>
  <c r="BM134" i="129"/>
  <c r="BL134" i="129"/>
  <c r="BK134" i="129"/>
  <c r="BJ134" i="129"/>
  <c r="BJ162" i="129" s="1"/>
  <c r="BI134" i="129"/>
  <c r="BH134" i="129"/>
  <c r="BG134" i="129"/>
  <c r="BF134" i="129"/>
  <c r="BF162" i="129" s="1"/>
  <c r="BE134" i="129"/>
  <c r="BE162" i="129" s="1"/>
  <c r="BD134" i="129"/>
  <c r="BC134" i="129"/>
  <c r="BB134" i="129"/>
  <c r="BB162" i="129" s="1"/>
  <c r="BA134" i="129"/>
  <c r="AZ134" i="129"/>
  <c r="AY134" i="129"/>
  <c r="AX134" i="129"/>
  <c r="AX162" i="129" s="1"/>
  <c r="AW134" i="129"/>
  <c r="AV134" i="129"/>
  <c r="AU134" i="129"/>
  <c r="AT134" i="129"/>
  <c r="AT162" i="129" s="1"/>
  <c r="AS134" i="129"/>
  <c r="AQ133" i="4" s="1"/>
  <c r="AR134" i="129"/>
  <c r="AQ134" i="129"/>
  <c r="AP134" i="129"/>
  <c r="AP162" i="129" s="1"/>
  <c r="AO134" i="129"/>
  <c r="AO162" i="129" s="1"/>
  <c r="AN134" i="129"/>
  <c r="AM134" i="129"/>
  <c r="AM162" i="129" s="1"/>
  <c r="AL134" i="129"/>
  <c r="AL162" i="129" s="1"/>
  <c r="BO133" i="129"/>
  <c r="BO161" i="129" s="1"/>
  <c r="BN133" i="129"/>
  <c r="BM133" i="129"/>
  <c r="BM161" i="129" s="1"/>
  <c r="BL133" i="129"/>
  <c r="BK133" i="129"/>
  <c r="BK161" i="129" s="1"/>
  <c r="BJ133" i="129"/>
  <c r="BI133" i="129"/>
  <c r="BI161" i="129" s="1"/>
  <c r="BH133" i="129"/>
  <c r="BG133" i="129"/>
  <c r="BG161" i="129" s="1"/>
  <c r="BF133" i="129"/>
  <c r="BE133" i="129"/>
  <c r="BE161" i="129" s="1"/>
  <c r="BD133" i="129"/>
  <c r="BC133" i="129"/>
  <c r="BC161" i="129" s="1"/>
  <c r="BB133" i="129"/>
  <c r="BA133" i="129"/>
  <c r="BA161" i="129" s="1"/>
  <c r="AZ133" i="129"/>
  <c r="AY133" i="129"/>
  <c r="AY161" i="129" s="1"/>
  <c r="AX133" i="129"/>
  <c r="AW133" i="129"/>
  <c r="AW161" i="129" s="1"/>
  <c r="AV133" i="129"/>
  <c r="AU133" i="129"/>
  <c r="AU161" i="129" s="1"/>
  <c r="AT133" i="129"/>
  <c r="AS133" i="129"/>
  <c r="AR133" i="129"/>
  <c r="AQ133" i="129"/>
  <c r="AQ161" i="129" s="1"/>
  <c r="AP133" i="129"/>
  <c r="AO133" i="129"/>
  <c r="AO161" i="129" s="1"/>
  <c r="AN133" i="129"/>
  <c r="AM133" i="129"/>
  <c r="AL133" i="129"/>
  <c r="BO132" i="129"/>
  <c r="BN132" i="129"/>
  <c r="BN160" i="129" s="1"/>
  <c r="BM132" i="129"/>
  <c r="BL132" i="129"/>
  <c r="BK132" i="129"/>
  <c r="BK160" i="129" s="1"/>
  <c r="BJ132" i="129"/>
  <c r="BI132" i="129"/>
  <c r="BH132" i="129"/>
  <c r="BG132" i="129"/>
  <c r="BF132" i="129"/>
  <c r="BF160" i="129" s="1"/>
  <c r="BE132" i="129"/>
  <c r="BD132" i="129"/>
  <c r="BC132" i="129"/>
  <c r="BB132" i="129"/>
  <c r="BA132" i="129"/>
  <c r="AZ132" i="129"/>
  <c r="AY132" i="129"/>
  <c r="AY160" i="129" s="1"/>
  <c r="AX132" i="129"/>
  <c r="AX160" i="129" s="1"/>
  <c r="AW132" i="129"/>
  <c r="AV132" i="129"/>
  <c r="AU132" i="129"/>
  <c r="AT132" i="129"/>
  <c r="AS132" i="129"/>
  <c r="AQ131" i="4" s="1"/>
  <c r="AR132" i="129"/>
  <c r="AQ132" i="129"/>
  <c r="AP132" i="129"/>
  <c r="AP160" i="129" s="1"/>
  <c r="AO132" i="129"/>
  <c r="AN132" i="129"/>
  <c r="AM132" i="129"/>
  <c r="AL132" i="129"/>
  <c r="BO127" i="129"/>
  <c r="BN127" i="129"/>
  <c r="BM127" i="129"/>
  <c r="BL127" i="129"/>
  <c r="BK127" i="129"/>
  <c r="BJ127" i="129"/>
  <c r="BI127" i="129"/>
  <c r="BH127" i="129"/>
  <c r="BG127" i="129"/>
  <c r="BF127" i="129"/>
  <c r="BE127" i="129"/>
  <c r="BD127" i="129"/>
  <c r="BC127" i="129"/>
  <c r="BB127" i="129"/>
  <c r="BA127" i="129"/>
  <c r="AZ127" i="129"/>
  <c r="AY127" i="129"/>
  <c r="AX127" i="129"/>
  <c r="AW127" i="129"/>
  <c r="AV127" i="129"/>
  <c r="AU127" i="129"/>
  <c r="AT127" i="129"/>
  <c r="AS127" i="129"/>
  <c r="AR127" i="129"/>
  <c r="AQ127" i="129"/>
  <c r="AP127" i="129"/>
  <c r="AO127" i="129"/>
  <c r="AN127" i="129"/>
  <c r="AM127" i="129"/>
  <c r="AL127" i="129"/>
  <c r="BO126" i="129"/>
  <c r="BN126" i="129"/>
  <c r="BM126" i="129"/>
  <c r="BL126" i="129"/>
  <c r="BK126" i="129"/>
  <c r="BJ126" i="129"/>
  <c r="BI126" i="129"/>
  <c r="BH126" i="129"/>
  <c r="BG126" i="129"/>
  <c r="BF126" i="129"/>
  <c r="BE126" i="129"/>
  <c r="BD126" i="129"/>
  <c r="BC126" i="129"/>
  <c r="BB126" i="129"/>
  <c r="BA126" i="129"/>
  <c r="AZ126" i="129"/>
  <c r="AY126" i="129"/>
  <c r="AX126" i="129"/>
  <c r="AW126" i="129"/>
  <c r="AV126" i="129"/>
  <c r="AU126" i="129"/>
  <c r="AT126" i="129"/>
  <c r="AS126" i="129"/>
  <c r="AQ125" i="4" s="1"/>
  <c r="AR126" i="129"/>
  <c r="AQ126" i="129"/>
  <c r="AP126" i="129"/>
  <c r="AO126" i="129"/>
  <c r="AN126" i="129"/>
  <c r="AM126" i="129"/>
  <c r="AL126" i="129"/>
  <c r="BO125" i="129"/>
  <c r="BN125" i="129"/>
  <c r="BM125" i="129"/>
  <c r="BL125" i="129"/>
  <c r="BK125" i="129"/>
  <c r="BJ125" i="129"/>
  <c r="BI125" i="129"/>
  <c r="BH125" i="129"/>
  <c r="BG125" i="129"/>
  <c r="BF125" i="129"/>
  <c r="BE125" i="129"/>
  <c r="BD125" i="129"/>
  <c r="BC125" i="129"/>
  <c r="BB125" i="129"/>
  <c r="BA125" i="129"/>
  <c r="AZ125" i="129"/>
  <c r="AY125" i="129"/>
  <c r="AX125" i="129"/>
  <c r="AW125" i="129"/>
  <c r="AV125" i="129"/>
  <c r="AU125" i="129"/>
  <c r="AT125" i="129"/>
  <c r="AS125" i="129"/>
  <c r="AR125" i="129"/>
  <c r="AQ125" i="129"/>
  <c r="AP125" i="129"/>
  <c r="AO125" i="129"/>
  <c r="AN125" i="129"/>
  <c r="AM125" i="129"/>
  <c r="AL125" i="129"/>
  <c r="BO124" i="129"/>
  <c r="BO128" i="129" s="1"/>
  <c r="BN124" i="129"/>
  <c r="BM124" i="129"/>
  <c r="BL124" i="129"/>
  <c r="BK124" i="129"/>
  <c r="BJ124" i="129"/>
  <c r="BI124" i="129"/>
  <c r="BH124" i="129"/>
  <c r="BG124" i="129"/>
  <c r="BG128" i="129" s="1"/>
  <c r="BF124" i="129"/>
  <c r="BE124" i="129"/>
  <c r="BD124" i="129"/>
  <c r="BC124" i="129"/>
  <c r="BB124" i="129"/>
  <c r="BA124" i="129"/>
  <c r="AZ124" i="129"/>
  <c r="AY124" i="129"/>
  <c r="AY128" i="129" s="1"/>
  <c r="AX124" i="129"/>
  <c r="AW124" i="129"/>
  <c r="AV124" i="129"/>
  <c r="AU124" i="129"/>
  <c r="AT124" i="129"/>
  <c r="AR124" i="129"/>
  <c r="AQ124" i="129"/>
  <c r="AQ128" i="129" s="1"/>
  <c r="AP124" i="129"/>
  <c r="AO124" i="129"/>
  <c r="AN124" i="129"/>
  <c r="AM124" i="129"/>
  <c r="BP123" i="129"/>
  <c r="BN123" i="129"/>
  <c r="BF123" i="129"/>
  <c r="AT123" i="129"/>
  <c r="AP123" i="129"/>
  <c r="P41" i="129"/>
  <c r="N17" i="9" s="1"/>
  <c r="K41" i="129"/>
  <c r="U40" i="129"/>
  <c r="U39" i="129"/>
  <c r="U38" i="129"/>
  <c r="U37" i="129"/>
  <c r="U36" i="129"/>
  <c r="U35" i="129"/>
  <c r="U34" i="129"/>
  <c r="U33" i="129"/>
  <c r="U32" i="129"/>
  <c r="U31" i="129"/>
  <c r="K24" i="129"/>
  <c r="AS124" i="129" s="1"/>
  <c r="AQ123" i="4" s="1"/>
  <c r="AF13" i="129"/>
  <c r="AF12" i="129"/>
  <c r="AN4" i="129"/>
  <c r="A2" i="129"/>
  <c r="A1" i="129"/>
  <c r="BC311" i="128"/>
  <c r="BC276" i="128" s="1"/>
  <c r="BP297" i="128"/>
  <c r="BP311" i="128" s="1"/>
  <c r="BP276" i="128" s="1"/>
  <c r="BO297" i="128"/>
  <c r="BO311" i="128" s="1"/>
  <c r="BO276" i="128" s="1"/>
  <c r="BN297" i="128"/>
  <c r="BN311" i="128" s="1"/>
  <c r="BN276" i="128" s="1"/>
  <c r="BM297" i="128"/>
  <c r="BM311" i="128" s="1"/>
  <c r="BM276" i="128" s="1"/>
  <c r="BL297" i="128"/>
  <c r="BL311" i="128" s="1"/>
  <c r="BL276" i="128" s="1"/>
  <c r="BK297" i="128"/>
  <c r="BK311" i="128" s="1"/>
  <c r="BK276" i="128" s="1"/>
  <c r="BJ297" i="128"/>
  <c r="BJ311" i="128" s="1"/>
  <c r="BJ276" i="128" s="1"/>
  <c r="BI297" i="128"/>
  <c r="BI311" i="128" s="1"/>
  <c r="BI276" i="128" s="1"/>
  <c r="BH297" i="128"/>
  <c r="BH311" i="128" s="1"/>
  <c r="BH276" i="128" s="1"/>
  <c r="BG297" i="128"/>
  <c r="BG311" i="128" s="1"/>
  <c r="BG276" i="128" s="1"/>
  <c r="BF297" i="128"/>
  <c r="BF311" i="128" s="1"/>
  <c r="BF276" i="128" s="1"/>
  <c r="BE297" i="128"/>
  <c r="BE311" i="128" s="1"/>
  <c r="BE276" i="128" s="1"/>
  <c r="BD297" i="128"/>
  <c r="BD311" i="128" s="1"/>
  <c r="BD276" i="128" s="1"/>
  <c r="BC297" i="128"/>
  <c r="BB297" i="128"/>
  <c r="BB311" i="128" s="1"/>
  <c r="BB276" i="128" s="1"/>
  <c r="BA297" i="128"/>
  <c r="BA311" i="128" s="1"/>
  <c r="BA276" i="128" s="1"/>
  <c r="AZ297" i="128"/>
  <c r="AZ311" i="128" s="1"/>
  <c r="AZ276" i="128" s="1"/>
  <c r="AY297" i="128"/>
  <c r="AY311" i="128" s="1"/>
  <c r="AY276" i="128" s="1"/>
  <c r="AX297" i="128"/>
  <c r="AX311" i="128" s="1"/>
  <c r="AX276" i="128" s="1"/>
  <c r="AW297" i="128"/>
  <c r="AW311" i="128" s="1"/>
  <c r="AW276" i="128" s="1"/>
  <c r="AV297" i="128"/>
  <c r="AV311" i="128" s="1"/>
  <c r="AV276" i="128" s="1"/>
  <c r="AU297" i="128"/>
  <c r="AU311" i="128" s="1"/>
  <c r="AU276" i="128" s="1"/>
  <c r="AT297" i="128"/>
  <c r="AT311" i="128" s="1"/>
  <c r="AT276" i="128" s="1"/>
  <c r="AS297" i="128"/>
  <c r="AS311" i="128" s="1"/>
  <c r="AS276" i="128" s="1"/>
  <c r="AR297" i="128"/>
  <c r="AR311" i="128" s="1"/>
  <c r="AR276" i="128" s="1"/>
  <c r="AQ297" i="128"/>
  <c r="AQ311" i="128" s="1"/>
  <c r="AP297" i="128"/>
  <c r="AP311" i="128" s="1"/>
  <c r="AP276" i="128" s="1"/>
  <c r="AO297" i="128"/>
  <c r="AO311" i="128" s="1"/>
  <c r="AO276" i="128" s="1"/>
  <c r="AN297" i="128"/>
  <c r="AN311" i="128" s="1"/>
  <c r="AN276" i="128" s="1"/>
  <c r="AM297" i="128"/>
  <c r="AM311" i="128" s="1"/>
  <c r="AM276" i="128" s="1"/>
  <c r="AL297" i="128"/>
  <c r="AL311" i="128" s="1"/>
  <c r="AL276" i="128" s="1"/>
  <c r="AQ276" i="128"/>
  <c r="BB260" i="128"/>
  <c r="BB225" i="128" s="1"/>
  <c r="BP246" i="128"/>
  <c r="BP260" i="128" s="1"/>
  <c r="BP225" i="128" s="1"/>
  <c r="BO246" i="128"/>
  <c r="BO260" i="128" s="1"/>
  <c r="BO225" i="128" s="1"/>
  <c r="BN246" i="128"/>
  <c r="BN260" i="128" s="1"/>
  <c r="BM246" i="128"/>
  <c r="BM260" i="128" s="1"/>
  <c r="BM225" i="128" s="1"/>
  <c r="BL246" i="128"/>
  <c r="BL260" i="128" s="1"/>
  <c r="BL225" i="128" s="1"/>
  <c r="BK246" i="128"/>
  <c r="BK260" i="128" s="1"/>
  <c r="BK225" i="128" s="1"/>
  <c r="BJ246" i="128"/>
  <c r="BJ260" i="128" s="1"/>
  <c r="BJ225" i="128" s="1"/>
  <c r="BI246" i="128"/>
  <c r="BI260" i="128" s="1"/>
  <c r="BI225" i="128" s="1"/>
  <c r="BH246" i="128"/>
  <c r="BH260" i="128" s="1"/>
  <c r="BH225" i="128" s="1"/>
  <c r="BG246" i="128"/>
  <c r="BG260" i="128" s="1"/>
  <c r="BG225" i="128" s="1"/>
  <c r="BF246" i="128"/>
  <c r="BF260" i="128" s="1"/>
  <c r="BF225" i="128" s="1"/>
  <c r="BE246" i="128"/>
  <c r="BE260" i="128" s="1"/>
  <c r="BE225" i="128" s="1"/>
  <c r="BD246" i="128"/>
  <c r="BD260" i="128" s="1"/>
  <c r="BD225" i="128" s="1"/>
  <c r="BC246" i="128"/>
  <c r="BC260" i="128" s="1"/>
  <c r="BC225" i="128" s="1"/>
  <c r="BB246" i="128"/>
  <c r="BA246" i="128"/>
  <c r="BA260" i="128" s="1"/>
  <c r="BA225" i="128" s="1"/>
  <c r="AZ246" i="128"/>
  <c r="AZ260" i="128" s="1"/>
  <c r="AZ225" i="128" s="1"/>
  <c r="AY246" i="128"/>
  <c r="AY260" i="128" s="1"/>
  <c r="AY225" i="128" s="1"/>
  <c r="AX246" i="128"/>
  <c r="AX260" i="128" s="1"/>
  <c r="AW246" i="128"/>
  <c r="AW260" i="128" s="1"/>
  <c r="AW225" i="128" s="1"/>
  <c r="AV246" i="128"/>
  <c r="AV260" i="128" s="1"/>
  <c r="AU246" i="128"/>
  <c r="AU260" i="128" s="1"/>
  <c r="AU225" i="128" s="1"/>
  <c r="AT246" i="128"/>
  <c r="AT260" i="128" s="1"/>
  <c r="AT225" i="128" s="1"/>
  <c r="AS246" i="128"/>
  <c r="AS260" i="128" s="1"/>
  <c r="AS225" i="128" s="1"/>
  <c r="AR246" i="128"/>
  <c r="AR260" i="128" s="1"/>
  <c r="AR225" i="128" s="1"/>
  <c r="AQ246" i="128"/>
  <c r="AQ260" i="128" s="1"/>
  <c r="AQ225" i="128" s="1"/>
  <c r="AP246" i="128"/>
  <c r="AP260" i="128" s="1"/>
  <c r="AO246" i="128"/>
  <c r="AO260" i="128" s="1"/>
  <c r="AO225" i="128" s="1"/>
  <c r="AN246" i="128"/>
  <c r="AN260" i="128" s="1"/>
  <c r="AN225" i="128" s="1"/>
  <c r="AM246" i="128"/>
  <c r="AM260" i="128" s="1"/>
  <c r="AM225" i="128" s="1"/>
  <c r="AL246" i="128"/>
  <c r="AL260" i="128" s="1"/>
  <c r="AL225" i="128" s="1"/>
  <c r="BN225" i="128"/>
  <c r="AX225" i="128"/>
  <c r="AV225" i="128"/>
  <c r="AP225" i="128"/>
  <c r="BP195" i="128"/>
  <c r="BP209" i="128" s="1"/>
  <c r="BP174" i="128" s="1"/>
  <c r="BO195" i="128"/>
  <c r="BO209" i="128" s="1"/>
  <c r="BO174" i="128" s="1"/>
  <c r="BN195" i="128"/>
  <c r="BN209" i="128" s="1"/>
  <c r="BN174" i="128" s="1"/>
  <c r="BM195" i="128"/>
  <c r="BM209" i="128" s="1"/>
  <c r="BM174" i="128" s="1"/>
  <c r="BL195" i="128"/>
  <c r="BL209" i="128" s="1"/>
  <c r="BL174" i="128" s="1"/>
  <c r="BK195" i="128"/>
  <c r="BK209" i="128" s="1"/>
  <c r="BK174" i="128" s="1"/>
  <c r="BJ195" i="128"/>
  <c r="BJ209" i="128" s="1"/>
  <c r="BJ174" i="128" s="1"/>
  <c r="BI195" i="128"/>
  <c r="BI209" i="128" s="1"/>
  <c r="BI174" i="128" s="1"/>
  <c r="BH195" i="128"/>
  <c r="BH209" i="128" s="1"/>
  <c r="BH174" i="128" s="1"/>
  <c r="BG195" i="128"/>
  <c r="BG209" i="128" s="1"/>
  <c r="BG174" i="128" s="1"/>
  <c r="BF195" i="128"/>
  <c r="BF209" i="128" s="1"/>
  <c r="BF174" i="128" s="1"/>
  <c r="BE195" i="128"/>
  <c r="BE209" i="128" s="1"/>
  <c r="BE174" i="128" s="1"/>
  <c r="BD195" i="128"/>
  <c r="BD209" i="128" s="1"/>
  <c r="BD174" i="128" s="1"/>
  <c r="BC195" i="128"/>
  <c r="BC209" i="128" s="1"/>
  <c r="BC174" i="128" s="1"/>
  <c r="BB195" i="128"/>
  <c r="BB209" i="128" s="1"/>
  <c r="BB174" i="128" s="1"/>
  <c r="BA195" i="128"/>
  <c r="BA209" i="128" s="1"/>
  <c r="BA174" i="128" s="1"/>
  <c r="AZ195" i="128"/>
  <c r="AZ209" i="128" s="1"/>
  <c r="AZ174" i="128" s="1"/>
  <c r="AY195" i="128"/>
  <c r="AY209" i="128" s="1"/>
  <c r="AY174" i="128" s="1"/>
  <c r="AX195" i="128"/>
  <c r="AX209" i="128" s="1"/>
  <c r="AX174" i="128" s="1"/>
  <c r="AW195" i="128"/>
  <c r="AW209" i="128" s="1"/>
  <c r="AV195" i="128"/>
  <c r="AV209" i="128" s="1"/>
  <c r="AV174" i="128" s="1"/>
  <c r="AU195" i="128"/>
  <c r="AU209" i="128" s="1"/>
  <c r="AU174" i="128" s="1"/>
  <c r="AT195" i="128"/>
  <c r="AT209" i="128" s="1"/>
  <c r="AT174" i="128" s="1"/>
  <c r="AS195" i="128"/>
  <c r="AS209" i="128" s="1"/>
  <c r="AS174" i="128" s="1"/>
  <c r="AR195" i="128"/>
  <c r="AR209" i="128" s="1"/>
  <c r="AR174" i="128" s="1"/>
  <c r="AQ195" i="128"/>
  <c r="AQ209" i="128" s="1"/>
  <c r="AQ174" i="128" s="1"/>
  <c r="AP195" i="128"/>
  <c r="AP209" i="128" s="1"/>
  <c r="AP174" i="128" s="1"/>
  <c r="AO195" i="128"/>
  <c r="AO209" i="128" s="1"/>
  <c r="AO174" i="128" s="1"/>
  <c r="AN195" i="128"/>
  <c r="AN209" i="128" s="1"/>
  <c r="AN174" i="128" s="1"/>
  <c r="AM195" i="128"/>
  <c r="AM209" i="128" s="1"/>
  <c r="AM174" i="128" s="1"/>
  <c r="AL195" i="128"/>
  <c r="AL209" i="128" s="1"/>
  <c r="AL174" i="128" s="1"/>
  <c r="AW174" i="128"/>
  <c r="BO155" i="128"/>
  <c r="BN155" i="128"/>
  <c r="BM155" i="128"/>
  <c r="BL155" i="128"/>
  <c r="BK155" i="128"/>
  <c r="BJ155" i="128"/>
  <c r="BI155" i="128"/>
  <c r="BH155" i="128"/>
  <c r="BG155" i="128"/>
  <c r="BF155" i="128"/>
  <c r="BE155" i="128"/>
  <c r="BD155" i="128"/>
  <c r="BC155" i="128"/>
  <c r="BB155" i="128"/>
  <c r="BA155" i="128"/>
  <c r="AZ155" i="128"/>
  <c r="AY155" i="128"/>
  <c r="AX155" i="128"/>
  <c r="AW155" i="128"/>
  <c r="AV155" i="128"/>
  <c r="AU155" i="128"/>
  <c r="AT155" i="128"/>
  <c r="AS155" i="128"/>
  <c r="AR155" i="128"/>
  <c r="AP154" i="4" s="1"/>
  <c r="AQ155" i="128"/>
  <c r="AP155" i="128"/>
  <c r="AO155" i="128"/>
  <c r="AN155" i="128"/>
  <c r="AM155" i="128"/>
  <c r="AL155" i="128"/>
  <c r="BO154" i="128"/>
  <c r="BN154" i="128"/>
  <c r="BM154" i="128"/>
  <c r="BL154" i="128"/>
  <c r="BK154" i="128"/>
  <c r="BJ154" i="128"/>
  <c r="BI154" i="128"/>
  <c r="BH154" i="128"/>
  <c r="BG154" i="128"/>
  <c r="BF154" i="128"/>
  <c r="BE154" i="128"/>
  <c r="BD154" i="128"/>
  <c r="BC154" i="128"/>
  <c r="BB154" i="128"/>
  <c r="BA154" i="128"/>
  <c r="AZ154" i="128"/>
  <c r="AY154" i="128"/>
  <c r="AX154" i="128"/>
  <c r="AW154" i="128"/>
  <c r="AV154" i="128"/>
  <c r="AU154" i="128"/>
  <c r="AT154" i="128"/>
  <c r="AS154" i="128"/>
  <c r="AR154" i="128"/>
  <c r="AP153" i="4" s="1"/>
  <c r="AQ154" i="128"/>
  <c r="AP154" i="128"/>
  <c r="AO154" i="128"/>
  <c r="AN154" i="128"/>
  <c r="AM154" i="128"/>
  <c r="AL154" i="128"/>
  <c r="BO153" i="128"/>
  <c r="BN153" i="128"/>
  <c r="BM153" i="128"/>
  <c r="BL153" i="128"/>
  <c r="BK153" i="128"/>
  <c r="BJ153" i="128"/>
  <c r="BI153" i="128"/>
  <c r="BH153" i="128"/>
  <c r="BG153" i="128"/>
  <c r="BF153" i="128"/>
  <c r="BE153" i="128"/>
  <c r="BD153" i="128"/>
  <c r="BC153" i="128"/>
  <c r="BB153" i="128"/>
  <c r="BA153" i="128"/>
  <c r="AZ153" i="128"/>
  <c r="AY153" i="128"/>
  <c r="AX153" i="128"/>
  <c r="AW153" i="128"/>
  <c r="AV153" i="128"/>
  <c r="AU153" i="128"/>
  <c r="AT153" i="128"/>
  <c r="AS153" i="128"/>
  <c r="AR153" i="128"/>
  <c r="AP152" i="4" s="1"/>
  <c r="AQ153" i="128"/>
  <c r="AP153" i="128"/>
  <c r="AO153" i="128"/>
  <c r="AN153" i="128"/>
  <c r="AM153" i="128"/>
  <c r="AL153" i="128"/>
  <c r="BO152" i="128"/>
  <c r="BN152" i="128"/>
  <c r="BM152" i="128"/>
  <c r="BL152" i="128"/>
  <c r="BK152" i="128"/>
  <c r="BJ152" i="128"/>
  <c r="BI152" i="128"/>
  <c r="BH152" i="128"/>
  <c r="BG152" i="128"/>
  <c r="BF152" i="128"/>
  <c r="BE152" i="128"/>
  <c r="BD152" i="128"/>
  <c r="BC152" i="128"/>
  <c r="BB152" i="128"/>
  <c r="BA152" i="128"/>
  <c r="AZ152" i="128"/>
  <c r="AY152" i="128"/>
  <c r="AX152" i="128"/>
  <c r="AW152" i="128"/>
  <c r="AV152" i="128"/>
  <c r="AU152" i="128"/>
  <c r="AT152" i="128"/>
  <c r="AS152" i="128"/>
  <c r="AR152" i="128"/>
  <c r="AP151" i="4" s="1"/>
  <c r="AQ152" i="128"/>
  <c r="AP152" i="128"/>
  <c r="AO152" i="128"/>
  <c r="AN152" i="128"/>
  <c r="AM152" i="128"/>
  <c r="AL152" i="128"/>
  <c r="BO151" i="128"/>
  <c r="BN151" i="128"/>
  <c r="BM151" i="128"/>
  <c r="BL151" i="128"/>
  <c r="BK151" i="128"/>
  <c r="BJ151" i="128"/>
  <c r="BI151" i="128"/>
  <c r="BH151" i="128"/>
  <c r="BG151" i="128"/>
  <c r="BF151" i="128"/>
  <c r="BE151" i="128"/>
  <c r="BD151" i="128"/>
  <c r="BC151" i="128"/>
  <c r="BB151" i="128"/>
  <c r="BA151" i="128"/>
  <c r="AZ151" i="128"/>
  <c r="AY151" i="128"/>
  <c r="AX151" i="128"/>
  <c r="AW151" i="128"/>
  <c r="AV151" i="128"/>
  <c r="AU151" i="128"/>
  <c r="AT151" i="128"/>
  <c r="AS151" i="128"/>
  <c r="AR151" i="128"/>
  <c r="AP150" i="4" s="1"/>
  <c r="AQ151" i="128"/>
  <c r="AP151" i="128"/>
  <c r="AO151" i="128"/>
  <c r="AN151" i="128"/>
  <c r="AM151" i="128"/>
  <c r="AL151" i="128"/>
  <c r="BO150" i="128"/>
  <c r="BN150" i="128"/>
  <c r="BM150" i="128"/>
  <c r="BL150" i="128"/>
  <c r="BK150" i="128"/>
  <c r="BJ150" i="128"/>
  <c r="BI150" i="128"/>
  <c r="BH150" i="128"/>
  <c r="BG150" i="128"/>
  <c r="BF150" i="128"/>
  <c r="BE150" i="128"/>
  <c r="BD150" i="128"/>
  <c r="BC150" i="128"/>
  <c r="BB150" i="128"/>
  <c r="BA150" i="128"/>
  <c r="AZ150" i="128"/>
  <c r="AY150" i="128"/>
  <c r="AX150" i="128"/>
  <c r="AW150" i="128"/>
  <c r="AV150" i="128"/>
  <c r="AU150" i="128"/>
  <c r="AT150" i="128"/>
  <c r="AS150" i="128"/>
  <c r="AR150" i="128"/>
  <c r="AP149" i="4" s="1"/>
  <c r="AQ150" i="128"/>
  <c r="AP150" i="128"/>
  <c r="AO150" i="128"/>
  <c r="AN150" i="128"/>
  <c r="AM150" i="128"/>
  <c r="AL150" i="128"/>
  <c r="BO149" i="128"/>
  <c r="BN149" i="128"/>
  <c r="BM149" i="128"/>
  <c r="BL149" i="128"/>
  <c r="BK149" i="128"/>
  <c r="BJ149" i="128"/>
  <c r="BI149" i="128"/>
  <c r="BH149" i="128"/>
  <c r="BG149" i="128"/>
  <c r="BF149" i="128"/>
  <c r="BE149" i="128"/>
  <c r="BD149" i="128"/>
  <c r="BC149" i="128"/>
  <c r="BB149" i="128"/>
  <c r="BA149" i="128"/>
  <c r="AZ149" i="128"/>
  <c r="AY149" i="128"/>
  <c r="AX149" i="128"/>
  <c r="AW149" i="128"/>
  <c r="AV149" i="128"/>
  <c r="AU149" i="128"/>
  <c r="AT149" i="128"/>
  <c r="AS149" i="128"/>
  <c r="AR149" i="128"/>
  <c r="AP148" i="4" s="1"/>
  <c r="AQ149" i="128"/>
  <c r="AP149" i="128"/>
  <c r="AO149" i="128"/>
  <c r="AN149" i="128"/>
  <c r="AM149" i="128"/>
  <c r="AL149" i="128"/>
  <c r="BO148" i="128"/>
  <c r="BN148" i="128"/>
  <c r="BM148" i="128"/>
  <c r="BL148" i="128"/>
  <c r="BK148" i="128"/>
  <c r="BJ148" i="128"/>
  <c r="BI148" i="128"/>
  <c r="BH148" i="128"/>
  <c r="BG148" i="128"/>
  <c r="BF148" i="128"/>
  <c r="BE148" i="128"/>
  <c r="BD148" i="128"/>
  <c r="BC148" i="128"/>
  <c r="BB148" i="128"/>
  <c r="BA148" i="128"/>
  <c r="AZ148" i="128"/>
  <c r="AY148" i="128"/>
  <c r="AX148" i="128"/>
  <c r="AW148" i="128"/>
  <c r="AV148" i="128"/>
  <c r="AU148" i="128"/>
  <c r="AT148" i="128"/>
  <c r="AS148" i="128"/>
  <c r="AR148" i="128"/>
  <c r="AP147" i="4" s="1"/>
  <c r="AQ148" i="128"/>
  <c r="AP148" i="128"/>
  <c r="AO148" i="128"/>
  <c r="AN148" i="128"/>
  <c r="AM148" i="128"/>
  <c r="AL148" i="128"/>
  <c r="BO147" i="128"/>
  <c r="BN147" i="128"/>
  <c r="BM147" i="128"/>
  <c r="BL147" i="128"/>
  <c r="BK147" i="128"/>
  <c r="BJ147" i="128"/>
  <c r="BI147" i="128"/>
  <c r="BH147" i="128"/>
  <c r="BG147" i="128"/>
  <c r="BF147" i="128"/>
  <c r="BE147" i="128"/>
  <c r="BD147" i="128"/>
  <c r="BC147" i="128"/>
  <c r="BB147" i="128"/>
  <c r="BA147" i="128"/>
  <c r="AZ147" i="128"/>
  <c r="AY147" i="128"/>
  <c r="AX147" i="128"/>
  <c r="AW147" i="128"/>
  <c r="AV147" i="128"/>
  <c r="AU147" i="128"/>
  <c r="AT147" i="128"/>
  <c r="AS147" i="128"/>
  <c r="AR147" i="128"/>
  <c r="AP146" i="4" s="1"/>
  <c r="AQ147" i="128"/>
  <c r="AP147" i="128"/>
  <c r="AO147" i="128"/>
  <c r="AN147" i="128"/>
  <c r="AM147" i="128"/>
  <c r="AL147" i="128"/>
  <c r="BO146" i="128"/>
  <c r="BN146" i="128"/>
  <c r="BM146" i="128"/>
  <c r="BL146" i="128"/>
  <c r="BK146" i="128"/>
  <c r="BJ146" i="128"/>
  <c r="BI146" i="128"/>
  <c r="BH146" i="128"/>
  <c r="BG146" i="128"/>
  <c r="BF146" i="128"/>
  <c r="BE146" i="128"/>
  <c r="BD146" i="128"/>
  <c r="BC146" i="128"/>
  <c r="BB146" i="128"/>
  <c r="BA146" i="128"/>
  <c r="AZ146" i="128"/>
  <c r="AY146" i="128"/>
  <c r="AX146" i="128"/>
  <c r="AW146" i="128"/>
  <c r="AV146" i="128"/>
  <c r="AU146" i="128"/>
  <c r="AT146" i="128"/>
  <c r="AS146" i="128"/>
  <c r="AR146" i="128"/>
  <c r="AP145" i="4" s="1"/>
  <c r="AQ146" i="128"/>
  <c r="AP146" i="128"/>
  <c r="AO146" i="128"/>
  <c r="AN146" i="128"/>
  <c r="AM146" i="128"/>
  <c r="AL146" i="128"/>
  <c r="BP144" i="128"/>
  <c r="BP158" i="128" s="1"/>
  <c r="BP123" i="128" s="1"/>
  <c r="BO144" i="128"/>
  <c r="BO158" i="128" s="1"/>
  <c r="BO123" i="128" s="1"/>
  <c r="BN144" i="128"/>
  <c r="BN158" i="128" s="1"/>
  <c r="BN123" i="128" s="1"/>
  <c r="BM144" i="128"/>
  <c r="BM158" i="128" s="1"/>
  <c r="BM123" i="128" s="1"/>
  <c r="BL144" i="128"/>
  <c r="BL158" i="128" s="1"/>
  <c r="BL123" i="128" s="1"/>
  <c r="BK144" i="128"/>
  <c r="BK158" i="128" s="1"/>
  <c r="BK123" i="128" s="1"/>
  <c r="BJ144" i="128"/>
  <c r="BJ158" i="128" s="1"/>
  <c r="BJ123" i="128" s="1"/>
  <c r="BI144" i="128"/>
  <c r="BI158" i="128" s="1"/>
  <c r="BI123" i="128" s="1"/>
  <c r="BH144" i="128"/>
  <c r="BH158" i="128" s="1"/>
  <c r="BH123" i="128" s="1"/>
  <c r="BG144" i="128"/>
  <c r="BG158" i="128" s="1"/>
  <c r="BG123" i="128" s="1"/>
  <c r="BF144" i="128"/>
  <c r="BF158" i="128" s="1"/>
  <c r="BF123" i="128" s="1"/>
  <c r="BE144" i="128"/>
  <c r="BE158" i="128" s="1"/>
  <c r="BE123" i="128" s="1"/>
  <c r="BD144" i="128"/>
  <c r="BD158" i="128" s="1"/>
  <c r="BD123" i="128" s="1"/>
  <c r="BC144" i="128"/>
  <c r="BC158" i="128" s="1"/>
  <c r="BC123" i="128" s="1"/>
  <c r="BB144" i="128"/>
  <c r="BB158" i="128" s="1"/>
  <c r="BB123" i="128" s="1"/>
  <c r="BA144" i="128"/>
  <c r="BA158" i="128" s="1"/>
  <c r="BA123" i="128" s="1"/>
  <c r="AZ144" i="128"/>
  <c r="AZ158" i="128" s="1"/>
  <c r="AY144" i="128"/>
  <c r="AY158" i="128" s="1"/>
  <c r="AY123" i="128" s="1"/>
  <c r="AX144" i="128"/>
  <c r="AX158" i="128" s="1"/>
  <c r="AX123" i="128" s="1"/>
  <c r="AW144" i="128"/>
  <c r="AW158" i="128" s="1"/>
  <c r="AW123" i="128" s="1"/>
  <c r="AV144" i="128"/>
  <c r="AV158" i="128" s="1"/>
  <c r="AV123" i="128" s="1"/>
  <c r="AU144" i="128"/>
  <c r="AU158" i="128" s="1"/>
  <c r="AU123" i="128" s="1"/>
  <c r="AT144" i="128"/>
  <c r="AT158" i="128" s="1"/>
  <c r="AT123" i="128" s="1"/>
  <c r="AS144" i="128"/>
  <c r="AS158" i="128" s="1"/>
  <c r="AS123" i="128" s="1"/>
  <c r="AR144" i="128"/>
  <c r="AR158" i="128" s="1"/>
  <c r="AR123" i="128" s="1"/>
  <c r="AQ144" i="128"/>
  <c r="AQ158" i="128" s="1"/>
  <c r="AQ123" i="128" s="1"/>
  <c r="AP144" i="128"/>
  <c r="AP158" i="128" s="1"/>
  <c r="AO144" i="128"/>
  <c r="AO158" i="128" s="1"/>
  <c r="AO123" i="128" s="1"/>
  <c r="AN144" i="128"/>
  <c r="AN158" i="128" s="1"/>
  <c r="AN123" i="128" s="1"/>
  <c r="AM144" i="128"/>
  <c r="AM158" i="128" s="1"/>
  <c r="AM123" i="128" s="1"/>
  <c r="AL144" i="128"/>
  <c r="AL158" i="128" s="1"/>
  <c r="AL123" i="128" s="1"/>
  <c r="BO141" i="128"/>
  <c r="BN141" i="128"/>
  <c r="BM141" i="128"/>
  <c r="BM169" i="128" s="1"/>
  <c r="BL141" i="128"/>
  <c r="BK141" i="128"/>
  <c r="BJ141" i="128"/>
  <c r="BI141" i="128"/>
  <c r="BI169" i="128" s="1"/>
  <c r="BH141" i="128"/>
  <c r="BG141" i="128"/>
  <c r="BF141" i="128"/>
  <c r="BE141" i="128"/>
  <c r="BE169" i="128" s="1"/>
  <c r="BD141" i="128"/>
  <c r="BC141" i="128"/>
  <c r="BB141" i="128"/>
  <c r="BA141" i="128"/>
  <c r="BA169" i="128" s="1"/>
  <c r="AZ141" i="128"/>
  <c r="AY141" i="128"/>
  <c r="AX141" i="128"/>
  <c r="AW141" i="128"/>
  <c r="AW169" i="128" s="1"/>
  <c r="AV141" i="128"/>
  <c r="AU141" i="128"/>
  <c r="AT141" i="128"/>
  <c r="AS141" i="128"/>
  <c r="AS169" i="128" s="1"/>
  <c r="AR141" i="128"/>
  <c r="AP140" i="4" s="1"/>
  <c r="AQ141" i="128"/>
  <c r="AP141" i="128"/>
  <c r="AO141" i="128"/>
  <c r="AO169" i="128" s="1"/>
  <c r="AN141" i="128"/>
  <c r="AM141" i="128"/>
  <c r="AL141" i="128"/>
  <c r="BO140" i="128"/>
  <c r="BO168" i="128" s="1"/>
  <c r="BN140" i="128"/>
  <c r="BN168" i="128" s="1"/>
  <c r="BM140" i="128"/>
  <c r="BL140" i="128"/>
  <c r="BK140" i="128"/>
  <c r="BJ140" i="128"/>
  <c r="BJ168" i="128" s="1"/>
  <c r="BI140" i="128"/>
  <c r="BH140" i="128"/>
  <c r="BG140" i="128"/>
  <c r="BF140" i="128"/>
  <c r="BF168" i="128" s="1"/>
  <c r="BE140" i="128"/>
  <c r="BD140" i="128"/>
  <c r="BC140" i="128"/>
  <c r="BB140" i="128"/>
  <c r="BB168" i="128" s="1"/>
  <c r="BA140" i="128"/>
  <c r="AZ140" i="128"/>
  <c r="AY140" i="128"/>
  <c r="AX140" i="128"/>
  <c r="AX168" i="128" s="1"/>
  <c r="AW140" i="128"/>
  <c r="AV140" i="128"/>
  <c r="AU140" i="128"/>
  <c r="AT140" i="128"/>
  <c r="AT168" i="128" s="1"/>
  <c r="AS140" i="128"/>
  <c r="AR140" i="128"/>
  <c r="AQ140" i="128"/>
  <c r="AP140" i="128"/>
  <c r="AP168" i="128" s="1"/>
  <c r="AO140" i="128"/>
  <c r="AN140" i="128"/>
  <c r="AM140" i="128"/>
  <c r="AL140" i="128"/>
  <c r="AL168" i="128" s="1"/>
  <c r="BO139" i="128"/>
  <c r="BN139" i="128"/>
  <c r="BM139" i="128"/>
  <c r="BM167" i="128" s="1"/>
  <c r="BL139" i="128"/>
  <c r="BK139" i="128"/>
  <c r="BJ139" i="128"/>
  <c r="BI139" i="128"/>
  <c r="BI167" i="128" s="1"/>
  <c r="BH139" i="128"/>
  <c r="BG139" i="128"/>
  <c r="BF139" i="128"/>
  <c r="BE139" i="128"/>
  <c r="BE167" i="128" s="1"/>
  <c r="BD139" i="128"/>
  <c r="BC139" i="128"/>
  <c r="BB139" i="128"/>
  <c r="BA139" i="128"/>
  <c r="BA167" i="128" s="1"/>
  <c r="AZ139" i="128"/>
  <c r="AY139" i="128"/>
  <c r="AX139" i="128"/>
  <c r="AW139" i="128"/>
  <c r="AW167" i="128" s="1"/>
  <c r="AV139" i="128"/>
  <c r="AU139" i="128"/>
  <c r="AT139" i="128"/>
  <c r="AS139" i="128"/>
  <c r="AS167" i="128" s="1"/>
  <c r="AR139" i="128"/>
  <c r="AP138" i="4" s="1"/>
  <c r="AQ139" i="128"/>
  <c r="AP139" i="128"/>
  <c r="AO139" i="128"/>
  <c r="AO167" i="128" s="1"/>
  <c r="AN139" i="128"/>
  <c r="AM139" i="128"/>
  <c r="AL139" i="128"/>
  <c r="BO138" i="128"/>
  <c r="BO166" i="128" s="1"/>
  <c r="BN138" i="128"/>
  <c r="BN166" i="128" s="1"/>
  <c r="BM138" i="128"/>
  <c r="BL138" i="128"/>
  <c r="BK138" i="128"/>
  <c r="BJ138" i="128"/>
  <c r="BJ166" i="128" s="1"/>
  <c r="BI138" i="128"/>
  <c r="BH138" i="128"/>
  <c r="BG138" i="128"/>
  <c r="BG166" i="128" s="1"/>
  <c r="BF138" i="128"/>
  <c r="BF166" i="128" s="1"/>
  <c r="BE138" i="128"/>
  <c r="BD138" i="128"/>
  <c r="BC138" i="128"/>
  <c r="BB138" i="128"/>
  <c r="BB166" i="128" s="1"/>
  <c r="BA138" i="128"/>
  <c r="AZ138" i="128"/>
  <c r="AY138" i="128"/>
  <c r="AY166" i="128" s="1"/>
  <c r="AX138" i="128"/>
  <c r="AX166" i="128" s="1"/>
  <c r="AW138" i="128"/>
  <c r="AV138" i="128"/>
  <c r="AU138" i="128"/>
  <c r="AU166" i="128" s="1"/>
  <c r="AT138" i="128"/>
  <c r="AT166" i="128" s="1"/>
  <c r="AS138" i="128"/>
  <c r="AR138" i="128"/>
  <c r="AQ138" i="128"/>
  <c r="AQ166" i="128" s="1"/>
  <c r="AP138" i="128"/>
  <c r="AP166" i="128" s="1"/>
  <c r="AO138" i="128"/>
  <c r="AN138" i="128"/>
  <c r="AM138" i="128"/>
  <c r="AL138" i="128"/>
  <c r="AL166" i="128" s="1"/>
  <c r="BO137" i="128"/>
  <c r="BN137" i="128"/>
  <c r="BM137" i="128"/>
  <c r="BM165" i="128" s="1"/>
  <c r="BL137" i="128"/>
  <c r="BL165" i="128" s="1"/>
  <c r="BK137" i="128"/>
  <c r="BJ137" i="128"/>
  <c r="BI137" i="128"/>
  <c r="BI165" i="128" s="1"/>
  <c r="BH137" i="128"/>
  <c r="BG137" i="128"/>
  <c r="BF137" i="128"/>
  <c r="BE137" i="128"/>
  <c r="BE165" i="128" s="1"/>
  <c r="BD137" i="128"/>
  <c r="BD165" i="128" s="1"/>
  <c r="BC137" i="128"/>
  <c r="BB137" i="128"/>
  <c r="BA137" i="128"/>
  <c r="BA165" i="128" s="1"/>
  <c r="AZ137" i="128"/>
  <c r="AY137" i="128"/>
  <c r="AX137" i="128"/>
  <c r="AW137" i="128"/>
  <c r="AW165" i="128" s="1"/>
  <c r="AV137" i="128"/>
  <c r="AU137" i="128"/>
  <c r="AT137" i="128"/>
  <c r="AS137" i="128"/>
  <c r="AS165" i="128" s="1"/>
  <c r="AR137" i="128"/>
  <c r="AP136" i="4" s="1"/>
  <c r="AQ137" i="128"/>
  <c r="AP137" i="128"/>
  <c r="AO137" i="128"/>
  <c r="AO165" i="128" s="1"/>
  <c r="AN137" i="128"/>
  <c r="AM137" i="128"/>
  <c r="AL137" i="128"/>
  <c r="BO136" i="128"/>
  <c r="BN136" i="128"/>
  <c r="BN164" i="128" s="1"/>
  <c r="BM136" i="128"/>
  <c r="BM164" i="128" s="1"/>
  <c r="BL136" i="128"/>
  <c r="BK136" i="128"/>
  <c r="BJ136" i="128"/>
  <c r="BJ164" i="128" s="1"/>
  <c r="BI136" i="128"/>
  <c r="BH136" i="128"/>
  <c r="BG136" i="128"/>
  <c r="BF136" i="128"/>
  <c r="BF164" i="128" s="1"/>
  <c r="BE136" i="128"/>
  <c r="BD136" i="128"/>
  <c r="BC136" i="128"/>
  <c r="BB136" i="128"/>
  <c r="BB164" i="128" s="1"/>
  <c r="BA136" i="128"/>
  <c r="AZ136" i="128"/>
  <c r="AY136" i="128"/>
  <c r="AX136" i="128"/>
  <c r="AX164" i="128" s="1"/>
  <c r="AW136" i="128"/>
  <c r="AV136" i="128"/>
  <c r="AU136" i="128"/>
  <c r="AT136" i="128"/>
  <c r="AT164" i="128" s="1"/>
  <c r="AS136" i="128"/>
  <c r="AS164" i="128" s="1"/>
  <c r="AR136" i="128"/>
  <c r="AQ136" i="128"/>
  <c r="AP136" i="128"/>
  <c r="AP164" i="128" s="1"/>
  <c r="AO136" i="128"/>
  <c r="AN136" i="128"/>
  <c r="AM136" i="128"/>
  <c r="AL136" i="128"/>
  <c r="BO135" i="128"/>
  <c r="BN135" i="128"/>
  <c r="BM135" i="128"/>
  <c r="BM163" i="128" s="1"/>
  <c r="BL135" i="128"/>
  <c r="BL163" i="128" s="1"/>
  <c r="BK135" i="128"/>
  <c r="BJ135" i="128"/>
  <c r="BI135" i="128"/>
  <c r="BI163" i="128" s="1"/>
  <c r="BH135" i="128"/>
  <c r="BG135" i="128"/>
  <c r="BF135" i="128"/>
  <c r="BE135" i="128"/>
  <c r="BE163" i="128" s="1"/>
  <c r="BD135" i="128"/>
  <c r="BC135" i="128"/>
  <c r="BB135" i="128"/>
  <c r="BA135" i="128"/>
  <c r="BA163" i="128" s="1"/>
  <c r="AZ135" i="128"/>
  <c r="AZ163" i="128" s="1"/>
  <c r="AY135" i="128"/>
  <c r="AX135" i="128"/>
  <c r="AW135" i="128"/>
  <c r="AW163" i="128" s="1"/>
  <c r="AV135" i="128"/>
  <c r="AU135" i="128"/>
  <c r="AT135" i="128"/>
  <c r="AS135" i="128"/>
  <c r="AS163" i="128" s="1"/>
  <c r="AR135" i="128"/>
  <c r="AQ135" i="128"/>
  <c r="AP135" i="128"/>
  <c r="AO135" i="128"/>
  <c r="AO163" i="128" s="1"/>
  <c r="AN135" i="128"/>
  <c r="AM135" i="128"/>
  <c r="AL135" i="128"/>
  <c r="BO134" i="128"/>
  <c r="BN134" i="128"/>
  <c r="BM134" i="128"/>
  <c r="BL134" i="128"/>
  <c r="BK134" i="128"/>
  <c r="BJ134" i="128"/>
  <c r="BJ162" i="128" s="1"/>
  <c r="BI134" i="128"/>
  <c r="BH134" i="128"/>
  <c r="BG134" i="128"/>
  <c r="BF134" i="128"/>
  <c r="BE134" i="128"/>
  <c r="BD134" i="128"/>
  <c r="BC134" i="128"/>
  <c r="BB134" i="128"/>
  <c r="BA134" i="128"/>
  <c r="BA162" i="128" s="1"/>
  <c r="AZ134" i="128"/>
  <c r="AY134" i="128"/>
  <c r="AY162" i="128" s="1"/>
  <c r="AX134" i="128"/>
  <c r="AX162" i="128" s="1"/>
  <c r="AW134" i="128"/>
  <c r="AV134" i="128"/>
  <c r="AU134" i="128"/>
  <c r="AT134" i="128"/>
  <c r="AS134" i="128"/>
  <c r="AS162" i="128" s="1"/>
  <c r="AR134" i="128"/>
  <c r="AQ134" i="128"/>
  <c r="AQ162" i="128" s="1"/>
  <c r="AP134" i="128"/>
  <c r="AO134" i="128"/>
  <c r="AN134" i="128"/>
  <c r="AM134" i="128"/>
  <c r="AM162" i="128" s="1"/>
  <c r="AL134" i="128"/>
  <c r="BO133" i="128"/>
  <c r="BN133" i="128"/>
  <c r="BM133" i="128"/>
  <c r="BM161" i="128" s="1"/>
  <c r="BL133" i="128"/>
  <c r="BK133" i="128"/>
  <c r="BJ133" i="128"/>
  <c r="BI133" i="128"/>
  <c r="BI161" i="128" s="1"/>
  <c r="BH133" i="128"/>
  <c r="BG133" i="128"/>
  <c r="BF133" i="128"/>
  <c r="BE133" i="128"/>
  <c r="BE161" i="128" s="1"/>
  <c r="BD133" i="128"/>
  <c r="BC133" i="128"/>
  <c r="BB133" i="128"/>
  <c r="BA133" i="128"/>
  <c r="BA161" i="128" s="1"/>
  <c r="AZ133" i="128"/>
  <c r="AY133" i="128"/>
  <c r="AX133" i="128"/>
  <c r="AW133" i="128"/>
  <c r="AW161" i="128" s="1"/>
  <c r="AV133" i="128"/>
  <c r="AU133" i="128"/>
  <c r="AT133" i="128"/>
  <c r="AS133" i="128"/>
  <c r="AS161" i="128" s="1"/>
  <c r="AR133" i="128"/>
  <c r="AP132" i="4" s="1"/>
  <c r="AQ133" i="128"/>
  <c r="AP133" i="128"/>
  <c r="AO133" i="128"/>
  <c r="AO161" i="128" s="1"/>
  <c r="AN133" i="128"/>
  <c r="AM133" i="128"/>
  <c r="AL133" i="128"/>
  <c r="BO132" i="128"/>
  <c r="BN132" i="128"/>
  <c r="BN160" i="128" s="1"/>
  <c r="BM132" i="128"/>
  <c r="BL132" i="128"/>
  <c r="BK132" i="128"/>
  <c r="BJ132" i="128"/>
  <c r="BJ160" i="128" s="1"/>
  <c r="BI132" i="128"/>
  <c r="BH132" i="128"/>
  <c r="BG132" i="128"/>
  <c r="BG160" i="128" s="1"/>
  <c r="BF132" i="128"/>
  <c r="BF160" i="128" s="1"/>
  <c r="BE132" i="128"/>
  <c r="BD132" i="128"/>
  <c r="BC132" i="128"/>
  <c r="BB132" i="128"/>
  <c r="BB160" i="128" s="1"/>
  <c r="BA132" i="128"/>
  <c r="AZ132" i="128"/>
  <c r="AY132" i="128"/>
  <c r="AX132" i="128"/>
  <c r="AX160" i="128" s="1"/>
  <c r="AW132" i="128"/>
  <c r="AW160" i="128" s="1"/>
  <c r="AV132" i="128"/>
  <c r="AU132" i="128"/>
  <c r="AT132" i="128"/>
  <c r="AT160" i="128" s="1"/>
  <c r="AS132" i="128"/>
  <c r="AR132" i="128"/>
  <c r="AP131" i="4" s="1"/>
  <c r="AQ132" i="128"/>
  <c r="AP132" i="128"/>
  <c r="AP160" i="128" s="1"/>
  <c r="AO132" i="128"/>
  <c r="AN132" i="128"/>
  <c r="AM132" i="128"/>
  <c r="AL132" i="128"/>
  <c r="AL160" i="128" s="1"/>
  <c r="BO127" i="128"/>
  <c r="BN127" i="128"/>
  <c r="BM127" i="128"/>
  <c r="BL127" i="128"/>
  <c r="BK127" i="128"/>
  <c r="BJ127" i="128"/>
  <c r="BI127" i="128"/>
  <c r="BH127" i="128"/>
  <c r="BG127" i="128"/>
  <c r="BF127" i="128"/>
  <c r="BE127" i="128"/>
  <c r="BD127" i="128"/>
  <c r="BC127" i="128"/>
  <c r="BB127" i="128"/>
  <c r="BA127" i="128"/>
  <c r="AZ127" i="128"/>
  <c r="AY127" i="128"/>
  <c r="AX127" i="128"/>
  <c r="AW127" i="128"/>
  <c r="AV127" i="128"/>
  <c r="AU127" i="128"/>
  <c r="AT127" i="128"/>
  <c r="AS127" i="128"/>
  <c r="AR127" i="128"/>
  <c r="AP126" i="4" s="1"/>
  <c r="AQ127" i="128"/>
  <c r="AP127" i="128"/>
  <c r="AO127" i="128"/>
  <c r="AN127" i="128"/>
  <c r="AM127" i="128"/>
  <c r="AL127" i="128"/>
  <c r="BO126" i="128"/>
  <c r="BN126" i="128"/>
  <c r="BM126" i="128"/>
  <c r="BL126" i="128"/>
  <c r="BK126" i="128"/>
  <c r="BJ126" i="128"/>
  <c r="BI126" i="128"/>
  <c r="BH126" i="128"/>
  <c r="BG126" i="128"/>
  <c r="BF126" i="128"/>
  <c r="BE126" i="128"/>
  <c r="BD126" i="128"/>
  <c r="BC126" i="128"/>
  <c r="BB126" i="128"/>
  <c r="BA126" i="128"/>
  <c r="AZ126" i="128"/>
  <c r="AY126" i="128"/>
  <c r="AX126" i="128"/>
  <c r="AW126" i="128"/>
  <c r="AV126" i="128"/>
  <c r="AU126" i="128"/>
  <c r="AT126" i="128"/>
  <c r="AS126" i="128"/>
  <c r="AR126" i="128"/>
  <c r="AP125" i="4" s="1"/>
  <c r="AQ126" i="128"/>
  <c r="AP126" i="128"/>
  <c r="AO126" i="128"/>
  <c r="AN126" i="128"/>
  <c r="AM126" i="128"/>
  <c r="AL126" i="128"/>
  <c r="BO125" i="128"/>
  <c r="BN125" i="128"/>
  <c r="BM125" i="128"/>
  <c r="BL125" i="128"/>
  <c r="BK125" i="128"/>
  <c r="BJ125" i="128"/>
  <c r="BI125" i="128"/>
  <c r="BH125" i="128"/>
  <c r="BG125" i="128"/>
  <c r="BF125" i="128"/>
  <c r="BE125" i="128"/>
  <c r="BD125" i="128"/>
  <c r="BC125" i="128"/>
  <c r="BB125" i="128"/>
  <c r="BA125" i="128"/>
  <c r="AZ125" i="128"/>
  <c r="AY125" i="128"/>
  <c r="AX125" i="128"/>
  <c r="AW125" i="128"/>
  <c r="AV125" i="128"/>
  <c r="AU125" i="128"/>
  <c r="AT125" i="128"/>
  <c r="AS125" i="128"/>
  <c r="AR125" i="128"/>
  <c r="AP124" i="4" s="1"/>
  <c r="AQ125" i="128"/>
  <c r="AP125" i="128"/>
  <c r="AO125" i="128"/>
  <c r="AN125" i="128"/>
  <c r="AM125" i="128"/>
  <c r="AL125" i="128"/>
  <c r="BO124" i="128"/>
  <c r="BN124" i="128"/>
  <c r="BM124" i="128"/>
  <c r="BL124" i="128"/>
  <c r="BK124" i="128"/>
  <c r="BJ124" i="128"/>
  <c r="BI124" i="128"/>
  <c r="BH124" i="128"/>
  <c r="BG124" i="128"/>
  <c r="BF124" i="128"/>
  <c r="BE124" i="128"/>
  <c r="BD124" i="128"/>
  <c r="BC124" i="128"/>
  <c r="BB124" i="128"/>
  <c r="BA124" i="128"/>
  <c r="AZ124" i="128"/>
  <c r="AY124" i="128"/>
  <c r="AX124" i="128"/>
  <c r="AW124" i="128"/>
  <c r="AV124" i="128"/>
  <c r="AU124" i="128"/>
  <c r="AT124" i="128"/>
  <c r="AS124" i="128"/>
  <c r="AQ124" i="128"/>
  <c r="AP124" i="128"/>
  <c r="AO124" i="128"/>
  <c r="AN124" i="128"/>
  <c r="AM124" i="128"/>
  <c r="AZ123" i="128"/>
  <c r="AP123" i="128"/>
  <c r="P41" i="128"/>
  <c r="N16" i="9" s="1"/>
  <c r="K41" i="128"/>
  <c r="U40" i="128"/>
  <c r="U39" i="128"/>
  <c r="U38" i="128"/>
  <c r="U37" i="128"/>
  <c r="U36" i="128"/>
  <c r="U35" i="128"/>
  <c r="U34" i="128"/>
  <c r="U33" i="128"/>
  <c r="U32" i="128"/>
  <c r="U31" i="128"/>
  <c r="K24" i="128"/>
  <c r="AR124" i="128" s="1"/>
  <c r="AP123" i="4" s="1"/>
  <c r="AF13" i="128"/>
  <c r="AF12" i="128"/>
  <c r="AN4" i="128"/>
  <c r="BH292" i="128" s="1"/>
  <c r="A2" i="128"/>
  <c r="A1" i="128"/>
  <c r="BI311" i="127"/>
  <c r="BI276" i="127" s="1"/>
  <c r="BP297" i="127"/>
  <c r="BP311" i="127" s="1"/>
  <c r="BP276" i="127" s="1"/>
  <c r="BO297" i="127"/>
  <c r="BO311" i="127" s="1"/>
  <c r="BO276" i="127" s="1"/>
  <c r="BN297" i="127"/>
  <c r="BN311" i="127" s="1"/>
  <c r="BN276" i="127" s="1"/>
  <c r="BM297" i="127"/>
  <c r="BM311" i="127" s="1"/>
  <c r="BM276" i="127" s="1"/>
  <c r="BL297" i="127"/>
  <c r="BL311" i="127" s="1"/>
  <c r="BL276" i="127" s="1"/>
  <c r="BK297" i="127"/>
  <c r="BK311" i="127" s="1"/>
  <c r="BK276" i="127" s="1"/>
  <c r="BJ297" i="127"/>
  <c r="BJ311" i="127" s="1"/>
  <c r="BJ276" i="127" s="1"/>
  <c r="BI297" i="127"/>
  <c r="BH297" i="127"/>
  <c r="BH311" i="127" s="1"/>
  <c r="BH276" i="127" s="1"/>
  <c r="BG297" i="127"/>
  <c r="BG311" i="127" s="1"/>
  <c r="BG276" i="127" s="1"/>
  <c r="BF297" i="127"/>
  <c r="BF311" i="127" s="1"/>
  <c r="BF276" i="127" s="1"/>
  <c r="BE297" i="127"/>
  <c r="BE311" i="127" s="1"/>
  <c r="BE276" i="127" s="1"/>
  <c r="BD297" i="127"/>
  <c r="BD311" i="127" s="1"/>
  <c r="BD276" i="127" s="1"/>
  <c r="BC297" i="127"/>
  <c r="BC311" i="127" s="1"/>
  <c r="BC276" i="127" s="1"/>
  <c r="BB297" i="127"/>
  <c r="BB311" i="127" s="1"/>
  <c r="BB276" i="127" s="1"/>
  <c r="BA297" i="127"/>
  <c r="BA311" i="127" s="1"/>
  <c r="BA276" i="127" s="1"/>
  <c r="AZ297" i="127"/>
  <c r="AZ311" i="127" s="1"/>
  <c r="AZ276" i="127" s="1"/>
  <c r="AY297" i="127"/>
  <c r="AY311" i="127" s="1"/>
  <c r="AY276" i="127" s="1"/>
  <c r="AX297" i="127"/>
  <c r="AX311" i="127" s="1"/>
  <c r="AX276" i="127" s="1"/>
  <c r="AW297" i="127"/>
  <c r="AW311" i="127" s="1"/>
  <c r="AW276" i="127" s="1"/>
  <c r="AV297" i="127"/>
  <c r="AV311" i="127" s="1"/>
  <c r="AV276" i="127" s="1"/>
  <c r="AU297" i="127"/>
  <c r="AU311" i="127" s="1"/>
  <c r="AU276" i="127" s="1"/>
  <c r="AT297" i="127"/>
  <c r="AT311" i="127" s="1"/>
  <c r="AT276" i="127" s="1"/>
  <c r="AS297" i="127"/>
  <c r="AS311" i="127" s="1"/>
  <c r="AS276" i="127" s="1"/>
  <c r="AR297" i="127"/>
  <c r="AR311" i="127" s="1"/>
  <c r="AR276" i="127" s="1"/>
  <c r="AQ297" i="127"/>
  <c r="AQ311" i="127" s="1"/>
  <c r="AQ276" i="127" s="1"/>
  <c r="AP297" i="127"/>
  <c r="AP311" i="127" s="1"/>
  <c r="AP276" i="127" s="1"/>
  <c r="AO297" i="127"/>
  <c r="AO311" i="127" s="1"/>
  <c r="AN297" i="127"/>
  <c r="AN311" i="127" s="1"/>
  <c r="AN276" i="127" s="1"/>
  <c r="AM297" i="127"/>
  <c r="AM311" i="127" s="1"/>
  <c r="AM276" i="127" s="1"/>
  <c r="AL297" i="127"/>
  <c r="AL311" i="127" s="1"/>
  <c r="AL276" i="127" s="1"/>
  <c r="AO276" i="127"/>
  <c r="BL260" i="127"/>
  <c r="BL225" i="127" s="1"/>
  <c r="AZ260" i="127"/>
  <c r="AZ225" i="127" s="1"/>
  <c r="AM260" i="127"/>
  <c r="AM225" i="127" s="1"/>
  <c r="BP246" i="127"/>
  <c r="BP260" i="127" s="1"/>
  <c r="BP225" i="127" s="1"/>
  <c r="BO246" i="127"/>
  <c r="BO260" i="127" s="1"/>
  <c r="BO225" i="127" s="1"/>
  <c r="BN246" i="127"/>
  <c r="BN260" i="127" s="1"/>
  <c r="BN225" i="127" s="1"/>
  <c r="BM246" i="127"/>
  <c r="BM260" i="127" s="1"/>
  <c r="BM225" i="127" s="1"/>
  <c r="BL246" i="127"/>
  <c r="BK246" i="127"/>
  <c r="BK260" i="127" s="1"/>
  <c r="BK225" i="127" s="1"/>
  <c r="BJ246" i="127"/>
  <c r="BJ260" i="127" s="1"/>
  <c r="BJ225" i="127" s="1"/>
  <c r="BI246" i="127"/>
  <c r="BI260" i="127" s="1"/>
  <c r="BI225" i="127" s="1"/>
  <c r="BH246" i="127"/>
  <c r="BH260" i="127" s="1"/>
  <c r="BH225" i="127" s="1"/>
  <c r="BG246" i="127"/>
  <c r="BG260" i="127" s="1"/>
  <c r="BG225" i="127" s="1"/>
  <c r="BF246" i="127"/>
  <c r="BF260" i="127" s="1"/>
  <c r="BF225" i="127" s="1"/>
  <c r="BE246" i="127"/>
  <c r="BE260" i="127" s="1"/>
  <c r="BE225" i="127" s="1"/>
  <c r="BD246" i="127"/>
  <c r="BD260" i="127" s="1"/>
  <c r="BD225" i="127" s="1"/>
  <c r="BC246" i="127"/>
  <c r="BC260" i="127" s="1"/>
  <c r="BC225" i="127" s="1"/>
  <c r="BB246" i="127"/>
  <c r="BB260" i="127" s="1"/>
  <c r="BB225" i="127" s="1"/>
  <c r="BA246" i="127"/>
  <c r="BA260" i="127" s="1"/>
  <c r="BA225" i="127" s="1"/>
  <c r="AZ246" i="127"/>
  <c r="AY246" i="127"/>
  <c r="AY260" i="127" s="1"/>
  <c r="AY225" i="127" s="1"/>
  <c r="AX246" i="127"/>
  <c r="AX260" i="127" s="1"/>
  <c r="AX225" i="127" s="1"/>
  <c r="AW246" i="127"/>
  <c r="AW260" i="127" s="1"/>
  <c r="AW225" i="127" s="1"/>
  <c r="AV246" i="127"/>
  <c r="AV260" i="127" s="1"/>
  <c r="AV225" i="127" s="1"/>
  <c r="AU246" i="127"/>
  <c r="AU260" i="127" s="1"/>
  <c r="AU225" i="127" s="1"/>
  <c r="AT246" i="127"/>
  <c r="AT260" i="127" s="1"/>
  <c r="AT225" i="127" s="1"/>
  <c r="AS246" i="127"/>
  <c r="AS260" i="127" s="1"/>
  <c r="AS225" i="127" s="1"/>
  <c r="AR246" i="127"/>
  <c r="AR260" i="127" s="1"/>
  <c r="AR225" i="127" s="1"/>
  <c r="AQ246" i="127"/>
  <c r="AQ260" i="127" s="1"/>
  <c r="AQ225" i="127" s="1"/>
  <c r="AP246" i="127"/>
  <c r="AP260" i="127" s="1"/>
  <c r="AO246" i="127"/>
  <c r="AO260" i="127" s="1"/>
  <c r="AO225" i="127" s="1"/>
  <c r="AN246" i="127"/>
  <c r="AN260" i="127" s="1"/>
  <c r="AN225" i="127" s="1"/>
  <c r="AM246" i="127"/>
  <c r="AL246" i="127"/>
  <c r="AL260" i="127" s="1"/>
  <c r="AL225" i="127" s="1"/>
  <c r="AP225" i="127"/>
  <c r="BP209" i="127"/>
  <c r="BP174" i="127" s="1"/>
  <c r="AS209" i="127"/>
  <c r="AS174" i="127" s="1"/>
  <c r="AN209" i="127"/>
  <c r="AN174" i="127" s="1"/>
  <c r="BP195" i="127"/>
  <c r="BO195" i="127"/>
  <c r="BO209" i="127" s="1"/>
  <c r="BO174" i="127" s="1"/>
  <c r="BN195" i="127"/>
  <c r="BN209" i="127" s="1"/>
  <c r="BN174" i="127" s="1"/>
  <c r="BM195" i="127"/>
  <c r="BM209" i="127" s="1"/>
  <c r="BM174" i="127" s="1"/>
  <c r="BL195" i="127"/>
  <c r="BL209" i="127" s="1"/>
  <c r="BL174" i="127" s="1"/>
  <c r="BK195" i="127"/>
  <c r="BK209" i="127" s="1"/>
  <c r="BK174" i="127" s="1"/>
  <c r="BJ195" i="127"/>
  <c r="BJ209" i="127" s="1"/>
  <c r="BJ174" i="127" s="1"/>
  <c r="BI195" i="127"/>
  <c r="BI209" i="127" s="1"/>
  <c r="BI174" i="127" s="1"/>
  <c r="BH195" i="127"/>
  <c r="BH209" i="127" s="1"/>
  <c r="BH174" i="127" s="1"/>
  <c r="BG195" i="127"/>
  <c r="BG209" i="127" s="1"/>
  <c r="BG174" i="127" s="1"/>
  <c r="BF195" i="127"/>
  <c r="BF209" i="127" s="1"/>
  <c r="BF174" i="127" s="1"/>
  <c r="BE195" i="127"/>
  <c r="BE209" i="127" s="1"/>
  <c r="BE174" i="127" s="1"/>
  <c r="BD195" i="127"/>
  <c r="BD209" i="127" s="1"/>
  <c r="BD174" i="127" s="1"/>
  <c r="BC195" i="127"/>
  <c r="BC209" i="127" s="1"/>
  <c r="BC174" i="127" s="1"/>
  <c r="BB195" i="127"/>
  <c r="BB209" i="127" s="1"/>
  <c r="BB174" i="127" s="1"/>
  <c r="BA195" i="127"/>
  <c r="BA209" i="127" s="1"/>
  <c r="BA174" i="127" s="1"/>
  <c r="AZ195" i="127"/>
  <c r="AZ209" i="127" s="1"/>
  <c r="AZ174" i="127" s="1"/>
  <c r="AY195" i="127"/>
  <c r="AY209" i="127" s="1"/>
  <c r="AY174" i="127" s="1"/>
  <c r="AX195" i="127"/>
  <c r="AX209" i="127" s="1"/>
  <c r="AX174" i="127" s="1"/>
  <c r="AW195" i="127"/>
  <c r="AW209" i="127" s="1"/>
  <c r="AW174" i="127" s="1"/>
  <c r="AV195" i="127"/>
  <c r="AV209" i="127" s="1"/>
  <c r="AV174" i="127" s="1"/>
  <c r="AU195" i="127"/>
  <c r="AU209" i="127" s="1"/>
  <c r="AU174" i="127" s="1"/>
  <c r="AT195" i="127"/>
  <c r="AT209" i="127" s="1"/>
  <c r="AT174" i="127" s="1"/>
  <c r="AS195" i="127"/>
  <c r="AR195" i="127"/>
  <c r="AR209" i="127" s="1"/>
  <c r="AR174" i="127" s="1"/>
  <c r="AQ195" i="127"/>
  <c r="AQ209" i="127" s="1"/>
  <c r="AQ174" i="127" s="1"/>
  <c r="AP195" i="127"/>
  <c r="AP209" i="127" s="1"/>
  <c r="AP174" i="127" s="1"/>
  <c r="AO195" i="127"/>
  <c r="AO209" i="127" s="1"/>
  <c r="AO174" i="127" s="1"/>
  <c r="AN195" i="127"/>
  <c r="AM195" i="127"/>
  <c r="AM209" i="127" s="1"/>
  <c r="AM174" i="127" s="1"/>
  <c r="AL195" i="127"/>
  <c r="AL209" i="127" s="1"/>
  <c r="AL174" i="127" s="1"/>
  <c r="BO155" i="127"/>
  <c r="BN155" i="127"/>
  <c r="BM155" i="127"/>
  <c r="BL155" i="127"/>
  <c r="BK155" i="127"/>
  <c r="BJ155" i="127"/>
  <c r="BI155" i="127"/>
  <c r="BH155" i="127"/>
  <c r="BG155" i="127"/>
  <c r="BF155" i="127"/>
  <c r="BE155" i="127"/>
  <c r="BD155" i="127"/>
  <c r="BC155" i="127"/>
  <c r="BB155" i="127"/>
  <c r="BA155" i="127"/>
  <c r="AZ155" i="127"/>
  <c r="AY155" i="127"/>
  <c r="AX155" i="127"/>
  <c r="AW155" i="127"/>
  <c r="AV155" i="127"/>
  <c r="AU155" i="127"/>
  <c r="AT155" i="127"/>
  <c r="AS155" i="127"/>
  <c r="AR155" i="127"/>
  <c r="AQ155" i="127"/>
  <c r="AO154" i="4" s="1"/>
  <c r="AP155" i="127"/>
  <c r="AO155" i="127"/>
  <c r="AN155" i="127"/>
  <c r="AM155" i="127"/>
  <c r="AL155" i="127"/>
  <c r="BO154" i="127"/>
  <c r="BN154" i="127"/>
  <c r="BM154" i="127"/>
  <c r="BL154" i="127"/>
  <c r="BK154" i="127"/>
  <c r="BJ154" i="127"/>
  <c r="BI154" i="127"/>
  <c r="BH154" i="127"/>
  <c r="BG154" i="127"/>
  <c r="BF154" i="127"/>
  <c r="BE154" i="127"/>
  <c r="BD154" i="127"/>
  <c r="BC154" i="127"/>
  <c r="BB154" i="127"/>
  <c r="BA154" i="127"/>
  <c r="AZ154" i="127"/>
  <c r="AY154" i="127"/>
  <c r="AX154" i="127"/>
  <c r="AW154" i="127"/>
  <c r="AV154" i="127"/>
  <c r="AU154" i="127"/>
  <c r="AT154" i="127"/>
  <c r="AS154" i="127"/>
  <c r="AR154" i="127"/>
  <c r="AQ154" i="127"/>
  <c r="AO153" i="4" s="1"/>
  <c r="AP154" i="127"/>
  <c r="AO154" i="127"/>
  <c r="AN154" i="127"/>
  <c r="AM154" i="127"/>
  <c r="AL154" i="127"/>
  <c r="BO153" i="127"/>
  <c r="BN153" i="127"/>
  <c r="BM153" i="127"/>
  <c r="BL153" i="127"/>
  <c r="BK153" i="127"/>
  <c r="BJ153" i="127"/>
  <c r="BI153" i="127"/>
  <c r="BH153" i="127"/>
  <c r="BG153" i="127"/>
  <c r="BF153" i="127"/>
  <c r="BE153" i="127"/>
  <c r="BD153" i="127"/>
  <c r="BC153" i="127"/>
  <c r="BB153" i="127"/>
  <c r="BA153" i="127"/>
  <c r="AZ153" i="127"/>
  <c r="AY153" i="127"/>
  <c r="AX153" i="127"/>
  <c r="AW153" i="127"/>
  <c r="AV153" i="127"/>
  <c r="AU153" i="127"/>
  <c r="AT153" i="127"/>
  <c r="AS153" i="127"/>
  <c r="AR153" i="127"/>
  <c r="AQ153" i="127"/>
  <c r="AO152" i="4" s="1"/>
  <c r="AP153" i="127"/>
  <c r="AO153" i="127"/>
  <c r="AN153" i="127"/>
  <c r="AM153" i="127"/>
  <c r="AL153" i="127"/>
  <c r="BO152" i="127"/>
  <c r="BN152" i="127"/>
  <c r="BM152" i="127"/>
  <c r="BL152" i="127"/>
  <c r="BK152" i="127"/>
  <c r="BJ152" i="127"/>
  <c r="BI152" i="127"/>
  <c r="BH152" i="127"/>
  <c r="BG152" i="127"/>
  <c r="BF152" i="127"/>
  <c r="BE152" i="127"/>
  <c r="BD152" i="127"/>
  <c r="BC152" i="127"/>
  <c r="BB152" i="127"/>
  <c r="BA152" i="127"/>
  <c r="AZ152" i="127"/>
  <c r="AY152" i="127"/>
  <c r="AX152" i="127"/>
  <c r="AW152" i="127"/>
  <c r="AV152" i="127"/>
  <c r="AU152" i="127"/>
  <c r="AT152" i="127"/>
  <c r="AS152" i="127"/>
  <c r="AR152" i="127"/>
  <c r="AQ152" i="127"/>
  <c r="AO151" i="4" s="1"/>
  <c r="AP152" i="127"/>
  <c r="AO152" i="127"/>
  <c r="AN152" i="127"/>
  <c r="AM152" i="127"/>
  <c r="AL152" i="127"/>
  <c r="BO151" i="127"/>
  <c r="BN151" i="127"/>
  <c r="BM151" i="127"/>
  <c r="BL151" i="127"/>
  <c r="BK151" i="127"/>
  <c r="BJ151" i="127"/>
  <c r="BI151" i="127"/>
  <c r="BH151" i="127"/>
  <c r="BG151" i="127"/>
  <c r="BF151" i="127"/>
  <c r="BE151" i="127"/>
  <c r="BD151" i="127"/>
  <c r="BC151" i="127"/>
  <c r="BB151" i="127"/>
  <c r="BA151" i="127"/>
  <c r="AZ151" i="127"/>
  <c r="AY151" i="127"/>
  <c r="AX151" i="127"/>
  <c r="AW151" i="127"/>
  <c r="AV151" i="127"/>
  <c r="AU151" i="127"/>
  <c r="AT151" i="127"/>
  <c r="AS151" i="127"/>
  <c r="AR151" i="127"/>
  <c r="AQ151" i="127"/>
  <c r="AO150" i="4" s="1"/>
  <c r="AP151" i="127"/>
  <c r="AO151" i="127"/>
  <c r="AN151" i="127"/>
  <c r="AM151" i="127"/>
  <c r="AL151" i="127"/>
  <c r="BO150" i="127"/>
  <c r="BN150" i="127"/>
  <c r="BM150" i="127"/>
  <c r="BL150" i="127"/>
  <c r="BK150" i="127"/>
  <c r="BJ150" i="127"/>
  <c r="BI150" i="127"/>
  <c r="BH150" i="127"/>
  <c r="BG150" i="127"/>
  <c r="BF150" i="127"/>
  <c r="BE150" i="127"/>
  <c r="BD150" i="127"/>
  <c r="BC150" i="127"/>
  <c r="BB150" i="127"/>
  <c r="BA150" i="127"/>
  <c r="AZ150" i="127"/>
  <c r="AY150" i="127"/>
  <c r="AX150" i="127"/>
  <c r="AW150" i="127"/>
  <c r="AV150" i="127"/>
  <c r="AU150" i="127"/>
  <c r="AT150" i="127"/>
  <c r="AS150" i="127"/>
  <c r="AR150" i="127"/>
  <c r="AQ150" i="127"/>
  <c r="AO149" i="4" s="1"/>
  <c r="AP150" i="127"/>
  <c r="AO150" i="127"/>
  <c r="AN150" i="127"/>
  <c r="AM150" i="127"/>
  <c r="AL150" i="127"/>
  <c r="BO149" i="127"/>
  <c r="BN149" i="127"/>
  <c r="BM149" i="127"/>
  <c r="BL149" i="127"/>
  <c r="BK149" i="127"/>
  <c r="BJ149" i="127"/>
  <c r="BI149" i="127"/>
  <c r="BH149" i="127"/>
  <c r="BG149" i="127"/>
  <c r="BF149" i="127"/>
  <c r="BE149" i="127"/>
  <c r="BD149" i="127"/>
  <c r="BC149" i="127"/>
  <c r="BB149" i="127"/>
  <c r="BA149" i="127"/>
  <c r="AZ149" i="127"/>
  <c r="AY149" i="127"/>
  <c r="AX149" i="127"/>
  <c r="AW149" i="127"/>
  <c r="AV149" i="127"/>
  <c r="AU149" i="127"/>
  <c r="AT149" i="127"/>
  <c r="AS149" i="127"/>
  <c r="AR149" i="127"/>
  <c r="AQ149" i="127"/>
  <c r="AO148" i="4" s="1"/>
  <c r="AP149" i="127"/>
  <c r="AO149" i="127"/>
  <c r="AN149" i="127"/>
  <c r="AM149" i="127"/>
  <c r="AL149" i="127"/>
  <c r="BO148" i="127"/>
  <c r="BN148" i="127"/>
  <c r="BM148" i="127"/>
  <c r="BL148" i="127"/>
  <c r="BK148" i="127"/>
  <c r="BJ148" i="127"/>
  <c r="BI148" i="127"/>
  <c r="BH148" i="127"/>
  <c r="BG148" i="127"/>
  <c r="BF148" i="127"/>
  <c r="BE148" i="127"/>
  <c r="BD148" i="127"/>
  <c r="BC148" i="127"/>
  <c r="BB148" i="127"/>
  <c r="BA148" i="127"/>
  <c r="AZ148" i="127"/>
  <c r="AY148" i="127"/>
  <c r="AX148" i="127"/>
  <c r="AW148" i="127"/>
  <c r="AV148" i="127"/>
  <c r="AU148" i="127"/>
  <c r="AT148" i="127"/>
  <c r="AS148" i="127"/>
  <c r="AR148" i="127"/>
  <c r="AQ148" i="127"/>
  <c r="AO147" i="4" s="1"/>
  <c r="AP148" i="127"/>
  <c r="AO148" i="127"/>
  <c r="AN148" i="127"/>
  <c r="AM148" i="127"/>
  <c r="AL148" i="127"/>
  <c r="BO147" i="127"/>
  <c r="BN147" i="127"/>
  <c r="BM147" i="127"/>
  <c r="BL147" i="127"/>
  <c r="BK147" i="127"/>
  <c r="BJ147" i="127"/>
  <c r="BI147" i="127"/>
  <c r="BH147" i="127"/>
  <c r="BG147" i="127"/>
  <c r="BF147" i="127"/>
  <c r="BE147" i="127"/>
  <c r="BD147" i="127"/>
  <c r="BC147" i="127"/>
  <c r="BB147" i="127"/>
  <c r="BA147" i="127"/>
  <c r="AZ147" i="127"/>
  <c r="AY147" i="127"/>
  <c r="AX147" i="127"/>
  <c r="AW147" i="127"/>
  <c r="AV147" i="127"/>
  <c r="AU147" i="127"/>
  <c r="AT147" i="127"/>
  <c r="AS147" i="127"/>
  <c r="AR147" i="127"/>
  <c r="AQ147" i="127"/>
  <c r="AO146" i="4" s="1"/>
  <c r="AP147" i="127"/>
  <c r="AO147" i="127"/>
  <c r="AN147" i="127"/>
  <c r="AM147" i="127"/>
  <c r="AL147" i="127"/>
  <c r="BO146" i="127"/>
  <c r="BN146" i="127"/>
  <c r="BM146" i="127"/>
  <c r="BL146" i="127"/>
  <c r="BK146" i="127"/>
  <c r="BJ146" i="127"/>
  <c r="BI146" i="127"/>
  <c r="BH146" i="127"/>
  <c r="BG146" i="127"/>
  <c r="BF146" i="127"/>
  <c r="BE146" i="127"/>
  <c r="BD146" i="127"/>
  <c r="BC146" i="127"/>
  <c r="BB146" i="127"/>
  <c r="BA146" i="127"/>
  <c r="AZ146" i="127"/>
  <c r="AY146" i="127"/>
  <c r="AX146" i="127"/>
  <c r="AW146" i="127"/>
  <c r="AV146" i="127"/>
  <c r="AU146" i="127"/>
  <c r="AT146" i="127"/>
  <c r="AS146" i="127"/>
  <c r="AR146" i="127"/>
  <c r="AQ146" i="127"/>
  <c r="AO145" i="4" s="1"/>
  <c r="AP146" i="127"/>
  <c r="AO146" i="127"/>
  <c r="AN146" i="127"/>
  <c r="AM146" i="127"/>
  <c r="AL146" i="127"/>
  <c r="BP144" i="127"/>
  <c r="BP158" i="127" s="1"/>
  <c r="BP123" i="127" s="1"/>
  <c r="BO144" i="127"/>
  <c r="BO158" i="127" s="1"/>
  <c r="BO123" i="127" s="1"/>
  <c r="BN144" i="127"/>
  <c r="BN158" i="127" s="1"/>
  <c r="BN123" i="127" s="1"/>
  <c r="BM144" i="127"/>
  <c r="BM158" i="127" s="1"/>
  <c r="BM123" i="127" s="1"/>
  <c r="BL144" i="127"/>
  <c r="BL158" i="127" s="1"/>
  <c r="BL123" i="127" s="1"/>
  <c r="BK144" i="127"/>
  <c r="BK158" i="127" s="1"/>
  <c r="BK123" i="127" s="1"/>
  <c r="BJ144" i="127"/>
  <c r="BJ158" i="127" s="1"/>
  <c r="BJ123" i="127" s="1"/>
  <c r="BI144" i="127"/>
  <c r="BI158" i="127" s="1"/>
  <c r="BI123" i="127" s="1"/>
  <c r="BH144" i="127"/>
  <c r="BH158" i="127" s="1"/>
  <c r="BH123" i="127" s="1"/>
  <c r="BG144" i="127"/>
  <c r="BG158" i="127" s="1"/>
  <c r="BG123" i="127" s="1"/>
  <c r="BF144" i="127"/>
  <c r="BF158" i="127" s="1"/>
  <c r="BF123" i="127" s="1"/>
  <c r="BE144" i="127"/>
  <c r="BE158" i="127" s="1"/>
  <c r="BE123" i="127" s="1"/>
  <c r="BD144" i="127"/>
  <c r="BD158" i="127" s="1"/>
  <c r="BD123" i="127" s="1"/>
  <c r="BC144" i="127"/>
  <c r="BC158" i="127" s="1"/>
  <c r="BB144" i="127"/>
  <c r="BB158" i="127" s="1"/>
  <c r="BB123" i="127" s="1"/>
  <c r="BA144" i="127"/>
  <c r="BA158" i="127" s="1"/>
  <c r="BA123" i="127" s="1"/>
  <c r="AZ144" i="127"/>
  <c r="AZ158" i="127" s="1"/>
  <c r="AZ123" i="127" s="1"/>
  <c r="AY144" i="127"/>
  <c r="AY158" i="127" s="1"/>
  <c r="AY123" i="127" s="1"/>
  <c r="AX144" i="127"/>
  <c r="AX158" i="127" s="1"/>
  <c r="AX123" i="127" s="1"/>
  <c r="AW144" i="127"/>
  <c r="AW158" i="127" s="1"/>
  <c r="AW123" i="127" s="1"/>
  <c r="AV144" i="127"/>
  <c r="AV158" i="127" s="1"/>
  <c r="AV123" i="127" s="1"/>
  <c r="AU144" i="127"/>
  <c r="AU158" i="127" s="1"/>
  <c r="AU123" i="127" s="1"/>
  <c r="AT144" i="127"/>
  <c r="AT158" i="127" s="1"/>
  <c r="AT123" i="127" s="1"/>
  <c r="AS144" i="127"/>
  <c r="AS158" i="127" s="1"/>
  <c r="AS123" i="127" s="1"/>
  <c r="AR144" i="127"/>
  <c r="AR158" i="127" s="1"/>
  <c r="AR123" i="127" s="1"/>
  <c r="AQ144" i="127"/>
  <c r="AQ158" i="127" s="1"/>
  <c r="AQ123" i="127" s="1"/>
  <c r="AP144" i="127"/>
  <c r="AP158" i="127" s="1"/>
  <c r="AP123" i="127" s="1"/>
  <c r="AO144" i="127"/>
  <c r="AO158" i="127" s="1"/>
  <c r="AO123" i="127" s="1"/>
  <c r="AN144" i="127"/>
  <c r="AN158" i="127" s="1"/>
  <c r="AN123" i="127" s="1"/>
  <c r="AM144" i="127"/>
  <c r="AM158" i="127" s="1"/>
  <c r="AL144" i="127"/>
  <c r="AL158" i="127" s="1"/>
  <c r="AL123" i="127" s="1"/>
  <c r="BO141" i="127"/>
  <c r="BN141" i="127"/>
  <c r="BN169" i="127" s="1"/>
  <c r="BM141" i="127"/>
  <c r="BL141" i="127"/>
  <c r="BL169" i="127" s="1"/>
  <c r="BK141" i="127"/>
  <c r="BJ141" i="127"/>
  <c r="BI141" i="127"/>
  <c r="BH141" i="127"/>
  <c r="BH169" i="127" s="1"/>
  <c r="BG141" i="127"/>
  <c r="BF141" i="127"/>
  <c r="BF169" i="127" s="1"/>
  <c r="BE141" i="127"/>
  <c r="BD141" i="127"/>
  <c r="BD169" i="127" s="1"/>
  <c r="BC141" i="127"/>
  <c r="BB141" i="127"/>
  <c r="BB169" i="127" s="1"/>
  <c r="BA141" i="127"/>
  <c r="AZ141" i="127"/>
  <c r="AZ169" i="127" s="1"/>
  <c r="AY141" i="127"/>
  <c r="AX141" i="127"/>
  <c r="AX169" i="127" s="1"/>
  <c r="AW141" i="127"/>
  <c r="AV141" i="127"/>
  <c r="AU141" i="127"/>
  <c r="AT141" i="127"/>
  <c r="AS141" i="127"/>
  <c r="AR141" i="127"/>
  <c r="AQ141" i="127"/>
  <c r="AP141" i="127"/>
  <c r="AP169" i="127" s="1"/>
  <c r="AO141" i="127"/>
  <c r="AN141" i="127"/>
  <c r="AN169" i="127" s="1"/>
  <c r="AM141" i="127"/>
  <c r="AL141" i="127"/>
  <c r="BO140" i="127"/>
  <c r="BN140" i="127"/>
  <c r="BN168" i="127" s="1"/>
  <c r="BM140" i="127"/>
  <c r="BL140" i="127"/>
  <c r="BK140" i="127"/>
  <c r="BJ140" i="127"/>
  <c r="BI140" i="127"/>
  <c r="BH140" i="127"/>
  <c r="BG140" i="127"/>
  <c r="BF140" i="127"/>
  <c r="BE140" i="127"/>
  <c r="BD140" i="127"/>
  <c r="BD168" i="127" s="1"/>
  <c r="BC140" i="127"/>
  <c r="BB140" i="127"/>
  <c r="BB168" i="127" s="1"/>
  <c r="BA140" i="127"/>
  <c r="AZ140" i="127"/>
  <c r="AZ168" i="127" s="1"/>
  <c r="AY140" i="127"/>
  <c r="AX140" i="127"/>
  <c r="AX168" i="127" s="1"/>
  <c r="AW140" i="127"/>
  <c r="AV140" i="127"/>
  <c r="AU140" i="127"/>
  <c r="AT140" i="127"/>
  <c r="AS140" i="127"/>
  <c r="AR140" i="127"/>
  <c r="AQ140" i="127"/>
  <c r="AO139" i="4" s="1"/>
  <c r="AP140" i="127"/>
  <c r="AP168" i="127" s="1"/>
  <c r="AO140" i="127"/>
  <c r="AN140" i="127"/>
  <c r="AN168" i="127" s="1"/>
  <c r="AM140" i="127"/>
  <c r="AL140" i="127"/>
  <c r="BO139" i="127"/>
  <c r="BN139" i="127"/>
  <c r="BN167" i="127" s="1"/>
  <c r="BM139" i="127"/>
  <c r="BL139" i="127"/>
  <c r="BK139" i="127"/>
  <c r="BJ139" i="127"/>
  <c r="BJ167" i="127" s="1"/>
  <c r="BI139" i="127"/>
  <c r="BH139" i="127"/>
  <c r="BG139" i="127"/>
  <c r="BF139" i="127"/>
  <c r="BE139" i="127"/>
  <c r="BD139" i="127"/>
  <c r="BC139" i="127"/>
  <c r="BB139" i="127"/>
  <c r="BB167" i="127" s="1"/>
  <c r="BA139" i="127"/>
  <c r="AZ139" i="127"/>
  <c r="AY139" i="127"/>
  <c r="AX139" i="127"/>
  <c r="AX167" i="127" s="1"/>
  <c r="AW139" i="127"/>
  <c r="AV139" i="127"/>
  <c r="AU139" i="127"/>
  <c r="AT139" i="127"/>
  <c r="AT167" i="127" s="1"/>
  <c r="AS139" i="127"/>
  <c r="AR139" i="127"/>
  <c r="AQ139" i="127"/>
  <c r="AO138" i="4" s="1"/>
  <c r="AP139" i="127"/>
  <c r="AO139" i="127"/>
  <c r="AN139" i="127"/>
  <c r="AM139" i="127"/>
  <c r="AL139" i="127"/>
  <c r="BO138" i="127"/>
  <c r="BN138" i="127"/>
  <c r="BN166" i="127" s="1"/>
  <c r="BM138" i="127"/>
  <c r="BL138" i="127"/>
  <c r="BL166" i="127" s="1"/>
  <c r="BK138" i="127"/>
  <c r="BJ138" i="127"/>
  <c r="BI138" i="127"/>
  <c r="BH138" i="127"/>
  <c r="BG138" i="127"/>
  <c r="BF138" i="127"/>
  <c r="BE138" i="127"/>
  <c r="BD138" i="127"/>
  <c r="BC138" i="127"/>
  <c r="BB138" i="127"/>
  <c r="BB166" i="127" s="1"/>
  <c r="BA138" i="127"/>
  <c r="AZ138" i="127"/>
  <c r="AZ166" i="127" s="1"/>
  <c r="AY138" i="127"/>
  <c r="AX138" i="127"/>
  <c r="AX166" i="127" s="1"/>
  <c r="AW138" i="127"/>
  <c r="AV138" i="127"/>
  <c r="AV166" i="127" s="1"/>
  <c r="AU138" i="127"/>
  <c r="AT138" i="127"/>
  <c r="AS138" i="127"/>
  <c r="AR138" i="127"/>
  <c r="AQ138" i="127"/>
  <c r="AO137" i="4" s="1"/>
  <c r="AP138" i="127"/>
  <c r="AO138" i="127"/>
  <c r="AN138" i="127"/>
  <c r="AM138" i="127"/>
  <c r="AL138" i="127"/>
  <c r="AL166" i="127" s="1"/>
  <c r="BO137" i="127"/>
  <c r="BN137" i="127"/>
  <c r="BN165" i="127" s="1"/>
  <c r="BM137" i="127"/>
  <c r="BL137" i="127"/>
  <c r="BL165" i="127" s="1"/>
  <c r="BK137" i="127"/>
  <c r="BJ137" i="127"/>
  <c r="BJ165" i="127" s="1"/>
  <c r="BI137" i="127"/>
  <c r="BH137" i="127"/>
  <c r="BH165" i="127" s="1"/>
  <c r="BG137" i="127"/>
  <c r="BF137" i="127"/>
  <c r="BF165" i="127" s="1"/>
  <c r="BE137" i="127"/>
  <c r="BD137" i="127"/>
  <c r="BC137" i="127"/>
  <c r="BB137" i="127"/>
  <c r="BA137" i="127"/>
  <c r="AZ137" i="127"/>
  <c r="AZ165" i="127" s="1"/>
  <c r="AY137" i="127"/>
  <c r="AX137" i="127"/>
  <c r="AX165" i="127" s="1"/>
  <c r="AW137" i="127"/>
  <c r="AV137" i="127"/>
  <c r="AV165" i="127" s="1"/>
  <c r="AU137" i="127"/>
  <c r="AT137" i="127"/>
  <c r="AT165" i="127" s="1"/>
  <c r="AS137" i="127"/>
  <c r="AR137" i="127"/>
  <c r="AQ137" i="127"/>
  <c r="AP137" i="127"/>
  <c r="AP165" i="127" s="1"/>
  <c r="AO137" i="127"/>
  <c r="AN137" i="127"/>
  <c r="AM137" i="127"/>
  <c r="AL137" i="127"/>
  <c r="BO136" i="127"/>
  <c r="BN136" i="127"/>
  <c r="BM136" i="127"/>
  <c r="BL136" i="127"/>
  <c r="BK136" i="127"/>
  <c r="BJ136" i="127"/>
  <c r="BJ164" i="127" s="1"/>
  <c r="BI136" i="127"/>
  <c r="BH136" i="127"/>
  <c r="BG136" i="127"/>
  <c r="BF136" i="127"/>
  <c r="BF164" i="127" s="1"/>
  <c r="BE136" i="127"/>
  <c r="BD136" i="127"/>
  <c r="BC136" i="127"/>
  <c r="BB136" i="127"/>
  <c r="BB164" i="127" s="1"/>
  <c r="BA136" i="127"/>
  <c r="AZ136" i="127"/>
  <c r="AY136" i="127"/>
  <c r="AX136" i="127"/>
  <c r="AW136" i="127"/>
  <c r="AV136" i="127"/>
  <c r="AU136" i="127"/>
  <c r="AT136" i="127"/>
  <c r="AT164" i="127" s="1"/>
  <c r="AS136" i="127"/>
  <c r="AR136" i="127"/>
  <c r="AQ136" i="127"/>
  <c r="AO135" i="4" s="1"/>
  <c r="AP136" i="127"/>
  <c r="AP164" i="127" s="1"/>
  <c r="AO136" i="127"/>
  <c r="AN136" i="127"/>
  <c r="AM136" i="127"/>
  <c r="AL136" i="127"/>
  <c r="BO135" i="127"/>
  <c r="BN135" i="127"/>
  <c r="BN163" i="127" s="1"/>
  <c r="BM135" i="127"/>
  <c r="BL135" i="127"/>
  <c r="BL163" i="127" s="1"/>
  <c r="BK135" i="127"/>
  <c r="BJ135" i="127"/>
  <c r="BJ163" i="127" s="1"/>
  <c r="BI135" i="127"/>
  <c r="BH135" i="127"/>
  <c r="BH163" i="127" s="1"/>
  <c r="BG135" i="127"/>
  <c r="BF135" i="127"/>
  <c r="BF163" i="127" s="1"/>
  <c r="BE135" i="127"/>
  <c r="BD135" i="127"/>
  <c r="BD163" i="127" s="1"/>
  <c r="BC135" i="127"/>
  <c r="BB135" i="127"/>
  <c r="BB163" i="127" s="1"/>
  <c r="BA135" i="127"/>
  <c r="AZ135" i="127"/>
  <c r="AY135" i="127"/>
  <c r="AX135" i="127"/>
  <c r="AX163" i="127" s="1"/>
  <c r="AW135" i="127"/>
  <c r="AV135" i="127"/>
  <c r="AV163" i="127" s="1"/>
  <c r="AU135" i="127"/>
  <c r="AT135" i="127"/>
  <c r="AT163" i="127" s="1"/>
  <c r="AS135" i="127"/>
  <c r="AR135" i="127"/>
  <c r="AR163" i="127" s="1"/>
  <c r="AQ135" i="127"/>
  <c r="AO134" i="4" s="1"/>
  <c r="AP135" i="127"/>
  <c r="AP163" i="127" s="1"/>
  <c r="AO135" i="127"/>
  <c r="AN135" i="127"/>
  <c r="AN163" i="127" s="1"/>
  <c r="AM135" i="127"/>
  <c r="AL135" i="127"/>
  <c r="AL163" i="127" s="1"/>
  <c r="BO134" i="127"/>
  <c r="BN134" i="127"/>
  <c r="BN162" i="127" s="1"/>
  <c r="BM134" i="127"/>
  <c r="BL134" i="127"/>
  <c r="BK134" i="127"/>
  <c r="BJ134" i="127"/>
  <c r="BI134" i="127"/>
  <c r="BH134" i="127"/>
  <c r="BG134" i="127"/>
  <c r="BF134" i="127"/>
  <c r="BE134" i="127"/>
  <c r="BD134" i="127"/>
  <c r="BD162" i="127" s="1"/>
  <c r="BC134" i="127"/>
  <c r="BB134" i="127"/>
  <c r="BA134" i="127"/>
  <c r="AZ134" i="127"/>
  <c r="AZ162" i="127" s="1"/>
  <c r="AY134" i="127"/>
  <c r="AX134" i="127"/>
  <c r="AX162" i="127" s="1"/>
  <c r="AW134" i="127"/>
  <c r="AV134" i="127"/>
  <c r="AU134" i="127"/>
  <c r="AT134" i="127"/>
  <c r="AS134" i="127"/>
  <c r="AR134" i="127"/>
  <c r="AR162" i="127" s="1"/>
  <c r="AQ134" i="127"/>
  <c r="AO133" i="4" s="1"/>
  <c r="AP134" i="127"/>
  <c r="AO134" i="127"/>
  <c r="AN134" i="127"/>
  <c r="AN162" i="127" s="1"/>
  <c r="AM134" i="127"/>
  <c r="AL134" i="127"/>
  <c r="BO133" i="127"/>
  <c r="BN133" i="127"/>
  <c r="BN161" i="127" s="1"/>
  <c r="BM133" i="127"/>
  <c r="BL133" i="127"/>
  <c r="BL161" i="127" s="1"/>
  <c r="BK133" i="127"/>
  <c r="BJ133" i="127"/>
  <c r="BJ161" i="127" s="1"/>
  <c r="BI133" i="127"/>
  <c r="BH133" i="127"/>
  <c r="BH161" i="127" s="1"/>
  <c r="BG133" i="127"/>
  <c r="BF133" i="127"/>
  <c r="BF161" i="127" s="1"/>
  <c r="BE133" i="127"/>
  <c r="BD133" i="127"/>
  <c r="BC133" i="127"/>
  <c r="BB133" i="127"/>
  <c r="BB161" i="127" s="1"/>
  <c r="BA133" i="127"/>
  <c r="AZ133" i="127"/>
  <c r="AZ161" i="127" s="1"/>
  <c r="AY133" i="127"/>
  <c r="AX133" i="127"/>
  <c r="AX161" i="127" s="1"/>
  <c r="AW133" i="127"/>
  <c r="AV133" i="127"/>
  <c r="AV161" i="127" s="1"/>
  <c r="AU133" i="127"/>
  <c r="AT133" i="127"/>
  <c r="AT161" i="127" s="1"/>
  <c r="AS133" i="127"/>
  <c r="AR133" i="127"/>
  <c r="AR161" i="127" s="1"/>
  <c r="AQ133" i="127"/>
  <c r="AP133" i="127"/>
  <c r="AP161" i="127" s="1"/>
  <c r="AO133" i="127"/>
  <c r="AN133" i="127"/>
  <c r="AM133" i="127"/>
  <c r="AL133" i="127"/>
  <c r="AL161" i="127" s="1"/>
  <c r="BO132" i="127"/>
  <c r="BN132" i="127"/>
  <c r="BM132" i="127"/>
  <c r="BL132" i="127"/>
  <c r="BL160" i="127" s="1"/>
  <c r="BK132" i="127"/>
  <c r="BJ132" i="127"/>
  <c r="BJ183" i="127" s="1"/>
  <c r="BI132" i="127"/>
  <c r="BH132" i="127"/>
  <c r="BG132" i="127"/>
  <c r="BF132" i="127"/>
  <c r="BF160" i="127" s="1"/>
  <c r="BE132" i="127"/>
  <c r="BD132" i="127"/>
  <c r="BC132" i="127"/>
  <c r="BB132" i="127"/>
  <c r="BA132" i="127"/>
  <c r="AZ132" i="127"/>
  <c r="AY132" i="127"/>
  <c r="AX132" i="127"/>
  <c r="AX183" i="127" s="1"/>
  <c r="AW132" i="127"/>
  <c r="AV132" i="127"/>
  <c r="AV160" i="127" s="1"/>
  <c r="AU132" i="127"/>
  <c r="AT132" i="127"/>
  <c r="AS132" i="127"/>
  <c r="AR132" i="127"/>
  <c r="AQ132" i="127"/>
  <c r="AO131" i="4" s="1"/>
  <c r="AP132" i="127"/>
  <c r="AP160" i="127" s="1"/>
  <c r="AO132" i="127"/>
  <c r="AN132" i="127"/>
  <c r="AM132" i="127"/>
  <c r="AL132" i="127"/>
  <c r="BO127" i="127"/>
  <c r="BN127" i="127"/>
  <c r="BM127" i="127"/>
  <c r="BL127" i="127"/>
  <c r="BL178" i="127" s="1"/>
  <c r="BK127" i="127"/>
  <c r="BJ127" i="127"/>
  <c r="BI127" i="127"/>
  <c r="BH127" i="127"/>
  <c r="BH178" i="127" s="1"/>
  <c r="BG127" i="127"/>
  <c r="BF127" i="127"/>
  <c r="BE127" i="127"/>
  <c r="BD127" i="127"/>
  <c r="BC127" i="127"/>
  <c r="BB127" i="127"/>
  <c r="BA127" i="127"/>
  <c r="AZ127" i="127"/>
  <c r="AY127" i="127"/>
  <c r="AX127" i="127"/>
  <c r="AW127" i="127"/>
  <c r="AV127" i="127"/>
  <c r="AV178" i="127" s="1"/>
  <c r="AU127" i="127"/>
  <c r="AT127" i="127"/>
  <c r="AS127" i="127"/>
  <c r="AR127" i="127"/>
  <c r="AR178" i="127" s="1"/>
  <c r="AQ127" i="127"/>
  <c r="AO126" i="4" s="1"/>
  <c r="AP127" i="127"/>
  <c r="AO127" i="127"/>
  <c r="AN127" i="127"/>
  <c r="AM127" i="127"/>
  <c r="AL127" i="127"/>
  <c r="BO126" i="127"/>
  <c r="BN126" i="127"/>
  <c r="BM126" i="127"/>
  <c r="BL126" i="127"/>
  <c r="BK126" i="127"/>
  <c r="BJ126" i="127"/>
  <c r="BI126" i="127"/>
  <c r="BH126" i="127"/>
  <c r="BG126" i="127"/>
  <c r="BF126" i="127"/>
  <c r="BE126" i="127"/>
  <c r="BD126" i="127"/>
  <c r="BC126" i="127"/>
  <c r="BB126" i="127"/>
  <c r="BA126" i="127"/>
  <c r="AZ126" i="127"/>
  <c r="AY126" i="127"/>
  <c r="AX126" i="127"/>
  <c r="AW126" i="127"/>
  <c r="AV126" i="127"/>
  <c r="AU126" i="127"/>
  <c r="AT126" i="127"/>
  <c r="AS126" i="127"/>
  <c r="AR126" i="127"/>
  <c r="AQ126" i="127"/>
  <c r="AO125" i="4" s="1"/>
  <c r="AP126" i="127"/>
  <c r="AO126" i="127"/>
  <c r="AN126" i="127"/>
  <c r="AM126" i="127"/>
  <c r="AL126" i="127"/>
  <c r="BO125" i="127"/>
  <c r="BN125" i="127"/>
  <c r="BM125" i="127"/>
  <c r="BL125" i="127"/>
  <c r="BK125" i="127"/>
  <c r="BJ125" i="127"/>
  <c r="BI125" i="127"/>
  <c r="BH125" i="127"/>
  <c r="BG125" i="127"/>
  <c r="BF125" i="127"/>
  <c r="BE125" i="127"/>
  <c r="BD125" i="127"/>
  <c r="BD176" i="127" s="1"/>
  <c r="BC125" i="127"/>
  <c r="BB125" i="127"/>
  <c r="BA125" i="127"/>
  <c r="AZ125" i="127"/>
  <c r="AZ176" i="127" s="1"/>
  <c r="AY125" i="127"/>
  <c r="AX125" i="127"/>
  <c r="AW125" i="127"/>
  <c r="AV125" i="127"/>
  <c r="AU125" i="127"/>
  <c r="AT125" i="127"/>
  <c r="AS125" i="127"/>
  <c r="AR125" i="127"/>
  <c r="AQ125" i="127"/>
  <c r="AO124" i="4" s="1"/>
  <c r="AP125" i="127"/>
  <c r="AO125" i="127"/>
  <c r="AN125" i="127"/>
  <c r="AN176" i="127" s="1"/>
  <c r="AM125" i="127"/>
  <c r="AL125" i="127"/>
  <c r="BO124" i="127"/>
  <c r="BN124" i="127"/>
  <c r="BM124" i="127"/>
  <c r="BL124" i="127"/>
  <c r="BK124" i="127"/>
  <c r="BJ124" i="127"/>
  <c r="BJ175" i="127" s="1"/>
  <c r="BI124" i="127"/>
  <c r="BH124" i="127"/>
  <c r="BG124" i="127"/>
  <c r="BF124" i="127"/>
  <c r="BE124" i="127"/>
  <c r="BD124" i="127"/>
  <c r="BC124" i="127"/>
  <c r="BB124" i="127"/>
  <c r="BA124" i="127"/>
  <c r="AZ124" i="127"/>
  <c r="AY124" i="127"/>
  <c r="AX124" i="127"/>
  <c r="AW124" i="127"/>
  <c r="AV124" i="127"/>
  <c r="AU124" i="127"/>
  <c r="AT124" i="127"/>
  <c r="AT128" i="127" s="1"/>
  <c r="AS124" i="127"/>
  <c r="AR124" i="127"/>
  <c r="AP124" i="127"/>
  <c r="AO124" i="127"/>
  <c r="AN124" i="127"/>
  <c r="AM124" i="127"/>
  <c r="BC123" i="127"/>
  <c r="AM123" i="127"/>
  <c r="P41" i="127"/>
  <c r="K41" i="127"/>
  <c r="U40" i="127"/>
  <c r="U39" i="127"/>
  <c r="U38" i="127"/>
  <c r="U37" i="127"/>
  <c r="U36" i="127"/>
  <c r="U35" i="127"/>
  <c r="U34" i="127"/>
  <c r="U33" i="127"/>
  <c r="U32" i="127"/>
  <c r="U31" i="127"/>
  <c r="AF13" i="127"/>
  <c r="AF12" i="127"/>
  <c r="AN4" i="127"/>
  <c r="BN305" i="127" s="1"/>
  <c r="A2" i="127"/>
  <c r="A1" i="127"/>
  <c r="BL311" i="126"/>
  <c r="BL276" i="126" s="1"/>
  <c r="BB311" i="126"/>
  <c r="BB276" i="126" s="1"/>
  <c r="AL311" i="126"/>
  <c r="AL276" i="126" s="1"/>
  <c r="BP297" i="126"/>
  <c r="BP311" i="126" s="1"/>
  <c r="BP276" i="126" s="1"/>
  <c r="BO297" i="126"/>
  <c r="BO311" i="126" s="1"/>
  <c r="BO276" i="126" s="1"/>
  <c r="BN297" i="126"/>
  <c r="BN311" i="126" s="1"/>
  <c r="BN276" i="126" s="1"/>
  <c r="BM297" i="126"/>
  <c r="BM311" i="126" s="1"/>
  <c r="BM276" i="126" s="1"/>
  <c r="BL297" i="126"/>
  <c r="BK297" i="126"/>
  <c r="BK311" i="126" s="1"/>
  <c r="BK276" i="126" s="1"/>
  <c r="BJ297" i="126"/>
  <c r="BJ311" i="126" s="1"/>
  <c r="BI297" i="126"/>
  <c r="BI311" i="126" s="1"/>
  <c r="BI276" i="126" s="1"/>
  <c r="BH297" i="126"/>
  <c r="BH311" i="126" s="1"/>
  <c r="BH276" i="126" s="1"/>
  <c r="BG297" i="126"/>
  <c r="BG311" i="126" s="1"/>
  <c r="BG276" i="126" s="1"/>
  <c r="BF297" i="126"/>
  <c r="BF311" i="126" s="1"/>
  <c r="BF276" i="126" s="1"/>
  <c r="BE297" i="126"/>
  <c r="BE311" i="126" s="1"/>
  <c r="BE276" i="126" s="1"/>
  <c r="BD297" i="126"/>
  <c r="BD311" i="126" s="1"/>
  <c r="BD276" i="126" s="1"/>
  <c r="BC297" i="126"/>
  <c r="BC311" i="126" s="1"/>
  <c r="BC276" i="126" s="1"/>
  <c r="BB297" i="126"/>
  <c r="BA297" i="126"/>
  <c r="BA311" i="126" s="1"/>
  <c r="BA276" i="126" s="1"/>
  <c r="AZ297" i="126"/>
  <c r="AZ311" i="126" s="1"/>
  <c r="AZ276" i="126" s="1"/>
  <c r="AY297" i="126"/>
  <c r="AY311" i="126" s="1"/>
  <c r="AY276" i="126" s="1"/>
  <c r="AX297" i="126"/>
  <c r="AX311" i="126" s="1"/>
  <c r="AX276" i="126" s="1"/>
  <c r="AW297" i="126"/>
  <c r="AW311" i="126" s="1"/>
  <c r="AW276" i="126" s="1"/>
  <c r="AV297" i="126"/>
  <c r="AV311" i="126" s="1"/>
  <c r="AV276" i="126" s="1"/>
  <c r="AU297" i="126"/>
  <c r="AU311" i="126" s="1"/>
  <c r="AU276" i="126" s="1"/>
  <c r="AT297" i="126"/>
  <c r="AT311" i="126" s="1"/>
  <c r="AS297" i="126"/>
  <c r="AS311" i="126" s="1"/>
  <c r="AS276" i="126" s="1"/>
  <c r="AR297" i="126"/>
  <c r="AR311" i="126" s="1"/>
  <c r="AR276" i="126" s="1"/>
  <c r="AQ297" i="126"/>
  <c r="AQ311" i="126" s="1"/>
  <c r="AQ276" i="126" s="1"/>
  <c r="AP297" i="126"/>
  <c r="AP311" i="126" s="1"/>
  <c r="AP276" i="126" s="1"/>
  <c r="AO297" i="126"/>
  <c r="AO311" i="126" s="1"/>
  <c r="AO276" i="126" s="1"/>
  <c r="AN297" i="126"/>
  <c r="AN311" i="126" s="1"/>
  <c r="AN276" i="126" s="1"/>
  <c r="AM297" i="126"/>
  <c r="AM311" i="126" s="1"/>
  <c r="AM276" i="126" s="1"/>
  <c r="AL297" i="126"/>
  <c r="BJ276" i="126"/>
  <c r="AT276" i="126"/>
  <c r="AW260" i="126"/>
  <c r="AW225" i="126" s="1"/>
  <c r="BP246" i="126"/>
  <c r="BP260" i="126" s="1"/>
  <c r="BP225" i="126" s="1"/>
  <c r="BO246" i="126"/>
  <c r="BO260" i="126" s="1"/>
  <c r="BO225" i="126" s="1"/>
  <c r="BN246" i="126"/>
  <c r="BN260" i="126" s="1"/>
  <c r="BN225" i="126" s="1"/>
  <c r="BM246" i="126"/>
  <c r="BM260" i="126" s="1"/>
  <c r="BM225" i="126" s="1"/>
  <c r="BL246" i="126"/>
  <c r="BL260" i="126" s="1"/>
  <c r="BL225" i="126" s="1"/>
  <c r="BK246" i="126"/>
  <c r="BK260" i="126" s="1"/>
  <c r="BK225" i="126" s="1"/>
  <c r="BJ246" i="126"/>
  <c r="BJ260" i="126" s="1"/>
  <c r="BJ225" i="126" s="1"/>
  <c r="BI246" i="126"/>
  <c r="BI260" i="126" s="1"/>
  <c r="BI225" i="126" s="1"/>
  <c r="BH246" i="126"/>
  <c r="BH260" i="126" s="1"/>
  <c r="BH225" i="126" s="1"/>
  <c r="BG246" i="126"/>
  <c r="BG260" i="126" s="1"/>
  <c r="BG225" i="126" s="1"/>
  <c r="BF246" i="126"/>
  <c r="BF260" i="126" s="1"/>
  <c r="BF225" i="126" s="1"/>
  <c r="BE246" i="126"/>
  <c r="BE260" i="126" s="1"/>
  <c r="BE225" i="126" s="1"/>
  <c r="BD246" i="126"/>
  <c r="BD260" i="126" s="1"/>
  <c r="BD225" i="126" s="1"/>
  <c r="BC246" i="126"/>
  <c r="BC260" i="126" s="1"/>
  <c r="BC225" i="126" s="1"/>
  <c r="BB246" i="126"/>
  <c r="BB260" i="126" s="1"/>
  <c r="BB225" i="126" s="1"/>
  <c r="BA246" i="126"/>
  <c r="BA260" i="126" s="1"/>
  <c r="AZ246" i="126"/>
  <c r="AZ260" i="126" s="1"/>
  <c r="AZ225" i="126" s="1"/>
  <c r="AY246" i="126"/>
  <c r="AY260" i="126" s="1"/>
  <c r="AY225" i="126" s="1"/>
  <c r="AX246" i="126"/>
  <c r="AX260" i="126" s="1"/>
  <c r="AX225" i="126" s="1"/>
  <c r="AW246" i="126"/>
  <c r="AV246" i="126"/>
  <c r="AV260" i="126" s="1"/>
  <c r="AU246" i="126"/>
  <c r="AU260" i="126" s="1"/>
  <c r="AU225" i="126" s="1"/>
  <c r="AT246" i="126"/>
  <c r="AT260" i="126" s="1"/>
  <c r="AT225" i="126" s="1"/>
  <c r="AS246" i="126"/>
  <c r="AS260" i="126" s="1"/>
  <c r="AS225" i="126" s="1"/>
  <c r="AR246" i="126"/>
  <c r="AR260" i="126" s="1"/>
  <c r="AR225" i="126" s="1"/>
  <c r="AQ246" i="126"/>
  <c r="AQ260" i="126" s="1"/>
  <c r="AQ225" i="126" s="1"/>
  <c r="AP246" i="126"/>
  <c r="AP260" i="126" s="1"/>
  <c r="AP225" i="126" s="1"/>
  <c r="AO246" i="126"/>
  <c r="AO260" i="126" s="1"/>
  <c r="AO225" i="126" s="1"/>
  <c r="AN246" i="126"/>
  <c r="AN260" i="126" s="1"/>
  <c r="AN225" i="126" s="1"/>
  <c r="AM246" i="126"/>
  <c r="AM260" i="126" s="1"/>
  <c r="AM225" i="126" s="1"/>
  <c r="AL246" i="126"/>
  <c r="AL260" i="126" s="1"/>
  <c r="AL225" i="126" s="1"/>
  <c r="BA225" i="126"/>
  <c r="AV225" i="126"/>
  <c r="AY209" i="126"/>
  <c r="AY174" i="126" s="1"/>
  <c r="BP195" i="126"/>
  <c r="BP209" i="126" s="1"/>
  <c r="BP174" i="126" s="1"/>
  <c r="BO195" i="126"/>
  <c r="BO209" i="126" s="1"/>
  <c r="BO174" i="126" s="1"/>
  <c r="BN195" i="126"/>
  <c r="BN209" i="126" s="1"/>
  <c r="BM195" i="126"/>
  <c r="BM209" i="126" s="1"/>
  <c r="BM174" i="126" s="1"/>
  <c r="BL195" i="126"/>
  <c r="BL209" i="126" s="1"/>
  <c r="BL174" i="126" s="1"/>
  <c r="BK195" i="126"/>
  <c r="BK209" i="126" s="1"/>
  <c r="BK174" i="126" s="1"/>
  <c r="BJ195" i="126"/>
  <c r="BJ209" i="126" s="1"/>
  <c r="BJ174" i="126" s="1"/>
  <c r="BI195" i="126"/>
  <c r="BI209" i="126" s="1"/>
  <c r="BI174" i="126" s="1"/>
  <c r="BH195" i="126"/>
  <c r="BH209" i="126" s="1"/>
  <c r="BG195" i="126"/>
  <c r="BG209" i="126" s="1"/>
  <c r="BF195" i="126"/>
  <c r="BF209" i="126" s="1"/>
  <c r="BF174" i="126" s="1"/>
  <c r="BE195" i="126"/>
  <c r="BE209" i="126" s="1"/>
  <c r="BE174" i="126" s="1"/>
  <c r="BD195" i="126"/>
  <c r="BD209" i="126" s="1"/>
  <c r="BD174" i="126" s="1"/>
  <c r="BC195" i="126"/>
  <c r="BC209" i="126" s="1"/>
  <c r="BC174" i="126" s="1"/>
  <c r="BB195" i="126"/>
  <c r="BB209" i="126" s="1"/>
  <c r="BB174" i="126" s="1"/>
  <c r="BA195" i="126"/>
  <c r="BA209" i="126" s="1"/>
  <c r="BA174" i="126" s="1"/>
  <c r="AZ195" i="126"/>
  <c r="AZ209" i="126" s="1"/>
  <c r="AZ174" i="126" s="1"/>
  <c r="AY195" i="126"/>
  <c r="AX195" i="126"/>
  <c r="AX209" i="126" s="1"/>
  <c r="AW195" i="126"/>
  <c r="AW209" i="126" s="1"/>
  <c r="AW174" i="126" s="1"/>
  <c r="AV195" i="126"/>
  <c r="AV209" i="126" s="1"/>
  <c r="AV174" i="126" s="1"/>
  <c r="AU195" i="126"/>
  <c r="AU209" i="126" s="1"/>
  <c r="AU174" i="126" s="1"/>
  <c r="AT195" i="126"/>
  <c r="AT209" i="126" s="1"/>
  <c r="AT174" i="126" s="1"/>
  <c r="AS195" i="126"/>
  <c r="AS209" i="126" s="1"/>
  <c r="AS174" i="126" s="1"/>
  <c r="AR195" i="126"/>
  <c r="AR209" i="126" s="1"/>
  <c r="AR174" i="126" s="1"/>
  <c r="AQ195" i="126"/>
  <c r="AQ209" i="126" s="1"/>
  <c r="AQ174" i="126" s="1"/>
  <c r="AP195" i="126"/>
  <c r="AP209" i="126" s="1"/>
  <c r="AP174" i="126" s="1"/>
  <c r="AO195" i="126"/>
  <c r="AO209" i="126" s="1"/>
  <c r="AO174" i="126" s="1"/>
  <c r="AN195" i="126"/>
  <c r="AN209" i="126" s="1"/>
  <c r="AN174" i="126" s="1"/>
  <c r="AM195" i="126"/>
  <c r="AM209" i="126" s="1"/>
  <c r="AM174" i="126" s="1"/>
  <c r="AL195" i="126"/>
  <c r="AL209" i="126" s="1"/>
  <c r="BN174" i="126"/>
  <c r="BH174" i="126"/>
  <c r="BG174" i="126"/>
  <c r="AX174" i="126"/>
  <c r="AL174" i="126"/>
  <c r="BO155" i="126"/>
  <c r="BN155" i="126"/>
  <c r="BM155" i="126"/>
  <c r="BL155" i="126"/>
  <c r="BK155" i="126"/>
  <c r="BJ155" i="126"/>
  <c r="BI155" i="126"/>
  <c r="BH155" i="126"/>
  <c r="BG155" i="126"/>
  <c r="BF155" i="126"/>
  <c r="BE155" i="126"/>
  <c r="BD155" i="126"/>
  <c r="BC155" i="126"/>
  <c r="BB155" i="126"/>
  <c r="BA155" i="126"/>
  <c r="AZ155" i="126"/>
  <c r="AY155" i="126"/>
  <c r="AX155" i="126"/>
  <c r="AW155" i="126"/>
  <c r="AV155" i="126"/>
  <c r="AU155" i="126"/>
  <c r="AT155" i="126"/>
  <c r="AS155" i="126"/>
  <c r="AR155" i="126"/>
  <c r="AQ155" i="126"/>
  <c r="AP155" i="126"/>
  <c r="AN154" i="4" s="1"/>
  <c r="AO155" i="126"/>
  <c r="AN155" i="126"/>
  <c r="AM155" i="126"/>
  <c r="AL155" i="126"/>
  <c r="BO154" i="126"/>
  <c r="BN154" i="126"/>
  <c r="BM154" i="126"/>
  <c r="BL154" i="126"/>
  <c r="BK154" i="126"/>
  <c r="BJ154" i="126"/>
  <c r="BI154" i="126"/>
  <c r="BH154" i="126"/>
  <c r="BG154" i="126"/>
  <c r="BF154" i="126"/>
  <c r="BE154" i="126"/>
  <c r="BD154" i="126"/>
  <c r="BC154" i="126"/>
  <c r="BB154" i="126"/>
  <c r="BA154" i="126"/>
  <c r="AZ154" i="126"/>
  <c r="AY154" i="126"/>
  <c r="AX154" i="126"/>
  <c r="AW154" i="126"/>
  <c r="AV154" i="126"/>
  <c r="AU154" i="126"/>
  <c r="AT154" i="126"/>
  <c r="AS154" i="126"/>
  <c r="AR154" i="126"/>
  <c r="AQ154" i="126"/>
  <c r="AP154" i="126"/>
  <c r="AN153" i="4" s="1"/>
  <c r="AO154" i="126"/>
  <c r="AN154" i="126"/>
  <c r="AM154" i="126"/>
  <c r="AL154" i="126"/>
  <c r="BO153" i="126"/>
  <c r="BN153" i="126"/>
  <c r="BM153" i="126"/>
  <c r="BL153" i="126"/>
  <c r="BK153" i="126"/>
  <c r="BJ153" i="126"/>
  <c r="BI153" i="126"/>
  <c r="BH153" i="126"/>
  <c r="BG153" i="126"/>
  <c r="BF153" i="126"/>
  <c r="BE153" i="126"/>
  <c r="BD153" i="126"/>
  <c r="BC153" i="126"/>
  <c r="BB153" i="126"/>
  <c r="BA153" i="126"/>
  <c r="AZ153" i="126"/>
  <c r="AY153" i="126"/>
  <c r="AX153" i="126"/>
  <c r="AW153" i="126"/>
  <c r="AV153" i="126"/>
  <c r="AU153" i="126"/>
  <c r="AT153" i="126"/>
  <c r="AS153" i="126"/>
  <c r="AR153" i="126"/>
  <c r="AQ153" i="126"/>
  <c r="AP153" i="126"/>
  <c r="AN152" i="4" s="1"/>
  <c r="AO153" i="126"/>
  <c r="AN153" i="126"/>
  <c r="AM153" i="126"/>
  <c r="AL153" i="126"/>
  <c r="BO152" i="126"/>
  <c r="BN152" i="126"/>
  <c r="BM152" i="126"/>
  <c r="BL152" i="126"/>
  <c r="BK152" i="126"/>
  <c r="BJ152" i="126"/>
  <c r="BI152" i="126"/>
  <c r="BH152" i="126"/>
  <c r="BG152" i="126"/>
  <c r="BF152" i="126"/>
  <c r="BE152" i="126"/>
  <c r="BD152" i="126"/>
  <c r="BC152" i="126"/>
  <c r="BB152" i="126"/>
  <c r="BA152" i="126"/>
  <c r="AZ152" i="126"/>
  <c r="AY152" i="126"/>
  <c r="AX152" i="126"/>
  <c r="AW152" i="126"/>
  <c r="AV152" i="126"/>
  <c r="AU152" i="126"/>
  <c r="AT152" i="126"/>
  <c r="AS152" i="126"/>
  <c r="AR152" i="126"/>
  <c r="AQ152" i="126"/>
  <c r="AP152" i="126"/>
  <c r="AN151" i="4" s="1"/>
  <c r="AO152" i="126"/>
  <c r="AN152" i="126"/>
  <c r="AM152" i="126"/>
  <c r="AL152" i="126"/>
  <c r="BO151" i="126"/>
  <c r="BN151" i="126"/>
  <c r="BM151" i="126"/>
  <c r="BL151" i="126"/>
  <c r="BK151" i="126"/>
  <c r="BJ151" i="126"/>
  <c r="BI151" i="126"/>
  <c r="BH151" i="126"/>
  <c r="BG151" i="126"/>
  <c r="BF151" i="126"/>
  <c r="BE151" i="126"/>
  <c r="BD151" i="126"/>
  <c r="BC151" i="126"/>
  <c r="BB151" i="126"/>
  <c r="BA151" i="126"/>
  <c r="AZ151" i="126"/>
  <c r="AY151" i="126"/>
  <c r="AX151" i="126"/>
  <c r="AW151" i="126"/>
  <c r="AV151" i="126"/>
  <c r="AU151" i="126"/>
  <c r="AT151" i="126"/>
  <c r="AS151" i="126"/>
  <c r="AR151" i="126"/>
  <c r="AQ151" i="126"/>
  <c r="AP151" i="126"/>
  <c r="AN150" i="4" s="1"/>
  <c r="AO151" i="126"/>
  <c r="AN151" i="126"/>
  <c r="AM151" i="126"/>
  <c r="AL151" i="126"/>
  <c r="BO150" i="126"/>
  <c r="BN150" i="126"/>
  <c r="BM150" i="126"/>
  <c r="BL150" i="126"/>
  <c r="BK150" i="126"/>
  <c r="BJ150" i="126"/>
  <c r="BI150" i="126"/>
  <c r="BH150" i="126"/>
  <c r="BG150" i="126"/>
  <c r="BF150" i="126"/>
  <c r="BE150" i="126"/>
  <c r="BD150" i="126"/>
  <c r="BC150" i="126"/>
  <c r="BB150" i="126"/>
  <c r="BA150" i="126"/>
  <c r="AZ150" i="126"/>
  <c r="AY150" i="126"/>
  <c r="AX150" i="126"/>
  <c r="AW150" i="126"/>
  <c r="AV150" i="126"/>
  <c r="AU150" i="126"/>
  <c r="AT150" i="126"/>
  <c r="AS150" i="126"/>
  <c r="AR150" i="126"/>
  <c r="AQ150" i="126"/>
  <c r="AP150" i="126"/>
  <c r="AN149" i="4" s="1"/>
  <c r="AO150" i="126"/>
  <c r="AN150" i="126"/>
  <c r="AM150" i="126"/>
  <c r="AL150" i="126"/>
  <c r="BO149" i="126"/>
  <c r="BN149" i="126"/>
  <c r="BM149" i="126"/>
  <c r="BL149" i="126"/>
  <c r="BK149" i="126"/>
  <c r="BJ149" i="126"/>
  <c r="BI149" i="126"/>
  <c r="BH149" i="126"/>
  <c r="BG149" i="126"/>
  <c r="BF149" i="126"/>
  <c r="BE149" i="126"/>
  <c r="BD149" i="126"/>
  <c r="BC149" i="126"/>
  <c r="BB149" i="126"/>
  <c r="BA149" i="126"/>
  <c r="AZ149" i="126"/>
  <c r="AY149" i="126"/>
  <c r="AX149" i="126"/>
  <c r="AW149" i="126"/>
  <c r="AV149" i="126"/>
  <c r="AU149" i="126"/>
  <c r="AT149" i="126"/>
  <c r="AS149" i="126"/>
  <c r="AR149" i="126"/>
  <c r="AQ149" i="126"/>
  <c r="AP149" i="126"/>
  <c r="AN148" i="4" s="1"/>
  <c r="AO149" i="126"/>
  <c r="AN149" i="126"/>
  <c r="AM149" i="126"/>
  <c r="AL149" i="126"/>
  <c r="BO148" i="126"/>
  <c r="BN148" i="126"/>
  <c r="BM148" i="126"/>
  <c r="BL148" i="126"/>
  <c r="BK148" i="126"/>
  <c r="BJ148" i="126"/>
  <c r="BI148" i="126"/>
  <c r="BH148" i="126"/>
  <c r="BG148" i="126"/>
  <c r="BF148" i="126"/>
  <c r="BE148" i="126"/>
  <c r="BD148" i="126"/>
  <c r="BC148" i="126"/>
  <c r="BB148" i="126"/>
  <c r="BA148" i="126"/>
  <c r="AZ148" i="126"/>
  <c r="AY148" i="126"/>
  <c r="AX148" i="126"/>
  <c r="AW148" i="126"/>
  <c r="AV148" i="126"/>
  <c r="AU148" i="126"/>
  <c r="AT148" i="126"/>
  <c r="AS148" i="126"/>
  <c r="AR148" i="126"/>
  <c r="AQ148" i="126"/>
  <c r="AP148" i="126"/>
  <c r="AN147" i="4" s="1"/>
  <c r="AO148" i="126"/>
  <c r="AN148" i="126"/>
  <c r="AM148" i="126"/>
  <c r="AL148" i="126"/>
  <c r="BO147" i="126"/>
  <c r="BN147" i="126"/>
  <c r="BM147" i="126"/>
  <c r="BL147" i="126"/>
  <c r="BK147" i="126"/>
  <c r="BJ147" i="126"/>
  <c r="BI147" i="126"/>
  <c r="BH147" i="126"/>
  <c r="BG147" i="126"/>
  <c r="BF147" i="126"/>
  <c r="BE147" i="126"/>
  <c r="BD147" i="126"/>
  <c r="BD156" i="126" s="1"/>
  <c r="BC147" i="126"/>
  <c r="BB147" i="126"/>
  <c r="BA147" i="126"/>
  <c r="AZ147" i="126"/>
  <c r="AY147" i="126"/>
  <c r="AX147" i="126"/>
  <c r="AW147" i="126"/>
  <c r="AV147" i="126"/>
  <c r="AU147" i="126"/>
  <c r="AT147" i="126"/>
  <c r="AS147" i="126"/>
  <c r="AR147" i="126"/>
  <c r="AQ147" i="126"/>
  <c r="AP147" i="126"/>
  <c r="AN146" i="4" s="1"/>
  <c r="AO147" i="126"/>
  <c r="AN147" i="126"/>
  <c r="BP147" i="126" s="1"/>
  <c r="AM147" i="126"/>
  <c r="AL147" i="126"/>
  <c r="BO146" i="126"/>
  <c r="BN146" i="126"/>
  <c r="BM146" i="126"/>
  <c r="BL146" i="126"/>
  <c r="BK146" i="126"/>
  <c r="BJ146" i="126"/>
  <c r="BI146" i="126"/>
  <c r="BH146" i="126"/>
  <c r="BG146" i="126"/>
  <c r="BF146" i="126"/>
  <c r="BE146" i="126"/>
  <c r="BD146" i="126"/>
  <c r="BC146" i="126"/>
  <c r="BB146" i="126"/>
  <c r="BA146" i="126"/>
  <c r="AZ146" i="126"/>
  <c r="AY146" i="126"/>
  <c r="AX146" i="126"/>
  <c r="AW146" i="126"/>
  <c r="AV146" i="126"/>
  <c r="AU146" i="126"/>
  <c r="AT146" i="126"/>
  <c r="AS146" i="126"/>
  <c r="AR146" i="126"/>
  <c r="AQ146" i="126"/>
  <c r="AP146" i="126"/>
  <c r="AN145" i="4" s="1"/>
  <c r="AO146" i="126"/>
  <c r="AN146" i="126"/>
  <c r="AM146" i="126"/>
  <c r="AL146" i="126"/>
  <c r="BP144" i="126"/>
  <c r="BP158" i="126" s="1"/>
  <c r="BP123" i="126" s="1"/>
  <c r="BO144" i="126"/>
  <c r="BO158" i="126" s="1"/>
  <c r="BO123" i="126" s="1"/>
  <c r="BN144" i="126"/>
  <c r="BN158" i="126" s="1"/>
  <c r="BN123" i="126" s="1"/>
  <c r="BM144" i="126"/>
  <c r="BM158" i="126" s="1"/>
  <c r="BM123" i="126" s="1"/>
  <c r="BL144" i="126"/>
  <c r="BL158" i="126" s="1"/>
  <c r="BL123" i="126" s="1"/>
  <c r="BK144" i="126"/>
  <c r="BK158" i="126" s="1"/>
  <c r="BK123" i="126" s="1"/>
  <c r="BJ144" i="126"/>
  <c r="BJ158" i="126" s="1"/>
  <c r="BJ123" i="126" s="1"/>
  <c r="BI144" i="126"/>
  <c r="BI158" i="126" s="1"/>
  <c r="BI123" i="126" s="1"/>
  <c r="BH144" i="126"/>
  <c r="BH158" i="126" s="1"/>
  <c r="BH123" i="126" s="1"/>
  <c r="BG144" i="126"/>
  <c r="BG158" i="126" s="1"/>
  <c r="BG123" i="126" s="1"/>
  <c r="BF144" i="126"/>
  <c r="BF158" i="126" s="1"/>
  <c r="BF123" i="126" s="1"/>
  <c r="BE144" i="126"/>
  <c r="BE158" i="126" s="1"/>
  <c r="BE123" i="126" s="1"/>
  <c r="BD144" i="126"/>
  <c r="BD158" i="126" s="1"/>
  <c r="BD123" i="126" s="1"/>
  <c r="BC144" i="126"/>
  <c r="BC158" i="126" s="1"/>
  <c r="BC123" i="126" s="1"/>
  <c r="BB144" i="126"/>
  <c r="BB158" i="126" s="1"/>
  <c r="BB123" i="126" s="1"/>
  <c r="BA144" i="126"/>
  <c r="BA158" i="126" s="1"/>
  <c r="BA123" i="126" s="1"/>
  <c r="AZ144" i="126"/>
  <c r="AZ158" i="126" s="1"/>
  <c r="AZ123" i="126" s="1"/>
  <c r="AY144" i="126"/>
  <c r="AY158" i="126" s="1"/>
  <c r="AY123" i="126" s="1"/>
  <c r="AX144" i="126"/>
  <c r="AX158" i="126" s="1"/>
  <c r="AX123" i="126" s="1"/>
  <c r="AW144" i="126"/>
  <c r="AW158" i="126" s="1"/>
  <c r="AV144" i="126"/>
  <c r="AV158" i="126" s="1"/>
  <c r="AV123" i="126" s="1"/>
  <c r="AU144" i="126"/>
  <c r="AU158" i="126" s="1"/>
  <c r="AU123" i="126" s="1"/>
  <c r="AT144" i="126"/>
  <c r="AT158" i="126" s="1"/>
  <c r="AT123" i="126" s="1"/>
  <c r="AS144" i="126"/>
  <c r="AS158" i="126" s="1"/>
  <c r="AS123" i="126" s="1"/>
  <c r="AR144" i="126"/>
  <c r="AR158" i="126" s="1"/>
  <c r="AR123" i="126" s="1"/>
  <c r="AQ144" i="126"/>
  <c r="AQ158" i="126" s="1"/>
  <c r="AQ123" i="126" s="1"/>
  <c r="AP144" i="126"/>
  <c r="AP158" i="126" s="1"/>
  <c r="AP123" i="126" s="1"/>
  <c r="AO144" i="126"/>
  <c r="AO158" i="126" s="1"/>
  <c r="AO123" i="126" s="1"/>
  <c r="AN144" i="126"/>
  <c r="AN158" i="126" s="1"/>
  <c r="AN123" i="126" s="1"/>
  <c r="AM144" i="126"/>
  <c r="AM158" i="126" s="1"/>
  <c r="AM123" i="126" s="1"/>
  <c r="AL144" i="126"/>
  <c r="AL158" i="126" s="1"/>
  <c r="AL123" i="126" s="1"/>
  <c r="BO141" i="126"/>
  <c r="BO169" i="126" s="1"/>
  <c r="BN141" i="126"/>
  <c r="BM141" i="126"/>
  <c r="BM169" i="126" s="1"/>
  <c r="BL141" i="126"/>
  <c r="BK141" i="126"/>
  <c r="BJ141" i="126"/>
  <c r="BI141" i="126"/>
  <c r="BI169" i="126" s="1"/>
  <c r="BH141" i="126"/>
  <c r="BG141" i="126"/>
  <c r="BF141" i="126"/>
  <c r="BE141" i="126"/>
  <c r="BE169" i="126" s="1"/>
  <c r="BD141" i="126"/>
  <c r="BC141" i="126"/>
  <c r="BB141" i="126"/>
  <c r="BA141" i="126"/>
  <c r="BA169" i="126" s="1"/>
  <c r="AZ141" i="126"/>
  <c r="AY141" i="126"/>
  <c r="AX141" i="126"/>
  <c r="AW141" i="126"/>
  <c r="AW169" i="126" s="1"/>
  <c r="AV141" i="126"/>
  <c r="AU141" i="126"/>
  <c r="AT141" i="126"/>
  <c r="AS141" i="126"/>
  <c r="AS169" i="126" s="1"/>
  <c r="AR141" i="126"/>
  <c r="AQ141" i="126"/>
  <c r="AP141" i="126"/>
  <c r="AN140" i="4" s="1"/>
  <c r="AO141" i="126"/>
  <c r="AO169" i="126" s="1"/>
  <c r="AN141" i="126"/>
  <c r="AM141" i="126"/>
  <c r="AL141" i="126"/>
  <c r="BO140" i="126"/>
  <c r="BO168" i="126" s="1"/>
  <c r="BN140" i="126"/>
  <c r="BM140" i="126"/>
  <c r="BM168" i="126" s="1"/>
  <c r="BL140" i="126"/>
  <c r="BK140" i="126"/>
  <c r="BK168" i="126" s="1"/>
  <c r="BJ140" i="126"/>
  <c r="BI140" i="126"/>
  <c r="BI168" i="126" s="1"/>
  <c r="BH140" i="126"/>
  <c r="BG140" i="126"/>
  <c r="BG168" i="126" s="1"/>
  <c r="BF140" i="126"/>
  <c r="BE140" i="126"/>
  <c r="BE168" i="126" s="1"/>
  <c r="BD140" i="126"/>
  <c r="BC140" i="126"/>
  <c r="BC168" i="126" s="1"/>
  <c r="BB140" i="126"/>
  <c r="BA140" i="126"/>
  <c r="BA168" i="126" s="1"/>
  <c r="AZ140" i="126"/>
  <c r="AY140" i="126"/>
  <c r="AY168" i="126" s="1"/>
  <c r="AX140" i="126"/>
  <c r="AW140" i="126"/>
  <c r="AW168" i="126" s="1"/>
  <c r="AV140" i="126"/>
  <c r="AU140" i="126"/>
  <c r="AU168" i="126" s="1"/>
  <c r="AT140" i="126"/>
  <c r="AS140" i="126"/>
  <c r="AS168" i="126" s="1"/>
  <c r="AR140" i="126"/>
  <c r="AQ140" i="126"/>
  <c r="AQ168" i="126" s="1"/>
  <c r="AP140" i="126"/>
  <c r="AN139" i="4" s="1"/>
  <c r="AO140" i="126"/>
  <c r="AO168" i="126" s="1"/>
  <c r="AN140" i="126"/>
  <c r="AM140" i="126"/>
  <c r="AM168" i="126" s="1"/>
  <c r="AL140" i="126"/>
  <c r="BO139" i="126"/>
  <c r="BO167" i="126" s="1"/>
  <c r="BN139" i="126"/>
  <c r="BM139" i="126"/>
  <c r="BM167" i="126" s="1"/>
  <c r="BL139" i="126"/>
  <c r="BK139" i="126"/>
  <c r="BK167" i="126" s="1"/>
  <c r="BJ139" i="126"/>
  <c r="BI139" i="126"/>
  <c r="BI167" i="126" s="1"/>
  <c r="BH139" i="126"/>
  <c r="BG139" i="126"/>
  <c r="BG167" i="126" s="1"/>
  <c r="BF139" i="126"/>
  <c r="BE139" i="126"/>
  <c r="BD139" i="126"/>
  <c r="BC139" i="126"/>
  <c r="BC167" i="126" s="1"/>
  <c r="BB139" i="126"/>
  <c r="BA139" i="126"/>
  <c r="AZ139" i="126"/>
  <c r="AY139" i="126"/>
  <c r="AY167" i="126" s="1"/>
  <c r="AX139" i="126"/>
  <c r="AW139" i="126"/>
  <c r="AW167" i="126" s="1"/>
  <c r="AV139" i="126"/>
  <c r="AU139" i="126"/>
  <c r="AU167" i="126" s="1"/>
  <c r="AT139" i="126"/>
  <c r="AS139" i="126"/>
  <c r="AS167" i="126" s="1"/>
  <c r="AR139" i="126"/>
  <c r="AQ139" i="126"/>
  <c r="AQ167" i="126" s="1"/>
  <c r="AP139" i="126"/>
  <c r="AN138" i="4" s="1"/>
  <c r="AO139" i="126"/>
  <c r="AN139" i="126"/>
  <c r="AM139" i="126"/>
  <c r="AM167" i="126" s="1"/>
  <c r="AL139" i="126"/>
  <c r="BO138" i="126"/>
  <c r="BO166" i="126" s="1"/>
  <c r="BN138" i="126"/>
  <c r="BM138" i="126"/>
  <c r="BM166" i="126" s="1"/>
  <c r="BL138" i="126"/>
  <c r="BK138" i="126"/>
  <c r="BK166" i="126" s="1"/>
  <c r="BJ138" i="126"/>
  <c r="BI138" i="126"/>
  <c r="BI166" i="126" s="1"/>
  <c r="BH138" i="126"/>
  <c r="BG138" i="126"/>
  <c r="BG166" i="126" s="1"/>
  <c r="BF138" i="126"/>
  <c r="BE138" i="126"/>
  <c r="BE166" i="126" s="1"/>
  <c r="BD138" i="126"/>
  <c r="BC138" i="126"/>
  <c r="BC166" i="126" s="1"/>
  <c r="BB138" i="126"/>
  <c r="BA138" i="126"/>
  <c r="BA166" i="126" s="1"/>
  <c r="AZ138" i="126"/>
  <c r="AY138" i="126"/>
  <c r="AY166" i="126" s="1"/>
  <c r="AX138" i="126"/>
  <c r="AW138" i="126"/>
  <c r="AW166" i="126" s="1"/>
  <c r="AV138" i="126"/>
  <c r="AU138" i="126"/>
  <c r="AU166" i="126" s="1"/>
  <c r="AT138" i="126"/>
  <c r="AS138" i="126"/>
  <c r="AS166" i="126" s="1"/>
  <c r="AR138" i="126"/>
  <c r="AQ138" i="126"/>
  <c r="AQ166" i="126" s="1"/>
  <c r="AP138" i="126"/>
  <c r="AN137" i="4" s="1"/>
  <c r="AO138" i="126"/>
  <c r="AO166" i="126" s="1"/>
  <c r="AN138" i="126"/>
  <c r="AM138" i="126"/>
  <c r="AM166" i="126" s="1"/>
  <c r="AL138" i="126"/>
  <c r="BO137" i="126"/>
  <c r="BN137" i="126"/>
  <c r="BM137" i="126"/>
  <c r="BL137" i="126"/>
  <c r="BK137" i="126"/>
  <c r="BK165" i="126" s="1"/>
  <c r="BJ137" i="126"/>
  <c r="BI137" i="126"/>
  <c r="BH137" i="126"/>
  <c r="BG137" i="126"/>
  <c r="BG165" i="126" s="1"/>
  <c r="BF137" i="126"/>
  <c r="BE137" i="126"/>
  <c r="BE165" i="126" s="1"/>
  <c r="BD137" i="126"/>
  <c r="BC137" i="126"/>
  <c r="BB137" i="126"/>
  <c r="BA137" i="126"/>
  <c r="BA165" i="126" s="1"/>
  <c r="AZ137" i="126"/>
  <c r="AY137" i="126"/>
  <c r="AX137" i="126"/>
  <c r="AW137" i="126"/>
  <c r="AV137" i="126"/>
  <c r="AU137" i="126"/>
  <c r="AU165" i="126" s="1"/>
  <c r="AT137" i="126"/>
  <c r="AS137" i="126"/>
  <c r="AR137" i="126"/>
  <c r="AQ137" i="126"/>
  <c r="AQ165" i="126" s="1"/>
  <c r="AP137" i="126"/>
  <c r="AN136" i="4" s="1"/>
  <c r="AO137" i="126"/>
  <c r="AO165" i="126" s="1"/>
  <c r="AN137" i="126"/>
  <c r="AM137" i="126"/>
  <c r="AL137" i="126"/>
  <c r="BO136" i="126"/>
  <c r="BO164" i="126" s="1"/>
  <c r="BN136" i="126"/>
  <c r="BM136" i="126"/>
  <c r="BM164" i="126" s="1"/>
  <c r="BL136" i="126"/>
  <c r="BK136" i="126"/>
  <c r="BK164" i="126" s="1"/>
  <c r="BJ136" i="126"/>
  <c r="BI136" i="126"/>
  <c r="BI164" i="126" s="1"/>
  <c r="BH136" i="126"/>
  <c r="BG136" i="126"/>
  <c r="BG164" i="126" s="1"/>
  <c r="BF136" i="126"/>
  <c r="BE136" i="126"/>
  <c r="BE164" i="126" s="1"/>
  <c r="BD136" i="126"/>
  <c r="BC136" i="126"/>
  <c r="BC164" i="126" s="1"/>
  <c r="BB136" i="126"/>
  <c r="BA136" i="126"/>
  <c r="BA164" i="126" s="1"/>
  <c r="AZ136" i="126"/>
  <c r="AY136" i="126"/>
  <c r="AY164" i="126" s="1"/>
  <c r="AX136" i="126"/>
  <c r="AW136" i="126"/>
  <c r="AW164" i="126" s="1"/>
  <c r="AV136" i="126"/>
  <c r="AU136" i="126"/>
  <c r="AU164" i="126" s="1"/>
  <c r="AT136" i="126"/>
  <c r="AS136" i="126"/>
  <c r="AS164" i="126" s="1"/>
  <c r="AR136" i="126"/>
  <c r="AQ136" i="126"/>
  <c r="AQ164" i="126" s="1"/>
  <c r="AP136" i="126"/>
  <c r="AN135" i="4" s="1"/>
  <c r="AO136" i="126"/>
  <c r="AO164" i="126" s="1"/>
  <c r="AN136" i="126"/>
  <c r="AM136" i="126"/>
  <c r="AM164" i="126" s="1"/>
  <c r="AL136" i="126"/>
  <c r="BO135" i="126"/>
  <c r="BO163" i="126" s="1"/>
  <c r="BN135" i="126"/>
  <c r="BM135" i="126"/>
  <c r="BL135" i="126"/>
  <c r="BK135" i="126"/>
  <c r="BJ135" i="126"/>
  <c r="BI135" i="126"/>
  <c r="BI163" i="126" s="1"/>
  <c r="BH135" i="126"/>
  <c r="BG135" i="126"/>
  <c r="BF135" i="126"/>
  <c r="BE135" i="126"/>
  <c r="BE163" i="126" s="1"/>
  <c r="BD135" i="126"/>
  <c r="BC135" i="126"/>
  <c r="BC163" i="126" s="1"/>
  <c r="BB135" i="126"/>
  <c r="BA135" i="126"/>
  <c r="BA163" i="126" s="1"/>
  <c r="AZ135" i="126"/>
  <c r="AY135" i="126"/>
  <c r="AX135" i="126"/>
  <c r="AW135" i="126"/>
  <c r="AV135" i="126"/>
  <c r="AU135" i="126"/>
  <c r="AT135" i="126"/>
  <c r="AS135" i="126"/>
  <c r="AS163" i="126" s="1"/>
  <c r="AR135" i="126"/>
  <c r="AQ135" i="126"/>
  <c r="AP135" i="126"/>
  <c r="AN134" i="4" s="1"/>
  <c r="AO135" i="126"/>
  <c r="AO163" i="126" s="1"/>
  <c r="AN135" i="126"/>
  <c r="AM135" i="126"/>
  <c r="AM163" i="126" s="1"/>
  <c r="AL135" i="126"/>
  <c r="BO134" i="126"/>
  <c r="BO162" i="126" s="1"/>
  <c r="BN134" i="126"/>
  <c r="BM134" i="126"/>
  <c r="BL134" i="126"/>
  <c r="BK134" i="126"/>
  <c r="BK162" i="126" s="1"/>
  <c r="BJ134" i="126"/>
  <c r="BI134" i="126"/>
  <c r="BH134" i="126"/>
  <c r="BG134" i="126"/>
  <c r="BG162" i="126" s="1"/>
  <c r="BF134" i="126"/>
  <c r="BE134" i="126"/>
  <c r="BD134" i="126"/>
  <c r="BC134" i="126"/>
  <c r="BC162" i="126" s="1"/>
  <c r="BB134" i="126"/>
  <c r="BA134" i="126"/>
  <c r="AZ134" i="126"/>
  <c r="AY134" i="126"/>
  <c r="AY162" i="126" s="1"/>
  <c r="AX134" i="126"/>
  <c r="AW134" i="126"/>
  <c r="AW162" i="126" s="1"/>
  <c r="AV134" i="126"/>
  <c r="AU134" i="126"/>
  <c r="AU162" i="126" s="1"/>
  <c r="AT134" i="126"/>
  <c r="AS134" i="126"/>
  <c r="AR134" i="126"/>
  <c r="AQ134" i="126"/>
  <c r="AQ162" i="126" s="1"/>
  <c r="AP134" i="126"/>
  <c r="AN133" i="4" s="1"/>
  <c r="AO134" i="126"/>
  <c r="AN134" i="126"/>
  <c r="AM134" i="126"/>
  <c r="AM162" i="126" s="1"/>
  <c r="AL134" i="126"/>
  <c r="BO133" i="126"/>
  <c r="BO161" i="126" s="1"/>
  <c r="BN133" i="126"/>
  <c r="BM133" i="126"/>
  <c r="BM161" i="126" s="1"/>
  <c r="BL133" i="126"/>
  <c r="BK133" i="126"/>
  <c r="BJ133" i="126"/>
  <c r="BI133" i="126"/>
  <c r="BI161" i="126" s="1"/>
  <c r="BH133" i="126"/>
  <c r="BG133" i="126"/>
  <c r="BG161" i="126" s="1"/>
  <c r="BF133" i="126"/>
  <c r="BE133" i="126"/>
  <c r="BE161" i="126" s="1"/>
  <c r="BD133" i="126"/>
  <c r="BC133" i="126"/>
  <c r="BC161" i="126" s="1"/>
  <c r="BB133" i="126"/>
  <c r="BA133" i="126"/>
  <c r="AZ133" i="126"/>
  <c r="AY133" i="126"/>
  <c r="AY161" i="126" s="1"/>
  <c r="AX133" i="126"/>
  <c r="AW133" i="126"/>
  <c r="AV133" i="126"/>
  <c r="AU133" i="126"/>
  <c r="AT133" i="126"/>
  <c r="AS133" i="126"/>
  <c r="AS161" i="126" s="1"/>
  <c r="AR133" i="126"/>
  <c r="AQ133" i="126"/>
  <c r="AQ161" i="126" s="1"/>
  <c r="AP133" i="126"/>
  <c r="AN132" i="4" s="1"/>
  <c r="AO133" i="126"/>
  <c r="AO161" i="126" s="1"/>
  <c r="AN133" i="126"/>
  <c r="AM133" i="126"/>
  <c r="AM161" i="126" s="1"/>
  <c r="AL133" i="126"/>
  <c r="BO132" i="126"/>
  <c r="BN132" i="126"/>
  <c r="BM132" i="126"/>
  <c r="BM160" i="126" s="1"/>
  <c r="BL132" i="126"/>
  <c r="BK132" i="126"/>
  <c r="BJ132" i="126"/>
  <c r="BI132" i="126"/>
  <c r="BI160" i="126" s="1"/>
  <c r="BH132" i="126"/>
  <c r="BG132" i="126"/>
  <c r="BG160" i="126" s="1"/>
  <c r="BF132" i="126"/>
  <c r="BE132" i="126"/>
  <c r="BE160" i="126" s="1"/>
  <c r="BD132" i="126"/>
  <c r="BC132" i="126"/>
  <c r="BC160" i="126" s="1"/>
  <c r="BB132" i="126"/>
  <c r="BA132" i="126"/>
  <c r="BA160" i="126" s="1"/>
  <c r="AZ132" i="126"/>
  <c r="AY132" i="126"/>
  <c r="AX132" i="126"/>
  <c r="AW132" i="126"/>
  <c r="AW160" i="126" s="1"/>
  <c r="AV132" i="126"/>
  <c r="AU132" i="126"/>
  <c r="AT132" i="126"/>
  <c r="AS132" i="126"/>
  <c r="AS160" i="126" s="1"/>
  <c r="AR132" i="126"/>
  <c r="AQ132" i="126"/>
  <c r="AQ160" i="126" s="1"/>
  <c r="AP132" i="126"/>
  <c r="AN131" i="4" s="1"/>
  <c r="AO132" i="126"/>
  <c r="AO160" i="126" s="1"/>
  <c r="AN132" i="126"/>
  <c r="AM132" i="126"/>
  <c r="AL132" i="126"/>
  <c r="BO127" i="126"/>
  <c r="BN127" i="126"/>
  <c r="BM127" i="126"/>
  <c r="BL127" i="126"/>
  <c r="BK127" i="126"/>
  <c r="BJ127" i="126"/>
  <c r="BI127" i="126"/>
  <c r="BH127" i="126"/>
  <c r="BG127" i="126"/>
  <c r="BF127" i="126"/>
  <c r="BE127" i="126"/>
  <c r="BD127" i="126"/>
  <c r="BC127" i="126"/>
  <c r="BB127" i="126"/>
  <c r="BA127" i="126"/>
  <c r="AZ127" i="126"/>
  <c r="AY127" i="126"/>
  <c r="AX127" i="126"/>
  <c r="AW127" i="126"/>
  <c r="AV127" i="126"/>
  <c r="AU127" i="126"/>
  <c r="AT127" i="126"/>
  <c r="AS127" i="126"/>
  <c r="AR127" i="126"/>
  <c r="AQ127" i="126"/>
  <c r="AP127" i="126"/>
  <c r="AN126" i="4" s="1"/>
  <c r="AO127" i="126"/>
  <c r="AN127" i="126"/>
  <c r="AM127" i="126"/>
  <c r="AL127" i="126"/>
  <c r="BO126" i="126"/>
  <c r="BN126" i="126"/>
  <c r="BM126" i="126"/>
  <c r="BL126" i="126"/>
  <c r="BK126" i="126"/>
  <c r="BJ126" i="126"/>
  <c r="BI126" i="126"/>
  <c r="BH126" i="126"/>
  <c r="BG126" i="126"/>
  <c r="BF126" i="126"/>
  <c r="BE126" i="126"/>
  <c r="BD126" i="126"/>
  <c r="BC126" i="126"/>
  <c r="BB126" i="126"/>
  <c r="BA126" i="126"/>
  <c r="AZ126" i="126"/>
  <c r="AY126" i="126"/>
  <c r="AX126" i="126"/>
  <c r="AW126" i="126"/>
  <c r="AV126" i="126"/>
  <c r="AU126" i="126"/>
  <c r="AT126" i="126"/>
  <c r="AS126" i="126"/>
  <c r="AR126" i="126"/>
  <c r="AQ126" i="126"/>
  <c r="AP126" i="126"/>
  <c r="AN125" i="4" s="1"/>
  <c r="AO126" i="126"/>
  <c r="AN126" i="126"/>
  <c r="AM126" i="126"/>
  <c r="AL126" i="126"/>
  <c r="BO125" i="126"/>
  <c r="BN125" i="126"/>
  <c r="BM125" i="126"/>
  <c r="BL125" i="126"/>
  <c r="BK125" i="126"/>
  <c r="BJ125" i="126"/>
  <c r="BI125" i="126"/>
  <c r="BH125" i="126"/>
  <c r="BG125" i="126"/>
  <c r="BF125" i="126"/>
  <c r="BE125" i="126"/>
  <c r="BD125" i="126"/>
  <c r="BC125" i="126"/>
  <c r="BB125" i="126"/>
  <c r="BB128" i="126" s="1"/>
  <c r="BA125" i="126"/>
  <c r="AZ125" i="126"/>
  <c r="AY125" i="126"/>
  <c r="AX125" i="126"/>
  <c r="AW125" i="126"/>
  <c r="AV125" i="126"/>
  <c r="AU125" i="126"/>
  <c r="AT125" i="126"/>
  <c r="AS125" i="126"/>
  <c r="AR125" i="126"/>
  <c r="AQ125" i="126"/>
  <c r="AP125" i="126"/>
  <c r="AN124" i="4" s="1"/>
  <c r="AO125" i="126"/>
  <c r="AN125" i="126"/>
  <c r="AM125" i="126"/>
  <c r="AL125" i="126"/>
  <c r="BO124" i="126"/>
  <c r="BN124" i="126"/>
  <c r="BM124" i="126"/>
  <c r="BL124" i="126"/>
  <c r="BK124" i="126"/>
  <c r="BJ124" i="126"/>
  <c r="BI124" i="126"/>
  <c r="BH124" i="126"/>
  <c r="BG124" i="126"/>
  <c r="BF124" i="126"/>
  <c r="BE124" i="126"/>
  <c r="BD124" i="126"/>
  <c r="BC124" i="126"/>
  <c r="BB124" i="126"/>
  <c r="BA124" i="126"/>
  <c r="AZ124" i="126"/>
  <c r="AZ128" i="126" s="1"/>
  <c r="AY124" i="126"/>
  <c r="AX124" i="126"/>
  <c r="AW124" i="126"/>
  <c r="AV124" i="126"/>
  <c r="AU124" i="126"/>
  <c r="AT124" i="126"/>
  <c r="AS124" i="126"/>
  <c r="AR124" i="126"/>
  <c r="AQ124" i="126"/>
  <c r="AO124" i="126"/>
  <c r="AN124" i="126"/>
  <c r="AM124" i="126"/>
  <c r="AW123" i="126"/>
  <c r="P41" i="126"/>
  <c r="K41" i="126"/>
  <c r="U40" i="126"/>
  <c r="U39" i="126"/>
  <c r="U38" i="126"/>
  <c r="U37" i="126"/>
  <c r="U36" i="126"/>
  <c r="U35" i="126"/>
  <c r="U34" i="126"/>
  <c r="U33" i="126"/>
  <c r="U32" i="126"/>
  <c r="U31" i="126"/>
  <c r="AF13" i="126"/>
  <c r="AF12" i="126"/>
  <c r="AN4" i="126"/>
  <c r="A2" i="126"/>
  <c r="A1" i="126"/>
  <c r="BC311" i="125"/>
  <c r="BC276" i="125" s="1"/>
  <c r="BP297" i="125"/>
  <c r="BP311" i="125" s="1"/>
  <c r="BP276" i="125" s="1"/>
  <c r="BO297" i="125"/>
  <c r="BO311" i="125" s="1"/>
  <c r="BO276" i="125" s="1"/>
  <c r="BN297" i="125"/>
  <c r="BN311" i="125" s="1"/>
  <c r="BN276" i="125" s="1"/>
  <c r="BM297" i="125"/>
  <c r="BM311" i="125" s="1"/>
  <c r="BM276" i="125" s="1"/>
  <c r="BL297" i="125"/>
  <c r="BL311" i="125" s="1"/>
  <c r="BK297" i="125"/>
  <c r="BK311" i="125" s="1"/>
  <c r="BJ297" i="125"/>
  <c r="BJ311" i="125" s="1"/>
  <c r="BJ276" i="125" s="1"/>
  <c r="BI297" i="125"/>
  <c r="BI311" i="125" s="1"/>
  <c r="BI276" i="125" s="1"/>
  <c r="BH297" i="125"/>
  <c r="BH311" i="125" s="1"/>
  <c r="BH276" i="125" s="1"/>
  <c r="BG297" i="125"/>
  <c r="BG311" i="125" s="1"/>
  <c r="BF297" i="125"/>
  <c r="BF311" i="125" s="1"/>
  <c r="BF276" i="125" s="1"/>
  <c r="BE297" i="125"/>
  <c r="BE311" i="125" s="1"/>
  <c r="BE276" i="125" s="1"/>
  <c r="BD297" i="125"/>
  <c r="BD311" i="125" s="1"/>
  <c r="BD276" i="125" s="1"/>
  <c r="BC297" i="125"/>
  <c r="BB297" i="125"/>
  <c r="BB311" i="125" s="1"/>
  <c r="BB276" i="125" s="1"/>
  <c r="BA297" i="125"/>
  <c r="BA311" i="125" s="1"/>
  <c r="BA276" i="125" s="1"/>
  <c r="AZ297" i="125"/>
  <c r="AZ311" i="125" s="1"/>
  <c r="AZ276" i="125" s="1"/>
  <c r="AY297" i="125"/>
  <c r="AY311" i="125" s="1"/>
  <c r="AY276" i="125" s="1"/>
  <c r="AX297" i="125"/>
  <c r="AX311" i="125" s="1"/>
  <c r="AX276" i="125" s="1"/>
  <c r="AW297" i="125"/>
  <c r="AW311" i="125" s="1"/>
  <c r="AW276" i="125" s="1"/>
  <c r="AV297" i="125"/>
  <c r="AV311" i="125" s="1"/>
  <c r="AV276" i="125" s="1"/>
  <c r="AU297" i="125"/>
  <c r="AU311" i="125" s="1"/>
  <c r="AT297" i="125"/>
  <c r="AT311" i="125" s="1"/>
  <c r="AT276" i="125" s="1"/>
  <c r="AS297" i="125"/>
  <c r="AS311" i="125" s="1"/>
  <c r="AS276" i="125" s="1"/>
  <c r="AR297" i="125"/>
  <c r="AR311" i="125" s="1"/>
  <c r="AR276" i="125" s="1"/>
  <c r="AQ297" i="125"/>
  <c r="AQ311" i="125" s="1"/>
  <c r="AP297" i="125"/>
  <c r="AP311" i="125" s="1"/>
  <c r="AP276" i="125" s="1"/>
  <c r="AO297" i="125"/>
  <c r="AO311" i="125" s="1"/>
  <c r="AO276" i="125" s="1"/>
  <c r="AN297" i="125"/>
  <c r="AN311" i="125" s="1"/>
  <c r="AN276" i="125" s="1"/>
  <c r="AM297" i="125"/>
  <c r="AM311" i="125" s="1"/>
  <c r="AM276" i="125" s="1"/>
  <c r="AL297" i="125"/>
  <c r="AL311" i="125" s="1"/>
  <c r="AL276" i="125" s="1"/>
  <c r="BL276" i="125"/>
  <c r="BK276" i="125"/>
  <c r="BG276" i="125"/>
  <c r="AU276" i="125"/>
  <c r="AQ276" i="125"/>
  <c r="BA260" i="125"/>
  <c r="BA225" i="125" s="1"/>
  <c r="BP246" i="125"/>
  <c r="BP260" i="125" s="1"/>
  <c r="BP225" i="125" s="1"/>
  <c r="BO246" i="125"/>
  <c r="BO260" i="125" s="1"/>
  <c r="BO225" i="125" s="1"/>
  <c r="BN246" i="125"/>
  <c r="BN260" i="125" s="1"/>
  <c r="BN225" i="125" s="1"/>
  <c r="BM246" i="125"/>
  <c r="BM260" i="125" s="1"/>
  <c r="BL246" i="125"/>
  <c r="BL260" i="125" s="1"/>
  <c r="BL225" i="125" s="1"/>
  <c r="BK246" i="125"/>
  <c r="BK260" i="125" s="1"/>
  <c r="BK225" i="125" s="1"/>
  <c r="BJ246" i="125"/>
  <c r="BJ260" i="125" s="1"/>
  <c r="BJ225" i="125" s="1"/>
  <c r="BI246" i="125"/>
  <c r="BI260" i="125" s="1"/>
  <c r="BI225" i="125" s="1"/>
  <c r="BH246" i="125"/>
  <c r="BH260" i="125" s="1"/>
  <c r="BH225" i="125" s="1"/>
  <c r="BG246" i="125"/>
  <c r="BG260" i="125" s="1"/>
  <c r="BG225" i="125" s="1"/>
  <c r="BF246" i="125"/>
  <c r="BF260" i="125" s="1"/>
  <c r="BF225" i="125" s="1"/>
  <c r="BE246" i="125"/>
  <c r="BE260" i="125" s="1"/>
  <c r="BE225" i="125" s="1"/>
  <c r="BD246" i="125"/>
  <c r="BD260" i="125" s="1"/>
  <c r="BD225" i="125" s="1"/>
  <c r="BC246" i="125"/>
  <c r="BC260" i="125" s="1"/>
  <c r="BC225" i="125" s="1"/>
  <c r="BB246" i="125"/>
  <c r="BB260" i="125" s="1"/>
  <c r="BB225" i="125" s="1"/>
  <c r="BA246" i="125"/>
  <c r="AZ246" i="125"/>
  <c r="AZ260" i="125" s="1"/>
  <c r="AZ225" i="125" s="1"/>
  <c r="AY246" i="125"/>
  <c r="AY260" i="125" s="1"/>
  <c r="AY225" i="125" s="1"/>
  <c r="AX246" i="125"/>
  <c r="AX260" i="125" s="1"/>
  <c r="AX225" i="125" s="1"/>
  <c r="AW246" i="125"/>
  <c r="AW260" i="125" s="1"/>
  <c r="AW225" i="125" s="1"/>
  <c r="AV246" i="125"/>
  <c r="AV260" i="125" s="1"/>
  <c r="AV225" i="125" s="1"/>
  <c r="AU246" i="125"/>
  <c r="AU260" i="125" s="1"/>
  <c r="AU225" i="125" s="1"/>
  <c r="AT246" i="125"/>
  <c r="AT260" i="125" s="1"/>
  <c r="AT225" i="125" s="1"/>
  <c r="AS246" i="125"/>
  <c r="AS260" i="125" s="1"/>
  <c r="AS225" i="125" s="1"/>
  <c r="AR246" i="125"/>
  <c r="AR260" i="125" s="1"/>
  <c r="AR225" i="125" s="1"/>
  <c r="AQ246" i="125"/>
  <c r="AQ260" i="125" s="1"/>
  <c r="AQ225" i="125" s="1"/>
  <c r="AP246" i="125"/>
  <c r="AP260" i="125" s="1"/>
  <c r="AP225" i="125" s="1"/>
  <c r="AO246" i="125"/>
  <c r="AO260" i="125" s="1"/>
  <c r="AO225" i="125" s="1"/>
  <c r="AN246" i="125"/>
  <c r="AN260" i="125" s="1"/>
  <c r="AN225" i="125" s="1"/>
  <c r="AM246" i="125"/>
  <c r="AM260" i="125" s="1"/>
  <c r="AM225" i="125" s="1"/>
  <c r="AL246" i="125"/>
  <c r="AL260" i="125" s="1"/>
  <c r="AL225" i="125" s="1"/>
  <c r="BM225" i="125"/>
  <c r="BE209" i="125"/>
  <c r="BE174" i="125" s="1"/>
  <c r="BP195" i="125"/>
  <c r="BP209" i="125" s="1"/>
  <c r="BP174" i="125" s="1"/>
  <c r="BO195" i="125"/>
  <c r="BO209" i="125" s="1"/>
  <c r="BO174" i="125" s="1"/>
  <c r="BN195" i="125"/>
  <c r="BN209" i="125" s="1"/>
  <c r="BN174" i="125" s="1"/>
  <c r="BM195" i="125"/>
  <c r="BM209" i="125" s="1"/>
  <c r="BM174" i="125" s="1"/>
  <c r="BL195" i="125"/>
  <c r="BL209" i="125" s="1"/>
  <c r="BL174" i="125" s="1"/>
  <c r="BK195" i="125"/>
  <c r="BK209" i="125" s="1"/>
  <c r="BK174" i="125" s="1"/>
  <c r="BJ195" i="125"/>
  <c r="BJ209" i="125" s="1"/>
  <c r="BJ174" i="125" s="1"/>
  <c r="BI195" i="125"/>
  <c r="BI209" i="125" s="1"/>
  <c r="BH195" i="125"/>
  <c r="BH209" i="125" s="1"/>
  <c r="BH174" i="125" s="1"/>
  <c r="BG195" i="125"/>
  <c r="BG209" i="125" s="1"/>
  <c r="BG174" i="125" s="1"/>
  <c r="BF195" i="125"/>
  <c r="BF209" i="125" s="1"/>
  <c r="BF174" i="125" s="1"/>
  <c r="BE195" i="125"/>
  <c r="BD195" i="125"/>
  <c r="BD209" i="125" s="1"/>
  <c r="BD174" i="125" s="1"/>
  <c r="BC195" i="125"/>
  <c r="BC209" i="125" s="1"/>
  <c r="BC174" i="125" s="1"/>
  <c r="BB195" i="125"/>
  <c r="BB209" i="125" s="1"/>
  <c r="BB174" i="125" s="1"/>
  <c r="BA195" i="125"/>
  <c r="BA209" i="125" s="1"/>
  <c r="BA174" i="125" s="1"/>
  <c r="AZ195" i="125"/>
  <c r="AZ209" i="125" s="1"/>
  <c r="AZ174" i="125" s="1"/>
  <c r="AY195" i="125"/>
  <c r="AY209" i="125" s="1"/>
  <c r="AY174" i="125" s="1"/>
  <c r="AX195" i="125"/>
  <c r="AX209" i="125" s="1"/>
  <c r="AX174" i="125" s="1"/>
  <c r="AW195" i="125"/>
  <c r="AW209" i="125" s="1"/>
  <c r="AW174" i="125" s="1"/>
  <c r="AV195" i="125"/>
  <c r="AV209" i="125" s="1"/>
  <c r="AV174" i="125" s="1"/>
  <c r="AU195" i="125"/>
  <c r="AU209" i="125" s="1"/>
  <c r="AU174" i="125" s="1"/>
  <c r="AT195" i="125"/>
  <c r="AT209" i="125" s="1"/>
  <c r="AT174" i="125" s="1"/>
  <c r="AS195" i="125"/>
  <c r="AS209" i="125" s="1"/>
  <c r="AR195" i="125"/>
  <c r="AR209" i="125" s="1"/>
  <c r="AR174" i="125" s="1"/>
  <c r="AQ195" i="125"/>
  <c r="AQ209" i="125" s="1"/>
  <c r="AQ174" i="125" s="1"/>
  <c r="AP195" i="125"/>
  <c r="AP209" i="125" s="1"/>
  <c r="AP174" i="125" s="1"/>
  <c r="AO195" i="125"/>
  <c r="AO209" i="125" s="1"/>
  <c r="AO174" i="125" s="1"/>
  <c r="AN195" i="125"/>
  <c r="AN209" i="125" s="1"/>
  <c r="AN174" i="125" s="1"/>
  <c r="AM195" i="125"/>
  <c r="AM209" i="125" s="1"/>
  <c r="AM174" i="125" s="1"/>
  <c r="AL195" i="125"/>
  <c r="AL209" i="125" s="1"/>
  <c r="AL174" i="125" s="1"/>
  <c r="BI174" i="125"/>
  <c r="AS174" i="125"/>
  <c r="BO155" i="125"/>
  <c r="BN155" i="125"/>
  <c r="BM155" i="125"/>
  <c r="BL155" i="125"/>
  <c r="BK155" i="125"/>
  <c r="BJ155" i="125"/>
  <c r="BI155" i="125"/>
  <c r="BH155" i="125"/>
  <c r="BG155" i="125"/>
  <c r="BF155" i="125"/>
  <c r="BE155" i="125"/>
  <c r="BD155" i="125"/>
  <c r="BC155" i="125"/>
  <c r="BB155" i="125"/>
  <c r="BA155" i="125"/>
  <c r="AZ155" i="125"/>
  <c r="AY155" i="125"/>
  <c r="AX155" i="125"/>
  <c r="AW155" i="125"/>
  <c r="AV155" i="125"/>
  <c r="AU155" i="125"/>
  <c r="AT155" i="125"/>
  <c r="AS155" i="125"/>
  <c r="AR155" i="125"/>
  <c r="AQ155" i="125"/>
  <c r="AP155" i="125"/>
  <c r="AO155" i="125"/>
  <c r="AM154" i="4" s="1"/>
  <c r="AN155" i="125"/>
  <c r="AM155" i="125"/>
  <c r="AL155" i="125"/>
  <c r="BO154" i="125"/>
  <c r="BN154" i="125"/>
  <c r="BM154" i="125"/>
  <c r="BL154" i="125"/>
  <c r="BK154" i="125"/>
  <c r="BJ154" i="125"/>
  <c r="BI154" i="125"/>
  <c r="BH154" i="125"/>
  <c r="BG154" i="125"/>
  <c r="BF154" i="125"/>
  <c r="BE154" i="125"/>
  <c r="BD154" i="125"/>
  <c r="BC154" i="125"/>
  <c r="BB154" i="125"/>
  <c r="BA154" i="125"/>
  <c r="AZ154" i="125"/>
  <c r="AY154" i="125"/>
  <c r="AX154" i="125"/>
  <c r="AW154" i="125"/>
  <c r="AV154" i="125"/>
  <c r="AU154" i="125"/>
  <c r="AT154" i="125"/>
  <c r="AS154" i="125"/>
  <c r="AR154" i="125"/>
  <c r="AQ154" i="125"/>
  <c r="AP154" i="125"/>
  <c r="AO154" i="125"/>
  <c r="AM153" i="4" s="1"/>
  <c r="AN154" i="125"/>
  <c r="AM154" i="125"/>
  <c r="AL154" i="125"/>
  <c r="BO153" i="125"/>
  <c r="BN153" i="125"/>
  <c r="BM153" i="125"/>
  <c r="BL153" i="125"/>
  <c r="BK153" i="125"/>
  <c r="BJ153" i="125"/>
  <c r="BI153" i="125"/>
  <c r="BH153" i="125"/>
  <c r="BG153" i="125"/>
  <c r="BF153" i="125"/>
  <c r="BE153" i="125"/>
  <c r="BD153" i="125"/>
  <c r="BC153" i="125"/>
  <c r="BB153" i="125"/>
  <c r="BA153" i="125"/>
  <c r="AZ153" i="125"/>
  <c r="AY153" i="125"/>
  <c r="AX153" i="125"/>
  <c r="AW153" i="125"/>
  <c r="AV153" i="125"/>
  <c r="AU153" i="125"/>
  <c r="AT153" i="125"/>
  <c r="AS153" i="125"/>
  <c r="AR153" i="125"/>
  <c r="AQ153" i="125"/>
  <c r="AP153" i="125"/>
  <c r="AO153" i="125"/>
  <c r="AM152" i="4" s="1"/>
  <c r="AN153" i="125"/>
  <c r="AM153" i="125"/>
  <c r="AL153" i="125"/>
  <c r="BO152" i="125"/>
  <c r="BN152" i="125"/>
  <c r="BM152" i="125"/>
  <c r="BL152" i="125"/>
  <c r="BK152" i="125"/>
  <c r="BJ152" i="125"/>
  <c r="BI152" i="125"/>
  <c r="BH152" i="125"/>
  <c r="BG152" i="125"/>
  <c r="BF152" i="125"/>
  <c r="BE152" i="125"/>
  <c r="BD152" i="125"/>
  <c r="BC152" i="125"/>
  <c r="BB152" i="125"/>
  <c r="BA152" i="125"/>
  <c r="AZ152" i="125"/>
  <c r="AY152" i="125"/>
  <c r="AX152" i="125"/>
  <c r="AW152" i="125"/>
  <c r="AV152" i="125"/>
  <c r="AU152" i="125"/>
  <c r="AT152" i="125"/>
  <c r="AS152" i="125"/>
  <c r="AR152" i="125"/>
  <c r="AQ152" i="125"/>
  <c r="AP152" i="125"/>
  <c r="AO152" i="125"/>
  <c r="AM151" i="4" s="1"/>
  <c r="AN152" i="125"/>
  <c r="AM152" i="125"/>
  <c r="AL152" i="125"/>
  <c r="BO151" i="125"/>
  <c r="BN151" i="125"/>
  <c r="BM151" i="125"/>
  <c r="BL151" i="125"/>
  <c r="BK151" i="125"/>
  <c r="BJ151" i="125"/>
  <c r="BI151" i="125"/>
  <c r="BH151" i="125"/>
  <c r="BG151" i="125"/>
  <c r="BF151" i="125"/>
  <c r="BE151" i="125"/>
  <c r="BD151" i="125"/>
  <c r="BC151" i="125"/>
  <c r="BB151" i="125"/>
  <c r="BA151" i="125"/>
  <c r="AZ151" i="125"/>
  <c r="AY151" i="125"/>
  <c r="AX151" i="125"/>
  <c r="AW151" i="125"/>
  <c r="AV151" i="125"/>
  <c r="AU151" i="125"/>
  <c r="AT151" i="125"/>
  <c r="AS151" i="125"/>
  <c r="AR151" i="125"/>
  <c r="AQ151" i="125"/>
  <c r="AP151" i="125"/>
  <c r="AO151" i="125"/>
  <c r="AM150" i="4" s="1"/>
  <c r="AN151" i="125"/>
  <c r="AM151" i="125"/>
  <c r="AL151" i="125"/>
  <c r="BO150" i="125"/>
  <c r="BN150" i="125"/>
  <c r="BM150" i="125"/>
  <c r="BL150" i="125"/>
  <c r="BK150" i="125"/>
  <c r="BJ150" i="125"/>
  <c r="BI150" i="125"/>
  <c r="BH150" i="125"/>
  <c r="BG150" i="125"/>
  <c r="BF150" i="125"/>
  <c r="BE150" i="125"/>
  <c r="BD150" i="125"/>
  <c r="BC150" i="125"/>
  <c r="BB150" i="125"/>
  <c r="BA150" i="125"/>
  <c r="AZ150" i="125"/>
  <c r="AY150" i="125"/>
  <c r="AX150" i="125"/>
  <c r="AW150" i="125"/>
  <c r="AV150" i="125"/>
  <c r="AU150" i="125"/>
  <c r="AT150" i="125"/>
  <c r="AS150" i="125"/>
  <c r="AR150" i="125"/>
  <c r="AQ150" i="125"/>
  <c r="AP150" i="125"/>
  <c r="AO150" i="125"/>
  <c r="AM149" i="4" s="1"/>
  <c r="AN150" i="125"/>
  <c r="AM150" i="125"/>
  <c r="AL150" i="125"/>
  <c r="BO149" i="125"/>
  <c r="BN149" i="125"/>
  <c r="BM149" i="125"/>
  <c r="BL149" i="125"/>
  <c r="BK149" i="125"/>
  <c r="BJ149" i="125"/>
  <c r="BI149" i="125"/>
  <c r="BH149" i="125"/>
  <c r="BG149" i="125"/>
  <c r="BF149" i="125"/>
  <c r="BE149" i="125"/>
  <c r="BD149" i="125"/>
  <c r="BC149" i="125"/>
  <c r="BB149" i="125"/>
  <c r="BA149" i="125"/>
  <c r="AZ149" i="125"/>
  <c r="AY149" i="125"/>
  <c r="AX149" i="125"/>
  <c r="AW149" i="125"/>
  <c r="AV149" i="125"/>
  <c r="AU149" i="125"/>
  <c r="AT149" i="125"/>
  <c r="AS149" i="125"/>
  <c r="AR149" i="125"/>
  <c r="AQ149" i="125"/>
  <c r="AP149" i="125"/>
  <c r="AO149" i="125"/>
  <c r="AM148" i="4" s="1"/>
  <c r="AN149" i="125"/>
  <c r="AM149" i="125"/>
  <c r="AL149" i="125"/>
  <c r="BO148" i="125"/>
  <c r="BN148" i="125"/>
  <c r="BM148" i="125"/>
  <c r="BL148" i="125"/>
  <c r="BK148" i="125"/>
  <c r="BJ148" i="125"/>
  <c r="BI148" i="125"/>
  <c r="BH148" i="125"/>
  <c r="BG148" i="125"/>
  <c r="BF148" i="125"/>
  <c r="BE148" i="125"/>
  <c r="BD148" i="125"/>
  <c r="BC148" i="125"/>
  <c r="BB148" i="125"/>
  <c r="BA148" i="125"/>
  <c r="AZ148" i="125"/>
  <c r="AY148" i="125"/>
  <c r="AX148" i="125"/>
  <c r="AW148" i="125"/>
  <c r="AV148" i="125"/>
  <c r="AU148" i="125"/>
  <c r="AT148" i="125"/>
  <c r="AS148" i="125"/>
  <c r="AR148" i="125"/>
  <c r="AQ148" i="125"/>
  <c r="AP148" i="125"/>
  <c r="AO148" i="125"/>
  <c r="AM147" i="4" s="1"/>
  <c r="AN148" i="125"/>
  <c r="AM148" i="125"/>
  <c r="AL148" i="125"/>
  <c r="BO147" i="125"/>
  <c r="BN147" i="125"/>
  <c r="BM147" i="125"/>
  <c r="BL147" i="125"/>
  <c r="BK147" i="125"/>
  <c r="BJ147" i="125"/>
  <c r="BI147" i="125"/>
  <c r="BH147" i="125"/>
  <c r="BG147" i="125"/>
  <c r="BF147" i="125"/>
  <c r="BE147" i="125"/>
  <c r="BD147" i="125"/>
  <c r="BC147" i="125"/>
  <c r="BB147" i="125"/>
  <c r="BA147" i="125"/>
  <c r="AZ147" i="125"/>
  <c r="AY147" i="125"/>
  <c r="AX147" i="125"/>
  <c r="AW147" i="125"/>
  <c r="AV147" i="125"/>
  <c r="AU147" i="125"/>
  <c r="AT147" i="125"/>
  <c r="AS147" i="125"/>
  <c r="AR147" i="125"/>
  <c r="AQ147" i="125"/>
  <c r="AP147" i="125"/>
  <c r="AO147" i="125"/>
  <c r="AM146" i="4" s="1"/>
  <c r="AN147" i="125"/>
  <c r="AM147" i="125"/>
  <c r="AL147" i="125"/>
  <c r="BO146" i="125"/>
  <c r="BN146" i="125"/>
  <c r="BM146" i="125"/>
  <c r="BL146" i="125"/>
  <c r="BK146" i="125"/>
  <c r="BJ146" i="125"/>
  <c r="BI146" i="125"/>
  <c r="BH146" i="125"/>
  <c r="BG146" i="125"/>
  <c r="BF146" i="125"/>
  <c r="BE146" i="125"/>
  <c r="BD146" i="125"/>
  <c r="BC146" i="125"/>
  <c r="BB146" i="125"/>
  <c r="BA146" i="125"/>
  <c r="AZ146" i="125"/>
  <c r="AY146" i="125"/>
  <c r="AX146" i="125"/>
  <c r="AW146" i="125"/>
  <c r="AV146" i="125"/>
  <c r="AU146" i="125"/>
  <c r="AT146" i="125"/>
  <c r="AS146" i="125"/>
  <c r="AR146" i="125"/>
  <c r="AQ146" i="125"/>
  <c r="AP146" i="125"/>
  <c r="AO146" i="125"/>
  <c r="AM145" i="4" s="1"/>
  <c r="AN146" i="125"/>
  <c r="AM146" i="125"/>
  <c r="AL146" i="125"/>
  <c r="BP144" i="125"/>
  <c r="BP158" i="125" s="1"/>
  <c r="BP123" i="125" s="1"/>
  <c r="BO144" i="125"/>
  <c r="BO158" i="125" s="1"/>
  <c r="BO123" i="125" s="1"/>
  <c r="BN144" i="125"/>
  <c r="BN158" i="125" s="1"/>
  <c r="BN123" i="125" s="1"/>
  <c r="BM144" i="125"/>
  <c r="BM158" i="125" s="1"/>
  <c r="BM123" i="125" s="1"/>
  <c r="BL144" i="125"/>
  <c r="BL158" i="125" s="1"/>
  <c r="BL123" i="125" s="1"/>
  <c r="BK144" i="125"/>
  <c r="BK158" i="125" s="1"/>
  <c r="BK123" i="125" s="1"/>
  <c r="BJ144" i="125"/>
  <c r="BJ158" i="125" s="1"/>
  <c r="BJ123" i="125" s="1"/>
  <c r="BI144" i="125"/>
  <c r="BI158" i="125" s="1"/>
  <c r="BH144" i="125"/>
  <c r="BH158" i="125" s="1"/>
  <c r="BH123" i="125" s="1"/>
  <c r="BG144" i="125"/>
  <c r="BG158" i="125" s="1"/>
  <c r="BG123" i="125" s="1"/>
  <c r="BF144" i="125"/>
  <c r="BF158" i="125" s="1"/>
  <c r="BF123" i="125" s="1"/>
  <c r="BE144" i="125"/>
  <c r="BE158" i="125" s="1"/>
  <c r="BD144" i="125"/>
  <c r="BD158" i="125" s="1"/>
  <c r="BD123" i="125" s="1"/>
  <c r="BC144" i="125"/>
  <c r="BC158" i="125" s="1"/>
  <c r="BC123" i="125" s="1"/>
  <c r="BB144" i="125"/>
  <c r="BB158" i="125" s="1"/>
  <c r="BB123" i="125" s="1"/>
  <c r="BA144" i="125"/>
  <c r="BA158" i="125" s="1"/>
  <c r="BA123" i="125" s="1"/>
  <c r="AZ144" i="125"/>
  <c r="AZ158" i="125" s="1"/>
  <c r="AY144" i="125"/>
  <c r="AY158" i="125" s="1"/>
  <c r="AX144" i="125"/>
  <c r="AX158" i="125" s="1"/>
  <c r="AX123" i="125" s="1"/>
  <c r="AW144" i="125"/>
  <c r="AW158" i="125" s="1"/>
  <c r="AW123" i="125" s="1"/>
  <c r="AV144" i="125"/>
  <c r="AV158" i="125" s="1"/>
  <c r="AV123" i="125" s="1"/>
  <c r="AU144" i="125"/>
  <c r="AU158" i="125" s="1"/>
  <c r="AU123" i="125" s="1"/>
  <c r="AT144" i="125"/>
  <c r="AT158" i="125" s="1"/>
  <c r="AT123" i="125" s="1"/>
  <c r="AS144" i="125"/>
  <c r="AS158" i="125" s="1"/>
  <c r="AR144" i="125"/>
  <c r="AR158" i="125" s="1"/>
  <c r="AR123" i="125" s="1"/>
  <c r="AQ144" i="125"/>
  <c r="AQ158" i="125" s="1"/>
  <c r="AQ123" i="125" s="1"/>
  <c r="AP144" i="125"/>
  <c r="AP158" i="125" s="1"/>
  <c r="AP123" i="125" s="1"/>
  <c r="AO144" i="125"/>
  <c r="AO158" i="125" s="1"/>
  <c r="AN144" i="125"/>
  <c r="AN158" i="125" s="1"/>
  <c r="AM144" i="125"/>
  <c r="AM158" i="125" s="1"/>
  <c r="AM123" i="125" s="1"/>
  <c r="AL144" i="125"/>
  <c r="AL158" i="125" s="1"/>
  <c r="AL123" i="125" s="1"/>
  <c r="BO141" i="125"/>
  <c r="BN141" i="125"/>
  <c r="BN169" i="125" s="1"/>
  <c r="BM141" i="125"/>
  <c r="BL141" i="125"/>
  <c r="BK141" i="125"/>
  <c r="BJ141" i="125"/>
  <c r="BJ169" i="125" s="1"/>
  <c r="BI141" i="125"/>
  <c r="BH141" i="125"/>
  <c r="BG141" i="125"/>
  <c r="BF141" i="125"/>
  <c r="BF169" i="125" s="1"/>
  <c r="BE141" i="125"/>
  <c r="BD141" i="125"/>
  <c r="BC141" i="125"/>
  <c r="BB141" i="125"/>
  <c r="BB169" i="125" s="1"/>
  <c r="BA141" i="125"/>
  <c r="AZ141" i="125"/>
  <c r="AY141" i="125"/>
  <c r="AX141" i="125"/>
  <c r="AX169" i="125" s="1"/>
  <c r="AW141" i="125"/>
  <c r="AV141" i="125"/>
  <c r="AU141" i="125"/>
  <c r="AT141" i="125"/>
  <c r="AT169" i="125" s="1"/>
  <c r="AS141" i="125"/>
  <c r="AR141" i="125"/>
  <c r="AQ141" i="125"/>
  <c r="AP141" i="125"/>
  <c r="AP169" i="125" s="1"/>
  <c r="AO141" i="125"/>
  <c r="AM140" i="4" s="1"/>
  <c r="AN141" i="125"/>
  <c r="AM141" i="125"/>
  <c r="AL141" i="125"/>
  <c r="BO140" i="125"/>
  <c r="BN140" i="125"/>
  <c r="BM140" i="125"/>
  <c r="BL140" i="125"/>
  <c r="BK140" i="125"/>
  <c r="BJ140" i="125"/>
  <c r="BI140" i="125"/>
  <c r="BH140" i="125"/>
  <c r="BG140" i="125"/>
  <c r="BF140" i="125"/>
  <c r="BE140" i="125"/>
  <c r="BD140" i="125"/>
  <c r="BC140" i="125"/>
  <c r="BB140" i="125"/>
  <c r="BA140" i="125"/>
  <c r="AZ140" i="125"/>
  <c r="AZ168" i="125" s="1"/>
  <c r="AY140" i="125"/>
  <c r="AX140" i="125"/>
  <c r="AW140" i="125"/>
  <c r="AV140" i="125"/>
  <c r="AV168" i="125" s="1"/>
  <c r="AU140" i="125"/>
  <c r="AT140" i="125"/>
  <c r="AS140" i="125"/>
  <c r="AR140" i="125"/>
  <c r="AQ140" i="125"/>
  <c r="AP140" i="125"/>
  <c r="AO140" i="125"/>
  <c r="AN140" i="125"/>
  <c r="AM140" i="125"/>
  <c r="AL140" i="125"/>
  <c r="BO139" i="125"/>
  <c r="BN139" i="125"/>
  <c r="BN167" i="125" s="1"/>
  <c r="BM139" i="125"/>
  <c r="BL139" i="125"/>
  <c r="BK139" i="125"/>
  <c r="BJ139" i="125"/>
  <c r="BJ167" i="125" s="1"/>
  <c r="BI139" i="125"/>
  <c r="BH139" i="125"/>
  <c r="BG139" i="125"/>
  <c r="BF139" i="125"/>
  <c r="BF167" i="125" s="1"/>
  <c r="BE139" i="125"/>
  <c r="BD139" i="125"/>
  <c r="BC139" i="125"/>
  <c r="BB139" i="125"/>
  <c r="BB167" i="125" s="1"/>
  <c r="BA139" i="125"/>
  <c r="AZ139" i="125"/>
  <c r="AZ167" i="125" s="1"/>
  <c r="AY139" i="125"/>
  <c r="AX139" i="125"/>
  <c r="AX167" i="125" s="1"/>
  <c r="AW139" i="125"/>
  <c r="AV139" i="125"/>
  <c r="AU139" i="125"/>
  <c r="AT139" i="125"/>
  <c r="AT167" i="125" s="1"/>
  <c r="AS139" i="125"/>
  <c r="AR139" i="125"/>
  <c r="AQ139" i="125"/>
  <c r="AP139" i="125"/>
  <c r="AO139" i="125"/>
  <c r="AN139" i="125"/>
  <c r="AM139" i="125"/>
  <c r="AL139" i="125"/>
  <c r="AL167" i="125" s="1"/>
  <c r="BO138" i="125"/>
  <c r="BN138" i="125"/>
  <c r="BM138" i="125"/>
  <c r="BL138" i="125"/>
  <c r="BL166" i="125" s="1"/>
  <c r="BK138" i="125"/>
  <c r="BJ138" i="125"/>
  <c r="BI138" i="125"/>
  <c r="BH138" i="125"/>
  <c r="BG138" i="125"/>
  <c r="BF138" i="125"/>
  <c r="BE138" i="125"/>
  <c r="BD138" i="125"/>
  <c r="BC138" i="125"/>
  <c r="BB138" i="125"/>
  <c r="BA138" i="125"/>
  <c r="AZ138" i="125"/>
  <c r="AY138" i="125"/>
  <c r="AX138" i="125"/>
  <c r="AW138" i="125"/>
  <c r="AV138" i="125"/>
  <c r="AV166" i="125" s="1"/>
  <c r="AU138" i="125"/>
  <c r="AT138" i="125"/>
  <c r="AS138" i="125"/>
  <c r="AR138" i="125"/>
  <c r="AR166" i="125" s="1"/>
  <c r="AQ138" i="125"/>
  <c r="AP138" i="125"/>
  <c r="AO138" i="125"/>
  <c r="AN138" i="125"/>
  <c r="AN166" i="125" s="1"/>
  <c r="AM138" i="125"/>
  <c r="AL138" i="125"/>
  <c r="BO137" i="125"/>
  <c r="BN137" i="125"/>
  <c r="BN165" i="125" s="1"/>
  <c r="BM137" i="125"/>
  <c r="BL137" i="125"/>
  <c r="BK137" i="125"/>
  <c r="BJ137" i="125"/>
  <c r="BJ165" i="125" s="1"/>
  <c r="BI137" i="125"/>
  <c r="BH137" i="125"/>
  <c r="BG137" i="125"/>
  <c r="BF137" i="125"/>
  <c r="BF165" i="125" s="1"/>
  <c r="BE137" i="125"/>
  <c r="BD137" i="125"/>
  <c r="BC137" i="125"/>
  <c r="BB137" i="125"/>
  <c r="BB165" i="125" s="1"/>
  <c r="BA137" i="125"/>
  <c r="AZ137" i="125"/>
  <c r="AY137" i="125"/>
  <c r="AX137" i="125"/>
  <c r="AX165" i="125" s="1"/>
  <c r="AW137" i="125"/>
  <c r="AV137" i="125"/>
  <c r="AU137" i="125"/>
  <c r="AT137" i="125"/>
  <c r="AT165" i="125" s="1"/>
  <c r="AS137" i="125"/>
  <c r="AR137" i="125"/>
  <c r="AQ137" i="125"/>
  <c r="AP137" i="125"/>
  <c r="AP165" i="125" s="1"/>
  <c r="AO137" i="125"/>
  <c r="AN137" i="125"/>
  <c r="AM137" i="125"/>
  <c r="AL137" i="125"/>
  <c r="BO136" i="125"/>
  <c r="BN136" i="125"/>
  <c r="BM136" i="125"/>
  <c r="BL136" i="125"/>
  <c r="BL164" i="125" s="1"/>
  <c r="BK136" i="125"/>
  <c r="BJ136" i="125"/>
  <c r="BI136" i="125"/>
  <c r="BH136" i="125"/>
  <c r="BH164" i="125" s="1"/>
  <c r="BG136" i="125"/>
  <c r="BF136" i="125"/>
  <c r="BE136" i="125"/>
  <c r="BD136" i="125"/>
  <c r="BD164" i="125" s="1"/>
  <c r="BC136" i="125"/>
  <c r="BB136" i="125"/>
  <c r="BA136" i="125"/>
  <c r="AZ136" i="125"/>
  <c r="AY136" i="125"/>
  <c r="AX136" i="125"/>
  <c r="AW136" i="125"/>
  <c r="AV136" i="125"/>
  <c r="AV164" i="125" s="1"/>
  <c r="AU136" i="125"/>
  <c r="AT136" i="125"/>
  <c r="AS136" i="125"/>
  <c r="AR136" i="125"/>
  <c r="AR164" i="125" s="1"/>
  <c r="AQ136" i="125"/>
  <c r="AP136" i="125"/>
  <c r="AO136" i="125"/>
  <c r="AM135" i="4" s="1"/>
  <c r="AN136" i="125"/>
  <c r="AN164" i="125" s="1"/>
  <c r="AM136" i="125"/>
  <c r="AL136" i="125"/>
  <c r="BO135" i="125"/>
  <c r="BN135" i="125"/>
  <c r="BN163" i="125" s="1"/>
  <c r="BM135" i="125"/>
  <c r="BL135" i="125"/>
  <c r="BK135" i="125"/>
  <c r="BJ135" i="125"/>
  <c r="BJ163" i="125" s="1"/>
  <c r="BI135" i="125"/>
  <c r="BH135" i="125"/>
  <c r="BG135" i="125"/>
  <c r="BF135" i="125"/>
  <c r="BF163" i="125" s="1"/>
  <c r="BE135" i="125"/>
  <c r="BD135" i="125"/>
  <c r="BC135" i="125"/>
  <c r="BB135" i="125"/>
  <c r="BB163" i="125" s="1"/>
  <c r="BA135" i="125"/>
  <c r="AZ135" i="125"/>
  <c r="AY135" i="125"/>
  <c r="AX135" i="125"/>
  <c r="AX163" i="125" s="1"/>
  <c r="AW135" i="125"/>
  <c r="AV135" i="125"/>
  <c r="AU135" i="125"/>
  <c r="AT135" i="125"/>
  <c r="AT163" i="125" s="1"/>
  <c r="AS135" i="125"/>
  <c r="AR135" i="125"/>
  <c r="AQ135" i="125"/>
  <c r="AP135" i="125"/>
  <c r="AP163" i="125" s="1"/>
  <c r="AO135" i="125"/>
  <c r="AN135" i="125"/>
  <c r="AM135" i="125"/>
  <c r="AL135" i="125"/>
  <c r="BO134" i="125"/>
  <c r="BN134" i="125"/>
  <c r="BM134" i="125"/>
  <c r="BL134" i="125"/>
  <c r="BL162" i="125" s="1"/>
  <c r="BK134" i="125"/>
  <c r="BJ134" i="125"/>
  <c r="BI134" i="125"/>
  <c r="BH134" i="125"/>
  <c r="BH162" i="125" s="1"/>
  <c r="BG134" i="125"/>
  <c r="BF134" i="125"/>
  <c r="BE134" i="125"/>
  <c r="BD134" i="125"/>
  <c r="BC134" i="125"/>
  <c r="BB134" i="125"/>
  <c r="BA134" i="125"/>
  <c r="AZ134" i="125"/>
  <c r="AY134" i="125"/>
  <c r="AX134" i="125"/>
  <c r="AW134" i="125"/>
  <c r="AV134" i="125"/>
  <c r="AV162" i="125" s="1"/>
  <c r="AU134" i="125"/>
  <c r="AT134" i="125"/>
  <c r="AS134" i="125"/>
  <c r="AR134" i="125"/>
  <c r="AR162" i="125" s="1"/>
  <c r="AQ134" i="125"/>
  <c r="AP134" i="125"/>
  <c r="AO134" i="125"/>
  <c r="AN134" i="125"/>
  <c r="AM134" i="125"/>
  <c r="AL134" i="125"/>
  <c r="BO133" i="125"/>
  <c r="BN133" i="125"/>
  <c r="BM133" i="125"/>
  <c r="BL133" i="125"/>
  <c r="BK133" i="125"/>
  <c r="BJ133" i="125"/>
  <c r="BI133" i="125"/>
  <c r="BH133" i="125"/>
  <c r="BG133" i="125"/>
  <c r="BF133" i="125"/>
  <c r="BE133" i="125"/>
  <c r="BD133" i="125"/>
  <c r="BC133" i="125"/>
  <c r="BB133" i="125"/>
  <c r="BA133" i="125"/>
  <c r="AZ133" i="125"/>
  <c r="AY133" i="125"/>
  <c r="AX133" i="125"/>
  <c r="AW133" i="125"/>
  <c r="AV133" i="125"/>
  <c r="AU133" i="125"/>
  <c r="AT133" i="125"/>
  <c r="AT161" i="125" s="1"/>
  <c r="AS133" i="125"/>
  <c r="AR133" i="125"/>
  <c r="AQ133" i="125"/>
  <c r="AP133" i="125"/>
  <c r="AO133" i="125"/>
  <c r="AM132" i="4" s="1"/>
  <c r="AN133" i="125"/>
  <c r="AM133" i="125"/>
  <c r="AL133" i="125"/>
  <c r="BO132" i="125"/>
  <c r="BO142" i="125" s="1"/>
  <c r="BN132" i="125"/>
  <c r="BM132" i="125"/>
  <c r="BL132" i="125"/>
  <c r="BK132" i="125"/>
  <c r="BJ132" i="125"/>
  <c r="BI132" i="125"/>
  <c r="BH132" i="125"/>
  <c r="BG132" i="125"/>
  <c r="BF132" i="125"/>
  <c r="BE132" i="125"/>
  <c r="BD132" i="125"/>
  <c r="BC132" i="125"/>
  <c r="BB132" i="125"/>
  <c r="BA132" i="125"/>
  <c r="AZ132" i="125"/>
  <c r="AY132" i="125"/>
  <c r="AX132" i="125"/>
  <c r="AW132" i="125"/>
  <c r="AV132" i="125"/>
  <c r="AU132" i="125"/>
  <c r="AT132" i="125"/>
  <c r="AS132" i="125"/>
  <c r="AR132" i="125"/>
  <c r="AQ132" i="125"/>
  <c r="AP132" i="125"/>
  <c r="AO132" i="125"/>
  <c r="AM131" i="4" s="1"/>
  <c r="AN132" i="125"/>
  <c r="AM132" i="125"/>
  <c r="AL132" i="125"/>
  <c r="BO127" i="125"/>
  <c r="BN127" i="125"/>
  <c r="BM127" i="125"/>
  <c r="BL127" i="125"/>
  <c r="BK127" i="125"/>
  <c r="BJ127" i="125"/>
  <c r="BI127" i="125"/>
  <c r="BH127" i="125"/>
  <c r="BG127" i="125"/>
  <c r="BF127" i="125"/>
  <c r="BE127" i="125"/>
  <c r="BD127" i="125"/>
  <c r="BC127" i="125"/>
  <c r="BB127" i="125"/>
  <c r="BA127" i="125"/>
  <c r="AZ127" i="125"/>
  <c r="AY127" i="125"/>
  <c r="AX127" i="125"/>
  <c r="AW127" i="125"/>
  <c r="AV127" i="125"/>
  <c r="AU127" i="125"/>
  <c r="AT127" i="125"/>
  <c r="AS127" i="125"/>
  <c r="AR127" i="125"/>
  <c r="AQ127" i="125"/>
  <c r="AP127" i="125"/>
  <c r="AO127" i="125"/>
  <c r="AM126" i="4" s="1"/>
  <c r="AN127" i="125"/>
  <c r="AM127" i="125"/>
  <c r="AL127" i="125"/>
  <c r="BO126" i="125"/>
  <c r="BN126" i="125"/>
  <c r="BM126" i="125"/>
  <c r="BL126" i="125"/>
  <c r="BK126" i="125"/>
  <c r="BJ126" i="125"/>
  <c r="BI126" i="125"/>
  <c r="BH126" i="125"/>
  <c r="BG126" i="125"/>
  <c r="BF126" i="125"/>
  <c r="BE126" i="125"/>
  <c r="BD126" i="125"/>
  <c r="BC126" i="125"/>
  <c r="BB126" i="125"/>
  <c r="BA126" i="125"/>
  <c r="AZ126" i="125"/>
  <c r="AY126" i="125"/>
  <c r="AX126" i="125"/>
  <c r="AW126" i="125"/>
  <c r="AV126" i="125"/>
  <c r="AU126" i="125"/>
  <c r="AT126" i="125"/>
  <c r="AS126" i="125"/>
  <c r="AR126" i="125"/>
  <c r="AQ126" i="125"/>
  <c r="AP126" i="125"/>
  <c r="AO126" i="125"/>
  <c r="AM125" i="4" s="1"/>
  <c r="AN126" i="125"/>
  <c r="AM126" i="125"/>
  <c r="AL126" i="125"/>
  <c r="BO125" i="125"/>
  <c r="BN125" i="125"/>
  <c r="BM125" i="125"/>
  <c r="BL125" i="125"/>
  <c r="BK125" i="125"/>
  <c r="BJ125" i="125"/>
  <c r="BI125" i="125"/>
  <c r="BH125" i="125"/>
  <c r="BG125" i="125"/>
  <c r="BF125" i="125"/>
  <c r="BE125" i="125"/>
  <c r="BD125" i="125"/>
  <c r="BC125" i="125"/>
  <c r="BB125" i="125"/>
  <c r="BA125" i="125"/>
  <c r="AZ125" i="125"/>
  <c r="AY125" i="125"/>
  <c r="AX125" i="125"/>
  <c r="AW125" i="125"/>
  <c r="AV125" i="125"/>
  <c r="AU125" i="125"/>
  <c r="AT125" i="125"/>
  <c r="AS125" i="125"/>
  <c r="AR125" i="125"/>
  <c r="AQ125" i="125"/>
  <c r="AP125" i="125"/>
  <c r="AO125" i="125"/>
  <c r="AM124" i="4" s="1"/>
  <c r="AN125" i="125"/>
  <c r="AM125" i="125"/>
  <c r="AL125" i="125"/>
  <c r="BO124" i="125"/>
  <c r="BN124" i="125"/>
  <c r="BM124" i="125"/>
  <c r="BM128" i="125" s="1"/>
  <c r="BL124" i="125"/>
  <c r="BK124" i="125"/>
  <c r="BJ124" i="125"/>
  <c r="BI124" i="125"/>
  <c r="BH124" i="125"/>
  <c r="BG124" i="125"/>
  <c r="BF124" i="125"/>
  <c r="BE124" i="125"/>
  <c r="BD124" i="125"/>
  <c r="BC124" i="125"/>
  <c r="BB124" i="125"/>
  <c r="BA124" i="125"/>
  <c r="AZ124" i="125"/>
  <c r="AY124" i="125"/>
  <c r="AX124" i="125"/>
  <c r="AW124" i="125"/>
  <c r="AV124" i="125"/>
  <c r="AU124" i="125"/>
  <c r="AT124" i="125"/>
  <c r="AS124" i="125"/>
  <c r="AR124" i="125"/>
  <c r="AQ124" i="125"/>
  <c r="AP124" i="125"/>
  <c r="AN124" i="125"/>
  <c r="AM124" i="125"/>
  <c r="BI123" i="125"/>
  <c r="BE123" i="125"/>
  <c r="AZ123" i="125"/>
  <c r="AY123" i="125"/>
  <c r="AS123" i="125"/>
  <c r="AO123" i="125"/>
  <c r="AN123" i="125"/>
  <c r="P41" i="125"/>
  <c r="K41" i="125"/>
  <c r="U40" i="125"/>
  <c r="U39" i="125"/>
  <c r="U38" i="125"/>
  <c r="U37" i="125"/>
  <c r="U36" i="125"/>
  <c r="U35" i="125"/>
  <c r="U34" i="125"/>
  <c r="U33" i="125"/>
  <c r="U32" i="125"/>
  <c r="U31" i="125"/>
  <c r="AF13" i="125"/>
  <c r="AF12" i="125"/>
  <c r="AN4" i="125"/>
  <c r="BN305" i="125" s="1"/>
  <c r="A2" i="125"/>
  <c r="A1" i="125"/>
  <c r="BP297" i="124"/>
  <c r="BP311" i="124" s="1"/>
  <c r="BP276" i="124" s="1"/>
  <c r="BO297" i="124"/>
  <c r="BO311" i="124" s="1"/>
  <c r="BO276" i="124" s="1"/>
  <c r="BN297" i="124"/>
  <c r="BN311" i="124" s="1"/>
  <c r="BN276" i="124" s="1"/>
  <c r="BM297" i="124"/>
  <c r="BM311" i="124" s="1"/>
  <c r="BM276" i="124" s="1"/>
  <c r="BL297" i="124"/>
  <c r="BL311" i="124" s="1"/>
  <c r="BL276" i="124" s="1"/>
  <c r="BK297" i="124"/>
  <c r="BK311" i="124" s="1"/>
  <c r="BK276" i="124" s="1"/>
  <c r="BJ297" i="124"/>
  <c r="BJ311" i="124" s="1"/>
  <c r="BJ276" i="124" s="1"/>
  <c r="BI297" i="124"/>
  <c r="BI311" i="124" s="1"/>
  <c r="BI276" i="124" s="1"/>
  <c r="BH297" i="124"/>
  <c r="BH311" i="124" s="1"/>
  <c r="BH276" i="124" s="1"/>
  <c r="BG297" i="124"/>
  <c r="BG311" i="124" s="1"/>
  <c r="BG276" i="124" s="1"/>
  <c r="BF297" i="124"/>
  <c r="BF311" i="124" s="1"/>
  <c r="BF276" i="124" s="1"/>
  <c r="BE297" i="124"/>
  <c r="BE311" i="124" s="1"/>
  <c r="BE276" i="124" s="1"/>
  <c r="BD297" i="124"/>
  <c r="BD311" i="124" s="1"/>
  <c r="BD276" i="124" s="1"/>
  <c r="BC297" i="124"/>
  <c r="BC311" i="124" s="1"/>
  <c r="BC276" i="124" s="1"/>
  <c r="BB297" i="124"/>
  <c r="BB311" i="124" s="1"/>
  <c r="BB276" i="124" s="1"/>
  <c r="BA297" i="124"/>
  <c r="BA311" i="124" s="1"/>
  <c r="BA276" i="124" s="1"/>
  <c r="AZ297" i="124"/>
  <c r="AZ311" i="124" s="1"/>
  <c r="AZ276" i="124" s="1"/>
  <c r="AY297" i="124"/>
  <c r="AY311" i="124" s="1"/>
  <c r="AY276" i="124" s="1"/>
  <c r="AX297" i="124"/>
  <c r="AX311" i="124" s="1"/>
  <c r="AX276" i="124" s="1"/>
  <c r="AW297" i="124"/>
  <c r="AW311" i="124" s="1"/>
  <c r="AW276" i="124" s="1"/>
  <c r="AV297" i="124"/>
  <c r="AV311" i="124" s="1"/>
  <c r="AU297" i="124"/>
  <c r="AU311" i="124" s="1"/>
  <c r="AU276" i="124" s="1"/>
  <c r="AT297" i="124"/>
  <c r="AT311" i="124" s="1"/>
  <c r="AT276" i="124" s="1"/>
  <c r="AS297" i="124"/>
  <c r="AS311" i="124" s="1"/>
  <c r="AS276" i="124" s="1"/>
  <c r="AR297" i="124"/>
  <c r="AR311" i="124" s="1"/>
  <c r="AR276" i="124" s="1"/>
  <c r="AQ297" i="124"/>
  <c r="AQ311" i="124" s="1"/>
  <c r="AQ276" i="124" s="1"/>
  <c r="AP297" i="124"/>
  <c r="AP311" i="124" s="1"/>
  <c r="AP276" i="124" s="1"/>
  <c r="AO297" i="124"/>
  <c r="AO311" i="124" s="1"/>
  <c r="AO276" i="124" s="1"/>
  <c r="AN297" i="124"/>
  <c r="AN311" i="124" s="1"/>
  <c r="AN276" i="124" s="1"/>
  <c r="AM297" i="124"/>
  <c r="AM311" i="124" s="1"/>
  <c r="AM276" i="124" s="1"/>
  <c r="AL297" i="124"/>
  <c r="AL311" i="124" s="1"/>
  <c r="AL276" i="124" s="1"/>
  <c r="AV276" i="124"/>
  <c r="AN260" i="124"/>
  <c r="AN225" i="124" s="1"/>
  <c r="BP246" i="124"/>
  <c r="BP260" i="124" s="1"/>
  <c r="BP225" i="124" s="1"/>
  <c r="BO246" i="124"/>
  <c r="BO260" i="124" s="1"/>
  <c r="BO225" i="124" s="1"/>
  <c r="BN246" i="124"/>
  <c r="BN260" i="124" s="1"/>
  <c r="BN225" i="124" s="1"/>
  <c r="BM246" i="124"/>
  <c r="BM260" i="124" s="1"/>
  <c r="BM225" i="124" s="1"/>
  <c r="BL246" i="124"/>
  <c r="BL260" i="124" s="1"/>
  <c r="BL225" i="124" s="1"/>
  <c r="BK246" i="124"/>
  <c r="BK260" i="124" s="1"/>
  <c r="BK225" i="124" s="1"/>
  <c r="BJ246" i="124"/>
  <c r="BJ260" i="124" s="1"/>
  <c r="BI246" i="124"/>
  <c r="BI260" i="124" s="1"/>
  <c r="BI225" i="124" s="1"/>
  <c r="BH246" i="124"/>
  <c r="BH260" i="124" s="1"/>
  <c r="BH225" i="124" s="1"/>
  <c r="BG246" i="124"/>
  <c r="BG260" i="124" s="1"/>
  <c r="BG225" i="124" s="1"/>
  <c r="BF246" i="124"/>
  <c r="BF260" i="124" s="1"/>
  <c r="BF225" i="124" s="1"/>
  <c r="BE246" i="124"/>
  <c r="BE260" i="124" s="1"/>
  <c r="BE225" i="124" s="1"/>
  <c r="BD246" i="124"/>
  <c r="BD260" i="124" s="1"/>
  <c r="BD225" i="124" s="1"/>
  <c r="BC246" i="124"/>
  <c r="BC260" i="124" s="1"/>
  <c r="BC225" i="124" s="1"/>
  <c r="BB246" i="124"/>
  <c r="BB260" i="124" s="1"/>
  <c r="BA246" i="124"/>
  <c r="BA260" i="124" s="1"/>
  <c r="BA225" i="124" s="1"/>
  <c r="AZ246" i="124"/>
  <c r="AZ260" i="124" s="1"/>
  <c r="AZ225" i="124" s="1"/>
  <c r="AY246" i="124"/>
  <c r="AY260" i="124" s="1"/>
  <c r="AY225" i="124" s="1"/>
  <c r="AX246" i="124"/>
  <c r="AX260" i="124" s="1"/>
  <c r="AX225" i="124" s="1"/>
  <c r="AW246" i="124"/>
  <c r="AW260" i="124" s="1"/>
  <c r="AW225" i="124" s="1"/>
  <c r="AV246" i="124"/>
  <c r="AV260" i="124" s="1"/>
  <c r="AV225" i="124" s="1"/>
  <c r="AU246" i="124"/>
  <c r="AU260" i="124" s="1"/>
  <c r="AU225" i="124" s="1"/>
  <c r="AT246" i="124"/>
  <c r="AT260" i="124" s="1"/>
  <c r="AS246" i="124"/>
  <c r="AS260" i="124" s="1"/>
  <c r="AS225" i="124" s="1"/>
  <c r="AR246" i="124"/>
  <c r="AR260" i="124" s="1"/>
  <c r="AR225" i="124" s="1"/>
  <c r="AQ246" i="124"/>
  <c r="AQ260" i="124" s="1"/>
  <c r="AQ225" i="124" s="1"/>
  <c r="AP246" i="124"/>
  <c r="AP260" i="124" s="1"/>
  <c r="AP225" i="124" s="1"/>
  <c r="AO246" i="124"/>
  <c r="AO260" i="124" s="1"/>
  <c r="AO225" i="124" s="1"/>
  <c r="AN246" i="124"/>
  <c r="AM246" i="124"/>
  <c r="AM260" i="124" s="1"/>
  <c r="AM225" i="124" s="1"/>
  <c r="AL246" i="124"/>
  <c r="AL260" i="124" s="1"/>
  <c r="BJ225" i="124"/>
  <c r="BB225" i="124"/>
  <c r="AT225" i="124"/>
  <c r="AL225" i="124"/>
  <c r="BP195" i="124"/>
  <c r="BP209" i="124" s="1"/>
  <c r="BP174" i="124" s="1"/>
  <c r="BO195" i="124"/>
  <c r="BO209" i="124" s="1"/>
  <c r="BO174" i="124" s="1"/>
  <c r="BN195" i="124"/>
  <c r="BN209" i="124" s="1"/>
  <c r="BN174" i="124" s="1"/>
  <c r="BM195" i="124"/>
  <c r="BM209" i="124" s="1"/>
  <c r="BM174" i="124" s="1"/>
  <c r="BL195" i="124"/>
  <c r="BL209" i="124" s="1"/>
  <c r="BL174" i="124" s="1"/>
  <c r="BK195" i="124"/>
  <c r="BK209" i="124" s="1"/>
  <c r="BK174" i="124" s="1"/>
  <c r="BJ195" i="124"/>
  <c r="BJ209" i="124" s="1"/>
  <c r="BJ174" i="124" s="1"/>
  <c r="BI195" i="124"/>
  <c r="BI209" i="124" s="1"/>
  <c r="BI174" i="124" s="1"/>
  <c r="BH195" i="124"/>
  <c r="BH209" i="124" s="1"/>
  <c r="BH174" i="124" s="1"/>
  <c r="BG195" i="124"/>
  <c r="BG209" i="124" s="1"/>
  <c r="BG174" i="124" s="1"/>
  <c r="BF195" i="124"/>
  <c r="BF209" i="124" s="1"/>
  <c r="BF174" i="124" s="1"/>
  <c r="BE195" i="124"/>
  <c r="BE209" i="124" s="1"/>
  <c r="BE174" i="124" s="1"/>
  <c r="BD195" i="124"/>
  <c r="BD209" i="124" s="1"/>
  <c r="BD174" i="124" s="1"/>
  <c r="BC195" i="124"/>
  <c r="BC209" i="124" s="1"/>
  <c r="BC174" i="124" s="1"/>
  <c r="BB195" i="124"/>
  <c r="BB209" i="124" s="1"/>
  <c r="BB174" i="124" s="1"/>
  <c r="BA195" i="124"/>
  <c r="BA209" i="124" s="1"/>
  <c r="BA174" i="124" s="1"/>
  <c r="AZ195" i="124"/>
  <c r="AZ209" i="124" s="1"/>
  <c r="AZ174" i="124" s="1"/>
  <c r="AY195" i="124"/>
  <c r="AY209" i="124" s="1"/>
  <c r="AY174" i="124" s="1"/>
  <c r="AX195" i="124"/>
  <c r="AX209" i="124" s="1"/>
  <c r="AX174" i="124" s="1"/>
  <c r="AW195" i="124"/>
  <c r="AW209" i="124" s="1"/>
  <c r="AW174" i="124" s="1"/>
  <c r="AV195" i="124"/>
  <c r="AV209" i="124" s="1"/>
  <c r="AV174" i="124" s="1"/>
  <c r="AU195" i="124"/>
  <c r="AU209" i="124" s="1"/>
  <c r="AU174" i="124" s="1"/>
  <c r="AT195" i="124"/>
  <c r="AT209" i="124" s="1"/>
  <c r="AT174" i="124" s="1"/>
  <c r="AS195" i="124"/>
  <c r="AS209" i="124" s="1"/>
  <c r="AS174" i="124" s="1"/>
  <c r="AR195" i="124"/>
  <c r="AR209" i="124" s="1"/>
  <c r="AR174" i="124" s="1"/>
  <c r="AQ195" i="124"/>
  <c r="AQ209" i="124" s="1"/>
  <c r="AQ174" i="124" s="1"/>
  <c r="AP195" i="124"/>
  <c r="AP209" i="124" s="1"/>
  <c r="AP174" i="124" s="1"/>
  <c r="AO195" i="124"/>
  <c r="AO209" i="124" s="1"/>
  <c r="AO174" i="124" s="1"/>
  <c r="AN195" i="124"/>
  <c r="AN209" i="124" s="1"/>
  <c r="AN174" i="124" s="1"/>
  <c r="AM195" i="124"/>
  <c r="AM209" i="124" s="1"/>
  <c r="AM174" i="124" s="1"/>
  <c r="AL195" i="124"/>
  <c r="AL209" i="124" s="1"/>
  <c r="AL174" i="124" s="1"/>
  <c r="AN158" i="124"/>
  <c r="AN123" i="124" s="1"/>
  <c r="BO155" i="124"/>
  <c r="BN155" i="124"/>
  <c r="BM155" i="124"/>
  <c r="BL155" i="124"/>
  <c r="BK155" i="124"/>
  <c r="BJ155" i="124"/>
  <c r="BI155" i="124"/>
  <c r="BH155" i="124"/>
  <c r="BG155" i="124"/>
  <c r="BF155" i="124"/>
  <c r="BE155" i="124"/>
  <c r="BD155" i="124"/>
  <c r="BC155" i="124"/>
  <c r="BB155" i="124"/>
  <c r="BA155" i="124"/>
  <c r="AZ155" i="124"/>
  <c r="AY155" i="124"/>
  <c r="AX155" i="124"/>
  <c r="AW155" i="124"/>
  <c r="AV155" i="124"/>
  <c r="AU155" i="124"/>
  <c r="AT155" i="124"/>
  <c r="AS155" i="124"/>
  <c r="AR155" i="124"/>
  <c r="AQ155" i="124"/>
  <c r="AP155" i="124"/>
  <c r="AO155" i="124"/>
  <c r="AN155" i="124"/>
  <c r="AL154" i="4" s="1"/>
  <c r="AM155" i="124"/>
  <c r="AL155" i="124"/>
  <c r="BO154" i="124"/>
  <c r="BN154" i="124"/>
  <c r="BM154" i="124"/>
  <c r="BL154" i="124"/>
  <c r="BK154" i="124"/>
  <c r="BJ154" i="124"/>
  <c r="BI154" i="124"/>
  <c r="BH154" i="124"/>
  <c r="BG154" i="124"/>
  <c r="BF154" i="124"/>
  <c r="BE154" i="124"/>
  <c r="BD154" i="124"/>
  <c r="BC154" i="124"/>
  <c r="BB154" i="124"/>
  <c r="BA154" i="124"/>
  <c r="AZ154" i="124"/>
  <c r="AY154" i="124"/>
  <c r="AX154" i="124"/>
  <c r="AW154" i="124"/>
  <c r="AV154" i="124"/>
  <c r="AU154" i="124"/>
  <c r="AT154" i="124"/>
  <c r="AS154" i="124"/>
  <c r="AR154" i="124"/>
  <c r="AQ154" i="124"/>
  <c r="AP154" i="124"/>
  <c r="AO154" i="124"/>
  <c r="AN154" i="124"/>
  <c r="AL153" i="4" s="1"/>
  <c r="AM154" i="124"/>
  <c r="AL154" i="124"/>
  <c r="BO153" i="124"/>
  <c r="BN153" i="124"/>
  <c r="BM153" i="124"/>
  <c r="BL153" i="124"/>
  <c r="BK153" i="124"/>
  <c r="BJ153" i="124"/>
  <c r="BI153" i="124"/>
  <c r="BH153" i="124"/>
  <c r="BG153" i="124"/>
  <c r="BF153" i="124"/>
  <c r="BE153" i="124"/>
  <c r="BD153" i="124"/>
  <c r="BC153" i="124"/>
  <c r="BB153" i="124"/>
  <c r="BA153" i="124"/>
  <c r="AZ153" i="124"/>
  <c r="AY153" i="124"/>
  <c r="AX153" i="124"/>
  <c r="AW153" i="124"/>
  <c r="AV153" i="124"/>
  <c r="AU153" i="124"/>
  <c r="AT153" i="124"/>
  <c r="AS153" i="124"/>
  <c r="AR153" i="124"/>
  <c r="AQ153" i="124"/>
  <c r="AP153" i="124"/>
  <c r="AO153" i="124"/>
  <c r="AN153" i="124"/>
  <c r="AL152" i="4" s="1"/>
  <c r="AM153" i="124"/>
  <c r="AL153" i="124"/>
  <c r="BO152" i="124"/>
  <c r="BN152" i="124"/>
  <c r="BM152" i="124"/>
  <c r="BL152" i="124"/>
  <c r="BK152" i="124"/>
  <c r="BJ152" i="124"/>
  <c r="BI152" i="124"/>
  <c r="BH152" i="124"/>
  <c r="BG152" i="124"/>
  <c r="BF152" i="124"/>
  <c r="BE152" i="124"/>
  <c r="BD152" i="124"/>
  <c r="BC152" i="124"/>
  <c r="BB152" i="124"/>
  <c r="BA152" i="124"/>
  <c r="AZ152" i="124"/>
  <c r="AY152" i="124"/>
  <c r="AX152" i="124"/>
  <c r="AW152" i="124"/>
  <c r="AV152" i="124"/>
  <c r="AU152" i="124"/>
  <c r="AT152" i="124"/>
  <c r="AS152" i="124"/>
  <c r="AR152" i="124"/>
  <c r="AQ152" i="124"/>
  <c r="AP152" i="124"/>
  <c r="AO152" i="124"/>
  <c r="AN152" i="124"/>
  <c r="AL151" i="4" s="1"/>
  <c r="AM152" i="124"/>
  <c r="AL152" i="124"/>
  <c r="BO151" i="124"/>
  <c r="BN151" i="124"/>
  <c r="BM151" i="124"/>
  <c r="BL151" i="124"/>
  <c r="BK151" i="124"/>
  <c r="BJ151" i="124"/>
  <c r="BI151" i="124"/>
  <c r="BH151" i="124"/>
  <c r="BG151" i="124"/>
  <c r="BF151" i="124"/>
  <c r="BE151" i="124"/>
  <c r="BD151" i="124"/>
  <c r="BC151" i="124"/>
  <c r="BB151" i="124"/>
  <c r="BA151" i="124"/>
  <c r="AZ151" i="124"/>
  <c r="AY151" i="124"/>
  <c r="AX151" i="124"/>
  <c r="AW151" i="124"/>
  <c r="AV151" i="124"/>
  <c r="AU151" i="124"/>
  <c r="AT151" i="124"/>
  <c r="AS151" i="124"/>
  <c r="AR151" i="124"/>
  <c r="AQ151" i="124"/>
  <c r="AP151" i="124"/>
  <c r="AO151" i="124"/>
  <c r="AN151" i="124"/>
  <c r="AL150" i="4" s="1"/>
  <c r="AM151" i="124"/>
  <c r="AL151" i="124"/>
  <c r="BO150" i="124"/>
  <c r="BN150" i="124"/>
  <c r="BM150" i="124"/>
  <c r="BL150" i="124"/>
  <c r="BK150" i="124"/>
  <c r="BJ150" i="124"/>
  <c r="BI150" i="124"/>
  <c r="BH150" i="124"/>
  <c r="BG150" i="124"/>
  <c r="BF150" i="124"/>
  <c r="BE150" i="124"/>
  <c r="BD150" i="124"/>
  <c r="BC150" i="124"/>
  <c r="BB150" i="124"/>
  <c r="BA150" i="124"/>
  <c r="AZ150" i="124"/>
  <c r="AY150" i="124"/>
  <c r="AX150" i="124"/>
  <c r="AW150" i="124"/>
  <c r="AV150" i="124"/>
  <c r="AU150" i="124"/>
  <c r="AT150" i="124"/>
  <c r="AS150" i="124"/>
  <c r="AR150" i="124"/>
  <c r="AQ150" i="124"/>
  <c r="AP150" i="124"/>
  <c r="AO150" i="124"/>
  <c r="AN150" i="124"/>
  <c r="AL149" i="4" s="1"/>
  <c r="AM150" i="124"/>
  <c r="AL150" i="124"/>
  <c r="BO149" i="124"/>
  <c r="BN149" i="124"/>
  <c r="BM149" i="124"/>
  <c r="BL149" i="124"/>
  <c r="BK149" i="124"/>
  <c r="BJ149" i="124"/>
  <c r="BI149" i="124"/>
  <c r="BH149" i="124"/>
  <c r="BG149" i="124"/>
  <c r="BF149" i="124"/>
  <c r="BE149" i="124"/>
  <c r="BD149" i="124"/>
  <c r="BC149" i="124"/>
  <c r="BB149" i="124"/>
  <c r="BA149" i="124"/>
  <c r="AZ149" i="124"/>
  <c r="AY149" i="124"/>
  <c r="AX149" i="124"/>
  <c r="AW149" i="124"/>
  <c r="AV149" i="124"/>
  <c r="AU149" i="124"/>
  <c r="AT149" i="124"/>
  <c r="AS149" i="124"/>
  <c r="AR149" i="124"/>
  <c r="AQ149" i="124"/>
  <c r="AP149" i="124"/>
  <c r="AO149" i="124"/>
  <c r="AN149" i="124"/>
  <c r="AL148" i="4" s="1"/>
  <c r="AM149" i="124"/>
  <c r="AL149" i="124"/>
  <c r="BO148" i="124"/>
  <c r="BN148" i="124"/>
  <c r="BM148" i="124"/>
  <c r="BL148" i="124"/>
  <c r="BK148" i="124"/>
  <c r="BJ148" i="124"/>
  <c r="BI148" i="124"/>
  <c r="BH148" i="124"/>
  <c r="BG148" i="124"/>
  <c r="BF148" i="124"/>
  <c r="BE148" i="124"/>
  <c r="BD148" i="124"/>
  <c r="BC148" i="124"/>
  <c r="BB148" i="124"/>
  <c r="BA148" i="124"/>
  <c r="AZ148" i="124"/>
  <c r="AY148" i="124"/>
  <c r="AX148" i="124"/>
  <c r="AW148" i="124"/>
  <c r="AV148" i="124"/>
  <c r="AU148" i="124"/>
  <c r="AT148" i="124"/>
  <c r="AS148" i="124"/>
  <c r="AR148" i="124"/>
  <c r="AQ148" i="124"/>
  <c r="AP148" i="124"/>
  <c r="AO148" i="124"/>
  <c r="AN148" i="124"/>
  <c r="AL147" i="4" s="1"/>
  <c r="AM148" i="124"/>
  <c r="AL148" i="124"/>
  <c r="BO147" i="124"/>
  <c r="BN147" i="124"/>
  <c r="BM147" i="124"/>
  <c r="BL147" i="124"/>
  <c r="BK147" i="124"/>
  <c r="BJ147" i="124"/>
  <c r="BI147" i="124"/>
  <c r="BH147" i="124"/>
  <c r="BG147" i="124"/>
  <c r="BF147" i="124"/>
  <c r="BE147" i="124"/>
  <c r="BD147" i="124"/>
  <c r="BC147" i="124"/>
  <c r="BB147" i="124"/>
  <c r="BA147" i="124"/>
  <c r="AZ147" i="124"/>
  <c r="AY147" i="124"/>
  <c r="AX147" i="124"/>
  <c r="AW147" i="124"/>
  <c r="AV147" i="124"/>
  <c r="AU147" i="124"/>
  <c r="AT147" i="124"/>
  <c r="AS147" i="124"/>
  <c r="AR147" i="124"/>
  <c r="AQ147" i="124"/>
  <c r="AP147" i="124"/>
  <c r="AO147" i="124"/>
  <c r="AN147" i="124"/>
  <c r="AL146" i="4" s="1"/>
  <c r="AM147" i="124"/>
  <c r="AL147" i="124"/>
  <c r="BO146" i="124"/>
  <c r="BN146" i="124"/>
  <c r="BN156" i="124" s="1"/>
  <c r="BM146" i="124"/>
  <c r="BL146" i="124"/>
  <c r="BK146" i="124"/>
  <c r="BJ146" i="124"/>
  <c r="BJ156" i="124" s="1"/>
  <c r="BI146" i="124"/>
  <c r="BH146" i="124"/>
  <c r="BG146" i="124"/>
  <c r="BF146" i="124"/>
  <c r="BF156" i="124" s="1"/>
  <c r="BE146" i="124"/>
  <c r="BD146" i="124"/>
  <c r="BC146" i="124"/>
  <c r="BB146" i="124"/>
  <c r="BB156" i="124" s="1"/>
  <c r="BA146" i="124"/>
  <c r="AZ146" i="124"/>
  <c r="AY146" i="124"/>
  <c r="AX146" i="124"/>
  <c r="AX156" i="124" s="1"/>
  <c r="AW146" i="124"/>
  <c r="AV146" i="124"/>
  <c r="AU146" i="124"/>
  <c r="AT146" i="124"/>
  <c r="AT156" i="124" s="1"/>
  <c r="AS146" i="124"/>
  <c r="AR146" i="124"/>
  <c r="AQ146" i="124"/>
  <c r="AP146" i="124"/>
  <c r="AP156" i="124" s="1"/>
  <c r="AO146" i="124"/>
  <c r="AN146" i="124"/>
  <c r="AL145" i="4" s="1"/>
  <c r="AM146" i="124"/>
  <c r="AL146" i="124"/>
  <c r="BP144" i="124"/>
  <c r="BP158" i="124" s="1"/>
  <c r="BP123" i="124" s="1"/>
  <c r="BO144" i="124"/>
  <c r="BO158" i="124" s="1"/>
  <c r="BO123" i="124" s="1"/>
  <c r="BN144" i="124"/>
  <c r="BN158" i="124" s="1"/>
  <c r="BN123" i="124" s="1"/>
  <c r="BM144" i="124"/>
  <c r="BM158" i="124" s="1"/>
  <c r="BM123" i="124" s="1"/>
  <c r="BL144" i="124"/>
  <c r="BL158" i="124" s="1"/>
  <c r="BL123" i="124" s="1"/>
  <c r="BK144" i="124"/>
  <c r="BK158" i="124" s="1"/>
  <c r="BK123" i="124" s="1"/>
  <c r="BJ144" i="124"/>
  <c r="BJ158" i="124" s="1"/>
  <c r="BJ123" i="124" s="1"/>
  <c r="BI144" i="124"/>
  <c r="BI158" i="124" s="1"/>
  <c r="BI123" i="124" s="1"/>
  <c r="BH144" i="124"/>
  <c r="BH158" i="124" s="1"/>
  <c r="BH123" i="124" s="1"/>
  <c r="BG144" i="124"/>
  <c r="BG158" i="124" s="1"/>
  <c r="BG123" i="124" s="1"/>
  <c r="BF144" i="124"/>
  <c r="BF158" i="124" s="1"/>
  <c r="BF123" i="124" s="1"/>
  <c r="BE144" i="124"/>
  <c r="BE158" i="124" s="1"/>
  <c r="BE123" i="124" s="1"/>
  <c r="BD144" i="124"/>
  <c r="BD158" i="124" s="1"/>
  <c r="BD123" i="124" s="1"/>
  <c r="BC144" i="124"/>
  <c r="BC158" i="124" s="1"/>
  <c r="BC123" i="124" s="1"/>
  <c r="BB144" i="124"/>
  <c r="BB158" i="124" s="1"/>
  <c r="BB123" i="124" s="1"/>
  <c r="BA144" i="124"/>
  <c r="BA158" i="124" s="1"/>
  <c r="BA123" i="124" s="1"/>
  <c r="AZ144" i="124"/>
  <c r="AZ158" i="124" s="1"/>
  <c r="AZ123" i="124" s="1"/>
  <c r="AY144" i="124"/>
  <c r="AY158" i="124" s="1"/>
  <c r="AY123" i="124" s="1"/>
  <c r="AX144" i="124"/>
  <c r="AX158" i="124" s="1"/>
  <c r="AX123" i="124" s="1"/>
  <c r="AW144" i="124"/>
  <c r="AW158" i="124" s="1"/>
  <c r="AW123" i="124" s="1"/>
  <c r="AV144" i="124"/>
  <c r="AV158" i="124" s="1"/>
  <c r="AV123" i="124" s="1"/>
  <c r="AU144" i="124"/>
  <c r="AU158" i="124" s="1"/>
  <c r="AU123" i="124" s="1"/>
  <c r="AT144" i="124"/>
  <c r="AT158" i="124" s="1"/>
  <c r="AT123" i="124" s="1"/>
  <c r="AS144" i="124"/>
  <c r="AS158" i="124" s="1"/>
  <c r="AS123" i="124" s="1"/>
  <c r="AR144" i="124"/>
  <c r="AR158" i="124" s="1"/>
  <c r="AR123" i="124" s="1"/>
  <c r="AQ144" i="124"/>
  <c r="AQ158" i="124" s="1"/>
  <c r="AQ123" i="124" s="1"/>
  <c r="AP144" i="124"/>
  <c r="AP158" i="124" s="1"/>
  <c r="AP123" i="124" s="1"/>
  <c r="AO144" i="124"/>
  <c r="AO158" i="124" s="1"/>
  <c r="AO123" i="124" s="1"/>
  <c r="AN144" i="124"/>
  <c r="AM144" i="124"/>
  <c r="AM158" i="124" s="1"/>
  <c r="AM123" i="124" s="1"/>
  <c r="AL144" i="124"/>
  <c r="AL158" i="124" s="1"/>
  <c r="AL123" i="124" s="1"/>
  <c r="BO141" i="124"/>
  <c r="BN141" i="124"/>
  <c r="BM141" i="124"/>
  <c r="BL141" i="124"/>
  <c r="BK141" i="124"/>
  <c r="BJ141" i="124"/>
  <c r="BI141" i="124"/>
  <c r="BH141" i="124"/>
  <c r="BG141" i="124"/>
  <c r="BG169" i="124" s="1"/>
  <c r="BF141" i="124"/>
  <c r="BE141" i="124"/>
  <c r="BD141" i="124"/>
  <c r="BC141" i="124"/>
  <c r="BB141" i="124"/>
  <c r="BA141" i="124"/>
  <c r="AZ141" i="124"/>
  <c r="AY141" i="124"/>
  <c r="AX141" i="124"/>
  <c r="AW141" i="124"/>
  <c r="AV141" i="124"/>
  <c r="AU141" i="124"/>
  <c r="AT141" i="124"/>
  <c r="AS141" i="124"/>
  <c r="AR141" i="124"/>
  <c r="AQ141" i="124"/>
  <c r="AQ169" i="124" s="1"/>
  <c r="AP141" i="124"/>
  <c r="AO141" i="124"/>
  <c r="AN141" i="124"/>
  <c r="AM141" i="124"/>
  <c r="AL141" i="124"/>
  <c r="BO140" i="124"/>
  <c r="BN140" i="124"/>
  <c r="BM140" i="124"/>
  <c r="BL140" i="124"/>
  <c r="BK140" i="124"/>
  <c r="BJ140" i="124"/>
  <c r="BI140" i="124"/>
  <c r="BH140" i="124"/>
  <c r="BG140" i="124"/>
  <c r="BF140" i="124"/>
  <c r="BE140" i="124"/>
  <c r="BD140" i="124"/>
  <c r="BC140" i="124"/>
  <c r="BB140" i="124"/>
  <c r="BA140" i="124"/>
  <c r="AZ140" i="124"/>
  <c r="AY140" i="124"/>
  <c r="AX140" i="124"/>
  <c r="AW140" i="124"/>
  <c r="AW168" i="124" s="1"/>
  <c r="AV140" i="124"/>
  <c r="AU140" i="124"/>
  <c r="AT140" i="124"/>
  <c r="AS140" i="124"/>
  <c r="AR140" i="124"/>
  <c r="AQ140" i="124"/>
  <c r="AP140" i="124"/>
  <c r="AO140" i="124"/>
  <c r="AN140" i="124"/>
  <c r="AL139" i="4" s="1"/>
  <c r="AM140" i="124"/>
  <c r="AL140" i="124"/>
  <c r="BO139" i="124"/>
  <c r="BN139" i="124"/>
  <c r="BM139" i="124"/>
  <c r="BL139" i="124"/>
  <c r="BK139" i="124"/>
  <c r="BJ139" i="124"/>
  <c r="BI139" i="124"/>
  <c r="BH139" i="124"/>
  <c r="BG139" i="124"/>
  <c r="BF139" i="124"/>
  <c r="BE139" i="124"/>
  <c r="BD139" i="124"/>
  <c r="BC139" i="124"/>
  <c r="BB139" i="124"/>
  <c r="BA139" i="124"/>
  <c r="AZ139" i="124"/>
  <c r="AY139" i="124"/>
  <c r="AX139" i="124"/>
  <c r="AV138" i="4" s="1"/>
  <c r="AW139" i="124"/>
  <c r="AV139" i="124"/>
  <c r="AU139" i="124"/>
  <c r="AT139" i="124"/>
  <c r="AS139" i="124"/>
  <c r="AR139" i="124"/>
  <c r="AQ139" i="124"/>
  <c r="AP139" i="124"/>
  <c r="AO139" i="124"/>
  <c r="AN139" i="124"/>
  <c r="AM139" i="124"/>
  <c r="AL139" i="124"/>
  <c r="BO138" i="124"/>
  <c r="BN138" i="124"/>
  <c r="BM138" i="124"/>
  <c r="BL138" i="124"/>
  <c r="BK138" i="124"/>
  <c r="BJ138" i="124"/>
  <c r="BI138" i="124"/>
  <c r="BH138" i="124"/>
  <c r="BG138" i="124"/>
  <c r="BF138" i="124"/>
  <c r="BE138" i="124"/>
  <c r="BD138" i="124"/>
  <c r="BC138" i="124"/>
  <c r="BB138" i="124"/>
  <c r="BA138" i="124"/>
  <c r="AZ138" i="124"/>
  <c r="AY138" i="124"/>
  <c r="AX138" i="124"/>
  <c r="AW138" i="124"/>
  <c r="AV138" i="124"/>
  <c r="AU138" i="124"/>
  <c r="AT138" i="124"/>
  <c r="AS138" i="124"/>
  <c r="AR138" i="124"/>
  <c r="AQ138" i="124"/>
  <c r="AP138" i="124"/>
  <c r="AO138" i="124"/>
  <c r="AN138" i="124"/>
  <c r="AL137" i="4" s="1"/>
  <c r="AM138" i="124"/>
  <c r="AL138" i="124"/>
  <c r="BO137" i="124"/>
  <c r="BN137" i="124"/>
  <c r="BM137" i="124"/>
  <c r="BL137" i="124"/>
  <c r="BK137" i="124"/>
  <c r="BJ137" i="124"/>
  <c r="BI137" i="124"/>
  <c r="BH137" i="124"/>
  <c r="BG137" i="124"/>
  <c r="BF137" i="124"/>
  <c r="BE137" i="124"/>
  <c r="BD137" i="124"/>
  <c r="BC137" i="124"/>
  <c r="BB137" i="124"/>
  <c r="BA137" i="124"/>
  <c r="AZ137" i="124"/>
  <c r="AY137" i="124"/>
  <c r="AX137" i="124"/>
  <c r="AV136" i="4" s="1"/>
  <c r="AW137" i="124"/>
  <c r="AV137" i="124"/>
  <c r="AU137" i="124"/>
  <c r="AT137" i="124"/>
  <c r="AS137" i="124"/>
  <c r="AR137" i="124"/>
  <c r="AQ137" i="124"/>
  <c r="AP137" i="124"/>
  <c r="AO137" i="124"/>
  <c r="AN137" i="124"/>
  <c r="AM137" i="124"/>
  <c r="AL137" i="124"/>
  <c r="BO136" i="124"/>
  <c r="BN136" i="124"/>
  <c r="BM136" i="124"/>
  <c r="BL136" i="124"/>
  <c r="BK136" i="124"/>
  <c r="BJ136" i="124"/>
  <c r="BI136" i="124"/>
  <c r="BI164" i="124" s="1"/>
  <c r="BH136" i="124"/>
  <c r="BG136" i="124"/>
  <c r="BF136" i="124"/>
  <c r="BE136" i="124"/>
  <c r="BD136" i="124"/>
  <c r="BC136" i="124"/>
  <c r="BB136" i="124"/>
  <c r="BA136" i="124"/>
  <c r="AZ136" i="124"/>
  <c r="AY136" i="124"/>
  <c r="AX136" i="124"/>
  <c r="AW136" i="124"/>
  <c r="AV136" i="124"/>
  <c r="AU136" i="124"/>
  <c r="AT136" i="124"/>
  <c r="AS136" i="124"/>
  <c r="AS164" i="124" s="1"/>
  <c r="AR136" i="124"/>
  <c r="AQ136" i="124"/>
  <c r="AP136" i="124"/>
  <c r="AO136" i="124"/>
  <c r="AN136" i="124"/>
  <c r="AM136" i="124"/>
  <c r="AL136" i="124"/>
  <c r="BO135" i="124"/>
  <c r="BN135" i="124"/>
  <c r="BM135" i="124"/>
  <c r="BL135" i="124"/>
  <c r="BK135" i="124"/>
  <c r="BJ135" i="124"/>
  <c r="BI135" i="124"/>
  <c r="BH135" i="124"/>
  <c r="BG135" i="124"/>
  <c r="BF135" i="124"/>
  <c r="BE135" i="124"/>
  <c r="BD135" i="124"/>
  <c r="BC135" i="124"/>
  <c r="BB135" i="124"/>
  <c r="BA135" i="124"/>
  <c r="AZ135" i="124"/>
  <c r="AY135" i="124"/>
  <c r="AX135" i="124"/>
  <c r="AW135" i="124"/>
  <c r="AV135" i="124"/>
  <c r="AU135" i="124"/>
  <c r="AT135" i="124"/>
  <c r="AS135" i="124"/>
  <c r="AR135" i="124"/>
  <c r="AQ135" i="124"/>
  <c r="AP135" i="124"/>
  <c r="AO135" i="124"/>
  <c r="AN135" i="124"/>
  <c r="AL134" i="4" s="1"/>
  <c r="AM135" i="124"/>
  <c r="AL135" i="124"/>
  <c r="BO134" i="124"/>
  <c r="BN134" i="124"/>
  <c r="BM134" i="124"/>
  <c r="BL134" i="124"/>
  <c r="BK134" i="124"/>
  <c r="BJ134" i="124"/>
  <c r="BI134" i="124"/>
  <c r="BH134" i="124"/>
  <c r="BG134" i="124"/>
  <c r="BF134" i="124"/>
  <c r="BE134" i="124"/>
  <c r="BD134" i="124"/>
  <c r="BC134" i="124"/>
  <c r="BB134" i="124"/>
  <c r="BA134" i="124"/>
  <c r="AZ134" i="124"/>
  <c r="AY134" i="124"/>
  <c r="AY162" i="124" s="1"/>
  <c r="AX134" i="124"/>
  <c r="AV133" i="4" s="1"/>
  <c r="AW134" i="124"/>
  <c r="AV134" i="124"/>
  <c r="AU134" i="124"/>
  <c r="AT134" i="124"/>
  <c r="AS134" i="124"/>
  <c r="AR134" i="124"/>
  <c r="AQ134" i="124"/>
  <c r="AP134" i="124"/>
  <c r="AO134" i="124"/>
  <c r="AN134" i="124"/>
  <c r="AM134" i="124"/>
  <c r="AL134" i="124"/>
  <c r="BO133" i="124"/>
  <c r="BN133" i="124"/>
  <c r="BM133" i="124"/>
  <c r="BL133" i="124"/>
  <c r="BK133" i="124"/>
  <c r="BJ133" i="124"/>
  <c r="BI133" i="124"/>
  <c r="BH133" i="124"/>
  <c r="BG133" i="124"/>
  <c r="BG161" i="124" s="1"/>
  <c r="BF133" i="124"/>
  <c r="BE133" i="124"/>
  <c r="BD133" i="124"/>
  <c r="BC133" i="124"/>
  <c r="BB133" i="124"/>
  <c r="BA133" i="124"/>
  <c r="AZ133" i="124"/>
  <c r="AY133" i="124"/>
  <c r="AY161" i="124" s="1"/>
  <c r="AX133" i="124"/>
  <c r="AW133" i="124"/>
  <c r="AV133" i="124"/>
  <c r="AU133" i="124"/>
  <c r="AT133" i="124"/>
  <c r="AS133" i="124"/>
  <c r="AR133" i="124"/>
  <c r="AQ133" i="124"/>
  <c r="AP133" i="124"/>
  <c r="AO133" i="124"/>
  <c r="AN133" i="124"/>
  <c r="AM133" i="124"/>
  <c r="AL133" i="124"/>
  <c r="BO132" i="124"/>
  <c r="BN132" i="124"/>
  <c r="BM132" i="124"/>
  <c r="BM160" i="124" s="1"/>
  <c r="BL132" i="124"/>
  <c r="BK132" i="124"/>
  <c r="BJ132" i="124"/>
  <c r="BI132" i="124"/>
  <c r="BH132" i="124"/>
  <c r="BG132" i="124"/>
  <c r="BF132" i="124"/>
  <c r="BE132" i="124"/>
  <c r="BD132" i="124"/>
  <c r="BC132" i="124"/>
  <c r="BB132" i="124"/>
  <c r="BA132" i="124"/>
  <c r="AZ132" i="124"/>
  <c r="AY132" i="124"/>
  <c r="AX132" i="124"/>
  <c r="AW132" i="124"/>
  <c r="AW160" i="124" s="1"/>
  <c r="AV132" i="124"/>
  <c r="AU132" i="124"/>
  <c r="AT132" i="124"/>
  <c r="AS132" i="124"/>
  <c r="AR132" i="124"/>
  <c r="AQ132" i="124"/>
  <c r="AP132" i="124"/>
  <c r="AO132" i="124"/>
  <c r="AN132" i="124"/>
  <c r="AL131" i="4" s="1"/>
  <c r="AM132" i="124"/>
  <c r="AL132" i="124"/>
  <c r="BO127" i="124"/>
  <c r="BN127" i="124"/>
  <c r="BM127" i="124"/>
  <c r="BL127" i="124"/>
  <c r="BK127" i="124"/>
  <c r="BJ127" i="124"/>
  <c r="BI127" i="124"/>
  <c r="BH127" i="124"/>
  <c r="BG127" i="124"/>
  <c r="BF127" i="124"/>
  <c r="BE127" i="124"/>
  <c r="BD127" i="124"/>
  <c r="BC127" i="124"/>
  <c r="BB127" i="124"/>
  <c r="BA127" i="124"/>
  <c r="AZ127" i="124"/>
  <c r="AY127" i="124"/>
  <c r="AX127" i="124"/>
  <c r="AW127" i="124"/>
  <c r="AV127" i="124"/>
  <c r="AU127" i="124"/>
  <c r="AT127" i="124"/>
  <c r="AS127" i="124"/>
  <c r="AR127" i="124"/>
  <c r="AQ127" i="124"/>
  <c r="AP127" i="124"/>
  <c r="AO127" i="124"/>
  <c r="AN127" i="124"/>
  <c r="AL126" i="4" s="1"/>
  <c r="AM127" i="124"/>
  <c r="AL127" i="124"/>
  <c r="BO126" i="124"/>
  <c r="BN126" i="124"/>
  <c r="BM126" i="124"/>
  <c r="BL126" i="124"/>
  <c r="BK126" i="124"/>
  <c r="BJ126" i="124"/>
  <c r="BI126" i="124"/>
  <c r="BI177" i="124" s="1"/>
  <c r="BH126" i="124"/>
  <c r="BG126" i="124"/>
  <c r="BF126" i="124"/>
  <c r="BE126" i="124"/>
  <c r="BE177" i="124" s="1"/>
  <c r="BD126" i="124"/>
  <c r="BC126" i="124"/>
  <c r="BB126" i="124"/>
  <c r="BA126" i="124"/>
  <c r="BA177" i="124" s="1"/>
  <c r="AZ126" i="124"/>
  <c r="AY126" i="124"/>
  <c r="AX126" i="124"/>
  <c r="AW126" i="124"/>
  <c r="AW177" i="124" s="1"/>
  <c r="AV126" i="124"/>
  <c r="AU126" i="124"/>
  <c r="AT126" i="124"/>
  <c r="AS126" i="124"/>
  <c r="AS177" i="124" s="1"/>
  <c r="AR126" i="124"/>
  <c r="AQ126" i="124"/>
  <c r="AP126" i="124"/>
  <c r="AO126" i="124"/>
  <c r="AO177" i="124" s="1"/>
  <c r="AN126" i="124"/>
  <c r="AL125" i="4" s="1"/>
  <c r="AM126" i="124"/>
  <c r="AL126" i="124"/>
  <c r="BO125" i="124"/>
  <c r="BO176" i="124" s="1"/>
  <c r="BN125" i="124"/>
  <c r="BM125" i="124"/>
  <c r="BL125" i="124"/>
  <c r="BK125" i="124"/>
  <c r="BJ125" i="124"/>
  <c r="BI125" i="124"/>
  <c r="BH125" i="124"/>
  <c r="BG125" i="124"/>
  <c r="BG176" i="124" s="1"/>
  <c r="BF125" i="124"/>
  <c r="BE125" i="124"/>
  <c r="BD125" i="124"/>
  <c r="BC125" i="124"/>
  <c r="BC176" i="124" s="1"/>
  <c r="BB125" i="124"/>
  <c r="BA125" i="124"/>
  <c r="AZ125" i="124"/>
  <c r="AY125" i="124"/>
  <c r="AY176" i="124" s="1"/>
  <c r="AX125" i="124"/>
  <c r="AW125" i="124"/>
  <c r="AV125" i="124"/>
  <c r="AU125" i="124"/>
  <c r="AU176" i="124" s="1"/>
  <c r="AT125" i="124"/>
  <c r="AS125" i="124"/>
  <c r="AR125" i="124"/>
  <c r="AQ125" i="124"/>
  <c r="AQ176" i="124" s="1"/>
  <c r="AP125" i="124"/>
  <c r="AO125" i="124"/>
  <c r="AN125" i="124"/>
  <c r="AL124" i="4" s="1"/>
  <c r="AM125" i="124"/>
  <c r="AM176" i="124" s="1"/>
  <c r="AL125" i="124"/>
  <c r="BO124" i="124"/>
  <c r="BN124" i="124"/>
  <c r="BM124" i="124"/>
  <c r="BL124" i="124"/>
  <c r="BK124" i="124"/>
  <c r="BJ124" i="124"/>
  <c r="BI124" i="124"/>
  <c r="BH124" i="124"/>
  <c r="BG124" i="124"/>
  <c r="BF124" i="124"/>
  <c r="BE124" i="124"/>
  <c r="BD124" i="124"/>
  <c r="BC124" i="124"/>
  <c r="BB124" i="124"/>
  <c r="BA124" i="124"/>
  <c r="BA128" i="124" s="1"/>
  <c r="AZ124" i="124"/>
  <c r="AY124" i="124"/>
  <c r="AX124" i="124"/>
  <c r="AW124" i="124"/>
  <c r="AV124" i="124"/>
  <c r="AU124" i="124"/>
  <c r="AT124" i="124"/>
  <c r="AS124" i="124"/>
  <c r="AR124" i="124"/>
  <c r="AQ124" i="124"/>
  <c r="AP124" i="124"/>
  <c r="AO124" i="124"/>
  <c r="AM124" i="124"/>
  <c r="AL124" i="124"/>
  <c r="P41" i="124"/>
  <c r="N12" i="9" s="1"/>
  <c r="K41" i="124"/>
  <c r="U40" i="124"/>
  <c r="U39" i="124"/>
  <c r="U38" i="124"/>
  <c r="U37" i="124"/>
  <c r="U36" i="124"/>
  <c r="U35" i="124"/>
  <c r="U34" i="124"/>
  <c r="U33" i="124"/>
  <c r="U32" i="124"/>
  <c r="U31" i="124"/>
  <c r="K24" i="124"/>
  <c r="K28" i="124" s="1"/>
  <c r="K43" i="124" s="1"/>
  <c r="AF13" i="124"/>
  <c r="AF12" i="124"/>
  <c r="AN4" i="124"/>
  <c r="AU303" i="124" s="1"/>
  <c r="A2" i="124"/>
  <c r="A1" i="124"/>
  <c r="AQ311" i="123"/>
  <c r="AQ276" i="123" s="1"/>
  <c r="BP297" i="123"/>
  <c r="BP311" i="123" s="1"/>
  <c r="BP276" i="123" s="1"/>
  <c r="BO297" i="123"/>
  <c r="BO311" i="123" s="1"/>
  <c r="BN297" i="123"/>
  <c r="BN311" i="123" s="1"/>
  <c r="BN276" i="123" s="1"/>
  <c r="BM297" i="123"/>
  <c r="BM311" i="123" s="1"/>
  <c r="BM276" i="123" s="1"/>
  <c r="BL297" i="123"/>
  <c r="BL311" i="123" s="1"/>
  <c r="BL276" i="123" s="1"/>
  <c r="BK297" i="123"/>
  <c r="BK311" i="123" s="1"/>
  <c r="BK276" i="123" s="1"/>
  <c r="BJ297" i="123"/>
  <c r="BJ311" i="123" s="1"/>
  <c r="BJ276" i="123" s="1"/>
  <c r="BI297" i="123"/>
  <c r="BI311" i="123" s="1"/>
  <c r="BI276" i="123" s="1"/>
  <c r="BH297" i="123"/>
  <c r="BH311" i="123" s="1"/>
  <c r="BG297" i="123"/>
  <c r="BG311" i="123" s="1"/>
  <c r="BG276" i="123" s="1"/>
  <c r="BF297" i="123"/>
  <c r="BF311" i="123" s="1"/>
  <c r="BF276" i="123" s="1"/>
  <c r="BE297" i="123"/>
  <c r="BE311" i="123" s="1"/>
  <c r="BE276" i="123" s="1"/>
  <c r="BD297" i="123"/>
  <c r="BD311" i="123" s="1"/>
  <c r="BD276" i="123" s="1"/>
  <c r="BC297" i="123"/>
  <c r="BC311" i="123" s="1"/>
  <c r="BB297" i="123"/>
  <c r="BB311" i="123" s="1"/>
  <c r="BB276" i="123" s="1"/>
  <c r="BA297" i="123"/>
  <c r="BA311" i="123" s="1"/>
  <c r="BA276" i="123" s="1"/>
  <c r="AZ297" i="123"/>
  <c r="AZ311" i="123" s="1"/>
  <c r="AZ276" i="123" s="1"/>
  <c r="AY297" i="123"/>
  <c r="AY311" i="123" s="1"/>
  <c r="AX297" i="123"/>
  <c r="AX311" i="123" s="1"/>
  <c r="AX276" i="123" s="1"/>
  <c r="AW297" i="123"/>
  <c r="AW311" i="123" s="1"/>
  <c r="AW276" i="123" s="1"/>
  <c r="AV297" i="123"/>
  <c r="AV311" i="123" s="1"/>
  <c r="AV276" i="123" s="1"/>
  <c r="AU297" i="123"/>
  <c r="AU311" i="123" s="1"/>
  <c r="AU276" i="123" s="1"/>
  <c r="AT297" i="123"/>
  <c r="AT311" i="123" s="1"/>
  <c r="AT276" i="123" s="1"/>
  <c r="AS297" i="123"/>
  <c r="AS311" i="123" s="1"/>
  <c r="AS276" i="123" s="1"/>
  <c r="AR297" i="123"/>
  <c r="AR311" i="123" s="1"/>
  <c r="AR276" i="123" s="1"/>
  <c r="AQ297" i="123"/>
  <c r="AP297" i="123"/>
  <c r="AP311" i="123" s="1"/>
  <c r="AP276" i="123" s="1"/>
  <c r="AO297" i="123"/>
  <c r="AO311" i="123" s="1"/>
  <c r="AO276" i="123" s="1"/>
  <c r="AN297" i="123"/>
  <c r="AN311" i="123" s="1"/>
  <c r="AN276" i="123" s="1"/>
  <c r="AM297" i="123"/>
  <c r="AM311" i="123" s="1"/>
  <c r="AM276" i="123" s="1"/>
  <c r="AL297" i="123"/>
  <c r="AL311" i="123" s="1"/>
  <c r="AL276" i="123" s="1"/>
  <c r="BO276" i="123"/>
  <c r="BH276" i="123"/>
  <c r="BC276" i="123"/>
  <c r="AY276" i="123"/>
  <c r="AY260" i="123"/>
  <c r="AY225" i="123" s="1"/>
  <c r="BP246" i="123"/>
  <c r="BP260" i="123" s="1"/>
  <c r="BP225" i="123" s="1"/>
  <c r="BO246" i="123"/>
  <c r="BO260" i="123" s="1"/>
  <c r="BO225" i="123" s="1"/>
  <c r="BN246" i="123"/>
  <c r="BN260" i="123" s="1"/>
  <c r="BN225" i="123" s="1"/>
  <c r="BM246" i="123"/>
  <c r="BM260" i="123" s="1"/>
  <c r="BM225" i="123" s="1"/>
  <c r="BL246" i="123"/>
  <c r="BL260" i="123" s="1"/>
  <c r="BL225" i="123" s="1"/>
  <c r="BK246" i="123"/>
  <c r="BK260" i="123" s="1"/>
  <c r="BK225" i="123" s="1"/>
  <c r="BJ246" i="123"/>
  <c r="BJ260" i="123" s="1"/>
  <c r="BJ225" i="123" s="1"/>
  <c r="BI246" i="123"/>
  <c r="BI260" i="123" s="1"/>
  <c r="BI225" i="123" s="1"/>
  <c r="BH246" i="123"/>
  <c r="BH260" i="123" s="1"/>
  <c r="BH225" i="123" s="1"/>
  <c r="BG246" i="123"/>
  <c r="BG260" i="123" s="1"/>
  <c r="BF246" i="123"/>
  <c r="BF260" i="123" s="1"/>
  <c r="BF225" i="123" s="1"/>
  <c r="BE246" i="123"/>
  <c r="BE260" i="123" s="1"/>
  <c r="BE225" i="123" s="1"/>
  <c r="BD246" i="123"/>
  <c r="BD260" i="123" s="1"/>
  <c r="BD225" i="123" s="1"/>
  <c r="BC246" i="123"/>
  <c r="BC260" i="123" s="1"/>
  <c r="BC225" i="123" s="1"/>
  <c r="BB246" i="123"/>
  <c r="BB260" i="123" s="1"/>
  <c r="BB225" i="123" s="1"/>
  <c r="BA246" i="123"/>
  <c r="BA260" i="123" s="1"/>
  <c r="BA225" i="123" s="1"/>
  <c r="AZ246" i="123"/>
  <c r="AZ260" i="123" s="1"/>
  <c r="AZ225" i="123" s="1"/>
  <c r="AY246" i="123"/>
  <c r="AX246" i="123"/>
  <c r="AX260" i="123" s="1"/>
  <c r="AX225" i="123" s="1"/>
  <c r="AW246" i="123"/>
  <c r="AW260" i="123" s="1"/>
  <c r="AW225" i="123" s="1"/>
  <c r="AV246" i="123"/>
  <c r="AV260" i="123" s="1"/>
  <c r="AV225" i="123" s="1"/>
  <c r="AU246" i="123"/>
  <c r="AU260" i="123" s="1"/>
  <c r="AU225" i="123" s="1"/>
  <c r="AT246" i="123"/>
  <c r="AT260" i="123" s="1"/>
  <c r="AT225" i="123" s="1"/>
  <c r="AS246" i="123"/>
  <c r="AS260" i="123" s="1"/>
  <c r="AR246" i="123"/>
  <c r="AR260" i="123" s="1"/>
  <c r="AR225" i="123" s="1"/>
  <c r="AQ246" i="123"/>
  <c r="AQ260" i="123" s="1"/>
  <c r="AP246" i="123"/>
  <c r="AP260" i="123" s="1"/>
  <c r="AP225" i="123" s="1"/>
  <c r="AO246" i="123"/>
  <c r="AO260" i="123" s="1"/>
  <c r="AO225" i="123" s="1"/>
  <c r="AN246" i="123"/>
  <c r="AN260" i="123" s="1"/>
  <c r="AN225" i="123" s="1"/>
  <c r="AM246" i="123"/>
  <c r="AM260" i="123" s="1"/>
  <c r="AM225" i="123" s="1"/>
  <c r="AL246" i="123"/>
  <c r="AL260" i="123" s="1"/>
  <c r="AL225" i="123" s="1"/>
  <c r="BG225" i="123"/>
  <c r="AS225" i="123"/>
  <c r="AQ225" i="123"/>
  <c r="BA209" i="123"/>
  <c r="BA174" i="123" s="1"/>
  <c r="BP195" i="123"/>
  <c r="BP209" i="123" s="1"/>
  <c r="BP174" i="123" s="1"/>
  <c r="BO195" i="123"/>
  <c r="BO209" i="123" s="1"/>
  <c r="BO174" i="123" s="1"/>
  <c r="BN195" i="123"/>
  <c r="BN209" i="123" s="1"/>
  <c r="BM195" i="123"/>
  <c r="BM209" i="123" s="1"/>
  <c r="BM174" i="123" s="1"/>
  <c r="BL195" i="123"/>
  <c r="BL209" i="123" s="1"/>
  <c r="BL174" i="123" s="1"/>
  <c r="BK195" i="123"/>
  <c r="BK209" i="123" s="1"/>
  <c r="BK174" i="123" s="1"/>
  <c r="BJ195" i="123"/>
  <c r="BJ209" i="123" s="1"/>
  <c r="BI195" i="123"/>
  <c r="BI209" i="123" s="1"/>
  <c r="BI174" i="123" s="1"/>
  <c r="BH195" i="123"/>
  <c r="BH209" i="123" s="1"/>
  <c r="BH174" i="123" s="1"/>
  <c r="BG195" i="123"/>
  <c r="BG209" i="123" s="1"/>
  <c r="BG174" i="123" s="1"/>
  <c r="BF195" i="123"/>
  <c r="BF209" i="123" s="1"/>
  <c r="BF174" i="123" s="1"/>
  <c r="BE195" i="123"/>
  <c r="BE209" i="123" s="1"/>
  <c r="BE174" i="123" s="1"/>
  <c r="BD195" i="123"/>
  <c r="BD209" i="123" s="1"/>
  <c r="BD174" i="123" s="1"/>
  <c r="BC195" i="123"/>
  <c r="BC209" i="123" s="1"/>
  <c r="BC174" i="123" s="1"/>
  <c r="BB195" i="123"/>
  <c r="BB209" i="123" s="1"/>
  <c r="BA195" i="123"/>
  <c r="AZ195" i="123"/>
  <c r="AZ209" i="123" s="1"/>
  <c r="AZ174" i="123" s="1"/>
  <c r="AY195" i="123"/>
  <c r="AY209" i="123" s="1"/>
  <c r="AY174" i="123" s="1"/>
  <c r="AX195" i="123"/>
  <c r="AX209" i="123" s="1"/>
  <c r="AX174" i="123" s="1"/>
  <c r="AW195" i="123"/>
  <c r="AW209" i="123" s="1"/>
  <c r="AW174" i="123" s="1"/>
  <c r="AV195" i="123"/>
  <c r="AV209" i="123" s="1"/>
  <c r="AV174" i="123" s="1"/>
  <c r="AU195" i="123"/>
  <c r="AU209" i="123" s="1"/>
  <c r="AU174" i="123" s="1"/>
  <c r="AT195" i="123"/>
  <c r="AT209" i="123" s="1"/>
  <c r="AT174" i="123" s="1"/>
  <c r="AS195" i="123"/>
  <c r="AS209" i="123" s="1"/>
  <c r="AS174" i="123" s="1"/>
  <c r="AR195" i="123"/>
  <c r="AR209" i="123" s="1"/>
  <c r="AR174" i="123" s="1"/>
  <c r="AQ195" i="123"/>
  <c r="AQ209" i="123" s="1"/>
  <c r="AQ174" i="123" s="1"/>
  <c r="AP195" i="123"/>
  <c r="AP209" i="123" s="1"/>
  <c r="AO195" i="123"/>
  <c r="AO209" i="123" s="1"/>
  <c r="AO174" i="123" s="1"/>
  <c r="AN195" i="123"/>
  <c r="AN209" i="123" s="1"/>
  <c r="AN174" i="123" s="1"/>
  <c r="AM195" i="123"/>
  <c r="AM209" i="123" s="1"/>
  <c r="AM174" i="123" s="1"/>
  <c r="AL195" i="123"/>
  <c r="AL209" i="123" s="1"/>
  <c r="AL174" i="123" s="1"/>
  <c r="BN174" i="123"/>
  <c r="BJ174" i="123"/>
  <c r="BB174" i="123"/>
  <c r="AP174" i="123"/>
  <c r="AN158" i="123"/>
  <c r="AN123" i="123" s="1"/>
  <c r="BO155" i="123"/>
  <c r="BN155" i="123"/>
  <c r="BM155" i="123"/>
  <c r="BL155" i="123"/>
  <c r="BK155" i="123"/>
  <c r="BI154" i="4" s="1"/>
  <c r="BJ155" i="123"/>
  <c r="BI155" i="123"/>
  <c r="BH155" i="123"/>
  <c r="BG155" i="123"/>
  <c r="BF155" i="123"/>
  <c r="BE155" i="123"/>
  <c r="BD155" i="123"/>
  <c r="BC155" i="123"/>
  <c r="BB155" i="123"/>
  <c r="BA155" i="123"/>
  <c r="AZ155" i="123"/>
  <c r="AY155" i="123"/>
  <c r="AX155" i="123"/>
  <c r="AW155" i="123"/>
  <c r="AV155" i="123"/>
  <c r="AU155" i="123"/>
  <c r="AT155" i="123"/>
  <c r="AS155" i="123"/>
  <c r="AR155" i="123"/>
  <c r="AQ155" i="123"/>
  <c r="AP155" i="123"/>
  <c r="AO155" i="123"/>
  <c r="AN155" i="123"/>
  <c r="AM155" i="123"/>
  <c r="AL155" i="123"/>
  <c r="BO154" i="123"/>
  <c r="BN154" i="123"/>
  <c r="BM154" i="123"/>
  <c r="BL154" i="123"/>
  <c r="BK154" i="123"/>
  <c r="BI153" i="4" s="1"/>
  <c r="BJ154" i="123"/>
  <c r="BI154" i="123"/>
  <c r="BH154" i="123"/>
  <c r="BG154" i="123"/>
  <c r="BF154" i="123"/>
  <c r="BE154" i="123"/>
  <c r="BD154" i="123"/>
  <c r="BC154" i="123"/>
  <c r="BB154" i="123"/>
  <c r="BA154" i="123"/>
  <c r="AZ154" i="123"/>
  <c r="AY154" i="123"/>
  <c r="AX154" i="123"/>
  <c r="AW154" i="123"/>
  <c r="AV154" i="123"/>
  <c r="AU154" i="123"/>
  <c r="AT154" i="123"/>
  <c r="AS154" i="123"/>
  <c r="AR154" i="123"/>
  <c r="AQ154" i="123"/>
  <c r="AP154" i="123"/>
  <c r="AO154" i="123"/>
  <c r="AN154" i="123"/>
  <c r="AM154" i="123"/>
  <c r="AL154" i="123"/>
  <c r="BP154" i="123" s="1"/>
  <c r="BO153" i="123"/>
  <c r="BN153" i="123"/>
  <c r="BM153" i="123"/>
  <c r="BL153" i="123"/>
  <c r="BK153" i="123"/>
  <c r="BI152" i="4" s="1"/>
  <c r="BJ153" i="123"/>
  <c r="BI153" i="123"/>
  <c r="BH153" i="123"/>
  <c r="BG153" i="123"/>
  <c r="BF153" i="123"/>
  <c r="BE153" i="123"/>
  <c r="BD153" i="123"/>
  <c r="BC153" i="123"/>
  <c r="BB153" i="123"/>
  <c r="BA153" i="123"/>
  <c r="AZ153" i="123"/>
  <c r="AY153" i="123"/>
  <c r="AX153" i="123"/>
  <c r="AW153" i="123"/>
  <c r="AV153" i="123"/>
  <c r="AU153" i="123"/>
  <c r="AT153" i="123"/>
  <c r="AS153" i="123"/>
  <c r="AR153" i="123"/>
  <c r="AQ153" i="123"/>
  <c r="AP153" i="123"/>
  <c r="AO153" i="123"/>
  <c r="AN153" i="123"/>
  <c r="AM153" i="123"/>
  <c r="AL153" i="123"/>
  <c r="BO152" i="123"/>
  <c r="BN152" i="123"/>
  <c r="BM152" i="123"/>
  <c r="BL152" i="123"/>
  <c r="BK152" i="123"/>
  <c r="BI151" i="4" s="1"/>
  <c r="BJ152" i="123"/>
  <c r="BI152" i="123"/>
  <c r="BH152" i="123"/>
  <c r="BG152" i="123"/>
  <c r="BF152" i="123"/>
  <c r="BE152" i="123"/>
  <c r="BD152" i="123"/>
  <c r="BC152" i="123"/>
  <c r="BB152" i="123"/>
  <c r="BA152" i="123"/>
  <c r="AZ152" i="123"/>
  <c r="AY152" i="123"/>
  <c r="AX152" i="123"/>
  <c r="AW152" i="123"/>
  <c r="AV152" i="123"/>
  <c r="AU152" i="123"/>
  <c r="AT152" i="123"/>
  <c r="AS152" i="123"/>
  <c r="AR152" i="123"/>
  <c r="AQ152" i="123"/>
  <c r="AP152" i="123"/>
  <c r="AO152" i="123"/>
  <c r="AN152" i="123"/>
  <c r="AM152" i="123"/>
  <c r="AL152" i="123"/>
  <c r="BO151" i="123"/>
  <c r="BN151" i="123"/>
  <c r="BM151" i="123"/>
  <c r="BL151" i="123"/>
  <c r="BK151" i="123"/>
  <c r="BI150" i="4" s="1"/>
  <c r="BJ151" i="123"/>
  <c r="BI151" i="123"/>
  <c r="BH151" i="123"/>
  <c r="BG151" i="123"/>
  <c r="BF151" i="123"/>
  <c r="BE151" i="123"/>
  <c r="BD151" i="123"/>
  <c r="BC151" i="123"/>
  <c r="BB151" i="123"/>
  <c r="BA151" i="123"/>
  <c r="AZ151" i="123"/>
  <c r="AY151" i="123"/>
  <c r="AX151" i="123"/>
  <c r="AW151" i="123"/>
  <c r="AV151" i="123"/>
  <c r="AU151" i="123"/>
  <c r="AT151" i="123"/>
  <c r="AS151" i="123"/>
  <c r="AR151" i="123"/>
  <c r="AQ151" i="123"/>
  <c r="AP151" i="123"/>
  <c r="AO151" i="123"/>
  <c r="AN151" i="123"/>
  <c r="AM151" i="123"/>
  <c r="AL151" i="123"/>
  <c r="BO150" i="123"/>
  <c r="BN150" i="123"/>
  <c r="BM150" i="123"/>
  <c r="BL150" i="123"/>
  <c r="BK150" i="123"/>
  <c r="BI149" i="4" s="1"/>
  <c r="BJ150" i="123"/>
  <c r="BI150" i="123"/>
  <c r="BH150" i="123"/>
  <c r="BG150" i="123"/>
  <c r="BF150" i="123"/>
  <c r="BE150" i="123"/>
  <c r="BD150" i="123"/>
  <c r="BC150" i="123"/>
  <c r="BB150" i="123"/>
  <c r="BA150" i="123"/>
  <c r="AZ150" i="123"/>
  <c r="AY150" i="123"/>
  <c r="AX150" i="123"/>
  <c r="AW150" i="123"/>
  <c r="AV150" i="123"/>
  <c r="AU150" i="123"/>
  <c r="AT150" i="123"/>
  <c r="AS150" i="123"/>
  <c r="AR150" i="123"/>
  <c r="AQ150" i="123"/>
  <c r="AP150" i="123"/>
  <c r="AO150" i="123"/>
  <c r="AN150" i="123"/>
  <c r="AM150" i="123"/>
  <c r="AL150" i="123"/>
  <c r="BP150" i="123" s="1"/>
  <c r="BO149" i="123"/>
  <c r="BN149" i="123"/>
  <c r="BM149" i="123"/>
  <c r="BL149" i="123"/>
  <c r="BK149" i="123"/>
  <c r="BI148" i="4" s="1"/>
  <c r="BJ149" i="123"/>
  <c r="BI149" i="123"/>
  <c r="BH149" i="123"/>
  <c r="BG149" i="123"/>
  <c r="BF149" i="123"/>
  <c r="BE149" i="123"/>
  <c r="BD149" i="123"/>
  <c r="BC149" i="123"/>
  <c r="BB149" i="123"/>
  <c r="BA149" i="123"/>
  <c r="AZ149" i="123"/>
  <c r="AY149" i="123"/>
  <c r="AX149" i="123"/>
  <c r="AW149" i="123"/>
  <c r="AV149" i="123"/>
  <c r="AU149" i="123"/>
  <c r="AT149" i="123"/>
  <c r="AS149" i="123"/>
  <c r="AR149" i="123"/>
  <c r="AQ149" i="123"/>
  <c r="AP149" i="123"/>
  <c r="AO149" i="123"/>
  <c r="AN149" i="123"/>
  <c r="AM149" i="123"/>
  <c r="AL149" i="123"/>
  <c r="BO148" i="123"/>
  <c r="BN148" i="123"/>
  <c r="BM148" i="123"/>
  <c r="BL148" i="123"/>
  <c r="BK148" i="123"/>
  <c r="BI147" i="4" s="1"/>
  <c r="BJ148" i="123"/>
  <c r="BI148" i="123"/>
  <c r="BH148" i="123"/>
  <c r="BG148" i="123"/>
  <c r="BF148" i="123"/>
  <c r="BE148" i="123"/>
  <c r="BD148" i="123"/>
  <c r="BC148" i="123"/>
  <c r="BB148" i="123"/>
  <c r="BA148" i="123"/>
  <c r="AZ148" i="123"/>
  <c r="AY148" i="123"/>
  <c r="AX148" i="123"/>
  <c r="AW148" i="123"/>
  <c r="AV148" i="123"/>
  <c r="AU148" i="123"/>
  <c r="AT148" i="123"/>
  <c r="AS148" i="123"/>
  <c r="AR148" i="123"/>
  <c r="AQ148" i="123"/>
  <c r="AP148" i="123"/>
  <c r="AO148" i="123"/>
  <c r="AN148" i="123"/>
  <c r="AM148" i="123"/>
  <c r="AL148" i="123"/>
  <c r="BO147" i="123"/>
  <c r="BN147" i="123"/>
  <c r="BM147" i="123"/>
  <c r="BL147" i="123"/>
  <c r="BK147" i="123"/>
  <c r="BI146" i="4" s="1"/>
  <c r="BJ147" i="123"/>
  <c r="BI147" i="123"/>
  <c r="BH147" i="123"/>
  <c r="BG147" i="123"/>
  <c r="BF147" i="123"/>
  <c r="BE147" i="123"/>
  <c r="BD147" i="123"/>
  <c r="BC147" i="123"/>
  <c r="BB147" i="123"/>
  <c r="BA147" i="123"/>
  <c r="AZ147" i="123"/>
  <c r="AY147" i="123"/>
  <c r="AX147" i="123"/>
  <c r="AW147" i="123"/>
  <c r="AV147" i="123"/>
  <c r="AU147" i="123"/>
  <c r="AT147" i="123"/>
  <c r="AS147" i="123"/>
  <c r="AR147" i="123"/>
  <c r="AQ147" i="123"/>
  <c r="AP147" i="123"/>
  <c r="AO147" i="123"/>
  <c r="AN147" i="123"/>
  <c r="AM147" i="123"/>
  <c r="AL147" i="123"/>
  <c r="BO146" i="123"/>
  <c r="BN146" i="123"/>
  <c r="BM146" i="123"/>
  <c r="BL146" i="123"/>
  <c r="BK146" i="123"/>
  <c r="BI145" i="4" s="1"/>
  <c r="BJ146" i="123"/>
  <c r="BI146" i="123"/>
  <c r="BH146" i="123"/>
  <c r="BG146" i="123"/>
  <c r="BF146" i="123"/>
  <c r="BE146" i="123"/>
  <c r="BD146" i="123"/>
  <c r="BC146" i="123"/>
  <c r="BB146" i="123"/>
  <c r="BA146" i="123"/>
  <c r="AZ146" i="123"/>
  <c r="AY146" i="123"/>
  <c r="AX146" i="123"/>
  <c r="AW146" i="123"/>
  <c r="AV146" i="123"/>
  <c r="AU146" i="123"/>
  <c r="AT146" i="123"/>
  <c r="AS146" i="123"/>
  <c r="AR146" i="123"/>
  <c r="AQ146" i="123"/>
  <c r="AP146" i="123"/>
  <c r="AO146" i="123"/>
  <c r="AN146" i="123"/>
  <c r="AM146" i="123"/>
  <c r="AL146" i="123"/>
  <c r="BP144" i="123"/>
  <c r="BP158" i="123" s="1"/>
  <c r="BO144" i="123"/>
  <c r="BO158" i="123" s="1"/>
  <c r="BO123" i="123" s="1"/>
  <c r="BN144" i="123"/>
  <c r="BN158" i="123" s="1"/>
  <c r="BM144" i="123"/>
  <c r="BM158" i="123" s="1"/>
  <c r="BM123" i="123" s="1"/>
  <c r="BL144" i="123"/>
  <c r="BL158" i="123" s="1"/>
  <c r="BK144" i="123"/>
  <c r="BK158" i="123" s="1"/>
  <c r="BK123" i="123" s="1"/>
  <c r="BJ144" i="123"/>
  <c r="BJ158" i="123" s="1"/>
  <c r="BI144" i="123"/>
  <c r="BI158" i="123" s="1"/>
  <c r="BI123" i="123" s="1"/>
  <c r="BH144" i="123"/>
  <c r="BH158" i="123" s="1"/>
  <c r="BG144" i="123"/>
  <c r="BG158" i="123" s="1"/>
  <c r="BG123" i="123" s="1"/>
  <c r="BF144" i="123"/>
  <c r="BF158" i="123" s="1"/>
  <c r="BF123" i="123" s="1"/>
  <c r="BE144" i="123"/>
  <c r="BE158" i="123" s="1"/>
  <c r="BE123" i="123" s="1"/>
  <c r="BD144" i="123"/>
  <c r="BD158" i="123" s="1"/>
  <c r="BC144" i="123"/>
  <c r="BC158" i="123" s="1"/>
  <c r="BC123" i="123" s="1"/>
  <c r="BB144" i="123"/>
  <c r="BB158" i="123" s="1"/>
  <c r="BA144" i="123"/>
  <c r="BA158" i="123" s="1"/>
  <c r="BA123" i="123" s="1"/>
  <c r="AZ144" i="123"/>
  <c r="AZ158" i="123" s="1"/>
  <c r="AY144" i="123"/>
  <c r="AY158" i="123" s="1"/>
  <c r="AY123" i="123" s="1"/>
  <c r="AX144" i="123"/>
  <c r="AX158" i="123" s="1"/>
  <c r="AX123" i="123" s="1"/>
  <c r="AW144" i="123"/>
  <c r="AW158" i="123" s="1"/>
  <c r="AW123" i="123" s="1"/>
  <c r="AV144" i="123"/>
  <c r="AV158" i="123" s="1"/>
  <c r="AV123" i="123" s="1"/>
  <c r="AU144" i="123"/>
  <c r="AU158" i="123" s="1"/>
  <c r="AU123" i="123" s="1"/>
  <c r="AT144" i="123"/>
  <c r="AT158" i="123" s="1"/>
  <c r="AS144" i="123"/>
  <c r="AS158" i="123" s="1"/>
  <c r="AS123" i="123" s="1"/>
  <c r="AR144" i="123"/>
  <c r="AR158" i="123" s="1"/>
  <c r="AR123" i="123" s="1"/>
  <c r="AQ144" i="123"/>
  <c r="AQ158" i="123" s="1"/>
  <c r="AQ123" i="123" s="1"/>
  <c r="AP144" i="123"/>
  <c r="AP158" i="123" s="1"/>
  <c r="AO144" i="123"/>
  <c r="AO158" i="123" s="1"/>
  <c r="AO123" i="123" s="1"/>
  <c r="AN144" i="123"/>
  <c r="AM144" i="123"/>
  <c r="AM158" i="123" s="1"/>
  <c r="AM123" i="123" s="1"/>
  <c r="AL144" i="123"/>
  <c r="AL158" i="123" s="1"/>
  <c r="BI142" i="123"/>
  <c r="BO141" i="123"/>
  <c r="BN141" i="123"/>
  <c r="BM141" i="123"/>
  <c r="BL141" i="123"/>
  <c r="BK141" i="123"/>
  <c r="BI140" i="4" s="1"/>
  <c r="BJ141" i="123"/>
  <c r="BJ169" i="123" s="1"/>
  <c r="BI141" i="123"/>
  <c r="BH141" i="123"/>
  <c r="BG141" i="123"/>
  <c r="BF141" i="123"/>
  <c r="BF169" i="123" s="1"/>
  <c r="BE141" i="123"/>
  <c r="BD141" i="123"/>
  <c r="BC141" i="123"/>
  <c r="BB141" i="123"/>
  <c r="BB169" i="123" s="1"/>
  <c r="BA141" i="123"/>
  <c r="AZ141" i="123"/>
  <c r="AY141" i="123"/>
  <c r="AX141" i="123"/>
  <c r="AX169" i="123" s="1"/>
  <c r="AW141" i="123"/>
  <c r="AW169" i="123" s="1"/>
  <c r="AV141" i="123"/>
  <c r="AU141" i="123"/>
  <c r="AT141" i="123"/>
  <c r="AT169" i="123" s="1"/>
  <c r="AS141" i="123"/>
  <c r="AR141" i="123"/>
  <c r="AQ141" i="123"/>
  <c r="AP141" i="123"/>
  <c r="AP169" i="123" s="1"/>
  <c r="AO141" i="123"/>
  <c r="AN141" i="123"/>
  <c r="AM141" i="123"/>
  <c r="AL141" i="123"/>
  <c r="AL169" i="123" s="1"/>
  <c r="BO140" i="123"/>
  <c r="BO168" i="123" s="1"/>
  <c r="BN140" i="123"/>
  <c r="BM140" i="123"/>
  <c r="BM168" i="123" s="1"/>
  <c r="BL140" i="123"/>
  <c r="BK140" i="123"/>
  <c r="BJ140" i="123"/>
  <c r="BI140" i="123"/>
  <c r="BI168" i="123" s="1"/>
  <c r="BH140" i="123"/>
  <c r="BG140" i="123"/>
  <c r="BG168" i="123" s="1"/>
  <c r="BF140" i="123"/>
  <c r="BE140" i="123"/>
  <c r="BE168" i="123" s="1"/>
  <c r="BD140" i="123"/>
  <c r="BC140" i="123"/>
  <c r="BC168" i="123" s="1"/>
  <c r="BB140" i="123"/>
  <c r="BA140" i="123"/>
  <c r="BA168" i="123" s="1"/>
  <c r="AZ140" i="123"/>
  <c r="AY140" i="123"/>
  <c r="AY168" i="123" s="1"/>
  <c r="AX140" i="123"/>
  <c r="AW140" i="123"/>
  <c r="AW168" i="123" s="1"/>
  <c r="AV140" i="123"/>
  <c r="AU140" i="123"/>
  <c r="AU168" i="123" s="1"/>
  <c r="AT140" i="123"/>
  <c r="AS140" i="123"/>
  <c r="AS168" i="123" s="1"/>
  <c r="AR140" i="123"/>
  <c r="AQ140" i="123"/>
  <c r="AQ168" i="123" s="1"/>
  <c r="AP140" i="123"/>
  <c r="AO140" i="123"/>
  <c r="AO168" i="123" s="1"/>
  <c r="AN140" i="123"/>
  <c r="AM140" i="123"/>
  <c r="AM168" i="123" s="1"/>
  <c r="AL140" i="123"/>
  <c r="BO139" i="123"/>
  <c r="BN139" i="123"/>
  <c r="BN167" i="123" s="1"/>
  <c r="BM139" i="123"/>
  <c r="BM167" i="123" s="1"/>
  <c r="BL139" i="123"/>
  <c r="BK139" i="123"/>
  <c r="BJ139" i="123"/>
  <c r="BJ167" i="123" s="1"/>
  <c r="BI139" i="123"/>
  <c r="BI167" i="123" s="1"/>
  <c r="BH139" i="123"/>
  <c r="BG139" i="123"/>
  <c r="BF139" i="123"/>
  <c r="BF167" i="123" s="1"/>
  <c r="BE139" i="123"/>
  <c r="BE167" i="123" s="1"/>
  <c r="BD139" i="123"/>
  <c r="BC139" i="123"/>
  <c r="BC167" i="123" s="1"/>
  <c r="BB139" i="123"/>
  <c r="BB167" i="123" s="1"/>
  <c r="BA139" i="123"/>
  <c r="BA167" i="123" s="1"/>
  <c r="AZ139" i="123"/>
  <c r="AY139" i="123"/>
  <c r="AX139" i="123"/>
  <c r="AX167" i="123" s="1"/>
  <c r="AW139" i="123"/>
  <c r="AW167" i="123" s="1"/>
  <c r="AV139" i="123"/>
  <c r="AU139" i="123"/>
  <c r="AU167" i="123" s="1"/>
  <c r="AT139" i="123"/>
  <c r="AT167" i="123" s="1"/>
  <c r="AS139" i="123"/>
  <c r="AS167" i="123" s="1"/>
  <c r="AR139" i="123"/>
  <c r="AQ139" i="123"/>
  <c r="AP139" i="123"/>
  <c r="AP167" i="123" s="1"/>
  <c r="AO139" i="123"/>
  <c r="AO167" i="123" s="1"/>
  <c r="AN139" i="123"/>
  <c r="AM139" i="123"/>
  <c r="AM167" i="123" s="1"/>
  <c r="AL139" i="123"/>
  <c r="AL167" i="123" s="1"/>
  <c r="BO138" i="123"/>
  <c r="BO166" i="123" s="1"/>
  <c r="BN138" i="123"/>
  <c r="BM138" i="123"/>
  <c r="BM166" i="123" s="1"/>
  <c r="BL138" i="123"/>
  <c r="BL166" i="123" s="1"/>
  <c r="BK138" i="123"/>
  <c r="BJ138" i="123"/>
  <c r="BJ166" i="123" s="1"/>
  <c r="BI138" i="123"/>
  <c r="BI166" i="123" s="1"/>
  <c r="BH138" i="123"/>
  <c r="BH166" i="123" s="1"/>
  <c r="BG138" i="123"/>
  <c r="BG166" i="123" s="1"/>
  <c r="BF138" i="123"/>
  <c r="BE138" i="123"/>
  <c r="BE166" i="123" s="1"/>
  <c r="BD138" i="123"/>
  <c r="BD166" i="123" s="1"/>
  <c r="BC138" i="123"/>
  <c r="BC166" i="123" s="1"/>
  <c r="BB138" i="123"/>
  <c r="BB166" i="123" s="1"/>
  <c r="BA138" i="123"/>
  <c r="BA166" i="123" s="1"/>
  <c r="AZ138" i="123"/>
  <c r="AZ166" i="123" s="1"/>
  <c r="AY138" i="123"/>
  <c r="AY166" i="123" s="1"/>
  <c r="AX138" i="123"/>
  <c r="AW138" i="123"/>
  <c r="AW166" i="123" s="1"/>
  <c r="AV138" i="123"/>
  <c r="AV166" i="123" s="1"/>
  <c r="AU138" i="123"/>
  <c r="AU166" i="123" s="1"/>
  <c r="AT138" i="123"/>
  <c r="AS138" i="123"/>
  <c r="AS166" i="123" s="1"/>
  <c r="AR138" i="123"/>
  <c r="AR166" i="123" s="1"/>
  <c r="AQ138" i="123"/>
  <c r="AQ166" i="123" s="1"/>
  <c r="AP138" i="123"/>
  <c r="AO138" i="123"/>
  <c r="AO166" i="123" s="1"/>
  <c r="AN138" i="123"/>
  <c r="AN166" i="123" s="1"/>
  <c r="AM138" i="123"/>
  <c r="AL138" i="123"/>
  <c r="BO137" i="123"/>
  <c r="BN137" i="123"/>
  <c r="BN165" i="123" s="1"/>
  <c r="BM137" i="123"/>
  <c r="BL137" i="123"/>
  <c r="BK137" i="123"/>
  <c r="BI136" i="4" s="1"/>
  <c r="BJ137" i="123"/>
  <c r="BJ165" i="123" s="1"/>
  <c r="BI137" i="123"/>
  <c r="BI165" i="123" s="1"/>
  <c r="BH137" i="123"/>
  <c r="BG137" i="123"/>
  <c r="BF137" i="123"/>
  <c r="BF165" i="123" s="1"/>
  <c r="BE137" i="123"/>
  <c r="BD137" i="123"/>
  <c r="BC137" i="123"/>
  <c r="BB137" i="123"/>
  <c r="BB165" i="123" s="1"/>
  <c r="BA137" i="123"/>
  <c r="AZ137" i="123"/>
  <c r="AY137" i="123"/>
  <c r="AX137" i="123"/>
  <c r="AX165" i="123" s="1"/>
  <c r="AW137" i="123"/>
  <c r="AV137" i="123"/>
  <c r="AU137" i="123"/>
  <c r="AT137" i="123"/>
  <c r="AT165" i="123" s="1"/>
  <c r="AS137" i="123"/>
  <c r="AS165" i="123" s="1"/>
  <c r="AR137" i="123"/>
  <c r="AQ137" i="123"/>
  <c r="AP137" i="123"/>
  <c r="AP165" i="123" s="1"/>
  <c r="AO137" i="123"/>
  <c r="AN137" i="123"/>
  <c r="AM137" i="123"/>
  <c r="AL137" i="123"/>
  <c r="AL165" i="123" s="1"/>
  <c r="BO136" i="123"/>
  <c r="BO164" i="123" s="1"/>
  <c r="BN136" i="123"/>
  <c r="BM136" i="123"/>
  <c r="BM164" i="123" s="1"/>
  <c r="BL136" i="123"/>
  <c r="BK136" i="123"/>
  <c r="BJ136" i="123"/>
  <c r="BI136" i="123"/>
  <c r="BI164" i="123" s="1"/>
  <c r="BH136" i="123"/>
  <c r="BH164" i="123" s="1"/>
  <c r="BG136" i="123"/>
  <c r="BG164" i="123" s="1"/>
  <c r="BF136" i="123"/>
  <c r="BE136" i="123"/>
  <c r="BE164" i="123" s="1"/>
  <c r="BD136" i="123"/>
  <c r="BC136" i="123"/>
  <c r="BC164" i="123" s="1"/>
  <c r="BB136" i="123"/>
  <c r="BA136" i="123"/>
  <c r="BA164" i="123" s="1"/>
  <c r="AZ136" i="123"/>
  <c r="AY136" i="123"/>
  <c r="AX136" i="123"/>
  <c r="AW136" i="123"/>
  <c r="AW164" i="123" s="1"/>
  <c r="AV136" i="123"/>
  <c r="AU136" i="123"/>
  <c r="AU164" i="123" s="1"/>
  <c r="AT136" i="123"/>
  <c r="AS136" i="123"/>
  <c r="AS164" i="123" s="1"/>
  <c r="AR136" i="123"/>
  <c r="AR164" i="123" s="1"/>
  <c r="AQ136" i="123"/>
  <c r="AQ164" i="123" s="1"/>
  <c r="AP136" i="123"/>
  <c r="AO136" i="123"/>
  <c r="AO164" i="123" s="1"/>
  <c r="AN136" i="123"/>
  <c r="AM136" i="123"/>
  <c r="AM164" i="123" s="1"/>
  <c r="AL136" i="123"/>
  <c r="BO135" i="123"/>
  <c r="BO163" i="123" s="1"/>
  <c r="BN135" i="123"/>
  <c r="BN163" i="123" s="1"/>
  <c r="BM135" i="123"/>
  <c r="BM163" i="123" s="1"/>
  <c r="BL135" i="123"/>
  <c r="BK135" i="123"/>
  <c r="BI134" i="4" s="1"/>
  <c r="BJ135" i="123"/>
  <c r="BJ163" i="123" s="1"/>
  <c r="BI135" i="123"/>
  <c r="BI163" i="123" s="1"/>
  <c r="BH135" i="123"/>
  <c r="BG135" i="123"/>
  <c r="BG163" i="123" s="1"/>
  <c r="BF135" i="123"/>
  <c r="BF163" i="123" s="1"/>
  <c r="BE135" i="123"/>
  <c r="BE163" i="123" s="1"/>
  <c r="BD135" i="123"/>
  <c r="BC135" i="123"/>
  <c r="BB135" i="123"/>
  <c r="BB163" i="123" s="1"/>
  <c r="BA135" i="123"/>
  <c r="BA163" i="123" s="1"/>
  <c r="AZ135" i="123"/>
  <c r="AY135" i="123"/>
  <c r="AY163" i="123" s="1"/>
  <c r="AX135" i="123"/>
  <c r="AW135" i="123"/>
  <c r="AW163" i="123" s="1"/>
  <c r="AV135" i="123"/>
  <c r="AU135" i="123"/>
  <c r="AT135" i="123"/>
  <c r="AT163" i="123" s="1"/>
  <c r="AS135" i="123"/>
  <c r="AS163" i="123" s="1"/>
  <c r="AR135" i="123"/>
  <c r="AQ135" i="123"/>
  <c r="AQ163" i="123" s="1"/>
  <c r="AP135" i="123"/>
  <c r="AP163" i="123" s="1"/>
  <c r="AO135" i="123"/>
  <c r="AO163" i="123" s="1"/>
  <c r="AN135" i="123"/>
  <c r="AM135" i="123"/>
  <c r="AL135" i="123"/>
  <c r="AL163" i="123" s="1"/>
  <c r="BO134" i="123"/>
  <c r="BO162" i="123" s="1"/>
  <c r="BN134" i="123"/>
  <c r="BN162" i="123" s="1"/>
  <c r="BM134" i="123"/>
  <c r="BL134" i="123"/>
  <c r="BL162" i="123" s="1"/>
  <c r="BK134" i="123"/>
  <c r="BJ134" i="123"/>
  <c r="BI134" i="123"/>
  <c r="BI162" i="123" s="1"/>
  <c r="BH134" i="123"/>
  <c r="BH162" i="123" s="1"/>
  <c r="BG134" i="123"/>
  <c r="BF134" i="123"/>
  <c r="BF162" i="123" s="1"/>
  <c r="BE134" i="123"/>
  <c r="BD134" i="123"/>
  <c r="BD162" i="123" s="1"/>
  <c r="BC134" i="123"/>
  <c r="BC162" i="123" s="1"/>
  <c r="BB134" i="123"/>
  <c r="BA134" i="123"/>
  <c r="AZ134" i="123"/>
  <c r="AZ162" i="123" s="1"/>
  <c r="AY134" i="123"/>
  <c r="AY162" i="123" s="1"/>
  <c r="AX134" i="123"/>
  <c r="AW134" i="123"/>
  <c r="AV134" i="123"/>
  <c r="AV162" i="123" s="1"/>
  <c r="AU134" i="123"/>
  <c r="AU162" i="123" s="1"/>
  <c r="AT134" i="123"/>
  <c r="AS134" i="123"/>
  <c r="AS162" i="123" s="1"/>
  <c r="AR134" i="123"/>
  <c r="AR162" i="123" s="1"/>
  <c r="AQ134" i="123"/>
  <c r="AQ162" i="123" s="1"/>
  <c r="AP134" i="123"/>
  <c r="AO134" i="123"/>
  <c r="AN134" i="123"/>
  <c r="AN162" i="123" s="1"/>
  <c r="AM134" i="123"/>
  <c r="AL134" i="123"/>
  <c r="BO133" i="123"/>
  <c r="BN133" i="123"/>
  <c r="BN161" i="123" s="1"/>
  <c r="BM133" i="123"/>
  <c r="BL133" i="123"/>
  <c r="BK133" i="123"/>
  <c r="BI132" i="4" s="1"/>
  <c r="BJ133" i="123"/>
  <c r="BJ161" i="123" s="1"/>
  <c r="BI133" i="123"/>
  <c r="BH133" i="123"/>
  <c r="BG133" i="123"/>
  <c r="BF133" i="123"/>
  <c r="BF161" i="123" s="1"/>
  <c r="BE133" i="123"/>
  <c r="BD133" i="123"/>
  <c r="BC133" i="123"/>
  <c r="BB133" i="123"/>
  <c r="BB161" i="123" s="1"/>
  <c r="BA133" i="123"/>
  <c r="AZ133" i="123"/>
  <c r="AY133" i="123"/>
  <c r="AX133" i="123"/>
  <c r="AX161" i="123" s="1"/>
  <c r="AW133" i="123"/>
  <c r="AV133" i="123"/>
  <c r="AU133" i="123"/>
  <c r="AT133" i="123"/>
  <c r="AT161" i="123" s="1"/>
  <c r="AS133" i="123"/>
  <c r="AR133" i="123"/>
  <c r="AQ133" i="123"/>
  <c r="AP133" i="123"/>
  <c r="AP161" i="123" s="1"/>
  <c r="AO133" i="123"/>
  <c r="AO161" i="123" s="1"/>
  <c r="AN133" i="123"/>
  <c r="AM133" i="123"/>
  <c r="AL133" i="123"/>
  <c r="BO132" i="123"/>
  <c r="BO160" i="123" s="1"/>
  <c r="BN132" i="123"/>
  <c r="BM132" i="123"/>
  <c r="BM160" i="123" s="1"/>
  <c r="BL132" i="123"/>
  <c r="BK132" i="123"/>
  <c r="BJ132" i="123"/>
  <c r="BI132" i="123"/>
  <c r="BI160" i="123" s="1"/>
  <c r="BH132" i="123"/>
  <c r="BG132" i="123"/>
  <c r="BG160" i="123" s="1"/>
  <c r="BF132" i="123"/>
  <c r="BE132" i="123"/>
  <c r="BE160" i="123" s="1"/>
  <c r="BD132" i="123"/>
  <c r="BC132" i="123"/>
  <c r="BC160" i="123" s="1"/>
  <c r="BB132" i="123"/>
  <c r="BA132" i="123"/>
  <c r="BA160" i="123" s="1"/>
  <c r="AZ132" i="123"/>
  <c r="AY132" i="123"/>
  <c r="AY160" i="123" s="1"/>
  <c r="AX132" i="123"/>
  <c r="AW132" i="123"/>
  <c r="AW160" i="123" s="1"/>
  <c r="AV132" i="123"/>
  <c r="AU132" i="123"/>
  <c r="AU160" i="123" s="1"/>
  <c r="AT132" i="123"/>
  <c r="AS132" i="123"/>
  <c r="AS160" i="123" s="1"/>
  <c r="AR132" i="123"/>
  <c r="AQ132" i="123"/>
  <c r="AQ160" i="123" s="1"/>
  <c r="AP132" i="123"/>
  <c r="AO132" i="123"/>
  <c r="AO160" i="123" s="1"/>
  <c r="AN132" i="123"/>
  <c r="AM132" i="123"/>
  <c r="AM160" i="123" s="1"/>
  <c r="AL132" i="123"/>
  <c r="BO127" i="123"/>
  <c r="BN127" i="123"/>
  <c r="BM127" i="123"/>
  <c r="BL127" i="123"/>
  <c r="BK127" i="123"/>
  <c r="BI126" i="4" s="1"/>
  <c r="BJ127" i="123"/>
  <c r="BI127" i="123"/>
  <c r="BH127" i="123"/>
  <c r="BG127" i="123"/>
  <c r="BF127" i="123"/>
  <c r="BE127" i="123"/>
  <c r="BD127" i="123"/>
  <c r="BC127" i="123"/>
  <c r="BB127" i="123"/>
  <c r="BA127" i="123"/>
  <c r="AZ127" i="123"/>
  <c r="AY127" i="123"/>
  <c r="AX127" i="123"/>
  <c r="AW127" i="123"/>
  <c r="AV127" i="123"/>
  <c r="AU127" i="123"/>
  <c r="AT127" i="123"/>
  <c r="AS127" i="123"/>
  <c r="AR127" i="123"/>
  <c r="AQ127" i="123"/>
  <c r="AP127" i="123"/>
  <c r="AO127" i="123"/>
  <c r="AN127" i="123"/>
  <c r="AM127" i="123"/>
  <c r="AL127" i="123"/>
  <c r="BO126" i="123"/>
  <c r="BN126" i="123"/>
  <c r="BM126" i="123"/>
  <c r="BL126" i="123"/>
  <c r="BK126" i="123"/>
  <c r="BI125" i="4" s="1"/>
  <c r="BJ126" i="123"/>
  <c r="BI126" i="123"/>
  <c r="BH126" i="123"/>
  <c r="BG126" i="123"/>
  <c r="BF126" i="123"/>
  <c r="BE126" i="123"/>
  <c r="BD126" i="123"/>
  <c r="BC126" i="123"/>
  <c r="BB126" i="123"/>
  <c r="BA126" i="123"/>
  <c r="AZ126" i="123"/>
  <c r="AY126" i="123"/>
  <c r="AX126" i="123"/>
  <c r="AW126" i="123"/>
  <c r="AV126" i="123"/>
  <c r="AU126" i="123"/>
  <c r="AT126" i="123"/>
  <c r="AS126" i="123"/>
  <c r="AR126" i="123"/>
  <c r="AQ126" i="123"/>
  <c r="AP126" i="123"/>
  <c r="AO126" i="123"/>
  <c r="AN126" i="123"/>
  <c r="AM126" i="123"/>
  <c r="AL126" i="123"/>
  <c r="BO125" i="123"/>
  <c r="BN125" i="123"/>
  <c r="BM125" i="123"/>
  <c r="BL125" i="123"/>
  <c r="BK125" i="123"/>
  <c r="BI124" i="4" s="1"/>
  <c r="BJ125" i="123"/>
  <c r="BI125" i="123"/>
  <c r="BH125" i="123"/>
  <c r="BG125" i="123"/>
  <c r="BF125" i="123"/>
  <c r="BE125" i="123"/>
  <c r="BD125" i="123"/>
  <c r="BC125" i="123"/>
  <c r="BB125" i="123"/>
  <c r="BA125" i="123"/>
  <c r="AZ125" i="123"/>
  <c r="AY125" i="123"/>
  <c r="AX125" i="123"/>
  <c r="AW125" i="123"/>
  <c r="AV125" i="123"/>
  <c r="AU125" i="123"/>
  <c r="AT125" i="123"/>
  <c r="AS125" i="123"/>
  <c r="AR125" i="123"/>
  <c r="AQ125" i="123"/>
  <c r="AP125" i="123"/>
  <c r="AO125" i="123"/>
  <c r="AN125" i="123"/>
  <c r="AM125" i="123"/>
  <c r="AL125" i="123"/>
  <c r="BO124" i="123"/>
  <c r="BN124" i="123"/>
  <c r="BM124" i="123"/>
  <c r="BL124" i="123"/>
  <c r="BJ124" i="123"/>
  <c r="BI124" i="123"/>
  <c r="BH124" i="123"/>
  <c r="BG124" i="123"/>
  <c r="BF124" i="123"/>
  <c r="BE124" i="123"/>
  <c r="BD124" i="123"/>
  <c r="BC124" i="123"/>
  <c r="BB124" i="123"/>
  <c r="BA124" i="123"/>
  <c r="AZ124" i="123"/>
  <c r="AY124" i="123"/>
  <c r="AX124" i="123"/>
  <c r="AW124" i="123"/>
  <c r="AV124" i="123"/>
  <c r="AU124" i="123"/>
  <c r="AT124" i="123"/>
  <c r="AS124" i="123"/>
  <c r="AR124" i="123"/>
  <c r="AQ124" i="123"/>
  <c r="AP124" i="123"/>
  <c r="AO124" i="123"/>
  <c r="AN124" i="123"/>
  <c r="AM124" i="123"/>
  <c r="AL124" i="123"/>
  <c r="BP123" i="123"/>
  <c r="BN123" i="123"/>
  <c r="BL123" i="123"/>
  <c r="BJ123" i="123"/>
  <c r="BH123" i="123"/>
  <c r="BD123" i="123"/>
  <c r="BB123" i="123"/>
  <c r="AZ123" i="123"/>
  <c r="AT123" i="123"/>
  <c r="AP123" i="123"/>
  <c r="AL123" i="123"/>
  <c r="P41" i="123"/>
  <c r="K41" i="123"/>
  <c r="U40" i="123"/>
  <c r="U39" i="123"/>
  <c r="U38" i="123"/>
  <c r="U37" i="123"/>
  <c r="U36" i="123"/>
  <c r="U35" i="123"/>
  <c r="U34" i="123"/>
  <c r="U33" i="123"/>
  <c r="U32" i="123"/>
  <c r="U31" i="123"/>
  <c r="AF13" i="123"/>
  <c r="AF12" i="123"/>
  <c r="AN4" i="123"/>
  <c r="AL241" i="123" s="1"/>
  <c r="A2" i="123"/>
  <c r="A1" i="123"/>
  <c r="BP297" i="122"/>
  <c r="BP311" i="122" s="1"/>
  <c r="BP276" i="122" s="1"/>
  <c r="BO297" i="122"/>
  <c r="BO311" i="122" s="1"/>
  <c r="BO276" i="122" s="1"/>
  <c r="BN297" i="122"/>
  <c r="BN311" i="122" s="1"/>
  <c r="BN276" i="122" s="1"/>
  <c r="BM297" i="122"/>
  <c r="BM311" i="122" s="1"/>
  <c r="BM276" i="122" s="1"/>
  <c r="BL297" i="122"/>
  <c r="BL311" i="122" s="1"/>
  <c r="BL276" i="122" s="1"/>
  <c r="BK297" i="122"/>
  <c r="BK311" i="122" s="1"/>
  <c r="BK276" i="122" s="1"/>
  <c r="BJ297" i="122"/>
  <c r="BJ311" i="122" s="1"/>
  <c r="BJ276" i="122" s="1"/>
  <c r="BI297" i="122"/>
  <c r="BI311" i="122" s="1"/>
  <c r="BI276" i="122" s="1"/>
  <c r="BH297" i="122"/>
  <c r="BH311" i="122" s="1"/>
  <c r="BH276" i="122" s="1"/>
  <c r="BG297" i="122"/>
  <c r="BG311" i="122" s="1"/>
  <c r="BG276" i="122" s="1"/>
  <c r="BF297" i="122"/>
  <c r="BF311" i="122" s="1"/>
  <c r="BE297" i="122"/>
  <c r="BE311" i="122" s="1"/>
  <c r="BE276" i="122" s="1"/>
  <c r="BD297" i="122"/>
  <c r="BD311" i="122" s="1"/>
  <c r="BD276" i="122" s="1"/>
  <c r="BC297" i="122"/>
  <c r="BC311" i="122" s="1"/>
  <c r="BC276" i="122" s="1"/>
  <c r="BB297" i="122"/>
  <c r="BB311" i="122" s="1"/>
  <c r="BB276" i="122" s="1"/>
  <c r="BA297" i="122"/>
  <c r="BA311" i="122" s="1"/>
  <c r="BA276" i="122" s="1"/>
  <c r="AZ297" i="122"/>
  <c r="AZ311" i="122" s="1"/>
  <c r="AZ276" i="122" s="1"/>
  <c r="AY297" i="122"/>
  <c r="AY311" i="122" s="1"/>
  <c r="AY276" i="122" s="1"/>
  <c r="AX297" i="122"/>
  <c r="AX311" i="122" s="1"/>
  <c r="AW297" i="122"/>
  <c r="AW311" i="122" s="1"/>
  <c r="AW276" i="122" s="1"/>
  <c r="AV297" i="122"/>
  <c r="AV311" i="122" s="1"/>
  <c r="AV276" i="122" s="1"/>
  <c r="AU297" i="122"/>
  <c r="AU311" i="122" s="1"/>
  <c r="AU276" i="122" s="1"/>
  <c r="AT297" i="122"/>
  <c r="AT311" i="122" s="1"/>
  <c r="AT276" i="122" s="1"/>
  <c r="AS297" i="122"/>
  <c r="AS311" i="122" s="1"/>
  <c r="AS276" i="122" s="1"/>
  <c r="AR297" i="122"/>
  <c r="AR311" i="122" s="1"/>
  <c r="AR276" i="122" s="1"/>
  <c r="AQ297" i="122"/>
  <c r="AQ311" i="122" s="1"/>
  <c r="AQ276" i="122" s="1"/>
  <c r="AP297" i="122"/>
  <c r="AP311" i="122" s="1"/>
  <c r="AP276" i="122" s="1"/>
  <c r="AO297" i="122"/>
  <c r="AO311" i="122" s="1"/>
  <c r="AO276" i="122" s="1"/>
  <c r="AN297" i="122"/>
  <c r="AN311" i="122" s="1"/>
  <c r="AN276" i="122" s="1"/>
  <c r="AM297" i="122"/>
  <c r="AM311" i="122" s="1"/>
  <c r="AM276" i="122" s="1"/>
  <c r="AL297" i="122"/>
  <c r="AL311" i="122" s="1"/>
  <c r="BF276" i="122"/>
  <c r="AX276" i="122"/>
  <c r="AL276" i="122"/>
  <c r="BP246" i="122"/>
  <c r="BP260" i="122" s="1"/>
  <c r="BP225" i="122" s="1"/>
  <c r="BO246" i="122"/>
  <c r="BO260" i="122" s="1"/>
  <c r="BO225" i="122" s="1"/>
  <c r="BN246" i="122"/>
  <c r="BN260" i="122" s="1"/>
  <c r="BN225" i="122" s="1"/>
  <c r="BM246" i="122"/>
  <c r="BM260" i="122" s="1"/>
  <c r="BM225" i="122" s="1"/>
  <c r="BL246" i="122"/>
  <c r="BL260" i="122" s="1"/>
  <c r="BL225" i="122" s="1"/>
  <c r="BK246" i="122"/>
  <c r="BK260" i="122" s="1"/>
  <c r="BK225" i="122" s="1"/>
  <c r="BJ246" i="122"/>
  <c r="BJ260" i="122" s="1"/>
  <c r="BJ225" i="122" s="1"/>
  <c r="BI246" i="122"/>
  <c r="BI260" i="122" s="1"/>
  <c r="BI225" i="122" s="1"/>
  <c r="BH246" i="122"/>
  <c r="BH260" i="122" s="1"/>
  <c r="BH225" i="122" s="1"/>
  <c r="BG246" i="122"/>
  <c r="BG260" i="122" s="1"/>
  <c r="BG225" i="122" s="1"/>
  <c r="BF246" i="122"/>
  <c r="BF260" i="122" s="1"/>
  <c r="BF225" i="122" s="1"/>
  <c r="BE246" i="122"/>
  <c r="BE260" i="122" s="1"/>
  <c r="BE225" i="122" s="1"/>
  <c r="BD246" i="122"/>
  <c r="BD260" i="122" s="1"/>
  <c r="BD225" i="122" s="1"/>
  <c r="BC246" i="122"/>
  <c r="BC260" i="122" s="1"/>
  <c r="BC225" i="122" s="1"/>
  <c r="BB246" i="122"/>
  <c r="BB260" i="122" s="1"/>
  <c r="BB225" i="122" s="1"/>
  <c r="BA246" i="122"/>
  <c r="BA260" i="122" s="1"/>
  <c r="BA225" i="122" s="1"/>
  <c r="AZ246" i="122"/>
  <c r="AZ260" i="122" s="1"/>
  <c r="AZ225" i="122" s="1"/>
  <c r="AY246" i="122"/>
  <c r="AY260" i="122" s="1"/>
  <c r="AY225" i="122" s="1"/>
  <c r="AX246" i="122"/>
  <c r="AX260" i="122" s="1"/>
  <c r="AX225" i="122" s="1"/>
  <c r="AW246" i="122"/>
  <c r="AW260" i="122" s="1"/>
  <c r="AW225" i="122" s="1"/>
  <c r="AV246" i="122"/>
  <c r="AV260" i="122" s="1"/>
  <c r="AV225" i="122" s="1"/>
  <c r="AU246" i="122"/>
  <c r="AU260" i="122" s="1"/>
  <c r="AU225" i="122" s="1"/>
  <c r="AT246" i="122"/>
  <c r="AT260" i="122" s="1"/>
  <c r="AS246" i="122"/>
  <c r="AS260" i="122" s="1"/>
  <c r="AS225" i="122" s="1"/>
  <c r="AR246" i="122"/>
  <c r="AR260" i="122" s="1"/>
  <c r="AR225" i="122" s="1"/>
  <c r="AQ246" i="122"/>
  <c r="AQ260" i="122" s="1"/>
  <c r="AQ225" i="122" s="1"/>
  <c r="AP246" i="122"/>
  <c r="AP260" i="122" s="1"/>
  <c r="AP225" i="122" s="1"/>
  <c r="AO246" i="122"/>
  <c r="AO260" i="122" s="1"/>
  <c r="AO225" i="122" s="1"/>
  <c r="AN246" i="122"/>
  <c r="AN260" i="122" s="1"/>
  <c r="AN225" i="122" s="1"/>
  <c r="AM246" i="122"/>
  <c r="AM260" i="122" s="1"/>
  <c r="AM225" i="122" s="1"/>
  <c r="AL246" i="122"/>
  <c r="AL260" i="122" s="1"/>
  <c r="AT225" i="122"/>
  <c r="AL225" i="122"/>
  <c r="BP195" i="122"/>
  <c r="BP209" i="122" s="1"/>
  <c r="BP174" i="122" s="1"/>
  <c r="BO195" i="122"/>
  <c r="BO209" i="122" s="1"/>
  <c r="BN195" i="122"/>
  <c r="BN209" i="122" s="1"/>
  <c r="BN174" i="122" s="1"/>
  <c r="BM195" i="122"/>
  <c r="BM209" i="122" s="1"/>
  <c r="BM174" i="122" s="1"/>
  <c r="BL195" i="122"/>
  <c r="BL209" i="122" s="1"/>
  <c r="BL174" i="122" s="1"/>
  <c r="BK195" i="122"/>
  <c r="BK209" i="122" s="1"/>
  <c r="BK174" i="122" s="1"/>
  <c r="BJ195" i="122"/>
  <c r="BJ209" i="122" s="1"/>
  <c r="BJ174" i="122" s="1"/>
  <c r="BI195" i="122"/>
  <c r="BI209" i="122" s="1"/>
  <c r="BI174" i="122" s="1"/>
  <c r="BH195" i="122"/>
  <c r="BH209" i="122" s="1"/>
  <c r="BH174" i="122" s="1"/>
  <c r="BG195" i="122"/>
  <c r="BG209" i="122" s="1"/>
  <c r="BF195" i="122"/>
  <c r="BF209" i="122" s="1"/>
  <c r="BF174" i="122" s="1"/>
  <c r="BE195" i="122"/>
  <c r="BE209" i="122" s="1"/>
  <c r="BE174" i="122" s="1"/>
  <c r="BD195" i="122"/>
  <c r="BD209" i="122" s="1"/>
  <c r="BD174" i="122" s="1"/>
  <c r="BC195" i="122"/>
  <c r="BC209" i="122" s="1"/>
  <c r="BB195" i="122"/>
  <c r="BB209" i="122" s="1"/>
  <c r="BB174" i="122" s="1"/>
  <c r="BA195" i="122"/>
  <c r="BA209" i="122" s="1"/>
  <c r="BA174" i="122" s="1"/>
  <c r="AZ195" i="122"/>
  <c r="AZ209" i="122" s="1"/>
  <c r="AZ174" i="122" s="1"/>
  <c r="AY195" i="122"/>
  <c r="AY209" i="122" s="1"/>
  <c r="AX195" i="122"/>
  <c r="AX209" i="122" s="1"/>
  <c r="AX174" i="122" s="1"/>
  <c r="AW195" i="122"/>
  <c r="AW209" i="122" s="1"/>
  <c r="AW174" i="122" s="1"/>
  <c r="AV195" i="122"/>
  <c r="AV209" i="122" s="1"/>
  <c r="AV174" i="122" s="1"/>
  <c r="AU195" i="122"/>
  <c r="AU209" i="122" s="1"/>
  <c r="AU174" i="122" s="1"/>
  <c r="AT195" i="122"/>
  <c r="AT209" i="122" s="1"/>
  <c r="AT174" i="122" s="1"/>
  <c r="AS195" i="122"/>
  <c r="AS209" i="122" s="1"/>
  <c r="AS174" i="122" s="1"/>
  <c r="AR195" i="122"/>
  <c r="AR209" i="122" s="1"/>
  <c r="AR174" i="122" s="1"/>
  <c r="AQ195" i="122"/>
  <c r="AQ209" i="122" s="1"/>
  <c r="AP195" i="122"/>
  <c r="AP209" i="122" s="1"/>
  <c r="AP174" i="122" s="1"/>
  <c r="AO195" i="122"/>
  <c r="AO209" i="122" s="1"/>
  <c r="AO174" i="122" s="1"/>
  <c r="AN195" i="122"/>
  <c r="AN209" i="122" s="1"/>
  <c r="AN174" i="122" s="1"/>
  <c r="AM195" i="122"/>
  <c r="AM209" i="122" s="1"/>
  <c r="AL195" i="122"/>
  <c r="AL209" i="122" s="1"/>
  <c r="AL174" i="122" s="1"/>
  <c r="BO174" i="122"/>
  <c r="BG174" i="122"/>
  <c r="BC174" i="122"/>
  <c r="AY174" i="122"/>
  <c r="AQ174" i="122"/>
  <c r="AM174" i="122"/>
  <c r="BO155" i="122"/>
  <c r="BN155" i="122"/>
  <c r="BM155" i="122"/>
  <c r="BL155" i="122"/>
  <c r="BK155" i="122"/>
  <c r="BJ155" i="122"/>
  <c r="BH154" i="4" s="1"/>
  <c r="BI155" i="122"/>
  <c r="BH155" i="122"/>
  <c r="BG155" i="122"/>
  <c r="BF155" i="122"/>
  <c r="BE155" i="122"/>
  <c r="BD155" i="122"/>
  <c r="BC155" i="122"/>
  <c r="BB155" i="122"/>
  <c r="BA155" i="122"/>
  <c r="AZ155" i="122"/>
  <c r="AY155" i="122"/>
  <c r="AX155" i="122"/>
  <c r="AW155" i="122"/>
  <c r="AV155" i="122"/>
  <c r="AU155" i="122"/>
  <c r="AT155" i="122"/>
  <c r="AS155" i="122"/>
  <c r="AR155" i="122"/>
  <c r="AQ155" i="122"/>
  <c r="AP155" i="122"/>
  <c r="AO155" i="122"/>
  <c r="AN155" i="122"/>
  <c r="AM155" i="122"/>
  <c r="AL155" i="122"/>
  <c r="BO154" i="122"/>
  <c r="BN154" i="122"/>
  <c r="BM154" i="122"/>
  <c r="BL154" i="122"/>
  <c r="BK154" i="122"/>
  <c r="BJ154" i="122"/>
  <c r="BH153" i="4" s="1"/>
  <c r="BI154" i="122"/>
  <c r="BH154" i="122"/>
  <c r="BG154" i="122"/>
  <c r="BF154" i="122"/>
  <c r="BE154" i="122"/>
  <c r="BD154" i="122"/>
  <c r="BC154" i="122"/>
  <c r="BB154" i="122"/>
  <c r="BA154" i="122"/>
  <c r="AZ154" i="122"/>
  <c r="AY154" i="122"/>
  <c r="AX154" i="122"/>
  <c r="AW154" i="122"/>
  <c r="AV154" i="122"/>
  <c r="AU154" i="122"/>
  <c r="AT154" i="122"/>
  <c r="AS154" i="122"/>
  <c r="AR154" i="122"/>
  <c r="AQ154" i="122"/>
  <c r="AP154" i="122"/>
  <c r="AO154" i="122"/>
  <c r="AN154" i="122"/>
  <c r="AM154" i="122"/>
  <c r="AL154" i="122"/>
  <c r="BO153" i="122"/>
  <c r="BN153" i="122"/>
  <c r="BM153" i="122"/>
  <c r="BL153" i="122"/>
  <c r="BK153" i="122"/>
  <c r="BJ153" i="122"/>
  <c r="BH152" i="4" s="1"/>
  <c r="BI153" i="122"/>
  <c r="BH153" i="122"/>
  <c r="BG153" i="122"/>
  <c r="BF153" i="122"/>
  <c r="BE153" i="122"/>
  <c r="BD153" i="122"/>
  <c r="BC153" i="122"/>
  <c r="BB153" i="122"/>
  <c r="BA153" i="122"/>
  <c r="AZ153" i="122"/>
  <c r="AY153" i="122"/>
  <c r="AX153" i="122"/>
  <c r="AW153" i="122"/>
  <c r="AV153" i="122"/>
  <c r="AU153" i="122"/>
  <c r="AT153" i="122"/>
  <c r="AS153" i="122"/>
  <c r="AR153" i="122"/>
  <c r="AQ153" i="122"/>
  <c r="AP153" i="122"/>
  <c r="AO153" i="122"/>
  <c r="AN153" i="122"/>
  <c r="AM153" i="122"/>
  <c r="AL153" i="122"/>
  <c r="BO152" i="122"/>
  <c r="BN152" i="122"/>
  <c r="BM152" i="122"/>
  <c r="BL152" i="122"/>
  <c r="BK152" i="122"/>
  <c r="BJ152" i="122"/>
  <c r="BH151" i="4" s="1"/>
  <c r="BI152" i="122"/>
  <c r="BH152" i="122"/>
  <c r="BG152" i="122"/>
  <c r="BF152" i="122"/>
  <c r="BE152" i="122"/>
  <c r="BD152" i="122"/>
  <c r="BC152" i="122"/>
  <c r="BB152" i="122"/>
  <c r="BA152" i="122"/>
  <c r="AZ152" i="122"/>
  <c r="AY152" i="122"/>
  <c r="AX152" i="122"/>
  <c r="AW152" i="122"/>
  <c r="AV152" i="122"/>
  <c r="AU152" i="122"/>
  <c r="AT152" i="122"/>
  <c r="AS152" i="122"/>
  <c r="AR152" i="122"/>
  <c r="AQ152" i="122"/>
  <c r="AP152" i="122"/>
  <c r="AO152" i="122"/>
  <c r="AN152" i="122"/>
  <c r="AM152" i="122"/>
  <c r="AL152" i="122"/>
  <c r="BO151" i="122"/>
  <c r="BN151" i="122"/>
  <c r="BM151" i="122"/>
  <c r="BL151" i="122"/>
  <c r="BK151" i="122"/>
  <c r="BJ151" i="122"/>
  <c r="BH150" i="4" s="1"/>
  <c r="BI151" i="122"/>
  <c r="BH151" i="122"/>
  <c r="BG151" i="122"/>
  <c r="BF151" i="122"/>
  <c r="BE151" i="122"/>
  <c r="BD151" i="122"/>
  <c r="BC151" i="122"/>
  <c r="BB151" i="122"/>
  <c r="BA151" i="122"/>
  <c r="AZ151" i="122"/>
  <c r="AY151" i="122"/>
  <c r="AX151" i="122"/>
  <c r="AW151" i="122"/>
  <c r="AV151" i="122"/>
  <c r="AU151" i="122"/>
  <c r="AT151" i="122"/>
  <c r="AS151" i="122"/>
  <c r="AR151" i="122"/>
  <c r="AQ151" i="122"/>
  <c r="AP151" i="122"/>
  <c r="AO151" i="122"/>
  <c r="AN151" i="122"/>
  <c r="AM151" i="122"/>
  <c r="AL151" i="122"/>
  <c r="BO150" i="122"/>
  <c r="BN150" i="122"/>
  <c r="BM150" i="122"/>
  <c r="BL150" i="122"/>
  <c r="BK150" i="122"/>
  <c r="BJ150" i="122"/>
  <c r="BH149" i="4" s="1"/>
  <c r="BI150" i="122"/>
  <c r="BH150" i="122"/>
  <c r="BG150" i="122"/>
  <c r="BF150" i="122"/>
  <c r="BE150" i="122"/>
  <c r="BD150" i="122"/>
  <c r="BC150" i="122"/>
  <c r="BB150" i="122"/>
  <c r="BA150" i="122"/>
  <c r="AZ150" i="122"/>
  <c r="AY150" i="122"/>
  <c r="AX150" i="122"/>
  <c r="AW150" i="122"/>
  <c r="AV150" i="122"/>
  <c r="AU150" i="122"/>
  <c r="AT150" i="122"/>
  <c r="AS150" i="122"/>
  <c r="AR150" i="122"/>
  <c r="AQ150" i="122"/>
  <c r="AP150" i="122"/>
  <c r="AO150" i="122"/>
  <c r="AN150" i="122"/>
  <c r="AM150" i="122"/>
  <c r="AL150" i="122"/>
  <c r="BO149" i="122"/>
  <c r="BN149" i="122"/>
  <c r="BM149" i="122"/>
  <c r="BL149" i="122"/>
  <c r="BK149" i="122"/>
  <c r="BJ149" i="122"/>
  <c r="BH148" i="4" s="1"/>
  <c r="BI149" i="122"/>
  <c r="BH149" i="122"/>
  <c r="BG149" i="122"/>
  <c r="BF149" i="122"/>
  <c r="BE149" i="122"/>
  <c r="BD149" i="122"/>
  <c r="BC149" i="122"/>
  <c r="BB149" i="122"/>
  <c r="BA149" i="122"/>
  <c r="AZ149" i="122"/>
  <c r="AY149" i="122"/>
  <c r="AX149" i="122"/>
  <c r="AW149" i="122"/>
  <c r="AV149" i="122"/>
  <c r="AU149" i="122"/>
  <c r="AT149" i="122"/>
  <c r="AS149" i="122"/>
  <c r="AR149" i="122"/>
  <c r="AQ149" i="122"/>
  <c r="AP149" i="122"/>
  <c r="AO149" i="122"/>
  <c r="AN149" i="122"/>
  <c r="AM149" i="122"/>
  <c r="AL149" i="122"/>
  <c r="BO148" i="122"/>
  <c r="BN148" i="122"/>
  <c r="BM148" i="122"/>
  <c r="BL148" i="122"/>
  <c r="BK148" i="122"/>
  <c r="BJ148" i="122"/>
  <c r="BH147" i="4" s="1"/>
  <c r="BI148" i="122"/>
  <c r="BH148" i="122"/>
  <c r="BG148" i="122"/>
  <c r="BF148" i="122"/>
  <c r="BE148" i="122"/>
  <c r="BD148" i="122"/>
  <c r="BC148" i="122"/>
  <c r="BB148" i="122"/>
  <c r="BA148" i="122"/>
  <c r="AZ148" i="122"/>
  <c r="AY148" i="122"/>
  <c r="AX148" i="122"/>
  <c r="AW148" i="122"/>
  <c r="AV148" i="122"/>
  <c r="AU148" i="122"/>
  <c r="AT148" i="122"/>
  <c r="AS148" i="122"/>
  <c r="AR148" i="122"/>
  <c r="AQ148" i="122"/>
  <c r="AP148" i="122"/>
  <c r="AO148" i="122"/>
  <c r="AN148" i="122"/>
  <c r="AM148" i="122"/>
  <c r="AL148" i="122"/>
  <c r="BO147" i="122"/>
  <c r="BN147" i="122"/>
  <c r="BM147" i="122"/>
  <c r="BL147" i="122"/>
  <c r="BK147" i="122"/>
  <c r="BJ147" i="122"/>
  <c r="BH146" i="4" s="1"/>
  <c r="BI147" i="122"/>
  <c r="BH147" i="122"/>
  <c r="BG147" i="122"/>
  <c r="BF147" i="122"/>
  <c r="BE147" i="122"/>
  <c r="BD147" i="122"/>
  <c r="BC147" i="122"/>
  <c r="BB147" i="122"/>
  <c r="BA147" i="122"/>
  <c r="AZ147" i="122"/>
  <c r="AY147" i="122"/>
  <c r="AX147" i="122"/>
  <c r="AW147" i="122"/>
  <c r="AV147" i="122"/>
  <c r="AU147" i="122"/>
  <c r="AT147" i="122"/>
  <c r="AS147" i="122"/>
  <c r="AR147" i="122"/>
  <c r="AQ147" i="122"/>
  <c r="AP147" i="122"/>
  <c r="AO147" i="122"/>
  <c r="AN147" i="122"/>
  <c r="AM147" i="122"/>
  <c r="AL147" i="122"/>
  <c r="BO146" i="122"/>
  <c r="BN146" i="122"/>
  <c r="BM146" i="122"/>
  <c r="BL146" i="122"/>
  <c r="BK146" i="122"/>
  <c r="BJ146" i="122"/>
  <c r="BH145" i="4" s="1"/>
  <c r="BI146" i="122"/>
  <c r="BH146" i="122"/>
  <c r="BG146" i="122"/>
  <c r="BF146" i="122"/>
  <c r="BE146" i="122"/>
  <c r="BD146" i="122"/>
  <c r="BC146" i="122"/>
  <c r="BB146" i="122"/>
  <c r="BA146" i="122"/>
  <c r="AZ146" i="122"/>
  <c r="AY146" i="122"/>
  <c r="AX146" i="122"/>
  <c r="AW146" i="122"/>
  <c r="AV146" i="122"/>
  <c r="AU146" i="122"/>
  <c r="AT146" i="122"/>
  <c r="AS146" i="122"/>
  <c r="AR146" i="122"/>
  <c r="AQ146" i="122"/>
  <c r="AP146" i="122"/>
  <c r="AO146" i="122"/>
  <c r="AN146" i="122"/>
  <c r="AM146" i="122"/>
  <c r="AL146" i="122"/>
  <c r="BP144" i="122"/>
  <c r="BP158" i="122" s="1"/>
  <c r="BO144" i="122"/>
  <c r="BO158" i="122" s="1"/>
  <c r="BO123" i="122" s="1"/>
  <c r="BN144" i="122"/>
  <c r="BN158" i="122" s="1"/>
  <c r="BN123" i="122" s="1"/>
  <c r="BM144" i="122"/>
  <c r="BM158" i="122" s="1"/>
  <c r="BM123" i="122" s="1"/>
  <c r="BL144" i="122"/>
  <c r="BL158" i="122" s="1"/>
  <c r="BL123" i="122" s="1"/>
  <c r="BK144" i="122"/>
  <c r="BK158" i="122" s="1"/>
  <c r="BK123" i="122" s="1"/>
  <c r="BJ144" i="122"/>
  <c r="BJ158" i="122" s="1"/>
  <c r="BJ123" i="122" s="1"/>
  <c r="BI144" i="122"/>
  <c r="BI158" i="122" s="1"/>
  <c r="BI123" i="122" s="1"/>
  <c r="BH144" i="122"/>
  <c r="BH158" i="122" s="1"/>
  <c r="BH123" i="122" s="1"/>
  <c r="BG144" i="122"/>
  <c r="BG158" i="122" s="1"/>
  <c r="BG123" i="122" s="1"/>
  <c r="BF144" i="122"/>
  <c r="BF158" i="122" s="1"/>
  <c r="BE144" i="122"/>
  <c r="BE158" i="122" s="1"/>
  <c r="BE123" i="122" s="1"/>
  <c r="BD144" i="122"/>
  <c r="BD158" i="122" s="1"/>
  <c r="BD123" i="122" s="1"/>
  <c r="BC144" i="122"/>
  <c r="BC158" i="122" s="1"/>
  <c r="BC123" i="122" s="1"/>
  <c r="BB144" i="122"/>
  <c r="BB158" i="122" s="1"/>
  <c r="BA144" i="122"/>
  <c r="BA158" i="122" s="1"/>
  <c r="BA123" i="122" s="1"/>
  <c r="AZ144" i="122"/>
  <c r="AZ158" i="122" s="1"/>
  <c r="AY144" i="122"/>
  <c r="AY158" i="122" s="1"/>
  <c r="AY123" i="122" s="1"/>
  <c r="AX144" i="122"/>
  <c r="AX158" i="122" s="1"/>
  <c r="AX123" i="122" s="1"/>
  <c r="AW144" i="122"/>
  <c r="AW158" i="122" s="1"/>
  <c r="AW123" i="122" s="1"/>
  <c r="AV144" i="122"/>
  <c r="AV158" i="122" s="1"/>
  <c r="AV123" i="122" s="1"/>
  <c r="AU144" i="122"/>
  <c r="AU158" i="122" s="1"/>
  <c r="AU123" i="122" s="1"/>
  <c r="AT144" i="122"/>
  <c r="AT158" i="122" s="1"/>
  <c r="AS144" i="122"/>
  <c r="AS158" i="122" s="1"/>
  <c r="AS123" i="122" s="1"/>
  <c r="AR144" i="122"/>
  <c r="AR158" i="122" s="1"/>
  <c r="AQ144" i="122"/>
  <c r="AQ158" i="122" s="1"/>
  <c r="AQ123" i="122" s="1"/>
  <c r="AP144" i="122"/>
  <c r="AP158" i="122" s="1"/>
  <c r="AO144" i="122"/>
  <c r="AO158" i="122" s="1"/>
  <c r="AO123" i="122" s="1"/>
  <c r="AN144" i="122"/>
  <c r="AN158" i="122" s="1"/>
  <c r="AN123" i="122" s="1"/>
  <c r="AM144" i="122"/>
  <c r="AM158" i="122" s="1"/>
  <c r="AM123" i="122" s="1"/>
  <c r="AL144" i="122"/>
  <c r="AL158" i="122" s="1"/>
  <c r="BO141" i="122"/>
  <c r="BN141" i="122"/>
  <c r="BM141" i="122"/>
  <c r="BM169" i="122" s="1"/>
  <c r="BL141" i="122"/>
  <c r="BK141" i="122"/>
  <c r="BJ141" i="122"/>
  <c r="BH140" i="4" s="1"/>
  <c r="BI141" i="122"/>
  <c r="BH141" i="122"/>
  <c r="BG141" i="122"/>
  <c r="BF141" i="122"/>
  <c r="BE141" i="122"/>
  <c r="BE169" i="122" s="1"/>
  <c r="BD141" i="122"/>
  <c r="BC141" i="122"/>
  <c r="BB141" i="122"/>
  <c r="BA141" i="122"/>
  <c r="AZ141" i="122"/>
  <c r="AY141" i="122"/>
  <c r="AX141" i="122"/>
  <c r="AW141" i="122"/>
  <c r="AW169" i="122" s="1"/>
  <c r="AV141" i="122"/>
  <c r="AU141" i="122"/>
  <c r="AT141" i="122"/>
  <c r="AS141" i="122"/>
  <c r="AR141" i="122"/>
  <c r="AQ141" i="122"/>
  <c r="AP141" i="122"/>
  <c r="AO141" i="122"/>
  <c r="AO169" i="122" s="1"/>
  <c r="AN141" i="122"/>
  <c r="AM141" i="122"/>
  <c r="AL141" i="122"/>
  <c r="BO140" i="122"/>
  <c r="BO168" i="122" s="1"/>
  <c r="BN140" i="122"/>
  <c r="BM140" i="122"/>
  <c r="BL140" i="122"/>
  <c r="BK140" i="122"/>
  <c r="BJ140" i="122"/>
  <c r="BI140" i="122"/>
  <c r="BH140" i="122"/>
  <c r="BG140" i="122"/>
  <c r="BG168" i="122" s="1"/>
  <c r="BF140" i="122"/>
  <c r="BE140" i="122"/>
  <c r="BD140" i="122"/>
  <c r="BC140" i="122"/>
  <c r="BB140" i="122"/>
  <c r="BA140" i="122"/>
  <c r="AZ140" i="122"/>
  <c r="AY140" i="122"/>
  <c r="AX140" i="122"/>
  <c r="AW140" i="122"/>
  <c r="AV140" i="122"/>
  <c r="AU140" i="122"/>
  <c r="AT140" i="122"/>
  <c r="AS140" i="122"/>
  <c r="AR140" i="122"/>
  <c r="AQ140" i="122"/>
  <c r="AP140" i="122"/>
  <c r="AO140" i="122"/>
  <c r="AN140" i="122"/>
  <c r="AM140" i="122"/>
  <c r="AL140" i="122"/>
  <c r="BO139" i="122"/>
  <c r="BN139" i="122"/>
  <c r="BM139" i="122"/>
  <c r="BM167" i="122" s="1"/>
  <c r="BL139" i="122"/>
  <c r="BK139" i="122"/>
  <c r="BJ139" i="122"/>
  <c r="BI139" i="122"/>
  <c r="BI167" i="122" s="1"/>
  <c r="BH139" i="122"/>
  <c r="BG139" i="122"/>
  <c r="BF139" i="122"/>
  <c r="BE139" i="122"/>
  <c r="BE167" i="122" s="1"/>
  <c r="BD139" i="122"/>
  <c r="BC139" i="122"/>
  <c r="BB139" i="122"/>
  <c r="BA139" i="122"/>
  <c r="BA167" i="122" s="1"/>
  <c r="AZ139" i="122"/>
  <c r="AY139" i="122"/>
  <c r="AX139" i="122"/>
  <c r="AW139" i="122"/>
  <c r="AW167" i="122" s="1"/>
  <c r="AV139" i="122"/>
  <c r="AU139" i="122"/>
  <c r="AT139" i="122"/>
  <c r="AS139" i="122"/>
  <c r="AS167" i="122" s="1"/>
  <c r="AR139" i="122"/>
  <c r="AQ139" i="122"/>
  <c r="AP139" i="122"/>
  <c r="AO139" i="122"/>
  <c r="AO167" i="122" s="1"/>
  <c r="AN139" i="122"/>
  <c r="AM139" i="122"/>
  <c r="AL139" i="122"/>
  <c r="BO138" i="122"/>
  <c r="BN138" i="122"/>
  <c r="BM138" i="122"/>
  <c r="BL138" i="122"/>
  <c r="BK138" i="122"/>
  <c r="BJ138" i="122"/>
  <c r="BI138" i="122"/>
  <c r="BH138" i="122"/>
  <c r="BG138" i="122"/>
  <c r="BF138" i="122"/>
  <c r="BE138" i="122"/>
  <c r="BD138" i="122"/>
  <c r="BC138" i="122"/>
  <c r="BB138" i="122"/>
  <c r="BA138" i="122"/>
  <c r="AZ138" i="122"/>
  <c r="AY138" i="122"/>
  <c r="AX138" i="122"/>
  <c r="AW138" i="122"/>
  <c r="AV138" i="122"/>
  <c r="AU138" i="122"/>
  <c r="AT138" i="122"/>
  <c r="AS138" i="122"/>
  <c r="AR138" i="122"/>
  <c r="AQ138" i="122"/>
  <c r="AP138" i="122"/>
  <c r="AO138" i="122"/>
  <c r="AN138" i="122"/>
  <c r="AM138" i="122"/>
  <c r="AL138" i="122"/>
  <c r="BO137" i="122"/>
  <c r="BN137" i="122"/>
  <c r="BM137" i="122"/>
  <c r="BM165" i="122" s="1"/>
  <c r="BL137" i="122"/>
  <c r="BK137" i="122"/>
  <c r="BJ137" i="122"/>
  <c r="BH136" i="4" s="1"/>
  <c r="BI137" i="122"/>
  <c r="BI165" i="122" s="1"/>
  <c r="BH137" i="122"/>
  <c r="BG137" i="122"/>
  <c r="BF137" i="122"/>
  <c r="BE137" i="122"/>
  <c r="BE165" i="122" s="1"/>
  <c r="BD137" i="122"/>
  <c r="BC137" i="122"/>
  <c r="BB137" i="122"/>
  <c r="BA137" i="122"/>
  <c r="BA165" i="122" s="1"/>
  <c r="AZ137" i="122"/>
  <c r="AY137" i="122"/>
  <c r="AX137" i="122"/>
  <c r="AW137" i="122"/>
  <c r="AW165" i="122" s="1"/>
  <c r="AV137" i="122"/>
  <c r="AU137" i="122"/>
  <c r="AT137" i="122"/>
  <c r="AS137" i="122"/>
  <c r="AS165" i="122" s="1"/>
  <c r="AR137" i="122"/>
  <c r="AQ137" i="122"/>
  <c r="AP137" i="122"/>
  <c r="AO137" i="122"/>
  <c r="AO165" i="122" s="1"/>
  <c r="AN137" i="122"/>
  <c r="AM137" i="122"/>
  <c r="AL137" i="122"/>
  <c r="BO136" i="122"/>
  <c r="BN136" i="122"/>
  <c r="BM136" i="122"/>
  <c r="BL136" i="122"/>
  <c r="BK136" i="122"/>
  <c r="BJ136" i="122"/>
  <c r="BI136" i="122"/>
  <c r="BH136" i="122"/>
  <c r="BG136" i="122"/>
  <c r="BF136" i="122"/>
  <c r="BE136" i="122"/>
  <c r="BD136" i="122"/>
  <c r="BC136" i="122"/>
  <c r="BB136" i="122"/>
  <c r="BA136" i="122"/>
  <c r="AZ136" i="122"/>
  <c r="AY136" i="122"/>
  <c r="AX136" i="122"/>
  <c r="AW136" i="122"/>
  <c r="AV136" i="122"/>
  <c r="AU136" i="122"/>
  <c r="AT136" i="122"/>
  <c r="AS136" i="122"/>
  <c r="AR136" i="122"/>
  <c r="AQ136" i="122"/>
  <c r="AP136" i="122"/>
  <c r="AO136" i="122"/>
  <c r="AN136" i="122"/>
  <c r="AM136" i="122"/>
  <c r="AL136" i="122"/>
  <c r="BO135" i="122"/>
  <c r="BN135" i="122"/>
  <c r="BM135" i="122"/>
  <c r="BM163" i="122" s="1"/>
  <c r="BL135" i="122"/>
  <c r="BK135" i="122"/>
  <c r="BJ135" i="122"/>
  <c r="BI135" i="122"/>
  <c r="BI163" i="122" s="1"/>
  <c r="BH135" i="122"/>
  <c r="BG135" i="122"/>
  <c r="BF135" i="122"/>
  <c r="BE135" i="122"/>
  <c r="BE163" i="122" s="1"/>
  <c r="BD135" i="122"/>
  <c r="BC135" i="122"/>
  <c r="BB135" i="122"/>
  <c r="BA135" i="122"/>
  <c r="BA163" i="122" s="1"/>
  <c r="AZ135" i="122"/>
  <c r="AY135" i="122"/>
  <c r="AX135" i="122"/>
  <c r="AW135" i="122"/>
  <c r="AV135" i="122"/>
  <c r="AU135" i="122"/>
  <c r="AT135" i="122"/>
  <c r="AS135" i="122"/>
  <c r="AR135" i="122"/>
  <c r="AQ135" i="122"/>
  <c r="AP135" i="122"/>
  <c r="AO135" i="122"/>
  <c r="AN135" i="122"/>
  <c r="AM135" i="122"/>
  <c r="AL135" i="122"/>
  <c r="BO134" i="122"/>
  <c r="BN134" i="122"/>
  <c r="BM134" i="122"/>
  <c r="BL134" i="122"/>
  <c r="BK134" i="122"/>
  <c r="BJ134" i="122"/>
  <c r="BI134" i="122"/>
  <c r="BH134" i="122"/>
  <c r="BG134" i="122"/>
  <c r="BF134" i="122"/>
  <c r="BE134" i="122"/>
  <c r="BD134" i="122"/>
  <c r="BC134" i="122"/>
  <c r="BB134" i="122"/>
  <c r="BA134" i="122"/>
  <c r="AZ134" i="122"/>
  <c r="AY134" i="122"/>
  <c r="AX134" i="122"/>
  <c r="AW134" i="122"/>
  <c r="AV134" i="122"/>
  <c r="AU134" i="122"/>
  <c r="AT134" i="122"/>
  <c r="AS134" i="122"/>
  <c r="AR134" i="122"/>
  <c r="AQ134" i="122"/>
  <c r="AP134" i="122"/>
  <c r="AO134" i="122"/>
  <c r="AN134" i="122"/>
  <c r="AM134" i="122"/>
  <c r="AL134" i="122"/>
  <c r="BO133" i="122"/>
  <c r="BN133" i="122"/>
  <c r="BM133" i="122"/>
  <c r="BL133" i="122"/>
  <c r="BK133" i="122"/>
  <c r="BJ133" i="122"/>
  <c r="BH132" i="4" s="1"/>
  <c r="BI133" i="122"/>
  <c r="BH133" i="122"/>
  <c r="BG133" i="122"/>
  <c r="BF133" i="122"/>
  <c r="BE133" i="122"/>
  <c r="BD133" i="122"/>
  <c r="BC133" i="122"/>
  <c r="BB133" i="122"/>
  <c r="BA133" i="122"/>
  <c r="AZ133" i="122"/>
  <c r="AY133" i="122"/>
  <c r="AX133" i="122"/>
  <c r="AW133" i="122"/>
  <c r="AV133" i="122"/>
  <c r="AU133" i="122"/>
  <c r="AU161" i="122" s="1"/>
  <c r="AT133" i="122"/>
  <c r="AS133" i="122"/>
  <c r="AR133" i="122"/>
  <c r="AQ133" i="122"/>
  <c r="AQ161" i="122" s="1"/>
  <c r="AP133" i="122"/>
  <c r="AO133" i="122"/>
  <c r="AN133" i="122"/>
  <c r="AM133" i="122"/>
  <c r="AL133" i="122"/>
  <c r="BO132" i="122"/>
  <c r="BN132" i="122"/>
  <c r="BM132" i="122"/>
  <c r="BL132" i="122"/>
  <c r="BK132" i="122"/>
  <c r="BJ132" i="122"/>
  <c r="BH131" i="4" s="1"/>
  <c r="BI132" i="122"/>
  <c r="BH132" i="122"/>
  <c r="BG132" i="122"/>
  <c r="BF132" i="122"/>
  <c r="BE132" i="122"/>
  <c r="BD132" i="122"/>
  <c r="BC132" i="122"/>
  <c r="BB132" i="122"/>
  <c r="BA132" i="122"/>
  <c r="AZ132" i="122"/>
  <c r="AY132" i="122"/>
  <c r="AX132" i="122"/>
  <c r="AW132" i="122"/>
  <c r="AV132" i="122"/>
  <c r="AU132" i="122"/>
  <c r="AT132" i="122"/>
  <c r="AS132" i="122"/>
  <c r="AR132" i="122"/>
  <c r="AQ132" i="122"/>
  <c r="AP132" i="122"/>
  <c r="AO132" i="122"/>
  <c r="AN132" i="122"/>
  <c r="AM132" i="122"/>
  <c r="AL132" i="122"/>
  <c r="BO127" i="122"/>
  <c r="BN127" i="122"/>
  <c r="BM127" i="122"/>
  <c r="BL127" i="122"/>
  <c r="BK127" i="122"/>
  <c r="BJ127" i="122"/>
  <c r="BH126" i="4" s="1"/>
  <c r="BI127" i="122"/>
  <c r="BH127" i="122"/>
  <c r="BG127" i="122"/>
  <c r="BF127" i="122"/>
  <c r="BE127" i="122"/>
  <c r="BD127" i="122"/>
  <c r="BC127" i="122"/>
  <c r="BB127" i="122"/>
  <c r="BA127" i="122"/>
  <c r="AZ127" i="122"/>
  <c r="AY127" i="122"/>
  <c r="AX127" i="122"/>
  <c r="AW127" i="122"/>
  <c r="AV127" i="122"/>
  <c r="AU127" i="122"/>
  <c r="AT127" i="122"/>
  <c r="AS127" i="122"/>
  <c r="AR127" i="122"/>
  <c r="AQ127" i="122"/>
  <c r="AP127" i="122"/>
  <c r="AO127" i="122"/>
  <c r="AN127" i="122"/>
  <c r="AM127" i="122"/>
  <c r="AL127" i="122"/>
  <c r="BO126" i="122"/>
  <c r="BN126" i="122"/>
  <c r="BM126" i="122"/>
  <c r="BL126" i="122"/>
  <c r="BK126" i="122"/>
  <c r="BJ126" i="122"/>
  <c r="BH125" i="4" s="1"/>
  <c r="BI126" i="122"/>
  <c r="BH126" i="122"/>
  <c r="BG126" i="122"/>
  <c r="BF126" i="122"/>
  <c r="BE126" i="122"/>
  <c r="BD126" i="122"/>
  <c r="BC126" i="122"/>
  <c r="BB126" i="122"/>
  <c r="BA126" i="122"/>
  <c r="AZ126" i="122"/>
  <c r="AY126" i="122"/>
  <c r="AX126" i="122"/>
  <c r="AW126" i="122"/>
  <c r="AV126" i="122"/>
  <c r="AU126" i="122"/>
  <c r="AT126" i="122"/>
  <c r="AS126" i="122"/>
  <c r="AR126" i="122"/>
  <c r="AQ126" i="122"/>
  <c r="AP126" i="122"/>
  <c r="AO126" i="122"/>
  <c r="AN126" i="122"/>
  <c r="AM126" i="122"/>
  <c r="AL126" i="122"/>
  <c r="BO125" i="122"/>
  <c r="BN125" i="122"/>
  <c r="BM125" i="122"/>
  <c r="BL125" i="122"/>
  <c r="BK125" i="122"/>
  <c r="BJ125" i="122"/>
  <c r="BH124" i="4" s="1"/>
  <c r="BI125" i="122"/>
  <c r="BH125" i="122"/>
  <c r="BG125" i="122"/>
  <c r="BF125" i="122"/>
  <c r="BE125" i="122"/>
  <c r="BD125" i="122"/>
  <c r="BC125" i="122"/>
  <c r="BB125" i="122"/>
  <c r="BA125" i="122"/>
  <c r="AZ125" i="122"/>
  <c r="AY125" i="122"/>
  <c r="AX125" i="122"/>
  <c r="AW125" i="122"/>
  <c r="AV125" i="122"/>
  <c r="AU125" i="122"/>
  <c r="AT125" i="122"/>
  <c r="AS125" i="122"/>
  <c r="AR125" i="122"/>
  <c r="AQ125" i="122"/>
  <c r="AP125" i="122"/>
  <c r="AO125" i="122"/>
  <c r="AN125" i="122"/>
  <c r="AM125" i="122"/>
  <c r="AL125" i="122"/>
  <c r="BO124" i="122"/>
  <c r="BN124" i="122"/>
  <c r="BM124" i="122"/>
  <c r="BL124" i="122"/>
  <c r="BK124" i="122"/>
  <c r="BI124" i="122"/>
  <c r="BH124" i="122"/>
  <c r="BG124" i="122"/>
  <c r="BF124" i="122"/>
  <c r="BE124" i="122"/>
  <c r="BD124" i="122"/>
  <c r="BC124" i="122"/>
  <c r="BB124" i="122"/>
  <c r="BA124" i="122"/>
  <c r="AZ124" i="122"/>
  <c r="AY124" i="122"/>
  <c r="AX124" i="122"/>
  <c r="AW124" i="122"/>
  <c r="AV124" i="122"/>
  <c r="AU124" i="122"/>
  <c r="AT124" i="122"/>
  <c r="AS124" i="122"/>
  <c r="AR124" i="122"/>
  <c r="AQ124" i="122"/>
  <c r="AP124" i="122"/>
  <c r="AO124" i="122"/>
  <c r="AN124" i="122"/>
  <c r="AM124" i="122"/>
  <c r="BP123" i="122"/>
  <c r="BF123" i="122"/>
  <c r="BB123" i="122"/>
  <c r="AZ123" i="122"/>
  <c r="AT123" i="122"/>
  <c r="AR123" i="122"/>
  <c r="AP123" i="122"/>
  <c r="AL123" i="122"/>
  <c r="P41" i="122"/>
  <c r="N34" i="9" s="1"/>
  <c r="K41" i="122"/>
  <c r="U40" i="122"/>
  <c r="U39" i="122"/>
  <c r="U38" i="122"/>
  <c r="U37" i="122"/>
  <c r="U36" i="122"/>
  <c r="U35" i="122"/>
  <c r="U34" i="122"/>
  <c r="U33" i="122"/>
  <c r="U32" i="122"/>
  <c r="U31" i="122"/>
  <c r="K24" i="122"/>
  <c r="BJ124" i="122" s="1"/>
  <c r="BH123" i="4" s="1"/>
  <c r="AF13" i="122"/>
  <c r="AF12" i="122"/>
  <c r="AN4" i="122"/>
  <c r="A2" i="122"/>
  <c r="A1" i="122"/>
  <c r="AM311" i="121"/>
  <c r="AM276" i="121" s="1"/>
  <c r="BP297" i="121"/>
  <c r="BP311" i="121" s="1"/>
  <c r="BP276" i="121" s="1"/>
  <c r="BO297" i="121"/>
  <c r="BO311" i="121" s="1"/>
  <c r="BO276" i="121" s="1"/>
  <c r="BN297" i="121"/>
  <c r="BN311" i="121" s="1"/>
  <c r="BN276" i="121" s="1"/>
  <c r="BM297" i="121"/>
  <c r="BM311" i="121" s="1"/>
  <c r="BM276" i="121" s="1"/>
  <c r="BL297" i="121"/>
  <c r="BL311" i="121" s="1"/>
  <c r="BL276" i="121" s="1"/>
  <c r="BK297" i="121"/>
  <c r="BK311" i="121" s="1"/>
  <c r="BK276" i="121" s="1"/>
  <c r="BJ297" i="121"/>
  <c r="BJ311" i="121" s="1"/>
  <c r="BJ276" i="121" s="1"/>
  <c r="BI297" i="121"/>
  <c r="BI311" i="121" s="1"/>
  <c r="BI276" i="121" s="1"/>
  <c r="BH297" i="121"/>
  <c r="BH311" i="121" s="1"/>
  <c r="BH276" i="121" s="1"/>
  <c r="BG297" i="121"/>
  <c r="BG311" i="121" s="1"/>
  <c r="BG276" i="121" s="1"/>
  <c r="BF297" i="121"/>
  <c r="BF311" i="121" s="1"/>
  <c r="BF276" i="121" s="1"/>
  <c r="BE297" i="121"/>
  <c r="BE311" i="121" s="1"/>
  <c r="BE276" i="121" s="1"/>
  <c r="BD297" i="121"/>
  <c r="BD311" i="121" s="1"/>
  <c r="BD276" i="121" s="1"/>
  <c r="BC297" i="121"/>
  <c r="BC311" i="121" s="1"/>
  <c r="BC276" i="121" s="1"/>
  <c r="BB297" i="121"/>
  <c r="BB311" i="121" s="1"/>
  <c r="BB276" i="121" s="1"/>
  <c r="BA297" i="121"/>
  <c r="BA311" i="121" s="1"/>
  <c r="AZ297" i="121"/>
  <c r="AZ311" i="121" s="1"/>
  <c r="AZ276" i="121" s="1"/>
  <c r="AY297" i="121"/>
  <c r="AY311" i="121" s="1"/>
  <c r="AX297" i="121"/>
  <c r="AX311" i="121" s="1"/>
  <c r="AX276" i="121" s="1"/>
  <c r="AW297" i="121"/>
  <c r="AW311" i="121" s="1"/>
  <c r="AW276" i="121" s="1"/>
  <c r="AV297" i="121"/>
  <c r="AV311" i="121" s="1"/>
  <c r="AV276" i="121" s="1"/>
  <c r="AU297" i="121"/>
  <c r="AU311" i="121" s="1"/>
  <c r="AU276" i="121" s="1"/>
  <c r="AT297" i="121"/>
  <c r="AT311" i="121" s="1"/>
  <c r="AT276" i="121" s="1"/>
  <c r="AS297" i="121"/>
  <c r="AS311" i="121" s="1"/>
  <c r="AS276" i="121" s="1"/>
  <c r="AR297" i="121"/>
  <c r="AR311" i="121" s="1"/>
  <c r="AR276" i="121" s="1"/>
  <c r="AQ297" i="121"/>
  <c r="AQ311" i="121" s="1"/>
  <c r="AQ276" i="121" s="1"/>
  <c r="AP297" i="121"/>
  <c r="AP311" i="121" s="1"/>
  <c r="AP276" i="121" s="1"/>
  <c r="AO297" i="121"/>
  <c r="AO311" i="121" s="1"/>
  <c r="AO276" i="121" s="1"/>
  <c r="AN297" i="121"/>
  <c r="AN311" i="121" s="1"/>
  <c r="AN276" i="121" s="1"/>
  <c r="AM297" i="121"/>
  <c r="AL297" i="121"/>
  <c r="AL311" i="121" s="1"/>
  <c r="AL276" i="121" s="1"/>
  <c r="BA276" i="121"/>
  <c r="AY276" i="121"/>
  <c r="BH260" i="121"/>
  <c r="BH225" i="121" s="1"/>
  <c r="BP246" i="121"/>
  <c r="BP260" i="121" s="1"/>
  <c r="BP225" i="121" s="1"/>
  <c r="BO246" i="121"/>
  <c r="BO260" i="121" s="1"/>
  <c r="BO225" i="121" s="1"/>
  <c r="BN246" i="121"/>
  <c r="BN260" i="121" s="1"/>
  <c r="BN225" i="121" s="1"/>
  <c r="BM246" i="121"/>
  <c r="BM260" i="121" s="1"/>
  <c r="BL246" i="121"/>
  <c r="BL260" i="121" s="1"/>
  <c r="BL225" i="121" s="1"/>
  <c r="BK246" i="121"/>
  <c r="BK260" i="121" s="1"/>
  <c r="BK225" i="121" s="1"/>
  <c r="BJ246" i="121"/>
  <c r="BJ260" i="121" s="1"/>
  <c r="BJ225" i="121" s="1"/>
  <c r="BI246" i="121"/>
  <c r="BI260" i="121" s="1"/>
  <c r="BI225" i="121" s="1"/>
  <c r="BH246" i="121"/>
  <c r="BG246" i="121"/>
  <c r="BG260" i="121" s="1"/>
  <c r="BG225" i="121" s="1"/>
  <c r="BF246" i="121"/>
  <c r="BF260" i="121" s="1"/>
  <c r="BF225" i="121" s="1"/>
  <c r="BE246" i="121"/>
  <c r="BE260" i="121" s="1"/>
  <c r="BD246" i="121"/>
  <c r="BD260" i="121" s="1"/>
  <c r="BD225" i="121" s="1"/>
  <c r="BC246" i="121"/>
  <c r="BC260" i="121" s="1"/>
  <c r="BC225" i="121" s="1"/>
  <c r="BB246" i="121"/>
  <c r="BB260" i="121" s="1"/>
  <c r="BB225" i="121" s="1"/>
  <c r="BA246" i="121"/>
  <c r="BA260" i="121" s="1"/>
  <c r="AZ246" i="121"/>
  <c r="AZ260" i="121" s="1"/>
  <c r="AZ225" i="121" s="1"/>
  <c r="AY246" i="121"/>
  <c r="AY260" i="121" s="1"/>
  <c r="AY225" i="121" s="1"/>
  <c r="AX246" i="121"/>
  <c r="AX260" i="121" s="1"/>
  <c r="AX225" i="121" s="1"/>
  <c r="AW246" i="121"/>
  <c r="AW260" i="121" s="1"/>
  <c r="AW225" i="121" s="1"/>
  <c r="AV246" i="121"/>
  <c r="AV260" i="121" s="1"/>
  <c r="AV225" i="121" s="1"/>
  <c r="AU246" i="121"/>
  <c r="AU260" i="121" s="1"/>
  <c r="AU225" i="121" s="1"/>
  <c r="AT246" i="121"/>
  <c r="AT260" i="121" s="1"/>
  <c r="AT225" i="121" s="1"/>
  <c r="AS246" i="121"/>
  <c r="AS260" i="121" s="1"/>
  <c r="AR246" i="121"/>
  <c r="AR260" i="121" s="1"/>
  <c r="AR225" i="121" s="1"/>
  <c r="AQ246" i="121"/>
  <c r="AQ260" i="121" s="1"/>
  <c r="AQ225" i="121" s="1"/>
  <c r="AP246" i="121"/>
  <c r="AP260" i="121" s="1"/>
  <c r="AP225" i="121" s="1"/>
  <c r="AO246" i="121"/>
  <c r="AO260" i="121" s="1"/>
  <c r="AN246" i="121"/>
  <c r="AN260" i="121" s="1"/>
  <c r="AN225" i="121" s="1"/>
  <c r="AM246" i="121"/>
  <c r="AM260" i="121" s="1"/>
  <c r="AM225" i="121" s="1"/>
  <c r="AL246" i="121"/>
  <c r="AL260" i="121" s="1"/>
  <c r="AL225" i="121" s="1"/>
  <c r="BM225" i="121"/>
  <c r="BE225" i="121"/>
  <c r="BA225" i="121"/>
  <c r="AS225" i="121"/>
  <c r="AO225" i="121"/>
  <c r="BM209" i="121"/>
  <c r="BM174" i="121" s="1"/>
  <c r="BP195" i="121"/>
  <c r="BP209" i="121" s="1"/>
  <c r="BP174" i="121" s="1"/>
  <c r="BO195" i="121"/>
  <c r="BO209" i="121" s="1"/>
  <c r="BO174" i="121" s="1"/>
  <c r="BN195" i="121"/>
  <c r="BN209" i="121" s="1"/>
  <c r="BN174" i="121" s="1"/>
  <c r="BM195" i="121"/>
  <c r="BL195" i="121"/>
  <c r="BL209" i="121" s="1"/>
  <c r="BL174" i="121" s="1"/>
  <c r="BK195" i="121"/>
  <c r="BK209" i="121" s="1"/>
  <c r="BK174" i="121" s="1"/>
  <c r="BJ195" i="121"/>
  <c r="BJ209" i="121" s="1"/>
  <c r="BJ174" i="121" s="1"/>
  <c r="BI195" i="121"/>
  <c r="BI209" i="121" s="1"/>
  <c r="BI174" i="121" s="1"/>
  <c r="BH195" i="121"/>
  <c r="BH209" i="121" s="1"/>
  <c r="BH174" i="121" s="1"/>
  <c r="BG195" i="121"/>
  <c r="BG209" i="121" s="1"/>
  <c r="BG174" i="121" s="1"/>
  <c r="BF195" i="121"/>
  <c r="BF209" i="121" s="1"/>
  <c r="BF174" i="121" s="1"/>
  <c r="BE195" i="121"/>
  <c r="BE209" i="121" s="1"/>
  <c r="BD195" i="121"/>
  <c r="BD209" i="121" s="1"/>
  <c r="BD174" i="121" s="1"/>
  <c r="BC195" i="121"/>
  <c r="BC209" i="121" s="1"/>
  <c r="BC174" i="121" s="1"/>
  <c r="BB195" i="121"/>
  <c r="BB209" i="121" s="1"/>
  <c r="BB174" i="121" s="1"/>
  <c r="BA195" i="121"/>
  <c r="BA209" i="121" s="1"/>
  <c r="BA174" i="121" s="1"/>
  <c r="AZ195" i="121"/>
  <c r="AZ209" i="121" s="1"/>
  <c r="AZ174" i="121" s="1"/>
  <c r="AY195" i="121"/>
  <c r="AY209" i="121" s="1"/>
  <c r="AY174" i="121" s="1"/>
  <c r="AX195" i="121"/>
  <c r="AX209" i="121" s="1"/>
  <c r="AX174" i="121" s="1"/>
  <c r="AW195" i="121"/>
  <c r="AW209" i="121" s="1"/>
  <c r="AW174" i="121" s="1"/>
  <c r="AV195" i="121"/>
  <c r="AV209" i="121" s="1"/>
  <c r="AV174" i="121" s="1"/>
  <c r="AU195" i="121"/>
  <c r="AU209" i="121" s="1"/>
  <c r="AU174" i="121" s="1"/>
  <c r="AT195" i="121"/>
  <c r="AT209" i="121" s="1"/>
  <c r="AT174" i="121" s="1"/>
  <c r="AS195" i="121"/>
  <c r="AS209" i="121" s="1"/>
  <c r="AS174" i="121" s="1"/>
  <c r="AR195" i="121"/>
  <c r="AR209" i="121" s="1"/>
  <c r="AR174" i="121" s="1"/>
  <c r="AQ195" i="121"/>
  <c r="AQ209" i="121" s="1"/>
  <c r="AQ174" i="121" s="1"/>
  <c r="AP195" i="121"/>
  <c r="AP209" i="121" s="1"/>
  <c r="AP174" i="121" s="1"/>
  <c r="AO195" i="121"/>
  <c r="AO209" i="121" s="1"/>
  <c r="AO174" i="121" s="1"/>
  <c r="AN195" i="121"/>
  <c r="AN209" i="121" s="1"/>
  <c r="AN174" i="121" s="1"/>
  <c r="AM195" i="121"/>
  <c r="AM209" i="121" s="1"/>
  <c r="AM174" i="121" s="1"/>
  <c r="AL195" i="121"/>
  <c r="AL209" i="121" s="1"/>
  <c r="AL174" i="121" s="1"/>
  <c r="BE174" i="121"/>
  <c r="AP158" i="121"/>
  <c r="AP123" i="121" s="1"/>
  <c r="BO155" i="121"/>
  <c r="BN155" i="121"/>
  <c r="BM155" i="121"/>
  <c r="BL155" i="121"/>
  <c r="BK155" i="121"/>
  <c r="BJ155" i="121"/>
  <c r="BI155" i="121"/>
  <c r="BG154" i="4" s="1"/>
  <c r="BH155" i="121"/>
  <c r="BG155" i="121"/>
  <c r="BF155" i="121"/>
  <c r="BE155" i="121"/>
  <c r="BD155" i="121"/>
  <c r="BC155" i="121"/>
  <c r="BB155" i="121"/>
  <c r="BA155" i="121"/>
  <c r="AZ155" i="121"/>
  <c r="AY155" i="121"/>
  <c r="AX155" i="121"/>
  <c r="AW155" i="121"/>
  <c r="AV155" i="121"/>
  <c r="AU155" i="121"/>
  <c r="AT155" i="121"/>
  <c r="AS155" i="121"/>
  <c r="AR155" i="121"/>
  <c r="AQ155" i="121"/>
  <c r="AP155" i="121"/>
  <c r="AO155" i="121"/>
  <c r="AN155" i="121"/>
  <c r="AM155" i="121"/>
  <c r="AL155" i="121"/>
  <c r="BO154" i="121"/>
  <c r="BN154" i="121"/>
  <c r="BM154" i="121"/>
  <c r="BL154" i="121"/>
  <c r="BK154" i="121"/>
  <c r="BJ154" i="121"/>
  <c r="BI154" i="121"/>
  <c r="BG153" i="4" s="1"/>
  <c r="BH154" i="121"/>
  <c r="BG154" i="121"/>
  <c r="BF154" i="121"/>
  <c r="BE154" i="121"/>
  <c r="BD154" i="121"/>
  <c r="BC154" i="121"/>
  <c r="BB154" i="121"/>
  <c r="BA154" i="121"/>
  <c r="AZ154" i="121"/>
  <c r="AY154" i="121"/>
  <c r="AX154" i="121"/>
  <c r="AW154" i="121"/>
  <c r="AV154" i="121"/>
  <c r="AU154" i="121"/>
  <c r="AT154" i="121"/>
  <c r="AS154" i="121"/>
  <c r="AR154" i="121"/>
  <c r="AQ154" i="121"/>
  <c r="AP154" i="121"/>
  <c r="AO154" i="121"/>
  <c r="AN154" i="121"/>
  <c r="AM154" i="121"/>
  <c r="AL154" i="121"/>
  <c r="BO153" i="121"/>
  <c r="BN153" i="121"/>
  <c r="BM153" i="121"/>
  <c r="BL153" i="121"/>
  <c r="BK153" i="121"/>
  <c r="BJ153" i="121"/>
  <c r="BI153" i="121"/>
  <c r="BG152" i="4" s="1"/>
  <c r="BH153" i="121"/>
  <c r="BG153" i="121"/>
  <c r="BF153" i="121"/>
  <c r="BE153" i="121"/>
  <c r="BD153" i="121"/>
  <c r="BC153" i="121"/>
  <c r="BB153" i="121"/>
  <c r="BA153" i="121"/>
  <c r="AZ153" i="121"/>
  <c r="AY153" i="121"/>
  <c r="AX153" i="121"/>
  <c r="AW153" i="121"/>
  <c r="AV153" i="121"/>
  <c r="AU153" i="121"/>
  <c r="AT153" i="121"/>
  <c r="AS153" i="121"/>
  <c r="AR153" i="121"/>
  <c r="AQ153" i="121"/>
  <c r="AP153" i="121"/>
  <c r="AO153" i="121"/>
  <c r="AN153" i="121"/>
  <c r="AM153" i="121"/>
  <c r="AL153" i="121"/>
  <c r="BO152" i="121"/>
  <c r="BN152" i="121"/>
  <c r="BM152" i="121"/>
  <c r="BL152" i="121"/>
  <c r="BK152" i="121"/>
  <c r="BJ152" i="121"/>
  <c r="BI152" i="121"/>
  <c r="BG151" i="4" s="1"/>
  <c r="BH152" i="121"/>
  <c r="BG152" i="121"/>
  <c r="BF152" i="121"/>
  <c r="BE152" i="121"/>
  <c r="BD152" i="121"/>
  <c r="BC152" i="121"/>
  <c r="BB152" i="121"/>
  <c r="BA152" i="121"/>
  <c r="AZ152" i="121"/>
  <c r="AY152" i="121"/>
  <c r="AX152" i="121"/>
  <c r="AW152" i="121"/>
  <c r="AV152" i="121"/>
  <c r="AU152" i="121"/>
  <c r="AT152" i="121"/>
  <c r="AS152" i="121"/>
  <c r="AR152" i="121"/>
  <c r="AQ152" i="121"/>
  <c r="AP152" i="121"/>
  <c r="AO152" i="121"/>
  <c r="AN152" i="121"/>
  <c r="AM152" i="121"/>
  <c r="AL152" i="121"/>
  <c r="BO151" i="121"/>
  <c r="BN151" i="121"/>
  <c r="BM151" i="121"/>
  <c r="BL151" i="121"/>
  <c r="BK151" i="121"/>
  <c r="BJ151" i="121"/>
  <c r="BI151" i="121"/>
  <c r="BG150" i="4" s="1"/>
  <c r="BH151" i="121"/>
  <c r="BG151" i="121"/>
  <c r="BF151" i="121"/>
  <c r="BE151" i="121"/>
  <c r="BD151" i="121"/>
  <c r="BC151" i="121"/>
  <c r="BB151" i="121"/>
  <c r="BA151" i="121"/>
  <c r="AZ151" i="121"/>
  <c r="AY151" i="121"/>
  <c r="AX151" i="121"/>
  <c r="AW151" i="121"/>
  <c r="AV151" i="121"/>
  <c r="AU151" i="121"/>
  <c r="AT151" i="121"/>
  <c r="AS151" i="121"/>
  <c r="AR151" i="121"/>
  <c r="AQ151" i="121"/>
  <c r="AP151" i="121"/>
  <c r="AO151" i="121"/>
  <c r="AN151" i="121"/>
  <c r="AM151" i="121"/>
  <c r="AL151" i="121"/>
  <c r="BO150" i="121"/>
  <c r="BN150" i="121"/>
  <c r="BM150" i="121"/>
  <c r="BL150" i="121"/>
  <c r="BK150" i="121"/>
  <c r="BJ150" i="121"/>
  <c r="BI150" i="121"/>
  <c r="BG149" i="4" s="1"/>
  <c r="BH150" i="121"/>
  <c r="BG150" i="121"/>
  <c r="BF150" i="121"/>
  <c r="BE150" i="121"/>
  <c r="BD150" i="121"/>
  <c r="BC150" i="121"/>
  <c r="BB150" i="121"/>
  <c r="BA150" i="121"/>
  <c r="AZ150" i="121"/>
  <c r="AY150" i="121"/>
  <c r="AX150" i="121"/>
  <c r="AW150" i="121"/>
  <c r="AV150" i="121"/>
  <c r="AU150" i="121"/>
  <c r="AT150" i="121"/>
  <c r="AS150" i="121"/>
  <c r="AR150" i="121"/>
  <c r="AQ150" i="121"/>
  <c r="AP150" i="121"/>
  <c r="AO150" i="121"/>
  <c r="AN150" i="121"/>
  <c r="AM150" i="121"/>
  <c r="AL150" i="121"/>
  <c r="BO149" i="121"/>
  <c r="BN149" i="121"/>
  <c r="BM149" i="121"/>
  <c r="BL149" i="121"/>
  <c r="BK149" i="121"/>
  <c r="BJ149" i="121"/>
  <c r="BI149" i="121"/>
  <c r="BG148" i="4" s="1"/>
  <c r="BH149" i="121"/>
  <c r="BG149" i="121"/>
  <c r="BF149" i="121"/>
  <c r="BE149" i="121"/>
  <c r="BD149" i="121"/>
  <c r="BC149" i="121"/>
  <c r="BB149" i="121"/>
  <c r="BA149" i="121"/>
  <c r="AZ149" i="121"/>
  <c r="AY149" i="121"/>
  <c r="AX149" i="121"/>
  <c r="AW149" i="121"/>
  <c r="AV149" i="121"/>
  <c r="AU149" i="121"/>
  <c r="AT149" i="121"/>
  <c r="AS149" i="121"/>
  <c r="AR149" i="121"/>
  <c r="AQ149" i="121"/>
  <c r="AP149" i="121"/>
  <c r="AO149" i="121"/>
  <c r="AN149" i="121"/>
  <c r="AM149" i="121"/>
  <c r="AL149" i="121"/>
  <c r="BO148" i="121"/>
  <c r="BN148" i="121"/>
  <c r="BM148" i="121"/>
  <c r="BL148" i="121"/>
  <c r="BK148" i="121"/>
  <c r="BJ148" i="121"/>
  <c r="BI148" i="121"/>
  <c r="BG147" i="4" s="1"/>
  <c r="BH148" i="121"/>
  <c r="BG148" i="121"/>
  <c r="BF148" i="121"/>
  <c r="BE148" i="121"/>
  <c r="BD148" i="121"/>
  <c r="BC148" i="121"/>
  <c r="BB148" i="121"/>
  <c r="BA148" i="121"/>
  <c r="AZ148" i="121"/>
  <c r="AY148" i="121"/>
  <c r="AX148" i="121"/>
  <c r="AW148" i="121"/>
  <c r="AV148" i="121"/>
  <c r="AU148" i="121"/>
  <c r="AT148" i="121"/>
  <c r="AS148" i="121"/>
  <c r="AR148" i="121"/>
  <c r="AQ148" i="121"/>
  <c r="AP148" i="121"/>
  <c r="AO148" i="121"/>
  <c r="AN148" i="121"/>
  <c r="AM148" i="121"/>
  <c r="AL148" i="121"/>
  <c r="BO147" i="121"/>
  <c r="BN147" i="121"/>
  <c r="BM147" i="121"/>
  <c r="BL147" i="121"/>
  <c r="BK147" i="121"/>
  <c r="BJ147" i="121"/>
  <c r="BI147" i="121"/>
  <c r="BG146" i="4" s="1"/>
  <c r="BH147" i="121"/>
  <c r="BG147" i="121"/>
  <c r="BF147" i="121"/>
  <c r="BE147" i="121"/>
  <c r="BD147" i="121"/>
  <c r="BC147" i="121"/>
  <c r="BB147" i="121"/>
  <c r="BA147" i="121"/>
  <c r="AZ147" i="121"/>
  <c r="AY147" i="121"/>
  <c r="AX147" i="121"/>
  <c r="AW147" i="121"/>
  <c r="AV147" i="121"/>
  <c r="AU147" i="121"/>
  <c r="AT147" i="121"/>
  <c r="AS147" i="121"/>
  <c r="AR147" i="121"/>
  <c r="AQ147" i="121"/>
  <c r="AQ156" i="121" s="1"/>
  <c r="AP147" i="121"/>
  <c r="AO147" i="121"/>
  <c r="AN147" i="121"/>
  <c r="AM147" i="121"/>
  <c r="AL147" i="121"/>
  <c r="BO146" i="121"/>
  <c r="BN146" i="121"/>
  <c r="BM146" i="121"/>
  <c r="BL146" i="121"/>
  <c r="BK146" i="121"/>
  <c r="BJ146" i="121"/>
  <c r="BI146" i="121"/>
  <c r="BG145" i="4" s="1"/>
  <c r="BH146" i="121"/>
  <c r="BG146" i="121"/>
  <c r="BF146" i="121"/>
  <c r="BE146" i="121"/>
  <c r="BE156" i="121" s="1"/>
  <c r="BE122" i="121" s="1"/>
  <c r="BD146" i="121"/>
  <c r="BC146" i="121"/>
  <c r="BB146" i="121"/>
  <c r="BA146" i="121"/>
  <c r="BA156" i="121" s="1"/>
  <c r="AZ146" i="121"/>
  <c r="AY146" i="121"/>
  <c r="AX146" i="121"/>
  <c r="AW146" i="121"/>
  <c r="AV146" i="121"/>
  <c r="AU146" i="121"/>
  <c r="AT146" i="121"/>
  <c r="AS146" i="121"/>
  <c r="AS156" i="121" s="1"/>
  <c r="AS122" i="121" s="1"/>
  <c r="AR146" i="121"/>
  <c r="AQ146" i="121"/>
  <c r="AP146" i="121"/>
  <c r="AO146" i="121"/>
  <c r="AN146" i="121"/>
  <c r="AM146" i="121"/>
  <c r="AL146" i="121"/>
  <c r="BP144" i="121"/>
  <c r="BP158" i="121" s="1"/>
  <c r="BP123" i="121" s="1"/>
  <c r="BO144" i="121"/>
  <c r="BO158" i="121" s="1"/>
  <c r="BO123" i="121" s="1"/>
  <c r="BN144" i="121"/>
  <c r="BN158" i="121" s="1"/>
  <c r="BN123" i="121" s="1"/>
  <c r="BM144" i="121"/>
  <c r="BM158" i="121" s="1"/>
  <c r="BM123" i="121" s="1"/>
  <c r="BL144" i="121"/>
  <c r="BL158" i="121" s="1"/>
  <c r="BL123" i="121" s="1"/>
  <c r="BK144" i="121"/>
  <c r="BK158" i="121" s="1"/>
  <c r="BJ144" i="121"/>
  <c r="BJ158" i="121" s="1"/>
  <c r="BJ123" i="121" s="1"/>
  <c r="BI144" i="121"/>
  <c r="BI158" i="121" s="1"/>
  <c r="BI123" i="121" s="1"/>
  <c r="BH144" i="121"/>
  <c r="BH158" i="121" s="1"/>
  <c r="BH123" i="121" s="1"/>
  <c r="BG144" i="121"/>
  <c r="BG158" i="121" s="1"/>
  <c r="BF144" i="121"/>
  <c r="BF158" i="121" s="1"/>
  <c r="BE144" i="121"/>
  <c r="BE158" i="121" s="1"/>
  <c r="BE123" i="121" s="1"/>
  <c r="BD144" i="121"/>
  <c r="BD158" i="121" s="1"/>
  <c r="BD123" i="121" s="1"/>
  <c r="BC144" i="121"/>
  <c r="BC158" i="121" s="1"/>
  <c r="BC123" i="121" s="1"/>
  <c r="BB144" i="121"/>
  <c r="BB158" i="121" s="1"/>
  <c r="BA144" i="121"/>
  <c r="BA158" i="121" s="1"/>
  <c r="BA123" i="121" s="1"/>
  <c r="AZ144" i="121"/>
  <c r="AZ158" i="121" s="1"/>
  <c r="AZ123" i="121" s="1"/>
  <c r="AY144" i="121"/>
  <c r="AY158" i="121" s="1"/>
  <c r="AX144" i="121"/>
  <c r="AX158" i="121" s="1"/>
  <c r="AX123" i="121" s="1"/>
  <c r="AW144" i="121"/>
  <c r="AW158" i="121" s="1"/>
  <c r="AW123" i="121" s="1"/>
  <c r="AV144" i="121"/>
  <c r="AV158" i="121" s="1"/>
  <c r="AV123" i="121" s="1"/>
  <c r="AU144" i="121"/>
  <c r="AU158" i="121" s="1"/>
  <c r="AU123" i="121" s="1"/>
  <c r="AT144" i="121"/>
  <c r="AT158" i="121" s="1"/>
  <c r="AS144" i="121"/>
  <c r="AS158" i="121" s="1"/>
  <c r="AS123" i="121" s="1"/>
  <c r="AR144" i="121"/>
  <c r="AR158" i="121" s="1"/>
  <c r="AR123" i="121" s="1"/>
  <c r="AQ144" i="121"/>
  <c r="AQ158" i="121" s="1"/>
  <c r="AQ123" i="121" s="1"/>
  <c r="AP144" i="121"/>
  <c r="AO144" i="121"/>
  <c r="AO158" i="121" s="1"/>
  <c r="AO123" i="121" s="1"/>
  <c r="AN144" i="121"/>
  <c r="AN158" i="121" s="1"/>
  <c r="AN123" i="121" s="1"/>
  <c r="AM144" i="121"/>
  <c r="AM158" i="121" s="1"/>
  <c r="AM123" i="121" s="1"/>
  <c r="AL144" i="121"/>
  <c r="AL158" i="121" s="1"/>
  <c r="BO141" i="121"/>
  <c r="BO169" i="121" s="1"/>
  <c r="BN141" i="121"/>
  <c r="BN169" i="121" s="1"/>
  <c r="BM141" i="121"/>
  <c r="BM169" i="121" s="1"/>
  <c r="BL141" i="121"/>
  <c r="BK141" i="121"/>
  <c r="BJ141" i="121"/>
  <c r="BI141" i="121"/>
  <c r="BH141" i="121"/>
  <c r="BG141" i="121"/>
  <c r="BG169" i="121" s="1"/>
  <c r="BF141" i="121"/>
  <c r="BE141" i="121"/>
  <c r="BE169" i="121" s="1"/>
  <c r="BD141" i="121"/>
  <c r="BC141" i="121"/>
  <c r="BC169" i="121" s="1"/>
  <c r="BB141" i="121"/>
  <c r="BA141" i="121"/>
  <c r="BA169" i="121" s="1"/>
  <c r="AZ141" i="121"/>
  <c r="AY141" i="121"/>
  <c r="AY169" i="121" s="1"/>
  <c r="AX141" i="121"/>
  <c r="AW141" i="121"/>
  <c r="AW169" i="121" s="1"/>
  <c r="AV141" i="121"/>
  <c r="AU141" i="121"/>
  <c r="AU169" i="121" s="1"/>
  <c r="AT141" i="121"/>
  <c r="AS141" i="121"/>
  <c r="AS169" i="121" s="1"/>
  <c r="AR141" i="121"/>
  <c r="AQ141" i="121"/>
  <c r="AQ169" i="121" s="1"/>
  <c r="AP141" i="121"/>
  <c r="AO141" i="121"/>
  <c r="AO169" i="121" s="1"/>
  <c r="AN141" i="121"/>
  <c r="AM141" i="121"/>
  <c r="AM169" i="121" s="1"/>
  <c r="AL141" i="121"/>
  <c r="AL169" i="121" s="1"/>
  <c r="BO140" i="121"/>
  <c r="BO168" i="121" s="1"/>
  <c r="BN140" i="121"/>
  <c r="BM140" i="121"/>
  <c r="BM168" i="121" s="1"/>
  <c r="BL140" i="121"/>
  <c r="BK140" i="121"/>
  <c r="BJ140" i="121"/>
  <c r="BI140" i="121"/>
  <c r="BH140" i="121"/>
  <c r="BH168" i="121" s="1"/>
  <c r="BG140" i="121"/>
  <c r="BG168" i="121" s="1"/>
  <c r="BF140" i="121"/>
  <c r="BE140" i="121"/>
  <c r="BE168" i="121" s="1"/>
  <c r="BD140" i="121"/>
  <c r="BC140" i="121"/>
  <c r="BC168" i="121" s="1"/>
  <c r="BB140" i="121"/>
  <c r="BA140" i="121"/>
  <c r="BA168" i="121" s="1"/>
  <c r="AZ140" i="121"/>
  <c r="AY140" i="121"/>
  <c r="AX140" i="121"/>
  <c r="AW140" i="121"/>
  <c r="AW168" i="121" s="1"/>
  <c r="AV140" i="121"/>
  <c r="AV168" i="121" s="1"/>
  <c r="AU140" i="121"/>
  <c r="AT140" i="121"/>
  <c r="AS140" i="121"/>
  <c r="AS168" i="121" s="1"/>
  <c r="AR140" i="121"/>
  <c r="AQ140" i="121"/>
  <c r="AQ168" i="121" s="1"/>
  <c r="AP140" i="121"/>
  <c r="AO140" i="121"/>
  <c r="AO168" i="121" s="1"/>
  <c r="AN140" i="121"/>
  <c r="AN168" i="121" s="1"/>
  <c r="AM140" i="121"/>
  <c r="AM168" i="121" s="1"/>
  <c r="AL140" i="121"/>
  <c r="BO139" i="121"/>
  <c r="BO167" i="121" s="1"/>
  <c r="BN139" i="121"/>
  <c r="BM139" i="121"/>
  <c r="BM167" i="121" s="1"/>
  <c r="BL139" i="121"/>
  <c r="BK139" i="121"/>
  <c r="BK167" i="121" s="1"/>
  <c r="BJ139" i="121"/>
  <c r="BI139" i="121"/>
  <c r="BH139" i="121"/>
  <c r="BG139" i="121"/>
  <c r="BG167" i="121" s="1"/>
  <c r="BF139" i="121"/>
  <c r="BF167" i="121" s="1"/>
  <c r="BE139" i="121"/>
  <c r="BE167" i="121" s="1"/>
  <c r="BD139" i="121"/>
  <c r="BC139" i="121"/>
  <c r="BC167" i="121" s="1"/>
  <c r="BB139" i="121"/>
  <c r="BB167" i="121" s="1"/>
  <c r="BA139" i="121"/>
  <c r="BA167" i="121" s="1"/>
  <c r="AZ139" i="121"/>
  <c r="AY139" i="121"/>
  <c r="AY167" i="121" s="1"/>
  <c r="AX139" i="121"/>
  <c r="AX167" i="121" s="1"/>
  <c r="AW139" i="121"/>
  <c r="AW167" i="121" s="1"/>
  <c r="AV139" i="121"/>
  <c r="AU139" i="121"/>
  <c r="AU167" i="121" s="1"/>
  <c r="AT139" i="121"/>
  <c r="AS139" i="121"/>
  <c r="AR139" i="121"/>
  <c r="AQ139" i="121"/>
  <c r="AQ167" i="121" s="1"/>
  <c r="AP139" i="121"/>
  <c r="AP167" i="121" s="1"/>
  <c r="AO139" i="121"/>
  <c r="AO167" i="121" s="1"/>
  <c r="AN139" i="121"/>
  <c r="AM139" i="121"/>
  <c r="AM167" i="121" s="1"/>
  <c r="AL139" i="121"/>
  <c r="BO138" i="121"/>
  <c r="BN138" i="121"/>
  <c r="BM138" i="121"/>
  <c r="BM166" i="121" s="1"/>
  <c r="BL138" i="121"/>
  <c r="BK138" i="121"/>
  <c r="BJ138" i="121"/>
  <c r="BI138" i="121"/>
  <c r="BG137" i="4" s="1"/>
  <c r="BH138" i="121"/>
  <c r="BG138" i="121"/>
  <c r="BG166" i="121" s="1"/>
  <c r="BF138" i="121"/>
  <c r="BE138" i="121"/>
  <c r="BE166" i="121" s="1"/>
  <c r="BD138" i="121"/>
  <c r="BC138" i="121"/>
  <c r="BB138" i="121"/>
  <c r="BA138" i="121"/>
  <c r="BA166" i="121" s="1"/>
  <c r="AZ138" i="121"/>
  <c r="AY138" i="121"/>
  <c r="AY166" i="121" s="1"/>
  <c r="AX138" i="121"/>
  <c r="AW138" i="121"/>
  <c r="AW166" i="121" s="1"/>
  <c r="AV138" i="121"/>
  <c r="AU138" i="121"/>
  <c r="AT138" i="121"/>
  <c r="AS138" i="121"/>
  <c r="AR138" i="121"/>
  <c r="AQ138" i="121"/>
  <c r="AP138" i="121"/>
  <c r="AO138" i="121"/>
  <c r="AN138" i="121"/>
  <c r="AM138" i="121"/>
  <c r="AL138" i="121"/>
  <c r="BO137" i="121"/>
  <c r="BO165" i="121" s="1"/>
  <c r="BN137" i="121"/>
  <c r="BM137" i="121"/>
  <c r="BM165" i="121" s="1"/>
  <c r="BL137" i="121"/>
  <c r="BK137" i="121"/>
  <c r="BK165" i="121" s="1"/>
  <c r="BJ137" i="121"/>
  <c r="BI137" i="121"/>
  <c r="BH137" i="121"/>
  <c r="BG137" i="121"/>
  <c r="BG165" i="121" s="1"/>
  <c r="BF137" i="121"/>
  <c r="BE137" i="121"/>
  <c r="BE165" i="121" s="1"/>
  <c r="BD137" i="121"/>
  <c r="BC137" i="121"/>
  <c r="BC165" i="121" s="1"/>
  <c r="BB137" i="121"/>
  <c r="BA137" i="121"/>
  <c r="BA165" i="121" s="1"/>
  <c r="AZ137" i="121"/>
  <c r="AY137" i="121"/>
  <c r="AY165" i="121" s="1"/>
  <c r="AX137" i="121"/>
  <c r="AW137" i="121"/>
  <c r="AW165" i="121" s="1"/>
  <c r="AV137" i="121"/>
  <c r="AU137" i="121"/>
  <c r="AU165" i="121" s="1"/>
  <c r="AT137" i="121"/>
  <c r="AS137" i="121"/>
  <c r="AS165" i="121" s="1"/>
  <c r="AR137" i="121"/>
  <c r="AQ137" i="121"/>
  <c r="AQ165" i="121" s="1"/>
  <c r="AP137" i="121"/>
  <c r="AO137" i="121"/>
  <c r="AO165" i="121" s="1"/>
  <c r="AN137" i="121"/>
  <c r="AM137" i="121"/>
  <c r="AM165" i="121" s="1"/>
  <c r="AL137" i="121"/>
  <c r="BO136" i="121"/>
  <c r="BN136" i="121"/>
  <c r="BM136" i="121"/>
  <c r="BM164" i="121" s="1"/>
  <c r="BL136" i="121"/>
  <c r="BK136" i="121"/>
  <c r="BK164" i="121" s="1"/>
  <c r="BJ136" i="121"/>
  <c r="BI136" i="121"/>
  <c r="BH136" i="121"/>
  <c r="BG136" i="121"/>
  <c r="BF136" i="121"/>
  <c r="BE136" i="121"/>
  <c r="BE164" i="121" s="1"/>
  <c r="BD136" i="121"/>
  <c r="BC136" i="121"/>
  <c r="BC164" i="121" s="1"/>
  <c r="BB136" i="121"/>
  <c r="BA136" i="121"/>
  <c r="AZ136" i="121"/>
  <c r="AY136" i="121"/>
  <c r="AY164" i="121" s="1"/>
  <c r="AX136" i="121"/>
  <c r="AW136" i="121"/>
  <c r="AW164" i="121" s="1"/>
  <c r="AV136" i="121"/>
  <c r="AU136" i="121"/>
  <c r="AU164" i="121" s="1"/>
  <c r="AT136" i="121"/>
  <c r="AS136" i="121"/>
  <c r="AS164" i="121" s="1"/>
  <c r="AR136" i="121"/>
  <c r="AR164" i="121" s="1"/>
  <c r="AQ136" i="121"/>
  <c r="AP136" i="121"/>
  <c r="AO136" i="121"/>
  <c r="AO164" i="121" s="1"/>
  <c r="AN136" i="121"/>
  <c r="AM136" i="121"/>
  <c r="AL136" i="121"/>
  <c r="BO135" i="121"/>
  <c r="BO163" i="121" s="1"/>
  <c r="BN135" i="121"/>
  <c r="BN163" i="121" s="1"/>
  <c r="BM135" i="121"/>
  <c r="BM163" i="121" s="1"/>
  <c r="BL135" i="121"/>
  <c r="BK135" i="121"/>
  <c r="BK163" i="121" s="1"/>
  <c r="BJ135" i="121"/>
  <c r="BI135" i="121"/>
  <c r="BH135" i="121"/>
  <c r="BG135" i="121"/>
  <c r="BG163" i="121" s="1"/>
  <c r="BF135" i="121"/>
  <c r="BE135" i="121"/>
  <c r="BE163" i="121" s="1"/>
  <c r="BD135" i="121"/>
  <c r="BC135" i="121"/>
  <c r="BC163" i="121" s="1"/>
  <c r="BB135" i="121"/>
  <c r="BB163" i="121" s="1"/>
  <c r="BA135" i="121"/>
  <c r="BA163" i="121" s="1"/>
  <c r="AZ135" i="121"/>
  <c r="AY135" i="121"/>
  <c r="AY163" i="121" s="1"/>
  <c r="AX135" i="121"/>
  <c r="AX163" i="121" s="1"/>
  <c r="AW135" i="121"/>
  <c r="AW163" i="121" s="1"/>
  <c r="AV135" i="121"/>
  <c r="AU135" i="121"/>
  <c r="AU163" i="121" s="1"/>
  <c r="AT135" i="121"/>
  <c r="AS135" i="121"/>
  <c r="AS163" i="121" s="1"/>
  <c r="AR135" i="121"/>
  <c r="AQ135" i="121"/>
  <c r="AQ163" i="121" s="1"/>
  <c r="AP135" i="121"/>
  <c r="AO135" i="121"/>
  <c r="AO163" i="121" s="1"/>
  <c r="AN135" i="121"/>
  <c r="AM135" i="121"/>
  <c r="AM163" i="121" s="1"/>
  <c r="AL135" i="121"/>
  <c r="AL163" i="121" s="1"/>
  <c r="BO134" i="121"/>
  <c r="BO162" i="121" s="1"/>
  <c r="BN134" i="121"/>
  <c r="BM134" i="121"/>
  <c r="BL134" i="121"/>
  <c r="BL162" i="121" s="1"/>
  <c r="BK134" i="121"/>
  <c r="BK162" i="121" s="1"/>
  <c r="BJ134" i="121"/>
  <c r="BI134" i="121"/>
  <c r="BH134" i="121"/>
  <c r="BH162" i="121" s="1"/>
  <c r="BG134" i="121"/>
  <c r="BF134" i="121"/>
  <c r="BE134" i="121"/>
  <c r="BD134" i="121"/>
  <c r="BD162" i="121" s="1"/>
  <c r="BC134" i="121"/>
  <c r="BC162" i="121" s="1"/>
  <c r="BB134" i="121"/>
  <c r="BA134" i="121"/>
  <c r="AZ134" i="121"/>
  <c r="AZ162" i="121" s="1"/>
  <c r="AY134" i="121"/>
  <c r="AX134" i="121"/>
  <c r="AW134" i="121"/>
  <c r="AV134" i="121"/>
  <c r="AV162" i="121" s="1"/>
  <c r="AU134" i="121"/>
  <c r="AT134" i="121"/>
  <c r="AS134" i="121"/>
  <c r="AR134" i="121"/>
  <c r="AR162" i="121" s="1"/>
  <c r="AQ134" i="121"/>
  <c r="AQ162" i="121" s="1"/>
  <c r="AP134" i="121"/>
  <c r="AO134" i="121"/>
  <c r="AN134" i="121"/>
  <c r="AN162" i="121" s="1"/>
  <c r="AM134" i="121"/>
  <c r="AM162" i="121" s="1"/>
  <c r="AL134" i="121"/>
  <c r="BO133" i="121"/>
  <c r="BN133" i="121"/>
  <c r="BN161" i="121" s="1"/>
  <c r="BM133" i="121"/>
  <c r="BM161" i="121" s="1"/>
  <c r="BL133" i="121"/>
  <c r="BK133" i="121"/>
  <c r="BJ133" i="121"/>
  <c r="BJ161" i="121" s="1"/>
  <c r="BI133" i="121"/>
  <c r="BH133" i="121"/>
  <c r="BG133" i="121"/>
  <c r="BF133" i="121"/>
  <c r="BE133" i="121"/>
  <c r="BE161" i="121" s="1"/>
  <c r="BD133" i="121"/>
  <c r="BC133" i="121"/>
  <c r="BB133" i="121"/>
  <c r="BB161" i="121" s="1"/>
  <c r="BA133" i="121"/>
  <c r="BA161" i="121" s="1"/>
  <c r="AZ133" i="121"/>
  <c r="AY133" i="121"/>
  <c r="AX133" i="121"/>
  <c r="AX161" i="121" s="1"/>
  <c r="AW133" i="121"/>
  <c r="AW161" i="121" s="1"/>
  <c r="AV133" i="121"/>
  <c r="AU133" i="121"/>
  <c r="AT133" i="121"/>
  <c r="AS133" i="121"/>
  <c r="AS161" i="121" s="1"/>
  <c r="AR133" i="121"/>
  <c r="AQ133" i="121"/>
  <c r="AP133" i="121"/>
  <c r="AP161" i="121" s="1"/>
  <c r="AO133" i="121"/>
  <c r="AO161" i="121" s="1"/>
  <c r="AN133" i="121"/>
  <c r="AM133" i="121"/>
  <c r="AL133" i="121"/>
  <c r="BO132" i="121"/>
  <c r="BO160" i="121" s="1"/>
  <c r="BN132" i="121"/>
  <c r="BM132" i="121"/>
  <c r="BL132" i="121"/>
  <c r="BK132" i="121"/>
  <c r="BJ132" i="121"/>
  <c r="BI132" i="121"/>
  <c r="BG131" i="4" s="1"/>
  <c r="BH132" i="121"/>
  <c r="BG132" i="121"/>
  <c r="BG160" i="121" s="1"/>
  <c r="BF132" i="121"/>
  <c r="BE132" i="121"/>
  <c r="BD132" i="121"/>
  <c r="BC132" i="121"/>
  <c r="BB132" i="121"/>
  <c r="BA132" i="121"/>
  <c r="AZ132" i="121"/>
  <c r="AZ160" i="121" s="1"/>
  <c r="AY132" i="121"/>
  <c r="AX132" i="121"/>
  <c r="AX160" i="121" s="1"/>
  <c r="AW132" i="121"/>
  <c r="AV132" i="121"/>
  <c r="AU132" i="121"/>
  <c r="AU160" i="121" s="1"/>
  <c r="AT132" i="121"/>
  <c r="AT160" i="121" s="1"/>
  <c r="AS132" i="121"/>
  <c r="AR132" i="121"/>
  <c r="AQ132" i="121"/>
  <c r="AQ142" i="121" s="1"/>
  <c r="AP132" i="121"/>
  <c r="AO132" i="121"/>
  <c r="AN132" i="121"/>
  <c r="AM132" i="121"/>
  <c r="AL132" i="121"/>
  <c r="AL160" i="121" s="1"/>
  <c r="BO127" i="121"/>
  <c r="BN127" i="121"/>
  <c r="BM127" i="121"/>
  <c r="BL127" i="121"/>
  <c r="BK127" i="121"/>
  <c r="BJ127" i="121"/>
  <c r="BI127" i="121"/>
  <c r="BG126" i="4" s="1"/>
  <c r="BH127" i="121"/>
  <c r="BG127" i="121"/>
  <c r="BF127" i="121"/>
  <c r="BE127" i="121"/>
  <c r="BD127" i="121"/>
  <c r="BC127" i="121"/>
  <c r="BB127" i="121"/>
  <c r="BA127" i="121"/>
  <c r="AZ127" i="121"/>
  <c r="AY127" i="121"/>
  <c r="AX127" i="121"/>
  <c r="AW127" i="121"/>
  <c r="AV127" i="121"/>
  <c r="AU127" i="121"/>
  <c r="AT127" i="121"/>
  <c r="AS127" i="121"/>
  <c r="AR127" i="121"/>
  <c r="AQ127" i="121"/>
  <c r="AP127" i="121"/>
  <c r="AO127" i="121"/>
  <c r="AN127" i="121"/>
  <c r="AM127" i="121"/>
  <c r="AL127" i="121"/>
  <c r="BO126" i="121"/>
  <c r="BN126" i="121"/>
  <c r="BM126" i="121"/>
  <c r="BL126" i="121"/>
  <c r="BK126" i="121"/>
  <c r="BJ126" i="121"/>
  <c r="BI126" i="121"/>
  <c r="BG125" i="4" s="1"/>
  <c r="BH126" i="121"/>
  <c r="BG126" i="121"/>
  <c r="BF126" i="121"/>
  <c r="BE126" i="121"/>
  <c r="BD126" i="121"/>
  <c r="BC126" i="121"/>
  <c r="BB126" i="121"/>
  <c r="BA126" i="121"/>
  <c r="AZ126" i="121"/>
  <c r="AY126" i="121"/>
  <c r="AX126" i="121"/>
  <c r="AW126" i="121"/>
  <c r="AV126" i="121"/>
  <c r="AU126" i="121"/>
  <c r="AT126" i="121"/>
  <c r="AS126" i="121"/>
  <c r="AR126" i="121"/>
  <c r="AQ126" i="121"/>
  <c r="AP126" i="121"/>
  <c r="AO126" i="121"/>
  <c r="AN126" i="121"/>
  <c r="AM126" i="121"/>
  <c r="AL126" i="121"/>
  <c r="BO125" i="121"/>
  <c r="BN125" i="121"/>
  <c r="BM125" i="121"/>
  <c r="BL125" i="121"/>
  <c r="BK125" i="121"/>
  <c r="BJ125" i="121"/>
  <c r="BI125" i="121"/>
  <c r="BG124" i="4" s="1"/>
  <c r="BH125" i="121"/>
  <c r="BG125" i="121"/>
  <c r="BF125" i="121"/>
  <c r="BE125" i="121"/>
  <c r="BD125" i="121"/>
  <c r="BC125" i="121"/>
  <c r="BB125" i="121"/>
  <c r="BA125" i="121"/>
  <c r="AZ125" i="121"/>
  <c r="AY125" i="121"/>
  <c r="AX125" i="121"/>
  <c r="AW125" i="121"/>
  <c r="AV125" i="121"/>
  <c r="AU125" i="121"/>
  <c r="AT125" i="121"/>
  <c r="AS125" i="121"/>
  <c r="AR125" i="121"/>
  <c r="AQ125" i="121"/>
  <c r="AP125" i="121"/>
  <c r="AO125" i="121"/>
  <c r="AN125" i="121"/>
  <c r="AM125" i="121"/>
  <c r="AL125" i="121"/>
  <c r="BO124" i="121"/>
  <c r="BN124" i="121"/>
  <c r="BM124" i="121"/>
  <c r="BL124" i="121"/>
  <c r="BK124" i="121"/>
  <c r="BJ124" i="121"/>
  <c r="BH124" i="121"/>
  <c r="BG124" i="121"/>
  <c r="BF124" i="121"/>
  <c r="BE124" i="121"/>
  <c r="BD124" i="121"/>
  <c r="BC124" i="121"/>
  <c r="BB124" i="121"/>
  <c r="BA124" i="121"/>
  <c r="AZ124" i="121"/>
  <c r="AY124" i="121"/>
  <c r="AX124" i="121"/>
  <c r="AW124" i="121"/>
  <c r="AV124" i="121"/>
  <c r="AU124" i="121"/>
  <c r="AU128" i="121" s="1"/>
  <c r="AT124" i="121"/>
  <c r="AS124" i="121"/>
  <c r="AR124" i="121"/>
  <c r="AQ124" i="121"/>
  <c r="AP124" i="121"/>
  <c r="AO124" i="121"/>
  <c r="AN124" i="121"/>
  <c r="AM124" i="121"/>
  <c r="BK123" i="121"/>
  <c r="BG123" i="121"/>
  <c r="BF123" i="121"/>
  <c r="BB123" i="121"/>
  <c r="AY123" i="121"/>
  <c r="AT123" i="121"/>
  <c r="AL123" i="121"/>
  <c r="P41" i="121"/>
  <c r="K41" i="121"/>
  <c r="U40" i="121"/>
  <c r="U39" i="121"/>
  <c r="U38" i="121"/>
  <c r="U37" i="121"/>
  <c r="U36" i="121"/>
  <c r="U35" i="121"/>
  <c r="U34" i="121"/>
  <c r="U33" i="121"/>
  <c r="U32" i="121"/>
  <c r="U31" i="121"/>
  <c r="U41" i="121" s="1"/>
  <c r="K44" i="121" s="1"/>
  <c r="AF13" i="121"/>
  <c r="AF12" i="121"/>
  <c r="AN4" i="121"/>
  <c r="A2" i="121"/>
  <c r="A1" i="121"/>
  <c r="BD311" i="120"/>
  <c r="BD276" i="120" s="1"/>
  <c r="AV311" i="120"/>
  <c r="AV276" i="120" s="1"/>
  <c r="BP297" i="120"/>
  <c r="BP311" i="120" s="1"/>
  <c r="BP276" i="120" s="1"/>
  <c r="BO297" i="120"/>
  <c r="BO311" i="120" s="1"/>
  <c r="BO276" i="120" s="1"/>
  <c r="BN297" i="120"/>
  <c r="BN311" i="120" s="1"/>
  <c r="BN276" i="120" s="1"/>
  <c r="BM297" i="120"/>
  <c r="BM311" i="120" s="1"/>
  <c r="BL297" i="120"/>
  <c r="BL311" i="120" s="1"/>
  <c r="BL276" i="120" s="1"/>
  <c r="BK297" i="120"/>
  <c r="BK311" i="120" s="1"/>
  <c r="BK276" i="120" s="1"/>
  <c r="BJ297" i="120"/>
  <c r="BJ311" i="120" s="1"/>
  <c r="BJ276" i="120" s="1"/>
  <c r="BI297" i="120"/>
  <c r="BI311" i="120" s="1"/>
  <c r="BI276" i="120" s="1"/>
  <c r="BH297" i="120"/>
  <c r="BH311" i="120" s="1"/>
  <c r="BG297" i="120"/>
  <c r="BG311" i="120" s="1"/>
  <c r="BG276" i="120" s="1"/>
  <c r="BF297" i="120"/>
  <c r="BF311" i="120" s="1"/>
  <c r="BF276" i="120" s="1"/>
  <c r="BE297" i="120"/>
  <c r="BE311" i="120" s="1"/>
  <c r="BE276" i="120" s="1"/>
  <c r="BD297" i="120"/>
  <c r="BC297" i="120"/>
  <c r="BC311" i="120" s="1"/>
  <c r="BC276" i="120" s="1"/>
  <c r="BB297" i="120"/>
  <c r="BB311" i="120" s="1"/>
  <c r="BB276" i="120" s="1"/>
  <c r="BA297" i="120"/>
  <c r="BA311" i="120" s="1"/>
  <c r="BA276" i="120" s="1"/>
  <c r="AZ297" i="120"/>
  <c r="AZ311" i="120" s="1"/>
  <c r="AZ276" i="120" s="1"/>
  <c r="AY297" i="120"/>
  <c r="AY311" i="120" s="1"/>
  <c r="AY276" i="120" s="1"/>
  <c r="AX297" i="120"/>
  <c r="AX311" i="120" s="1"/>
  <c r="AX276" i="120" s="1"/>
  <c r="AW297" i="120"/>
  <c r="AW311" i="120" s="1"/>
  <c r="AW276" i="120" s="1"/>
  <c r="AV297" i="120"/>
  <c r="AU297" i="120"/>
  <c r="AU311" i="120" s="1"/>
  <c r="AU276" i="120" s="1"/>
  <c r="AT297" i="120"/>
  <c r="AT311" i="120" s="1"/>
  <c r="AT276" i="120" s="1"/>
  <c r="AS297" i="120"/>
  <c r="AS311" i="120" s="1"/>
  <c r="AS276" i="120" s="1"/>
  <c r="AR297" i="120"/>
  <c r="AR311" i="120" s="1"/>
  <c r="AQ297" i="120"/>
  <c r="AQ311" i="120" s="1"/>
  <c r="AQ276" i="120" s="1"/>
  <c r="AP297" i="120"/>
  <c r="AP311" i="120" s="1"/>
  <c r="AP276" i="120" s="1"/>
  <c r="AO297" i="120"/>
  <c r="AO311" i="120" s="1"/>
  <c r="AO276" i="120" s="1"/>
  <c r="AN297" i="120"/>
  <c r="AN311" i="120" s="1"/>
  <c r="AN276" i="120" s="1"/>
  <c r="AM297" i="120"/>
  <c r="AM311" i="120" s="1"/>
  <c r="AM276" i="120" s="1"/>
  <c r="AL297" i="120"/>
  <c r="AL311" i="120" s="1"/>
  <c r="AL276" i="120" s="1"/>
  <c r="BM276" i="120"/>
  <c r="BH276" i="120"/>
  <c r="AR276" i="120"/>
  <c r="AN260" i="120"/>
  <c r="AN225" i="120" s="1"/>
  <c r="BP246" i="120"/>
  <c r="BP260" i="120" s="1"/>
  <c r="BP225" i="120" s="1"/>
  <c r="BO246" i="120"/>
  <c r="BO260" i="120" s="1"/>
  <c r="BO225" i="120" s="1"/>
  <c r="BN246" i="120"/>
  <c r="BN260" i="120" s="1"/>
  <c r="BN225" i="120" s="1"/>
  <c r="BM246" i="120"/>
  <c r="BM260" i="120" s="1"/>
  <c r="BM225" i="120" s="1"/>
  <c r="BL246" i="120"/>
  <c r="BL260" i="120" s="1"/>
  <c r="BL225" i="120" s="1"/>
  <c r="BK246" i="120"/>
  <c r="BK260" i="120" s="1"/>
  <c r="BK225" i="120" s="1"/>
  <c r="BJ246" i="120"/>
  <c r="BJ260" i="120" s="1"/>
  <c r="BJ225" i="120" s="1"/>
  <c r="BI246" i="120"/>
  <c r="BI260" i="120" s="1"/>
  <c r="BI225" i="120" s="1"/>
  <c r="BH246" i="120"/>
  <c r="BH260" i="120" s="1"/>
  <c r="BH225" i="120" s="1"/>
  <c r="BG246" i="120"/>
  <c r="BG260" i="120" s="1"/>
  <c r="BG225" i="120" s="1"/>
  <c r="BF246" i="120"/>
  <c r="BF260" i="120" s="1"/>
  <c r="BF225" i="120" s="1"/>
  <c r="BE246" i="120"/>
  <c r="BE260" i="120" s="1"/>
  <c r="BE225" i="120" s="1"/>
  <c r="BD246" i="120"/>
  <c r="BD260" i="120" s="1"/>
  <c r="BD225" i="120" s="1"/>
  <c r="BC246" i="120"/>
  <c r="BC260" i="120" s="1"/>
  <c r="BC225" i="120" s="1"/>
  <c r="BB246" i="120"/>
  <c r="BB260" i="120" s="1"/>
  <c r="BA246" i="120"/>
  <c r="BA260" i="120" s="1"/>
  <c r="BA225" i="120" s="1"/>
  <c r="AZ246" i="120"/>
  <c r="AZ260" i="120" s="1"/>
  <c r="AZ225" i="120" s="1"/>
  <c r="AY246" i="120"/>
  <c r="AY260" i="120" s="1"/>
  <c r="AY225" i="120" s="1"/>
  <c r="AX246" i="120"/>
  <c r="AX260" i="120" s="1"/>
  <c r="AX225" i="120" s="1"/>
  <c r="AW246" i="120"/>
  <c r="AW260" i="120" s="1"/>
  <c r="AW225" i="120" s="1"/>
  <c r="AV246" i="120"/>
  <c r="AV260" i="120" s="1"/>
  <c r="AV225" i="120" s="1"/>
  <c r="AU246" i="120"/>
  <c r="AU260" i="120" s="1"/>
  <c r="AU225" i="120" s="1"/>
  <c r="AT246" i="120"/>
  <c r="AT260" i="120" s="1"/>
  <c r="AT225" i="120" s="1"/>
  <c r="AS246" i="120"/>
  <c r="AS260" i="120" s="1"/>
  <c r="AS225" i="120" s="1"/>
  <c r="AR246" i="120"/>
  <c r="AR260" i="120" s="1"/>
  <c r="AR225" i="120" s="1"/>
  <c r="AQ246" i="120"/>
  <c r="AQ260" i="120" s="1"/>
  <c r="AQ225" i="120" s="1"/>
  <c r="AP246" i="120"/>
  <c r="AP260" i="120" s="1"/>
  <c r="AP225" i="120" s="1"/>
  <c r="AO246" i="120"/>
  <c r="AO260" i="120" s="1"/>
  <c r="AO225" i="120" s="1"/>
  <c r="AN246" i="120"/>
  <c r="AM246" i="120"/>
  <c r="AM260" i="120" s="1"/>
  <c r="AM225" i="120" s="1"/>
  <c r="AL246" i="120"/>
  <c r="AL260" i="120" s="1"/>
  <c r="BB225" i="120"/>
  <c r="AL225" i="120"/>
  <c r="BA209" i="120"/>
  <c r="BA174" i="120" s="1"/>
  <c r="BP195" i="120"/>
  <c r="BP209" i="120" s="1"/>
  <c r="BP174" i="120" s="1"/>
  <c r="BO195" i="120"/>
  <c r="BO209" i="120" s="1"/>
  <c r="BO174" i="120" s="1"/>
  <c r="BN195" i="120"/>
  <c r="BN209" i="120" s="1"/>
  <c r="BN174" i="120" s="1"/>
  <c r="BM195" i="120"/>
  <c r="BM209" i="120" s="1"/>
  <c r="BM174" i="120" s="1"/>
  <c r="BL195" i="120"/>
  <c r="BL209" i="120" s="1"/>
  <c r="BL174" i="120" s="1"/>
  <c r="BK195" i="120"/>
  <c r="BK209" i="120" s="1"/>
  <c r="BK174" i="120" s="1"/>
  <c r="BJ195" i="120"/>
  <c r="BJ209" i="120" s="1"/>
  <c r="BJ174" i="120" s="1"/>
  <c r="BI195" i="120"/>
  <c r="BI209" i="120" s="1"/>
  <c r="BI174" i="120" s="1"/>
  <c r="BH195" i="120"/>
  <c r="BH209" i="120" s="1"/>
  <c r="BH174" i="120" s="1"/>
  <c r="BG195" i="120"/>
  <c r="BG209" i="120" s="1"/>
  <c r="BG174" i="120" s="1"/>
  <c r="BF195" i="120"/>
  <c r="BF209" i="120" s="1"/>
  <c r="BF174" i="120" s="1"/>
  <c r="BE195" i="120"/>
  <c r="BE209" i="120" s="1"/>
  <c r="BE174" i="120" s="1"/>
  <c r="BD195" i="120"/>
  <c r="BD209" i="120" s="1"/>
  <c r="BD174" i="120" s="1"/>
  <c r="BC195" i="120"/>
  <c r="BC209" i="120" s="1"/>
  <c r="BC174" i="120" s="1"/>
  <c r="BB195" i="120"/>
  <c r="BB209" i="120" s="1"/>
  <c r="BB174" i="120" s="1"/>
  <c r="BA195" i="120"/>
  <c r="AZ195" i="120"/>
  <c r="AZ209" i="120" s="1"/>
  <c r="AZ174" i="120" s="1"/>
  <c r="AY195" i="120"/>
  <c r="AY209" i="120" s="1"/>
  <c r="AX195" i="120"/>
  <c r="AX209" i="120" s="1"/>
  <c r="AX174" i="120" s="1"/>
  <c r="AW195" i="120"/>
  <c r="AW209" i="120" s="1"/>
  <c r="AW174" i="120" s="1"/>
  <c r="AV195" i="120"/>
  <c r="AV209" i="120" s="1"/>
  <c r="AV174" i="120" s="1"/>
  <c r="AU195" i="120"/>
  <c r="AU209" i="120" s="1"/>
  <c r="AU174" i="120" s="1"/>
  <c r="AT195" i="120"/>
  <c r="AT209" i="120" s="1"/>
  <c r="AS195" i="120"/>
  <c r="AS209" i="120" s="1"/>
  <c r="AS174" i="120" s="1"/>
  <c r="AR195" i="120"/>
  <c r="AR209" i="120" s="1"/>
  <c r="AR174" i="120" s="1"/>
  <c r="AQ195" i="120"/>
  <c r="AQ209" i="120" s="1"/>
  <c r="AQ174" i="120" s="1"/>
  <c r="AP195" i="120"/>
  <c r="AP209" i="120" s="1"/>
  <c r="AP174" i="120" s="1"/>
  <c r="AO195" i="120"/>
  <c r="AO209" i="120" s="1"/>
  <c r="AO174" i="120" s="1"/>
  <c r="AN195" i="120"/>
  <c r="AN209" i="120" s="1"/>
  <c r="AN174" i="120" s="1"/>
  <c r="AM195" i="120"/>
  <c r="AM209" i="120" s="1"/>
  <c r="AM174" i="120" s="1"/>
  <c r="AL195" i="120"/>
  <c r="AL209" i="120" s="1"/>
  <c r="AL174" i="120" s="1"/>
  <c r="AY174" i="120"/>
  <c r="AT174" i="120"/>
  <c r="BO155" i="120"/>
  <c r="BN155" i="120"/>
  <c r="BM155" i="120"/>
  <c r="BL155" i="120"/>
  <c r="BK155" i="120"/>
  <c r="BJ155" i="120"/>
  <c r="BI155" i="120"/>
  <c r="BH155" i="120"/>
  <c r="BF154" i="4" s="1"/>
  <c r="BG155" i="120"/>
  <c r="BF155" i="120"/>
  <c r="BE155" i="120"/>
  <c r="BD155" i="120"/>
  <c r="BC155" i="120"/>
  <c r="BB155" i="120"/>
  <c r="BA155" i="120"/>
  <c r="AZ155" i="120"/>
  <c r="AY155" i="120"/>
  <c r="AX155" i="120"/>
  <c r="AW155" i="120"/>
  <c r="AV155" i="120"/>
  <c r="AU155" i="120"/>
  <c r="AT155" i="120"/>
  <c r="AS155" i="120"/>
  <c r="AR155" i="120"/>
  <c r="AQ155" i="120"/>
  <c r="AP155" i="120"/>
  <c r="AO155" i="120"/>
  <c r="AN155" i="120"/>
  <c r="AM155" i="120"/>
  <c r="AL155" i="120"/>
  <c r="BO154" i="120"/>
  <c r="BN154" i="120"/>
  <c r="BM154" i="120"/>
  <c r="BL154" i="120"/>
  <c r="BK154" i="120"/>
  <c r="BJ154" i="120"/>
  <c r="BI154" i="120"/>
  <c r="BH154" i="120"/>
  <c r="BF153" i="4" s="1"/>
  <c r="BG154" i="120"/>
  <c r="BF154" i="120"/>
  <c r="BE154" i="120"/>
  <c r="BD154" i="120"/>
  <c r="BC154" i="120"/>
  <c r="BB154" i="120"/>
  <c r="BA154" i="120"/>
  <c r="AZ154" i="120"/>
  <c r="AY154" i="120"/>
  <c r="AX154" i="120"/>
  <c r="AW154" i="120"/>
  <c r="AV154" i="120"/>
  <c r="AU154" i="120"/>
  <c r="AT154" i="120"/>
  <c r="AS154" i="120"/>
  <c r="AR154" i="120"/>
  <c r="AQ154" i="120"/>
  <c r="AP154" i="120"/>
  <c r="AO154" i="120"/>
  <c r="AN154" i="120"/>
  <c r="AM154" i="120"/>
  <c r="AL154" i="120"/>
  <c r="BO153" i="120"/>
  <c r="BN153" i="120"/>
  <c r="BM153" i="120"/>
  <c r="BL153" i="120"/>
  <c r="BK153" i="120"/>
  <c r="BJ153" i="120"/>
  <c r="BI153" i="120"/>
  <c r="BH153" i="120"/>
  <c r="BF152" i="4" s="1"/>
  <c r="BG153" i="120"/>
  <c r="BF153" i="120"/>
  <c r="BE153" i="120"/>
  <c r="BD153" i="120"/>
  <c r="BC153" i="120"/>
  <c r="BB153" i="120"/>
  <c r="BA153" i="120"/>
  <c r="AZ153" i="120"/>
  <c r="AY153" i="120"/>
  <c r="AY167" i="120" s="1"/>
  <c r="AX153" i="120"/>
  <c r="AW153" i="120"/>
  <c r="AV153" i="120"/>
  <c r="AU153" i="120"/>
  <c r="AT153" i="120"/>
  <c r="AS153" i="120"/>
  <c r="AR153" i="120"/>
  <c r="AQ153" i="120"/>
  <c r="AP153" i="120"/>
  <c r="AO153" i="120"/>
  <c r="AN153" i="120"/>
  <c r="AM153" i="120"/>
  <c r="AL153" i="120"/>
  <c r="BO152" i="120"/>
  <c r="BN152" i="120"/>
  <c r="BM152" i="120"/>
  <c r="BL152" i="120"/>
  <c r="BK152" i="120"/>
  <c r="BJ152" i="120"/>
  <c r="BI152" i="120"/>
  <c r="BH152" i="120"/>
  <c r="BF151" i="4" s="1"/>
  <c r="BG152" i="120"/>
  <c r="BF152" i="120"/>
  <c r="BE152" i="120"/>
  <c r="BD152" i="120"/>
  <c r="BC152" i="120"/>
  <c r="BB152" i="120"/>
  <c r="BA152" i="120"/>
  <c r="BA166" i="120" s="1"/>
  <c r="AZ152" i="120"/>
  <c r="AY152" i="120"/>
  <c r="AX152" i="120"/>
  <c r="AW152" i="120"/>
  <c r="AV152" i="120"/>
  <c r="AU152" i="120"/>
  <c r="AT152" i="120"/>
  <c r="AS152" i="120"/>
  <c r="AR152" i="120"/>
  <c r="AQ152" i="120"/>
  <c r="AP152" i="120"/>
  <c r="AO152" i="120"/>
  <c r="AN152" i="120"/>
  <c r="AM152" i="120"/>
  <c r="AL152" i="120"/>
  <c r="BO151" i="120"/>
  <c r="BN151" i="120"/>
  <c r="BM151" i="120"/>
  <c r="BL151" i="120"/>
  <c r="BK151" i="120"/>
  <c r="BJ151" i="120"/>
  <c r="BI151" i="120"/>
  <c r="BH151" i="120"/>
  <c r="BF150" i="4" s="1"/>
  <c r="BG151" i="120"/>
  <c r="BF151" i="120"/>
  <c r="BE151" i="120"/>
  <c r="BD151" i="120"/>
  <c r="BC151" i="120"/>
  <c r="BB151" i="120"/>
  <c r="BA151" i="120"/>
  <c r="AZ151" i="120"/>
  <c r="AY151" i="120"/>
  <c r="AX151" i="120"/>
  <c r="AW151" i="120"/>
  <c r="AV151" i="120"/>
  <c r="AU151" i="120"/>
  <c r="AT151" i="120"/>
  <c r="AS151" i="120"/>
  <c r="AR151" i="120"/>
  <c r="AQ151" i="120"/>
  <c r="AP151" i="120"/>
  <c r="AO151" i="120"/>
  <c r="AN151" i="120"/>
  <c r="AM151" i="120"/>
  <c r="AL151" i="120"/>
  <c r="BO150" i="120"/>
  <c r="BN150" i="120"/>
  <c r="BM150" i="120"/>
  <c r="BL150" i="120"/>
  <c r="BK150" i="120"/>
  <c r="BJ150" i="120"/>
  <c r="BI150" i="120"/>
  <c r="BH150" i="120"/>
  <c r="BF149" i="4" s="1"/>
  <c r="BG150" i="120"/>
  <c r="BF150" i="120"/>
  <c r="BE150" i="120"/>
  <c r="BD150" i="120"/>
  <c r="BC150" i="120"/>
  <c r="BB150" i="120"/>
  <c r="BA150" i="120"/>
  <c r="AZ150" i="120"/>
  <c r="AY150" i="120"/>
  <c r="AX150" i="120"/>
  <c r="AW150" i="120"/>
  <c r="AV150" i="120"/>
  <c r="AU150" i="120"/>
  <c r="AT150" i="120"/>
  <c r="AS150" i="120"/>
  <c r="AR150" i="120"/>
  <c r="AQ150" i="120"/>
  <c r="AP150" i="120"/>
  <c r="AO150" i="120"/>
  <c r="AN150" i="120"/>
  <c r="AM150" i="120"/>
  <c r="AL150" i="120"/>
  <c r="BO149" i="120"/>
  <c r="BN149" i="120"/>
  <c r="BM149" i="120"/>
  <c r="BL149" i="120"/>
  <c r="BK149" i="120"/>
  <c r="BJ149" i="120"/>
  <c r="BI149" i="120"/>
  <c r="BH149" i="120"/>
  <c r="BF148" i="4" s="1"/>
  <c r="BG149" i="120"/>
  <c r="BF149" i="120"/>
  <c r="BE149" i="120"/>
  <c r="BD149" i="120"/>
  <c r="BC149" i="120"/>
  <c r="BB149" i="120"/>
  <c r="BA149" i="120"/>
  <c r="AZ149" i="120"/>
  <c r="AY149" i="120"/>
  <c r="AX149" i="120"/>
  <c r="AW149" i="120"/>
  <c r="AV149" i="120"/>
  <c r="AU149" i="120"/>
  <c r="AT149" i="120"/>
  <c r="AS149" i="120"/>
  <c r="AR149" i="120"/>
  <c r="AQ149" i="120"/>
  <c r="AP149" i="120"/>
  <c r="AO149" i="120"/>
  <c r="AN149" i="120"/>
  <c r="AM149" i="120"/>
  <c r="AL149" i="120"/>
  <c r="BO148" i="120"/>
  <c r="BN148" i="120"/>
  <c r="BM148" i="120"/>
  <c r="BL148" i="120"/>
  <c r="BK148" i="120"/>
  <c r="BJ148" i="120"/>
  <c r="BI148" i="120"/>
  <c r="BH148" i="120"/>
  <c r="BF147" i="4" s="1"/>
  <c r="BG148" i="120"/>
  <c r="BF148" i="120"/>
  <c r="BE148" i="120"/>
  <c r="BD148" i="120"/>
  <c r="BC148" i="120"/>
  <c r="BB148" i="120"/>
  <c r="BA148" i="120"/>
  <c r="AZ148" i="120"/>
  <c r="AY148" i="120"/>
  <c r="AX148" i="120"/>
  <c r="AW148" i="120"/>
  <c r="AV148" i="120"/>
  <c r="AU148" i="120"/>
  <c r="AT148" i="120"/>
  <c r="AS148" i="120"/>
  <c r="AR148" i="120"/>
  <c r="AQ148" i="120"/>
  <c r="AP148" i="120"/>
  <c r="AO148" i="120"/>
  <c r="AN148" i="120"/>
  <c r="AM148" i="120"/>
  <c r="AL148" i="120"/>
  <c r="BO147" i="120"/>
  <c r="BN147" i="120"/>
  <c r="BM147" i="120"/>
  <c r="BL147" i="120"/>
  <c r="BK147" i="120"/>
  <c r="BJ147" i="120"/>
  <c r="BI147" i="120"/>
  <c r="BH147" i="120"/>
  <c r="BF146" i="4" s="1"/>
  <c r="BG147" i="120"/>
  <c r="BF147" i="120"/>
  <c r="BE147" i="120"/>
  <c r="BD147" i="120"/>
  <c r="BC147" i="120"/>
  <c r="BB147" i="120"/>
  <c r="BA147" i="120"/>
  <c r="AZ147" i="120"/>
  <c r="AY147" i="120"/>
  <c r="AX147" i="120"/>
  <c r="AW147" i="120"/>
  <c r="AV147" i="120"/>
  <c r="AU147" i="120"/>
  <c r="AT147" i="120"/>
  <c r="AS147" i="120"/>
  <c r="AR147" i="120"/>
  <c r="AQ147" i="120"/>
  <c r="AP147" i="120"/>
  <c r="AO147" i="120"/>
  <c r="AN147" i="120"/>
  <c r="AM147" i="120"/>
  <c r="AL147" i="120"/>
  <c r="BO146" i="120"/>
  <c r="BN146" i="120"/>
  <c r="BM146" i="120"/>
  <c r="BL146" i="120"/>
  <c r="BK146" i="120"/>
  <c r="BJ146" i="120"/>
  <c r="BI146" i="120"/>
  <c r="BH146" i="120"/>
  <c r="BF145" i="4" s="1"/>
  <c r="BG146" i="120"/>
  <c r="BF146" i="120"/>
  <c r="BE146" i="120"/>
  <c r="BD146" i="120"/>
  <c r="BC146" i="120"/>
  <c r="BB146" i="120"/>
  <c r="BA146" i="120"/>
  <c r="AZ146" i="120"/>
  <c r="AY146" i="120"/>
  <c r="AX146" i="120"/>
  <c r="AW146" i="120"/>
  <c r="AV146" i="120"/>
  <c r="AU146" i="120"/>
  <c r="AT146" i="120"/>
  <c r="AS146" i="120"/>
  <c r="AR146" i="120"/>
  <c r="AQ146" i="120"/>
  <c r="AP146" i="120"/>
  <c r="AO146" i="120"/>
  <c r="AN146" i="120"/>
  <c r="AM146" i="120"/>
  <c r="AL146" i="120"/>
  <c r="BP144" i="120"/>
  <c r="BP158" i="120" s="1"/>
  <c r="BP123" i="120" s="1"/>
  <c r="BO144" i="120"/>
  <c r="BO158" i="120" s="1"/>
  <c r="BO123" i="120" s="1"/>
  <c r="BN144" i="120"/>
  <c r="BN158" i="120" s="1"/>
  <c r="BN123" i="120" s="1"/>
  <c r="BM144" i="120"/>
  <c r="BM158" i="120" s="1"/>
  <c r="BM123" i="120" s="1"/>
  <c r="BL144" i="120"/>
  <c r="BL158" i="120" s="1"/>
  <c r="BL123" i="120" s="1"/>
  <c r="BK144" i="120"/>
  <c r="BK158" i="120" s="1"/>
  <c r="BJ144" i="120"/>
  <c r="BJ158" i="120" s="1"/>
  <c r="BJ123" i="120" s="1"/>
  <c r="BI144" i="120"/>
  <c r="BI158" i="120" s="1"/>
  <c r="BI123" i="120" s="1"/>
  <c r="BH144" i="120"/>
  <c r="BH158" i="120" s="1"/>
  <c r="BH123" i="120" s="1"/>
  <c r="BG144" i="120"/>
  <c r="BG158" i="120" s="1"/>
  <c r="BG123" i="120" s="1"/>
  <c r="BF144" i="120"/>
  <c r="BF158" i="120" s="1"/>
  <c r="BF123" i="120" s="1"/>
  <c r="BE144" i="120"/>
  <c r="BE158" i="120" s="1"/>
  <c r="BE123" i="120" s="1"/>
  <c r="BD144" i="120"/>
  <c r="BD158" i="120" s="1"/>
  <c r="BD123" i="120" s="1"/>
  <c r="BC144" i="120"/>
  <c r="BC158" i="120" s="1"/>
  <c r="BC123" i="120" s="1"/>
  <c r="BB144" i="120"/>
  <c r="BB158" i="120" s="1"/>
  <c r="BB123" i="120" s="1"/>
  <c r="BA144" i="120"/>
  <c r="BA158" i="120" s="1"/>
  <c r="BA123" i="120" s="1"/>
  <c r="AZ144" i="120"/>
  <c r="AZ158" i="120" s="1"/>
  <c r="AZ123" i="120" s="1"/>
  <c r="AY144" i="120"/>
  <c r="AY158" i="120" s="1"/>
  <c r="AY123" i="120" s="1"/>
  <c r="AX144" i="120"/>
  <c r="AX158" i="120" s="1"/>
  <c r="AX123" i="120" s="1"/>
  <c r="AW144" i="120"/>
  <c r="AW158" i="120" s="1"/>
  <c r="AW123" i="120" s="1"/>
  <c r="AV144" i="120"/>
  <c r="AV158" i="120" s="1"/>
  <c r="AV123" i="120" s="1"/>
  <c r="AU144" i="120"/>
  <c r="AU158" i="120" s="1"/>
  <c r="AT144" i="120"/>
  <c r="AT158" i="120" s="1"/>
  <c r="AT123" i="120" s="1"/>
  <c r="AS144" i="120"/>
  <c r="AS158" i="120" s="1"/>
  <c r="AS123" i="120" s="1"/>
  <c r="AR144" i="120"/>
  <c r="AR158" i="120" s="1"/>
  <c r="AR123" i="120" s="1"/>
  <c r="AQ144" i="120"/>
  <c r="AQ158" i="120" s="1"/>
  <c r="AQ123" i="120" s="1"/>
  <c r="AP144" i="120"/>
  <c r="AP158" i="120" s="1"/>
  <c r="AP123" i="120" s="1"/>
  <c r="AO144" i="120"/>
  <c r="AO158" i="120" s="1"/>
  <c r="AO123" i="120" s="1"/>
  <c r="AN144" i="120"/>
  <c r="AN158" i="120" s="1"/>
  <c r="AN123" i="120" s="1"/>
  <c r="AM144" i="120"/>
  <c r="AM158" i="120" s="1"/>
  <c r="AM123" i="120" s="1"/>
  <c r="AL144" i="120"/>
  <c r="AL158" i="120" s="1"/>
  <c r="AL123" i="120" s="1"/>
  <c r="BO141" i="120"/>
  <c r="BN141" i="120"/>
  <c r="BM141" i="120"/>
  <c r="BL141" i="120"/>
  <c r="BK141" i="120"/>
  <c r="BJ141" i="120"/>
  <c r="BI141" i="120"/>
  <c r="BH141" i="120"/>
  <c r="BF140" i="4" s="1"/>
  <c r="BG141" i="120"/>
  <c r="BF141" i="120"/>
  <c r="BE141" i="120"/>
  <c r="BD141" i="120"/>
  <c r="BC141" i="120"/>
  <c r="BB141" i="120"/>
  <c r="BA141" i="120"/>
  <c r="AZ141" i="120"/>
  <c r="AY141" i="120"/>
  <c r="AX141" i="120"/>
  <c r="AW141" i="120"/>
  <c r="AV141" i="120"/>
  <c r="AU141" i="120"/>
  <c r="AT141" i="120"/>
  <c r="AS141" i="120"/>
  <c r="AR141" i="120"/>
  <c r="AQ141" i="120"/>
  <c r="AP141" i="120"/>
  <c r="AO141" i="120"/>
  <c r="AN141" i="120"/>
  <c r="AM141" i="120"/>
  <c r="AL141" i="120"/>
  <c r="BO140" i="120"/>
  <c r="BN140" i="120"/>
  <c r="BM140" i="120"/>
  <c r="BL140" i="120"/>
  <c r="BK140" i="120"/>
  <c r="BJ140" i="120"/>
  <c r="BI140" i="120"/>
  <c r="BH140" i="120"/>
  <c r="BG140" i="120"/>
  <c r="BF140" i="120"/>
  <c r="BE140" i="120"/>
  <c r="BD140" i="120"/>
  <c r="BC140" i="120"/>
  <c r="BB140" i="120"/>
  <c r="BA140" i="120"/>
  <c r="AZ140" i="120"/>
  <c r="AY140" i="120"/>
  <c r="AX140" i="120"/>
  <c r="AW140" i="120"/>
  <c r="AV140" i="120"/>
  <c r="AU140" i="120"/>
  <c r="AT140" i="120"/>
  <c r="AS140" i="120"/>
  <c r="AR140" i="120"/>
  <c r="AR168" i="120" s="1"/>
  <c r="AQ140" i="120"/>
  <c r="AP140" i="120"/>
  <c r="AO140" i="120"/>
  <c r="AN140" i="120"/>
  <c r="AM140" i="120"/>
  <c r="AL140" i="120"/>
  <c r="BO139" i="120"/>
  <c r="BN139" i="120"/>
  <c r="BN167" i="120" s="1"/>
  <c r="BM139" i="120"/>
  <c r="BL139" i="120"/>
  <c r="BK139" i="120"/>
  <c r="BJ139" i="120"/>
  <c r="BJ167" i="120" s="1"/>
  <c r="BI139" i="120"/>
  <c r="BH139" i="120"/>
  <c r="BF138" i="4" s="1"/>
  <c r="BG139" i="120"/>
  <c r="BF139" i="120"/>
  <c r="BE139" i="120"/>
  <c r="BD139" i="120"/>
  <c r="BC139" i="120"/>
  <c r="BB139" i="120"/>
  <c r="BB167" i="120" s="1"/>
  <c r="BA139" i="120"/>
  <c r="AZ139" i="120"/>
  <c r="AY139" i="120"/>
  <c r="AX139" i="120"/>
  <c r="AX167" i="120" s="1"/>
  <c r="AW139" i="120"/>
  <c r="AV139" i="120"/>
  <c r="AU139" i="120"/>
  <c r="AT139" i="120"/>
  <c r="AS139" i="120"/>
  <c r="AR139" i="120"/>
  <c r="AQ139" i="120"/>
  <c r="AP139" i="120"/>
  <c r="AP167" i="120" s="1"/>
  <c r="AO139" i="120"/>
  <c r="AN139" i="120"/>
  <c r="AM139" i="120"/>
  <c r="AL139" i="120"/>
  <c r="AL167" i="120" s="1"/>
  <c r="BO138" i="120"/>
  <c r="BN138" i="120"/>
  <c r="BM138" i="120"/>
  <c r="BL138" i="120"/>
  <c r="BK138" i="120"/>
  <c r="BJ138" i="120"/>
  <c r="BI138" i="120"/>
  <c r="BH138" i="120"/>
  <c r="BF137" i="4" s="1"/>
  <c r="BG138" i="120"/>
  <c r="BF138" i="120"/>
  <c r="BF166" i="120" s="1"/>
  <c r="BE138" i="120"/>
  <c r="BD138" i="120"/>
  <c r="BC138" i="120"/>
  <c r="BB138" i="120"/>
  <c r="BA138" i="120"/>
  <c r="AZ138" i="120"/>
  <c r="AY138" i="120"/>
  <c r="AX138" i="120"/>
  <c r="AW138" i="120"/>
  <c r="AV138" i="120"/>
  <c r="AU138" i="120"/>
  <c r="AT138" i="120"/>
  <c r="AS138" i="120"/>
  <c r="AR138" i="120"/>
  <c r="AQ138" i="120"/>
  <c r="AP138" i="120"/>
  <c r="AO138" i="120"/>
  <c r="AN138" i="120"/>
  <c r="AM138" i="120"/>
  <c r="AL138" i="120"/>
  <c r="BO137" i="120"/>
  <c r="BN137" i="120"/>
  <c r="BM137" i="120"/>
  <c r="BL137" i="120"/>
  <c r="BK137" i="120"/>
  <c r="BJ137" i="120"/>
  <c r="BI137" i="120"/>
  <c r="BH137" i="120"/>
  <c r="BG137" i="120"/>
  <c r="BF137" i="120"/>
  <c r="BE137" i="120"/>
  <c r="BD137" i="120"/>
  <c r="BC137" i="120"/>
  <c r="BB137" i="120"/>
  <c r="BA137" i="120"/>
  <c r="AZ137" i="120"/>
  <c r="AZ165" i="120" s="1"/>
  <c r="AY137" i="120"/>
  <c r="AX137" i="120"/>
  <c r="AW137" i="120"/>
  <c r="AV137" i="120"/>
  <c r="AU137" i="120"/>
  <c r="AT137" i="120"/>
  <c r="AS137" i="120"/>
  <c r="AR137" i="120"/>
  <c r="AQ137" i="120"/>
  <c r="AP137" i="120"/>
  <c r="AO137" i="120"/>
  <c r="AN137" i="120"/>
  <c r="AM137" i="120"/>
  <c r="AL137" i="120"/>
  <c r="BO136" i="120"/>
  <c r="BN136" i="120"/>
  <c r="BM136" i="120"/>
  <c r="BL136" i="120"/>
  <c r="BK136" i="120"/>
  <c r="BJ136" i="120"/>
  <c r="BI136" i="120"/>
  <c r="BH136" i="120"/>
  <c r="BF135" i="4" s="1"/>
  <c r="BG136" i="120"/>
  <c r="BF136" i="120"/>
  <c r="BE136" i="120"/>
  <c r="BD136" i="120"/>
  <c r="BC136" i="120"/>
  <c r="BB136" i="120"/>
  <c r="BA136" i="120"/>
  <c r="AZ136" i="120"/>
  <c r="AY136" i="120"/>
  <c r="AX136" i="120"/>
  <c r="AW136" i="120"/>
  <c r="AV136" i="120"/>
  <c r="AU136" i="120"/>
  <c r="AT136" i="120"/>
  <c r="AS136" i="120"/>
  <c r="AR136" i="120"/>
  <c r="AR164" i="120" s="1"/>
  <c r="AQ136" i="120"/>
  <c r="AP136" i="120"/>
  <c r="AO136" i="120"/>
  <c r="AN136" i="120"/>
  <c r="AM136" i="120"/>
  <c r="AL136" i="120"/>
  <c r="AL164" i="120" s="1"/>
  <c r="BO135" i="120"/>
  <c r="BN135" i="120"/>
  <c r="BM135" i="120"/>
  <c r="BL135" i="120"/>
  <c r="BL163" i="120" s="1"/>
  <c r="BK135" i="120"/>
  <c r="BJ135" i="120"/>
  <c r="BI135" i="120"/>
  <c r="BH135" i="120"/>
  <c r="BG135" i="120"/>
  <c r="BF135" i="120"/>
  <c r="BF163" i="120" s="1"/>
  <c r="BE135" i="120"/>
  <c r="BD135" i="120"/>
  <c r="BC135" i="120"/>
  <c r="BB135" i="120"/>
  <c r="BA135" i="120"/>
  <c r="AZ135" i="120"/>
  <c r="AZ163" i="120" s="1"/>
  <c r="AY135" i="120"/>
  <c r="AX135" i="120"/>
  <c r="AX163" i="120" s="1"/>
  <c r="AW135" i="120"/>
  <c r="AV135" i="120"/>
  <c r="AV163" i="120" s="1"/>
  <c r="AU135" i="120"/>
  <c r="AT135" i="120"/>
  <c r="AS135" i="120"/>
  <c r="AR135" i="120"/>
  <c r="AR163" i="120" s="1"/>
  <c r="AQ135" i="120"/>
  <c r="AP135" i="120"/>
  <c r="AP163" i="120" s="1"/>
  <c r="AO135" i="120"/>
  <c r="AN135" i="120"/>
  <c r="AN163" i="120" s="1"/>
  <c r="AM135" i="120"/>
  <c r="AL135" i="120"/>
  <c r="BO134" i="120"/>
  <c r="BN134" i="120"/>
  <c r="BN162" i="120" s="1"/>
  <c r="BM134" i="120"/>
  <c r="BL134" i="120"/>
  <c r="BL162" i="120" s="1"/>
  <c r="BK134" i="120"/>
  <c r="BJ134" i="120"/>
  <c r="BJ162" i="120" s="1"/>
  <c r="BI134" i="120"/>
  <c r="BH134" i="120"/>
  <c r="BG134" i="120"/>
  <c r="BF134" i="120"/>
  <c r="BF162" i="120" s="1"/>
  <c r="BE134" i="120"/>
  <c r="BD134" i="120"/>
  <c r="BD162" i="120" s="1"/>
  <c r="BC134" i="120"/>
  <c r="BB134" i="120"/>
  <c r="BB162" i="120" s="1"/>
  <c r="BA134" i="120"/>
  <c r="AZ134" i="120"/>
  <c r="AZ162" i="120" s="1"/>
  <c r="AY134" i="120"/>
  <c r="AX134" i="120"/>
  <c r="AX162" i="120" s="1"/>
  <c r="AW134" i="120"/>
  <c r="AV134" i="120"/>
  <c r="AV162" i="120" s="1"/>
  <c r="AU134" i="120"/>
  <c r="AT134" i="120"/>
  <c r="AT162" i="120" s="1"/>
  <c r="AS134" i="120"/>
  <c r="AR134" i="120"/>
  <c r="AQ134" i="120"/>
  <c r="AP134" i="120"/>
  <c r="AP162" i="120" s="1"/>
  <c r="AO134" i="120"/>
  <c r="AN134" i="120"/>
  <c r="AN162" i="120" s="1"/>
  <c r="AM134" i="120"/>
  <c r="AL134" i="120"/>
  <c r="BO133" i="120"/>
  <c r="BN133" i="120"/>
  <c r="BN161" i="120" s="1"/>
  <c r="BM133" i="120"/>
  <c r="BL133" i="120"/>
  <c r="BK133" i="120"/>
  <c r="BJ133" i="120"/>
  <c r="BJ161" i="120" s="1"/>
  <c r="BI133" i="120"/>
  <c r="BH133" i="120"/>
  <c r="BF132" i="4" s="1"/>
  <c r="BG133" i="120"/>
  <c r="BF133" i="120"/>
  <c r="BE133" i="120"/>
  <c r="BD133" i="120"/>
  <c r="BD161" i="120" s="1"/>
  <c r="BC133" i="120"/>
  <c r="BB133" i="120"/>
  <c r="BB161" i="120" s="1"/>
  <c r="BA133" i="120"/>
  <c r="AZ133" i="120"/>
  <c r="AY133" i="120"/>
  <c r="AX133" i="120"/>
  <c r="AX161" i="120" s="1"/>
  <c r="AW133" i="120"/>
  <c r="AV133" i="120"/>
  <c r="AU133" i="120"/>
  <c r="AT133" i="120"/>
  <c r="AT161" i="120" s="1"/>
  <c r="AS133" i="120"/>
  <c r="AR133" i="120"/>
  <c r="AQ133" i="120"/>
  <c r="AP133" i="120"/>
  <c r="AP161" i="120" s="1"/>
  <c r="AO133" i="120"/>
  <c r="AN133" i="120"/>
  <c r="AN161" i="120" s="1"/>
  <c r="AM133" i="120"/>
  <c r="AL133" i="120"/>
  <c r="BO132" i="120"/>
  <c r="BN132" i="120"/>
  <c r="BN160" i="120" s="1"/>
  <c r="BM132" i="120"/>
  <c r="BL132" i="120"/>
  <c r="BK132" i="120"/>
  <c r="BJ132" i="120"/>
  <c r="BJ160" i="120" s="1"/>
  <c r="BI132" i="120"/>
  <c r="BH132" i="120"/>
  <c r="BG132" i="120"/>
  <c r="BF132" i="120"/>
  <c r="BF160" i="120" s="1"/>
  <c r="BE132" i="120"/>
  <c r="BD132" i="120"/>
  <c r="BC132" i="120"/>
  <c r="BB132" i="120"/>
  <c r="BB160" i="120" s="1"/>
  <c r="BA132" i="120"/>
  <c r="AZ132" i="120"/>
  <c r="AZ160" i="120" s="1"/>
  <c r="AY132" i="120"/>
  <c r="AX132" i="120"/>
  <c r="AX160" i="120" s="1"/>
  <c r="AW132" i="120"/>
  <c r="AV132" i="120"/>
  <c r="AU132" i="120"/>
  <c r="AT132" i="120"/>
  <c r="AS132" i="120"/>
  <c r="AR132" i="120"/>
  <c r="AR160" i="120" s="1"/>
  <c r="AQ132" i="120"/>
  <c r="AP132" i="120"/>
  <c r="AP160" i="120" s="1"/>
  <c r="AO132" i="120"/>
  <c r="AN132" i="120"/>
  <c r="AM132" i="120"/>
  <c r="AL132" i="120"/>
  <c r="BO127" i="120"/>
  <c r="BN127" i="120"/>
  <c r="BM127" i="120"/>
  <c r="BL127" i="120"/>
  <c r="BK127" i="120"/>
  <c r="BJ127" i="120"/>
  <c r="BI127" i="120"/>
  <c r="BH127" i="120"/>
  <c r="BF126" i="4" s="1"/>
  <c r="BG127" i="120"/>
  <c r="BF127" i="120"/>
  <c r="BE127" i="120"/>
  <c r="BD127" i="120"/>
  <c r="BC127" i="120"/>
  <c r="BB127" i="120"/>
  <c r="BA127" i="120"/>
  <c r="AZ127" i="120"/>
  <c r="AY127" i="120"/>
  <c r="AX127" i="120"/>
  <c r="AW127" i="120"/>
  <c r="AV127" i="120"/>
  <c r="AU127" i="120"/>
  <c r="AT127" i="120"/>
  <c r="AS127" i="120"/>
  <c r="AR127" i="120"/>
  <c r="AQ127" i="120"/>
  <c r="AP127" i="120"/>
  <c r="AO127" i="120"/>
  <c r="AN127" i="120"/>
  <c r="AM127" i="120"/>
  <c r="AL127" i="120"/>
  <c r="BO126" i="120"/>
  <c r="BN126" i="120"/>
  <c r="BM126" i="120"/>
  <c r="BL126" i="120"/>
  <c r="BK126" i="120"/>
  <c r="BJ126" i="120"/>
  <c r="BI126" i="120"/>
  <c r="BH126" i="120"/>
  <c r="BF125" i="4" s="1"/>
  <c r="BG126" i="120"/>
  <c r="BF126" i="120"/>
  <c r="BE126" i="120"/>
  <c r="BD126" i="120"/>
  <c r="BC126" i="120"/>
  <c r="BB126" i="120"/>
  <c r="BA126" i="120"/>
  <c r="AZ126" i="120"/>
  <c r="AY126" i="120"/>
  <c r="AX126" i="120"/>
  <c r="AW126" i="120"/>
  <c r="AV126" i="120"/>
  <c r="AU126" i="120"/>
  <c r="AT126" i="120"/>
  <c r="AS126" i="120"/>
  <c r="AR126" i="120"/>
  <c r="AQ126" i="120"/>
  <c r="AP126" i="120"/>
  <c r="AO126" i="120"/>
  <c r="AN126" i="120"/>
  <c r="AM126" i="120"/>
  <c r="AL126" i="120"/>
  <c r="BO125" i="120"/>
  <c r="BN125" i="120"/>
  <c r="BM125" i="120"/>
  <c r="BL125" i="120"/>
  <c r="BK125" i="120"/>
  <c r="BJ125" i="120"/>
  <c r="BI125" i="120"/>
  <c r="BH125" i="120"/>
  <c r="BF124" i="4" s="1"/>
  <c r="BG125" i="120"/>
  <c r="BF125" i="120"/>
  <c r="BE125" i="120"/>
  <c r="BD125" i="120"/>
  <c r="BC125" i="120"/>
  <c r="BB125" i="120"/>
  <c r="BA125" i="120"/>
  <c r="AZ125" i="120"/>
  <c r="AY125" i="120"/>
  <c r="AX125" i="120"/>
  <c r="AW125" i="120"/>
  <c r="AV125" i="120"/>
  <c r="AU125" i="120"/>
  <c r="AT125" i="120"/>
  <c r="AS125" i="120"/>
  <c r="AR125" i="120"/>
  <c r="AQ125" i="120"/>
  <c r="AP125" i="120"/>
  <c r="AO125" i="120"/>
  <c r="AN125" i="120"/>
  <c r="AM125" i="120"/>
  <c r="AL125" i="120"/>
  <c r="BO124" i="120"/>
  <c r="BN124" i="120"/>
  <c r="BM124" i="120"/>
  <c r="BL124" i="120"/>
  <c r="BL128" i="120" s="1"/>
  <c r="BK124" i="120"/>
  <c r="BK128" i="120" s="1"/>
  <c r="BJ124" i="120"/>
  <c r="BI124" i="120"/>
  <c r="BG124" i="120"/>
  <c r="BF124" i="120"/>
  <c r="BE124" i="120"/>
  <c r="BD124" i="120"/>
  <c r="BC124" i="120"/>
  <c r="BB124" i="120"/>
  <c r="BA124" i="120"/>
  <c r="AZ124" i="120"/>
  <c r="AY124" i="120"/>
  <c r="AX124" i="120"/>
  <c r="AW124" i="120"/>
  <c r="AV124" i="120"/>
  <c r="AU124" i="120"/>
  <c r="AT124" i="120"/>
  <c r="AS124" i="120"/>
  <c r="AR124" i="120"/>
  <c r="AQ124" i="120"/>
  <c r="AP124" i="120"/>
  <c r="AO124" i="120"/>
  <c r="AN124" i="120"/>
  <c r="AM124" i="120"/>
  <c r="BK123" i="120"/>
  <c r="AU123" i="120"/>
  <c r="P41" i="120"/>
  <c r="N32" i="9" s="1"/>
  <c r="K41" i="120"/>
  <c r="U40" i="120"/>
  <c r="U39" i="120"/>
  <c r="U38" i="120"/>
  <c r="U37" i="120"/>
  <c r="U36" i="120"/>
  <c r="U35" i="120"/>
  <c r="U34" i="120"/>
  <c r="U33" i="120"/>
  <c r="U32" i="120"/>
  <c r="U31" i="120"/>
  <c r="K24" i="120"/>
  <c r="BH124" i="120" s="1"/>
  <c r="BF123" i="4" s="1"/>
  <c r="AF13" i="120"/>
  <c r="AF12" i="120"/>
  <c r="AN4" i="120"/>
  <c r="A2" i="120"/>
  <c r="A1" i="120"/>
  <c r="BP297" i="119"/>
  <c r="BP311" i="119" s="1"/>
  <c r="BP276" i="119" s="1"/>
  <c r="BO297" i="119"/>
  <c r="BO311" i="119" s="1"/>
  <c r="BO276" i="119" s="1"/>
  <c r="BN297" i="119"/>
  <c r="BN311" i="119" s="1"/>
  <c r="BN276" i="119" s="1"/>
  <c r="BM297" i="119"/>
  <c r="BM311" i="119" s="1"/>
  <c r="BM276" i="119" s="1"/>
  <c r="BL297" i="119"/>
  <c r="BL311" i="119" s="1"/>
  <c r="BL276" i="119" s="1"/>
  <c r="BK297" i="119"/>
  <c r="BK311" i="119" s="1"/>
  <c r="BK276" i="119" s="1"/>
  <c r="BJ297" i="119"/>
  <c r="BJ311" i="119" s="1"/>
  <c r="BJ276" i="119" s="1"/>
  <c r="BI297" i="119"/>
  <c r="BI311" i="119" s="1"/>
  <c r="BI276" i="119" s="1"/>
  <c r="BH297" i="119"/>
  <c r="BH311" i="119" s="1"/>
  <c r="BH276" i="119" s="1"/>
  <c r="BG297" i="119"/>
  <c r="BG311" i="119" s="1"/>
  <c r="BG276" i="119" s="1"/>
  <c r="BF297" i="119"/>
  <c r="BF311" i="119" s="1"/>
  <c r="BF276" i="119" s="1"/>
  <c r="BE297" i="119"/>
  <c r="BE311" i="119" s="1"/>
  <c r="BE276" i="119" s="1"/>
  <c r="BD297" i="119"/>
  <c r="BD311" i="119" s="1"/>
  <c r="BD276" i="119" s="1"/>
  <c r="BC297" i="119"/>
  <c r="BC311" i="119" s="1"/>
  <c r="BC276" i="119" s="1"/>
  <c r="BB297" i="119"/>
  <c r="BB311" i="119" s="1"/>
  <c r="BB276" i="119" s="1"/>
  <c r="BA297" i="119"/>
  <c r="BA311" i="119" s="1"/>
  <c r="BA276" i="119" s="1"/>
  <c r="AZ297" i="119"/>
  <c r="AZ311" i="119" s="1"/>
  <c r="AZ276" i="119" s="1"/>
  <c r="AY297" i="119"/>
  <c r="AY311" i="119" s="1"/>
  <c r="AY276" i="119" s="1"/>
  <c r="AX297" i="119"/>
  <c r="AX311" i="119" s="1"/>
  <c r="AX276" i="119" s="1"/>
  <c r="AW297" i="119"/>
  <c r="AW311" i="119" s="1"/>
  <c r="AW276" i="119" s="1"/>
  <c r="AV297" i="119"/>
  <c r="AV311" i="119" s="1"/>
  <c r="AV276" i="119" s="1"/>
  <c r="AU297" i="119"/>
  <c r="AU311" i="119" s="1"/>
  <c r="AT297" i="119"/>
  <c r="AT311" i="119" s="1"/>
  <c r="AT276" i="119" s="1"/>
  <c r="AS297" i="119"/>
  <c r="AS311" i="119" s="1"/>
  <c r="AS276" i="119" s="1"/>
  <c r="AR297" i="119"/>
  <c r="AR311" i="119" s="1"/>
  <c r="AR276" i="119" s="1"/>
  <c r="AQ297" i="119"/>
  <c r="AQ311" i="119" s="1"/>
  <c r="AQ276" i="119" s="1"/>
  <c r="AP297" i="119"/>
  <c r="AP311" i="119" s="1"/>
  <c r="AP276" i="119" s="1"/>
  <c r="AO297" i="119"/>
  <c r="AO311" i="119" s="1"/>
  <c r="AO276" i="119" s="1"/>
  <c r="AN297" i="119"/>
  <c r="AN311" i="119" s="1"/>
  <c r="AN276" i="119" s="1"/>
  <c r="AM297" i="119"/>
  <c r="AM311" i="119" s="1"/>
  <c r="AM276" i="119" s="1"/>
  <c r="AL297" i="119"/>
  <c r="AL311" i="119" s="1"/>
  <c r="AL276" i="119" s="1"/>
  <c r="AM280" i="119"/>
  <c r="AU276" i="119"/>
  <c r="BN260" i="119"/>
  <c r="BN225" i="119" s="1"/>
  <c r="BC260" i="119"/>
  <c r="BC225" i="119" s="1"/>
  <c r="AX260" i="119"/>
  <c r="AX225" i="119" s="1"/>
  <c r="AT260" i="119"/>
  <c r="AT225" i="119" s="1"/>
  <c r="BC256" i="119"/>
  <c r="AU252" i="119"/>
  <c r="AM248" i="119"/>
  <c r="BP246" i="119"/>
  <c r="BP260" i="119" s="1"/>
  <c r="BP225" i="119" s="1"/>
  <c r="BO246" i="119"/>
  <c r="BO260" i="119" s="1"/>
  <c r="BO225" i="119" s="1"/>
  <c r="BN246" i="119"/>
  <c r="BM246" i="119"/>
  <c r="BM260" i="119" s="1"/>
  <c r="BM225" i="119" s="1"/>
  <c r="BL246" i="119"/>
  <c r="BL260" i="119" s="1"/>
  <c r="BL225" i="119" s="1"/>
  <c r="BK246" i="119"/>
  <c r="BK260" i="119" s="1"/>
  <c r="BK225" i="119" s="1"/>
  <c r="BJ246" i="119"/>
  <c r="BJ260" i="119" s="1"/>
  <c r="BJ225" i="119" s="1"/>
  <c r="BI246" i="119"/>
  <c r="BI260" i="119" s="1"/>
  <c r="BI225" i="119" s="1"/>
  <c r="BH246" i="119"/>
  <c r="BH260" i="119" s="1"/>
  <c r="BH225" i="119" s="1"/>
  <c r="BG246" i="119"/>
  <c r="BG260" i="119" s="1"/>
  <c r="BG225" i="119" s="1"/>
  <c r="BF246" i="119"/>
  <c r="BF260" i="119" s="1"/>
  <c r="BF225" i="119" s="1"/>
  <c r="BE246" i="119"/>
  <c r="BE260" i="119" s="1"/>
  <c r="BE225" i="119" s="1"/>
  <c r="BD246" i="119"/>
  <c r="BD260" i="119" s="1"/>
  <c r="BD225" i="119" s="1"/>
  <c r="BC246" i="119"/>
  <c r="BB246" i="119"/>
  <c r="BB260" i="119" s="1"/>
  <c r="BB225" i="119" s="1"/>
  <c r="BA246" i="119"/>
  <c r="BA260" i="119" s="1"/>
  <c r="BA225" i="119" s="1"/>
  <c r="AZ246" i="119"/>
  <c r="AZ260" i="119" s="1"/>
  <c r="AZ225" i="119" s="1"/>
  <c r="AY246" i="119"/>
  <c r="AY260" i="119" s="1"/>
  <c r="AY225" i="119" s="1"/>
  <c r="AX246" i="119"/>
  <c r="AW246" i="119"/>
  <c r="AW260" i="119" s="1"/>
  <c r="AW225" i="119" s="1"/>
  <c r="AV246" i="119"/>
  <c r="AV260" i="119" s="1"/>
  <c r="AV225" i="119" s="1"/>
  <c r="AU246" i="119"/>
  <c r="AU260" i="119" s="1"/>
  <c r="AU225" i="119" s="1"/>
  <c r="AT246" i="119"/>
  <c r="AS246" i="119"/>
  <c r="AS260" i="119" s="1"/>
  <c r="AS225" i="119" s="1"/>
  <c r="AR246" i="119"/>
  <c r="AR260" i="119" s="1"/>
  <c r="AR225" i="119" s="1"/>
  <c r="AQ246" i="119"/>
  <c r="AQ260" i="119" s="1"/>
  <c r="AQ225" i="119" s="1"/>
  <c r="AP246" i="119"/>
  <c r="AP260" i="119" s="1"/>
  <c r="AP225" i="119" s="1"/>
  <c r="AO246" i="119"/>
  <c r="AO260" i="119" s="1"/>
  <c r="AO225" i="119" s="1"/>
  <c r="AN246" i="119"/>
  <c r="AN260" i="119" s="1"/>
  <c r="AN225" i="119" s="1"/>
  <c r="AM246" i="119"/>
  <c r="AM260" i="119" s="1"/>
  <c r="AM225" i="119" s="1"/>
  <c r="AL246" i="119"/>
  <c r="AL260" i="119" s="1"/>
  <c r="AL225" i="119" s="1"/>
  <c r="BN243" i="119"/>
  <c r="BH241" i="119"/>
  <c r="BF239" i="119"/>
  <c r="AZ237" i="119"/>
  <c r="AX235" i="119"/>
  <c r="AT229" i="119"/>
  <c r="AO227" i="119"/>
  <c r="BB209" i="119"/>
  <c r="BB174" i="119" s="1"/>
  <c r="BP195" i="119"/>
  <c r="BP209" i="119" s="1"/>
  <c r="BP174" i="119" s="1"/>
  <c r="BO195" i="119"/>
  <c r="BO209" i="119" s="1"/>
  <c r="BO174" i="119" s="1"/>
  <c r="BN195" i="119"/>
  <c r="BN209" i="119" s="1"/>
  <c r="BN174" i="119" s="1"/>
  <c r="BM195" i="119"/>
  <c r="BM209" i="119" s="1"/>
  <c r="BM174" i="119" s="1"/>
  <c r="BL195" i="119"/>
  <c r="BL209" i="119" s="1"/>
  <c r="BL174" i="119" s="1"/>
  <c r="BK195" i="119"/>
  <c r="BK209" i="119" s="1"/>
  <c r="BK174" i="119" s="1"/>
  <c r="BJ195" i="119"/>
  <c r="BJ209" i="119" s="1"/>
  <c r="BJ174" i="119" s="1"/>
  <c r="BI195" i="119"/>
  <c r="BI209" i="119" s="1"/>
  <c r="BI174" i="119" s="1"/>
  <c r="BH195" i="119"/>
  <c r="BH209" i="119" s="1"/>
  <c r="BH174" i="119" s="1"/>
  <c r="BG195" i="119"/>
  <c r="BG209" i="119" s="1"/>
  <c r="BG174" i="119" s="1"/>
  <c r="BF195" i="119"/>
  <c r="BF209" i="119" s="1"/>
  <c r="BF174" i="119" s="1"/>
  <c r="BE195" i="119"/>
  <c r="BE209" i="119" s="1"/>
  <c r="BE174" i="119" s="1"/>
  <c r="BD195" i="119"/>
  <c r="BD209" i="119" s="1"/>
  <c r="BD174" i="119" s="1"/>
  <c r="BC195" i="119"/>
  <c r="BC209" i="119" s="1"/>
  <c r="BC174" i="119" s="1"/>
  <c r="BB195" i="119"/>
  <c r="BA195" i="119"/>
  <c r="BA209" i="119" s="1"/>
  <c r="BA174" i="119" s="1"/>
  <c r="AZ195" i="119"/>
  <c r="AZ209" i="119" s="1"/>
  <c r="AZ174" i="119" s="1"/>
  <c r="AY195" i="119"/>
  <c r="AY209" i="119" s="1"/>
  <c r="AY174" i="119" s="1"/>
  <c r="AX195" i="119"/>
  <c r="AX209" i="119" s="1"/>
  <c r="AW195" i="119"/>
  <c r="AW209" i="119" s="1"/>
  <c r="AW174" i="119" s="1"/>
  <c r="AV195" i="119"/>
  <c r="AV209" i="119" s="1"/>
  <c r="AV174" i="119" s="1"/>
  <c r="AU195" i="119"/>
  <c r="AU209" i="119" s="1"/>
  <c r="AU174" i="119" s="1"/>
  <c r="AT195" i="119"/>
  <c r="AT209" i="119" s="1"/>
  <c r="AT174" i="119" s="1"/>
  <c r="AS195" i="119"/>
  <c r="AS209" i="119" s="1"/>
  <c r="AS174" i="119" s="1"/>
  <c r="AR195" i="119"/>
  <c r="AR209" i="119" s="1"/>
  <c r="AR174" i="119" s="1"/>
  <c r="AQ195" i="119"/>
  <c r="AQ209" i="119" s="1"/>
  <c r="AQ174" i="119" s="1"/>
  <c r="AP195" i="119"/>
  <c r="AP209" i="119" s="1"/>
  <c r="AP174" i="119" s="1"/>
  <c r="AO195" i="119"/>
  <c r="AO209" i="119" s="1"/>
  <c r="AO174" i="119" s="1"/>
  <c r="AN195" i="119"/>
  <c r="AN209" i="119" s="1"/>
  <c r="AN174" i="119" s="1"/>
  <c r="AM195" i="119"/>
  <c r="AM209" i="119" s="1"/>
  <c r="AM174" i="119" s="1"/>
  <c r="AL195" i="119"/>
  <c r="AL209" i="119" s="1"/>
  <c r="AL174" i="119" s="1"/>
  <c r="AX174" i="119"/>
  <c r="BI158" i="119"/>
  <c r="BI123" i="119" s="1"/>
  <c r="BE158" i="119"/>
  <c r="BO155" i="119"/>
  <c r="BN155" i="119"/>
  <c r="BM155" i="119"/>
  <c r="BL155" i="119"/>
  <c r="BK155" i="119"/>
  <c r="BJ155" i="119"/>
  <c r="BI155" i="119"/>
  <c r="BH155" i="119"/>
  <c r="BG155" i="119"/>
  <c r="BE154" i="4" s="1"/>
  <c r="BF155" i="119"/>
  <c r="BE155" i="119"/>
  <c r="BD155" i="119"/>
  <c r="BC155" i="119"/>
  <c r="BB155" i="119"/>
  <c r="BA155" i="119"/>
  <c r="AZ155" i="119"/>
  <c r="AY155" i="119"/>
  <c r="AX155" i="119"/>
  <c r="AW155" i="119"/>
  <c r="AV155" i="119"/>
  <c r="AU155" i="119"/>
  <c r="AT155" i="119"/>
  <c r="AS155" i="119"/>
  <c r="AR155" i="119"/>
  <c r="AQ155" i="119"/>
  <c r="AP155" i="119"/>
  <c r="AO155" i="119"/>
  <c r="AN155" i="119"/>
  <c r="AM155" i="119"/>
  <c r="AL155" i="119"/>
  <c r="BO154" i="119"/>
  <c r="BN154" i="119"/>
  <c r="BM154" i="119"/>
  <c r="BL154" i="119"/>
  <c r="BK154" i="119"/>
  <c r="BJ154" i="119"/>
  <c r="BI154" i="119"/>
  <c r="BH154" i="119"/>
  <c r="BG154" i="119"/>
  <c r="BE153" i="4" s="1"/>
  <c r="BF154" i="119"/>
  <c r="BE154" i="119"/>
  <c r="BD154" i="119"/>
  <c r="BC154" i="119"/>
  <c r="BB154" i="119"/>
  <c r="BA154" i="119"/>
  <c r="AZ154" i="119"/>
  <c r="AY154" i="119"/>
  <c r="AX154" i="119"/>
  <c r="AW154" i="119"/>
  <c r="AV154" i="119"/>
  <c r="AU154" i="119"/>
  <c r="AT154" i="119"/>
  <c r="AS154" i="119"/>
  <c r="AR154" i="119"/>
  <c r="AQ154" i="119"/>
  <c r="AP154" i="119"/>
  <c r="AO154" i="119"/>
  <c r="AN154" i="119"/>
  <c r="AM154" i="119"/>
  <c r="AL154" i="119"/>
  <c r="BO153" i="119"/>
  <c r="BN153" i="119"/>
  <c r="BM153" i="119"/>
  <c r="BL153" i="119"/>
  <c r="BK153" i="119"/>
  <c r="BJ153" i="119"/>
  <c r="BI153" i="119"/>
  <c r="BH153" i="119"/>
  <c r="BG153" i="119"/>
  <c r="BE152" i="4" s="1"/>
  <c r="BF153" i="119"/>
  <c r="BE153" i="119"/>
  <c r="BD153" i="119"/>
  <c r="BC153" i="119"/>
  <c r="BB153" i="119"/>
  <c r="BA153" i="119"/>
  <c r="AZ153" i="119"/>
  <c r="AY153" i="119"/>
  <c r="AX153" i="119"/>
  <c r="AW153" i="119"/>
  <c r="AV153" i="119"/>
  <c r="AU153" i="119"/>
  <c r="AT153" i="119"/>
  <c r="AS153" i="119"/>
  <c r="AR153" i="119"/>
  <c r="AQ153" i="119"/>
  <c r="AP153" i="119"/>
  <c r="AO153" i="119"/>
  <c r="AN153" i="119"/>
  <c r="AM153" i="119"/>
  <c r="AL153" i="119"/>
  <c r="BO152" i="119"/>
  <c r="BN152" i="119"/>
  <c r="BM152" i="119"/>
  <c r="BL152" i="119"/>
  <c r="BK152" i="119"/>
  <c r="BJ152" i="119"/>
  <c r="BI152" i="119"/>
  <c r="BH152" i="119"/>
  <c r="BG152" i="119"/>
  <c r="BE151" i="4" s="1"/>
  <c r="BF152" i="119"/>
  <c r="BE152" i="119"/>
  <c r="BD152" i="119"/>
  <c r="BC152" i="119"/>
  <c r="BB152" i="119"/>
  <c r="BA152" i="119"/>
  <c r="AZ152" i="119"/>
  <c r="AY152" i="119"/>
  <c r="AX152" i="119"/>
  <c r="AW152" i="119"/>
  <c r="AV152" i="119"/>
  <c r="AU152" i="119"/>
  <c r="AT152" i="119"/>
  <c r="AS152" i="119"/>
  <c r="AR152" i="119"/>
  <c r="AQ152" i="119"/>
  <c r="AP152" i="119"/>
  <c r="AO152" i="119"/>
  <c r="AN152" i="119"/>
  <c r="AM152" i="119"/>
  <c r="AL152" i="119"/>
  <c r="BO151" i="119"/>
  <c r="BN151" i="119"/>
  <c r="BM151" i="119"/>
  <c r="BL151" i="119"/>
  <c r="BK151" i="119"/>
  <c r="BJ151" i="119"/>
  <c r="BI151" i="119"/>
  <c r="BH151" i="119"/>
  <c r="BG151" i="119"/>
  <c r="BE150" i="4" s="1"/>
  <c r="BF151" i="119"/>
  <c r="BE151" i="119"/>
  <c r="BD151" i="119"/>
  <c r="BC151" i="119"/>
  <c r="BB151" i="119"/>
  <c r="BA151" i="119"/>
  <c r="AZ151" i="119"/>
  <c r="AY151" i="119"/>
  <c r="AX151" i="119"/>
  <c r="AW151" i="119"/>
  <c r="AV151" i="119"/>
  <c r="AU151" i="119"/>
  <c r="AT151" i="119"/>
  <c r="AS151" i="119"/>
  <c r="AR151" i="119"/>
  <c r="AQ151" i="119"/>
  <c r="AP151" i="119"/>
  <c r="AO151" i="119"/>
  <c r="AN151" i="119"/>
  <c r="AM151" i="119"/>
  <c r="AL151" i="119"/>
  <c r="BO150" i="119"/>
  <c r="BN150" i="119"/>
  <c r="BM150" i="119"/>
  <c r="BL150" i="119"/>
  <c r="BK150" i="119"/>
  <c r="BJ150" i="119"/>
  <c r="BI150" i="119"/>
  <c r="BH150" i="119"/>
  <c r="BG150" i="119"/>
  <c r="BE149" i="4" s="1"/>
  <c r="BF150" i="119"/>
  <c r="BE150" i="119"/>
  <c r="BD150" i="119"/>
  <c r="BC150" i="119"/>
  <c r="BB150" i="119"/>
  <c r="BA150" i="119"/>
  <c r="AZ150" i="119"/>
  <c r="AY150" i="119"/>
  <c r="AX150" i="119"/>
  <c r="AW150" i="119"/>
  <c r="AV150" i="119"/>
  <c r="AU150" i="119"/>
  <c r="AT150" i="119"/>
  <c r="AS150" i="119"/>
  <c r="AR150" i="119"/>
  <c r="AQ150" i="119"/>
  <c r="AP150" i="119"/>
  <c r="AO150" i="119"/>
  <c r="AN150" i="119"/>
  <c r="AM150" i="119"/>
  <c r="AL150" i="119"/>
  <c r="BO149" i="119"/>
  <c r="BN149" i="119"/>
  <c r="BM149" i="119"/>
  <c r="BL149" i="119"/>
  <c r="BK149" i="119"/>
  <c r="BJ149" i="119"/>
  <c r="BI149" i="119"/>
  <c r="BH149" i="119"/>
  <c r="BG149" i="119"/>
  <c r="BE148" i="4" s="1"/>
  <c r="BF149" i="119"/>
  <c r="BE149" i="119"/>
  <c r="BD149" i="119"/>
  <c r="BC149" i="119"/>
  <c r="BB149" i="119"/>
  <c r="BA149" i="119"/>
  <c r="AZ149" i="119"/>
  <c r="AY149" i="119"/>
  <c r="AX149" i="119"/>
  <c r="AW149" i="119"/>
  <c r="AV149" i="119"/>
  <c r="AU149" i="119"/>
  <c r="AT149" i="119"/>
  <c r="AS149" i="119"/>
  <c r="AR149" i="119"/>
  <c r="AQ149" i="119"/>
  <c r="AP149" i="119"/>
  <c r="AO149" i="119"/>
  <c r="AN149" i="119"/>
  <c r="AM149" i="119"/>
  <c r="AL149" i="119"/>
  <c r="BO148" i="119"/>
  <c r="BN148" i="119"/>
  <c r="BM148" i="119"/>
  <c r="BL148" i="119"/>
  <c r="BK148" i="119"/>
  <c r="BJ148" i="119"/>
  <c r="BI148" i="119"/>
  <c r="BH148" i="119"/>
  <c r="BG148" i="119"/>
  <c r="BE147" i="4" s="1"/>
  <c r="BF148" i="119"/>
  <c r="BE148" i="119"/>
  <c r="BD148" i="119"/>
  <c r="BC148" i="119"/>
  <c r="BB148" i="119"/>
  <c r="BA148" i="119"/>
  <c r="AZ148" i="119"/>
  <c r="AY148" i="119"/>
  <c r="AX148" i="119"/>
  <c r="AW148" i="119"/>
  <c r="AV148" i="119"/>
  <c r="AU148" i="119"/>
  <c r="AT148" i="119"/>
  <c r="AS148" i="119"/>
  <c r="AR148" i="119"/>
  <c r="AQ148" i="119"/>
  <c r="AP148" i="119"/>
  <c r="AO148" i="119"/>
  <c r="AN148" i="119"/>
  <c r="AM148" i="119"/>
  <c r="AL148" i="119"/>
  <c r="BO147" i="119"/>
  <c r="BN147" i="119"/>
  <c r="BM147" i="119"/>
  <c r="BL147" i="119"/>
  <c r="BK147" i="119"/>
  <c r="BJ147" i="119"/>
  <c r="BI147" i="119"/>
  <c r="BH147" i="119"/>
  <c r="BG147" i="119"/>
  <c r="BE146" i="4" s="1"/>
  <c r="BF147" i="119"/>
  <c r="BE147" i="119"/>
  <c r="BD147" i="119"/>
  <c r="BC147" i="119"/>
  <c r="BB147" i="119"/>
  <c r="BA147" i="119"/>
  <c r="AZ147" i="119"/>
  <c r="AY147" i="119"/>
  <c r="AX147" i="119"/>
  <c r="AW147" i="119"/>
  <c r="AV147" i="119"/>
  <c r="AU147" i="119"/>
  <c r="AT147" i="119"/>
  <c r="AS147" i="119"/>
  <c r="AR147" i="119"/>
  <c r="AQ147" i="119"/>
  <c r="AP147" i="119"/>
  <c r="AO147" i="119"/>
  <c r="AN147" i="119"/>
  <c r="AM147" i="119"/>
  <c r="AL147" i="119"/>
  <c r="BO146" i="119"/>
  <c r="BN146" i="119"/>
  <c r="BM146" i="119"/>
  <c r="BL146" i="119"/>
  <c r="BK146" i="119"/>
  <c r="BJ146" i="119"/>
  <c r="BI146" i="119"/>
  <c r="BH146" i="119"/>
  <c r="BG146" i="119"/>
  <c r="BE145" i="4" s="1"/>
  <c r="BF146" i="119"/>
  <c r="BE146" i="119"/>
  <c r="BD146" i="119"/>
  <c r="BC146" i="119"/>
  <c r="BB146" i="119"/>
  <c r="BA146" i="119"/>
  <c r="AZ146" i="119"/>
  <c r="AY146" i="119"/>
  <c r="AX146" i="119"/>
  <c r="AW146" i="119"/>
  <c r="AV146" i="119"/>
  <c r="AU146" i="119"/>
  <c r="AT146" i="119"/>
  <c r="AS146" i="119"/>
  <c r="AR146" i="119"/>
  <c r="AQ146" i="119"/>
  <c r="AP146" i="119"/>
  <c r="AO146" i="119"/>
  <c r="AN146" i="119"/>
  <c r="AM146" i="119"/>
  <c r="AL146" i="119"/>
  <c r="BP144" i="119"/>
  <c r="BP158" i="119" s="1"/>
  <c r="BP123" i="119" s="1"/>
  <c r="BO144" i="119"/>
  <c r="BO158" i="119" s="1"/>
  <c r="BO123" i="119" s="1"/>
  <c r="BN144" i="119"/>
  <c r="BN158" i="119" s="1"/>
  <c r="BN123" i="119" s="1"/>
  <c r="BM144" i="119"/>
  <c r="BM158" i="119" s="1"/>
  <c r="BM123" i="119" s="1"/>
  <c r="BL144" i="119"/>
  <c r="BL158" i="119" s="1"/>
  <c r="BL123" i="119" s="1"/>
  <c r="BK144" i="119"/>
  <c r="BK158" i="119" s="1"/>
  <c r="BK123" i="119" s="1"/>
  <c r="BJ144" i="119"/>
  <c r="BJ158" i="119" s="1"/>
  <c r="BJ123" i="119" s="1"/>
  <c r="BI144" i="119"/>
  <c r="BH144" i="119"/>
  <c r="BH158" i="119" s="1"/>
  <c r="BH123" i="119" s="1"/>
  <c r="BG144" i="119"/>
  <c r="BG158" i="119" s="1"/>
  <c r="BG123" i="119" s="1"/>
  <c r="BF144" i="119"/>
  <c r="BF158" i="119" s="1"/>
  <c r="BF123" i="119" s="1"/>
  <c r="BE144" i="119"/>
  <c r="BD144" i="119"/>
  <c r="BD158" i="119" s="1"/>
  <c r="BD123" i="119" s="1"/>
  <c r="BC144" i="119"/>
  <c r="BC158" i="119" s="1"/>
  <c r="BC123" i="119" s="1"/>
  <c r="BB144" i="119"/>
  <c r="BB158" i="119" s="1"/>
  <c r="BB123" i="119" s="1"/>
  <c r="BA144" i="119"/>
  <c r="BA158" i="119" s="1"/>
  <c r="BA123" i="119" s="1"/>
  <c r="AZ144" i="119"/>
  <c r="AZ158" i="119" s="1"/>
  <c r="AZ123" i="119" s="1"/>
  <c r="AY144" i="119"/>
  <c r="AY158" i="119" s="1"/>
  <c r="AY123" i="119" s="1"/>
  <c r="AX144" i="119"/>
  <c r="AX158" i="119" s="1"/>
  <c r="AX123" i="119" s="1"/>
  <c r="AW144" i="119"/>
  <c r="AW158" i="119" s="1"/>
  <c r="AW123" i="119" s="1"/>
  <c r="AV144" i="119"/>
  <c r="AV158" i="119" s="1"/>
  <c r="AV123" i="119" s="1"/>
  <c r="AU144" i="119"/>
  <c r="AU158" i="119" s="1"/>
  <c r="AU123" i="119" s="1"/>
  <c r="AT144" i="119"/>
  <c r="AT158" i="119" s="1"/>
  <c r="AT123" i="119" s="1"/>
  <c r="AS144" i="119"/>
  <c r="AS158" i="119" s="1"/>
  <c r="AS123" i="119" s="1"/>
  <c r="AR144" i="119"/>
  <c r="AR158" i="119" s="1"/>
  <c r="AR123" i="119" s="1"/>
  <c r="AQ144" i="119"/>
  <c r="AQ158" i="119" s="1"/>
  <c r="AQ123" i="119" s="1"/>
  <c r="AP144" i="119"/>
  <c r="AP158" i="119" s="1"/>
  <c r="AP123" i="119" s="1"/>
  <c r="AO144" i="119"/>
  <c r="AO158" i="119" s="1"/>
  <c r="AN144" i="119"/>
  <c r="AN158" i="119" s="1"/>
  <c r="AN123" i="119" s="1"/>
  <c r="AM144" i="119"/>
  <c r="AM158" i="119" s="1"/>
  <c r="AM123" i="119" s="1"/>
  <c r="AL144" i="119"/>
  <c r="AL158" i="119" s="1"/>
  <c r="AL123" i="119" s="1"/>
  <c r="BO141" i="119"/>
  <c r="BN141" i="119"/>
  <c r="BM141" i="119"/>
  <c r="BL141" i="119"/>
  <c r="BK141" i="119"/>
  <c r="BJ141" i="119"/>
  <c r="BI141" i="119"/>
  <c r="BH141" i="119"/>
  <c r="BG141" i="119"/>
  <c r="BE140" i="4" s="1"/>
  <c r="BF141" i="119"/>
  <c r="BE141" i="119"/>
  <c r="BD141" i="119"/>
  <c r="BC141" i="119"/>
  <c r="BB141" i="119"/>
  <c r="BA141" i="119"/>
  <c r="AZ141" i="119"/>
  <c r="AY141" i="119"/>
  <c r="AX141" i="119"/>
  <c r="AW141" i="119"/>
  <c r="AV141" i="119"/>
  <c r="AU141" i="119"/>
  <c r="AT141" i="119"/>
  <c r="AS141" i="119"/>
  <c r="AR141" i="119"/>
  <c r="AQ141" i="119"/>
  <c r="AP141" i="119"/>
  <c r="AO141" i="119"/>
  <c r="AN141" i="119"/>
  <c r="AM141" i="119"/>
  <c r="AL141" i="119"/>
  <c r="BO140" i="119"/>
  <c r="BN140" i="119"/>
  <c r="BM140" i="119"/>
  <c r="BL140" i="119"/>
  <c r="BK140" i="119"/>
  <c r="BJ140" i="119"/>
  <c r="BI140" i="119"/>
  <c r="BH140" i="119"/>
  <c r="BG140" i="119"/>
  <c r="BE139" i="4" s="1"/>
  <c r="BF140" i="119"/>
  <c r="BE140" i="119"/>
  <c r="BD140" i="119"/>
  <c r="BC140" i="119"/>
  <c r="BB140" i="119"/>
  <c r="BB168" i="119" s="1"/>
  <c r="BA140" i="119"/>
  <c r="AZ140" i="119"/>
  <c r="AY140" i="119"/>
  <c r="AX140" i="119"/>
  <c r="AW140" i="119"/>
  <c r="AV140" i="119"/>
  <c r="AU140" i="119"/>
  <c r="AT140" i="119"/>
  <c r="AS140" i="119"/>
  <c r="AR140" i="119"/>
  <c r="AQ140" i="119"/>
  <c r="AP140" i="119"/>
  <c r="AO140" i="119"/>
  <c r="AN140" i="119"/>
  <c r="AM140" i="119"/>
  <c r="AL140" i="119"/>
  <c r="BO139" i="119"/>
  <c r="BN139" i="119"/>
  <c r="BM139" i="119"/>
  <c r="BL139" i="119"/>
  <c r="BK139" i="119"/>
  <c r="BJ139" i="119"/>
  <c r="BI139" i="119"/>
  <c r="BH139" i="119"/>
  <c r="BG139" i="119"/>
  <c r="BE138" i="4" s="1"/>
  <c r="BF139" i="119"/>
  <c r="BE139" i="119"/>
  <c r="BD139" i="119"/>
  <c r="BC139" i="119"/>
  <c r="BB139" i="119"/>
  <c r="BA139" i="119"/>
  <c r="AZ139" i="119"/>
  <c r="AY139" i="119"/>
  <c r="AX139" i="119"/>
  <c r="AW139" i="119"/>
  <c r="AV139" i="119"/>
  <c r="AU139" i="119"/>
  <c r="AT139" i="119"/>
  <c r="AS139" i="119"/>
  <c r="AR139" i="119"/>
  <c r="AQ139" i="119"/>
  <c r="AP139" i="119"/>
  <c r="AO139" i="119"/>
  <c r="AN139" i="119"/>
  <c r="AM139" i="119"/>
  <c r="AL139" i="119"/>
  <c r="BO138" i="119"/>
  <c r="BN138" i="119"/>
  <c r="BM138" i="119"/>
  <c r="BL138" i="119"/>
  <c r="BK138" i="119"/>
  <c r="BJ138" i="119"/>
  <c r="BI138" i="119"/>
  <c r="BH138" i="119"/>
  <c r="BG138" i="119"/>
  <c r="BE137" i="4" s="1"/>
  <c r="BF138" i="119"/>
  <c r="BE138" i="119"/>
  <c r="BD138" i="119"/>
  <c r="BC138" i="119"/>
  <c r="BB138" i="119"/>
  <c r="BA138" i="119"/>
  <c r="AZ138" i="119"/>
  <c r="AY138" i="119"/>
  <c r="AX138" i="119"/>
  <c r="AW138" i="119"/>
  <c r="AV138" i="119"/>
  <c r="AU138" i="119"/>
  <c r="AT138" i="119"/>
  <c r="AS138" i="119"/>
  <c r="AR138" i="119"/>
  <c r="AQ138" i="119"/>
  <c r="AP138" i="119"/>
  <c r="AO138" i="119"/>
  <c r="AN138" i="119"/>
  <c r="AM138" i="119"/>
  <c r="AL138" i="119"/>
  <c r="BO137" i="119"/>
  <c r="BN137" i="119"/>
  <c r="BM137" i="119"/>
  <c r="BL137" i="119"/>
  <c r="BK137" i="119"/>
  <c r="BJ137" i="119"/>
  <c r="BI137" i="119"/>
  <c r="BH137" i="119"/>
  <c r="BG137" i="119"/>
  <c r="BE136" i="4" s="1"/>
  <c r="BF137" i="119"/>
  <c r="BE137" i="119"/>
  <c r="BD137" i="119"/>
  <c r="BC137" i="119"/>
  <c r="BB137" i="119"/>
  <c r="BA137" i="119"/>
  <c r="AZ137" i="119"/>
  <c r="AY137" i="119"/>
  <c r="AX137" i="119"/>
  <c r="AW137" i="119"/>
  <c r="AV137" i="119"/>
  <c r="AU137" i="119"/>
  <c r="AT137" i="119"/>
  <c r="AS137" i="119"/>
  <c r="AR137" i="119"/>
  <c r="AQ137" i="119"/>
  <c r="AP137" i="119"/>
  <c r="AO137" i="119"/>
  <c r="AN137" i="119"/>
  <c r="AM137" i="119"/>
  <c r="AL137" i="119"/>
  <c r="BO136" i="119"/>
  <c r="BN136" i="119"/>
  <c r="BM136" i="119"/>
  <c r="BL136" i="119"/>
  <c r="BK136" i="119"/>
  <c r="BJ136" i="119"/>
  <c r="BI136" i="119"/>
  <c r="BH136" i="119"/>
  <c r="BG136" i="119"/>
  <c r="BE135" i="4" s="1"/>
  <c r="BF136" i="119"/>
  <c r="BE136" i="119"/>
  <c r="BD136" i="119"/>
  <c r="BC136" i="119"/>
  <c r="BB136" i="119"/>
  <c r="BA136" i="119"/>
  <c r="AZ136" i="119"/>
  <c r="AY136" i="119"/>
  <c r="AX136" i="119"/>
  <c r="AW136" i="119"/>
  <c r="AV136" i="119"/>
  <c r="AU136" i="119"/>
  <c r="AT136" i="119"/>
  <c r="AS136" i="119"/>
  <c r="AR136" i="119"/>
  <c r="AQ136" i="119"/>
  <c r="AP136" i="119"/>
  <c r="AO136" i="119"/>
  <c r="AN136" i="119"/>
  <c r="AM136" i="119"/>
  <c r="AL136" i="119"/>
  <c r="BO135" i="119"/>
  <c r="BN135" i="119"/>
  <c r="BM135" i="119"/>
  <c r="BL135" i="119"/>
  <c r="BL163" i="119" s="1"/>
  <c r="BK135" i="119"/>
  <c r="BJ135" i="119"/>
  <c r="BI135" i="119"/>
  <c r="BH135" i="119"/>
  <c r="BG135" i="119"/>
  <c r="BE134" i="4" s="1"/>
  <c r="BF135" i="119"/>
  <c r="BE135" i="119"/>
  <c r="BD135" i="119"/>
  <c r="BC135" i="119"/>
  <c r="BB135" i="119"/>
  <c r="BA135" i="119"/>
  <c r="AZ135" i="119"/>
  <c r="AY135" i="119"/>
  <c r="AX135" i="119"/>
  <c r="AW135" i="119"/>
  <c r="AV135" i="119"/>
  <c r="AU135" i="119"/>
  <c r="AT135" i="119"/>
  <c r="AS135" i="119"/>
  <c r="AR135" i="119"/>
  <c r="AQ135" i="119"/>
  <c r="AP135" i="119"/>
  <c r="AO135" i="119"/>
  <c r="AN135" i="119"/>
  <c r="AN163" i="119" s="1"/>
  <c r="AM135" i="119"/>
  <c r="AL135" i="119"/>
  <c r="BO134" i="119"/>
  <c r="BN134" i="119"/>
  <c r="BM134" i="119"/>
  <c r="BL134" i="119"/>
  <c r="BK134" i="119"/>
  <c r="BJ134" i="119"/>
  <c r="BI134" i="119"/>
  <c r="BH134" i="119"/>
  <c r="BG134" i="119"/>
  <c r="BE133" i="4" s="1"/>
  <c r="BF134" i="119"/>
  <c r="BE134" i="119"/>
  <c r="BD134" i="119"/>
  <c r="BC134" i="119"/>
  <c r="BB134" i="119"/>
  <c r="BA134" i="119"/>
  <c r="AZ134" i="119"/>
  <c r="AY134" i="119"/>
  <c r="AX134" i="119"/>
  <c r="AW134" i="119"/>
  <c r="AV134" i="119"/>
  <c r="AU134" i="119"/>
  <c r="AT134" i="119"/>
  <c r="AS134" i="119"/>
  <c r="AR134" i="119"/>
  <c r="AQ134" i="119"/>
  <c r="AP134" i="119"/>
  <c r="AO134" i="119"/>
  <c r="AN134" i="119"/>
  <c r="AM134" i="119"/>
  <c r="AL134" i="119"/>
  <c r="BO133" i="119"/>
  <c r="BN133" i="119"/>
  <c r="BM133" i="119"/>
  <c r="BL133" i="119"/>
  <c r="BK133" i="119"/>
  <c r="BJ133" i="119"/>
  <c r="BI133" i="119"/>
  <c r="BH133" i="119"/>
  <c r="BG133" i="119"/>
  <c r="BE132" i="4" s="1"/>
  <c r="BF133" i="119"/>
  <c r="BE133" i="119"/>
  <c r="BD133" i="119"/>
  <c r="BC133" i="119"/>
  <c r="BB133" i="119"/>
  <c r="BA133" i="119"/>
  <c r="AZ133" i="119"/>
  <c r="AY133" i="119"/>
  <c r="AX133" i="119"/>
  <c r="AW133" i="119"/>
  <c r="AV133" i="119"/>
  <c r="AU133" i="119"/>
  <c r="AT133" i="119"/>
  <c r="AS133" i="119"/>
  <c r="AR133" i="119"/>
  <c r="AQ133" i="119"/>
  <c r="AP133" i="119"/>
  <c r="AO133" i="119"/>
  <c r="AN133" i="119"/>
  <c r="AM133" i="119"/>
  <c r="AL133" i="119"/>
  <c r="BO132" i="119"/>
  <c r="BN132" i="119"/>
  <c r="BM132" i="119"/>
  <c r="BL132" i="119"/>
  <c r="BK132" i="119"/>
  <c r="BJ132" i="119"/>
  <c r="BJ160" i="119" s="1"/>
  <c r="BI132" i="119"/>
  <c r="BH132" i="119"/>
  <c r="BG132" i="119"/>
  <c r="BE131" i="4" s="1"/>
  <c r="BF132" i="119"/>
  <c r="BE132" i="119"/>
  <c r="BD132" i="119"/>
  <c r="BC132" i="119"/>
  <c r="BB132" i="119"/>
  <c r="BB160" i="119" s="1"/>
  <c r="BA132" i="119"/>
  <c r="AZ132" i="119"/>
  <c r="AY132" i="119"/>
  <c r="AX132" i="119"/>
  <c r="AX160" i="119" s="1"/>
  <c r="AW132" i="119"/>
  <c r="AV132" i="119"/>
  <c r="AU132" i="119"/>
  <c r="AT132" i="119"/>
  <c r="AS132" i="119"/>
  <c r="AR132" i="119"/>
  <c r="AQ132" i="119"/>
  <c r="AP132" i="119"/>
  <c r="AO132" i="119"/>
  <c r="AN132" i="119"/>
  <c r="AM132" i="119"/>
  <c r="AL132" i="119"/>
  <c r="AL160" i="119" s="1"/>
  <c r="BO127" i="119"/>
  <c r="BN127" i="119"/>
  <c r="BM127" i="119"/>
  <c r="BL127" i="119"/>
  <c r="BK127" i="119"/>
  <c r="BJ127" i="119"/>
  <c r="BI127" i="119"/>
  <c r="BH127" i="119"/>
  <c r="BG127" i="119"/>
  <c r="BE126" i="4" s="1"/>
  <c r="BF127" i="119"/>
  <c r="BE127" i="119"/>
  <c r="BD127" i="119"/>
  <c r="BC127" i="119"/>
  <c r="BB127" i="119"/>
  <c r="BA127" i="119"/>
  <c r="AZ127" i="119"/>
  <c r="AY127" i="119"/>
  <c r="AX127" i="119"/>
  <c r="AW127" i="119"/>
  <c r="AV127" i="119"/>
  <c r="AU127" i="119"/>
  <c r="AT127" i="119"/>
  <c r="AS127" i="119"/>
  <c r="AR127" i="119"/>
  <c r="AQ127" i="119"/>
  <c r="AP127" i="119"/>
  <c r="AO127" i="119"/>
  <c r="AN127" i="119"/>
  <c r="AM127" i="119"/>
  <c r="AL127" i="119"/>
  <c r="BO126" i="119"/>
  <c r="BN126" i="119"/>
  <c r="BM126" i="119"/>
  <c r="BL126" i="119"/>
  <c r="BK126" i="119"/>
  <c r="BJ126" i="119"/>
  <c r="BI126" i="119"/>
  <c r="BH126" i="119"/>
  <c r="BG126" i="119"/>
  <c r="BE125" i="4" s="1"/>
  <c r="BF126" i="119"/>
  <c r="BE126" i="119"/>
  <c r="BD126" i="119"/>
  <c r="BC126" i="119"/>
  <c r="BB126" i="119"/>
  <c r="BA126" i="119"/>
  <c r="AZ126" i="119"/>
  <c r="AY126" i="119"/>
  <c r="AX126" i="119"/>
  <c r="AW126" i="119"/>
  <c r="AV126" i="119"/>
  <c r="AU126" i="119"/>
  <c r="AT126" i="119"/>
  <c r="AS126" i="119"/>
  <c r="AR126" i="119"/>
  <c r="AQ126" i="119"/>
  <c r="AP126" i="119"/>
  <c r="AO126" i="119"/>
  <c r="AN126" i="119"/>
  <c r="AM126" i="119"/>
  <c r="AL126" i="119"/>
  <c r="BO125" i="119"/>
  <c r="BN125" i="119"/>
  <c r="BM125" i="119"/>
  <c r="BL125" i="119"/>
  <c r="BK125" i="119"/>
  <c r="BJ125" i="119"/>
  <c r="BI125" i="119"/>
  <c r="BH125" i="119"/>
  <c r="BG125" i="119"/>
  <c r="BE124" i="4" s="1"/>
  <c r="BF125" i="119"/>
  <c r="BE125" i="119"/>
  <c r="BD125" i="119"/>
  <c r="BC125" i="119"/>
  <c r="BB125" i="119"/>
  <c r="BA125" i="119"/>
  <c r="AZ125" i="119"/>
  <c r="AY125" i="119"/>
  <c r="AX125" i="119"/>
  <c r="AX128" i="119" s="1"/>
  <c r="AW125" i="119"/>
  <c r="AV125" i="119"/>
  <c r="AU125" i="119"/>
  <c r="AT125" i="119"/>
  <c r="AS125" i="119"/>
  <c r="AR125" i="119"/>
  <c r="AQ125" i="119"/>
  <c r="AP125" i="119"/>
  <c r="AO125" i="119"/>
  <c r="AN125" i="119"/>
  <c r="AM125" i="119"/>
  <c r="AL125" i="119"/>
  <c r="BO124" i="119"/>
  <c r="BN124" i="119"/>
  <c r="BM124" i="119"/>
  <c r="BL124" i="119"/>
  <c r="BL128" i="119" s="1"/>
  <c r="BK124" i="119"/>
  <c r="BJ124" i="119"/>
  <c r="BI124" i="119"/>
  <c r="BH124" i="119"/>
  <c r="BH128" i="119" s="1"/>
  <c r="BF124" i="119"/>
  <c r="BE124" i="119"/>
  <c r="BD124" i="119"/>
  <c r="BC124" i="119"/>
  <c r="BB124" i="119"/>
  <c r="BA124" i="119"/>
  <c r="AZ124" i="119"/>
  <c r="AY124" i="119"/>
  <c r="AX124" i="119"/>
  <c r="AW124" i="119"/>
  <c r="AW128" i="119" s="1"/>
  <c r="AV124" i="119"/>
  <c r="AU124" i="119"/>
  <c r="AT124" i="119"/>
  <c r="AS124" i="119"/>
  <c r="AR124" i="119"/>
  <c r="AQ124" i="119"/>
  <c r="AP124" i="119"/>
  <c r="AO124" i="119"/>
  <c r="AN124" i="119"/>
  <c r="AM124" i="119"/>
  <c r="AL124" i="119"/>
  <c r="BE123" i="119"/>
  <c r="AO123" i="119"/>
  <c r="P41" i="119"/>
  <c r="N31" i="9" s="1"/>
  <c r="K41" i="119"/>
  <c r="U40" i="119"/>
  <c r="U39" i="119"/>
  <c r="U38" i="119"/>
  <c r="U37" i="119"/>
  <c r="U36" i="119"/>
  <c r="U35" i="119"/>
  <c r="U34" i="119"/>
  <c r="U33" i="119"/>
  <c r="U32" i="119"/>
  <c r="U31" i="119"/>
  <c r="K24" i="119"/>
  <c r="K28" i="119" s="1"/>
  <c r="AF13" i="119"/>
  <c r="AF12" i="119"/>
  <c r="AN4" i="119"/>
  <c r="AU306" i="119" s="1"/>
  <c r="A2" i="119"/>
  <c r="A1" i="119"/>
  <c r="BJ311" i="118"/>
  <c r="BJ276" i="118" s="1"/>
  <c r="BP297" i="118"/>
  <c r="BP311" i="118" s="1"/>
  <c r="BP276" i="118" s="1"/>
  <c r="BO297" i="118"/>
  <c r="BO311" i="118" s="1"/>
  <c r="BO276" i="118" s="1"/>
  <c r="BN297" i="118"/>
  <c r="BN311" i="118" s="1"/>
  <c r="BN276" i="118" s="1"/>
  <c r="BM297" i="118"/>
  <c r="BM311" i="118" s="1"/>
  <c r="BM276" i="118" s="1"/>
  <c r="BL297" i="118"/>
  <c r="BL311" i="118" s="1"/>
  <c r="BL276" i="118" s="1"/>
  <c r="BK297" i="118"/>
  <c r="BK311" i="118" s="1"/>
  <c r="BK276" i="118" s="1"/>
  <c r="BJ297" i="118"/>
  <c r="BI297" i="118"/>
  <c r="BI311" i="118" s="1"/>
  <c r="BI276" i="118" s="1"/>
  <c r="BH297" i="118"/>
  <c r="BH311" i="118" s="1"/>
  <c r="BH276" i="118" s="1"/>
  <c r="BG297" i="118"/>
  <c r="BG311" i="118" s="1"/>
  <c r="BG276" i="118" s="1"/>
  <c r="BF297" i="118"/>
  <c r="BF311" i="118" s="1"/>
  <c r="BF276" i="118" s="1"/>
  <c r="BE297" i="118"/>
  <c r="BE311" i="118" s="1"/>
  <c r="BE276" i="118" s="1"/>
  <c r="BD297" i="118"/>
  <c r="BD311" i="118" s="1"/>
  <c r="BD276" i="118" s="1"/>
  <c r="BC297" i="118"/>
  <c r="BC311" i="118" s="1"/>
  <c r="BC276" i="118" s="1"/>
  <c r="BB297" i="118"/>
  <c r="BB311" i="118" s="1"/>
  <c r="BB276" i="118" s="1"/>
  <c r="BA297" i="118"/>
  <c r="BA311" i="118" s="1"/>
  <c r="AZ297" i="118"/>
  <c r="AZ311" i="118" s="1"/>
  <c r="AZ276" i="118" s="1"/>
  <c r="AY297" i="118"/>
  <c r="AY311" i="118" s="1"/>
  <c r="AY276" i="118" s="1"/>
  <c r="AX297" i="118"/>
  <c r="AX311" i="118" s="1"/>
  <c r="AX276" i="118" s="1"/>
  <c r="AW297" i="118"/>
  <c r="AW311" i="118" s="1"/>
  <c r="AW276" i="118" s="1"/>
  <c r="AV297" i="118"/>
  <c r="AV311" i="118" s="1"/>
  <c r="AV276" i="118" s="1"/>
  <c r="AU297" i="118"/>
  <c r="AU311" i="118" s="1"/>
  <c r="AU276" i="118" s="1"/>
  <c r="AT297" i="118"/>
  <c r="AT311" i="118" s="1"/>
  <c r="AT276" i="118" s="1"/>
  <c r="AS297" i="118"/>
  <c r="AS311" i="118" s="1"/>
  <c r="AS276" i="118" s="1"/>
  <c r="AR297" i="118"/>
  <c r="AR311" i="118" s="1"/>
  <c r="AR276" i="118" s="1"/>
  <c r="AQ297" i="118"/>
  <c r="AQ311" i="118" s="1"/>
  <c r="AQ276" i="118" s="1"/>
  <c r="AP297" i="118"/>
  <c r="AP311" i="118" s="1"/>
  <c r="AP276" i="118" s="1"/>
  <c r="AO297" i="118"/>
  <c r="AO311" i="118" s="1"/>
  <c r="AO276" i="118" s="1"/>
  <c r="AN297" i="118"/>
  <c r="AN311" i="118" s="1"/>
  <c r="AN276" i="118" s="1"/>
  <c r="AM297" i="118"/>
  <c r="AM311" i="118" s="1"/>
  <c r="AL297" i="118"/>
  <c r="AL311" i="118" s="1"/>
  <c r="AL276" i="118" s="1"/>
  <c r="BA276" i="118"/>
  <c r="AM276" i="118"/>
  <c r="AV260" i="118"/>
  <c r="AV225" i="118" s="1"/>
  <c r="BP246" i="118"/>
  <c r="BP260" i="118" s="1"/>
  <c r="BP225" i="118" s="1"/>
  <c r="BO246" i="118"/>
  <c r="BO260" i="118" s="1"/>
  <c r="BO225" i="118" s="1"/>
  <c r="BN246" i="118"/>
  <c r="BN260" i="118" s="1"/>
  <c r="BN225" i="118" s="1"/>
  <c r="BM246" i="118"/>
  <c r="BM260" i="118" s="1"/>
  <c r="BM225" i="118" s="1"/>
  <c r="BL246" i="118"/>
  <c r="BL260" i="118" s="1"/>
  <c r="BL225" i="118" s="1"/>
  <c r="BK246" i="118"/>
  <c r="BK260" i="118" s="1"/>
  <c r="BK225" i="118" s="1"/>
  <c r="BJ246" i="118"/>
  <c r="BJ260" i="118" s="1"/>
  <c r="BJ225" i="118" s="1"/>
  <c r="BI246" i="118"/>
  <c r="BI260" i="118" s="1"/>
  <c r="BI225" i="118" s="1"/>
  <c r="BH246" i="118"/>
  <c r="BH260" i="118" s="1"/>
  <c r="BH225" i="118" s="1"/>
  <c r="BG246" i="118"/>
  <c r="BG260" i="118" s="1"/>
  <c r="BG225" i="118" s="1"/>
  <c r="BF246" i="118"/>
  <c r="BF260" i="118" s="1"/>
  <c r="BF225" i="118" s="1"/>
  <c r="BE246" i="118"/>
  <c r="BE260" i="118" s="1"/>
  <c r="BE225" i="118" s="1"/>
  <c r="BD246" i="118"/>
  <c r="BD260" i="118" s="1"/>
  <c r="BD225" i="118" s="1"/>
  <c r="BC246" i="118"/>
  <c r="BC260" i="118" s="1"/>
  <c r="BC225" i="118" s="1"/>
  <c r="BB246" i="118"/>
  <c r="BB260" i="118" s="1"/>
  <c r="BB225" i="118" s="1"/>
  <c r="BA246" i="118"/>
  <c r="BA260" i="118" s="1"/>
  <c r="BA225" i="118" s="1"/>
  <c r="AZ246" i="118"/>
  <c r="AZ260" i="118" s="1"/>
  <c r="AZ225" i="118" s="1"/>
  <c r="AY246" i="118"/>
  <c r="AY260" i="118" s="1"/>
  <c r="AY225" i="118" s="1"/>
  <c r="AX246" i="118"/>
  <c r="AX260" i="118" s="1"/>
  <c r="AX225" i="118" s="1"/>
  <c r="AW246" i="118"/>
  <c r="AW260" i="118" s="1"/>
  <c r="AW225" i="118" s="1"/>
  <c r="AV246" i="118"/>
  <c r="AU246" i="118"/>
  <c r="AU260" i="118" s="1"/>
  <c r="AU225" i="118" s="1"/>
  <c r="AT246" i="118"/>
  <c r="AT260" i="118" s="1"/>
  <c r="AT225" i="118" s="1"/>
  <c r="AS246" i="118"/>
  <c r="AS260" i="118" s="1"/>
  <c r="AS225" i="118" s="1"/>
  <c r="AR246" i="118"/>
  <c r="AR260" i="118" s="1"/>
  <c r="AR225" i="118" s="1"/>
  <c r="AQ246" i="118"/>
  <c r="AQ260" i="118" s="1"/>
  <c r="AQ225" i="118" s="1"/>
  <c r="AP246" i="118"/>
  <c r="AP260" i="118" s="1"/>
  <c r="AP225" i="118" s="1"/>
  <c r="AO246" i="118"/>
  <c r="AO260" i="118" s="1"/>
  <c r="AO225" i="118" s="1"/>
  <c r="AN246" i="118"/>
  <c r="AN260" i="118" s="1"/>
  <c r="AN225" i="118" s="1"/>
  <c r="AM246" i="118"/>
  <c r="AM260" i="118" s="1"/>
  <c r="AM225" i="118" s="1"/>
  <c r="AL246" i="118"/>
  <c r="AL260" i="118" s="1"/>
  <c r="AL225" i="118" s="1"/>
  <c r="BP195" i="118"/>
  <c r="BP209" i="118" s="1"/>
  <c r="BP174" i="118" s="1"/>
  <c r="BO195" i="118"/>
  <c r="BO209" i="118" s="1"/>
  <c r="BO174" i="118" s="1"/>
  <c r="BN195" i="118"/>
  <c r="BN209" i="118" s="1"/>
  <c r="BN174" i="118" s="1"/>
  <c r="BM195" i="118"/>
  <c r="BM209" i="118" s="1"/>
  <c r="BM174" i="118" s="1"/>
  <c r="BL195" i="118"/>
  <c r="BL209" i="118" s="1"/>
  <c r="BL174" i="118" s="1"/>
  <c r="BK195" i="118"/>
  <c r="BK209" i="118" s="1"/>
  <c r="BK174" i="118" s="1"/>
  <c r="BJ195" i="118"/>
  <c r="BJ209" i="118" s="1"/>
  <c r="BJ174" i="118" s="1"/>
  <c r="BI195" i="118"/>
  <c r="BI209" i="118" s="1"/>
  <c r="BI174" i="118" s="1"/>
  <c r="BH195" i="118"/>
  <c r="BH209" i="118" s="1"/>
  <c r="BH174" i="118" s="1"/>
  <c r="BG195" i="118"/>
  <c r="BG209" i="118" s="1"/>
  <c r="BG174" i="118" s="1"/>
  <c r="BF195" i="118"/>
  <c r="BF209" i="118" s="1"/>
  <c r="BF174" i="118" s="1"/>
  <c r="BE195" i="118"/>
  <c r="BE209" i="118" s="1"/>
  <c r="BE174" i="118" s="1"/>
  <c r="BD195" i="118"/>
  <c r="BD209" i="118" s="1"/>
  <c r="BD174" i="118" s="1"/>
  <c r="BC195" i="118"/>
  <c r="BC209" i="118" s="1"/>
  <c r="BC174" i="118" s="1"/>
  <c r="BB195" i="118"/>
  <c r="BB209" i="118" s="1"/>
  <c r="BB174" i="118" s="1"/>
  <c r="BA195" i="118"/>
  <c r="BA209" i="118" s="1"/>
  <c r="BA174" i="118" s="1"/>
  <c r="AZ195" i="118"/>
  <c r="AZ209" i="118" s="1"/>
  <c r="AZ174" i="118" s="1"/>
  <c r="AY195" i="118"/>
  <c r="AY209" i="118" s="1"/>
  <c r="AY174" i="118" s="1"/>
  <c r="AX195" i="118"/>
  <c r="AX209" i="118" s="1"/>
  <c r="AX174" i="118" s="1"/>
  <c r="AW195" i="118"/>
  <c r="AW209" i="118" s="1"/>
  <c r="AW174" i="118" s="1"/>
  <c r="AV195" i="118"/>
  <c r="AV209" i="118" s="1"/>
  <c r="AV174" i="118" s="1"/>
  <c r="AU195" i="118"/>
  <c r="AU209" i="118" s="1"/>
  <c r="AU174" i="118" s="1"/>
  <c r="AT195" i="118"/>
  <c r="AT209" i="118" s="1"/>
  <c r="AT174" i="118" s="1"/>
  <c r="AS195" i="118"/>
  <c r="AS209" i="118" s="1"/>
  <c r="AS174" i="118" s="1"/>
  <c r="AR195" i="118"/>
  <c r="AR209" i="118" s="1"/>
  <c r="AR174" i="118" s="1"/>
  <c r="AQ195" i="118"/>
  <c r="AQ209" i="118" s="1"/>
  <c r="AQ174" i="118" s="1"/>
  <c r="AP195" i="118"/>
  <c r="AP209" i="118" s="1"/>
  <c r="AP174" i="118" s="1"/>
  <c r="AO195" i="118"/>
  <c r="AO209" i="118" s="1"/>
  <c r="AO174" i="118" s="1"/>
  <c r="AN195" i="118"/>
  <c r="AN209" i="118" s="1"/>
  <c r="AN174" i="118" s="1"/>
  <c r="AM195" i="118"/>
  <c r="AM209" i="118" s="1"/>
  <c r="AM174" i="118" s="1"/>
  <c r="AL195" i="118"/>
  <c r="AL209" i="118" s="1"/>
  <c r="AL174" i="118" s="1"/>
  <c r="BO155" i="118"/>
  <c r="BN155" i="118"/>
  <c r="BM155" i="118"/>
  <c r="BL155" i="118"/>
  <c r="BK155" i="118"/>
  <c r="BJ155" i="118"/>
  <c r="BI155" i="118"/>
  <c r="BH155" i="118"/>
  <c r="BG155" i="118"/>
  <c r="BF155" i="118"/>
  <c r="BD154" i="4" s="1"/>
  <c r="BE155" i="118"/>
  <c r="BD155" i="118"/>
  <c r="BC155" i="118"/>
  <c r="BB155" i="118"/>
  <c r="BA155" i="118"/>
  <c r="AZ155" i="118"/>
  <c r="AY155" i="118"/>
  <c r="AX155" i="118"/>
  <c r="AW155" i="118"/>
  <c r="AV155" i="118"/>
  <c r="AU155" i="118"/>
  <c r="AT155" i="118"/>
  <c r="AS155" i="118"/>
  <c r="AR155" i="118"/>
  <c r="AQ155" i="118"/>
  <c r="AP155" i="118"/>
  <c r="AO155" i="118"/>
  <c r="AN155" i="118"/>
  <c r="AM155" i="118"/>
  <c r="AL155" i="118"/>
  <c r="BO154" i="118"/>
  <c r="BN154" i="118"/>
  <c r="BM154" i="118"/>
  <c r="BL154" i="118"/>
  <c r="BL168" i="118" s="1"/>
  <c r="BK154" i="118"/>
  <c r="BJ154" i="118"/>
  <c r="BI154" i="118"/>
  <c r="BH154" i="118"/>
  <c r="BH168" i="118" s="1"/>
  <c r="BG154" i="118"/>
  <c r="BF154" i="118"/>
  <c r="BD153" i="4" s="1"/>
  <c r="BE154" i="118"/>
  <c r="BD154" i="118"/>
  <c r="BC154" i="118"/>
  <c r="BB154" i="118"/>
  <c r="BA154" i="118"/>
  <c r="AZ154" i="118"/>
  <c r="AZ168" i="118" s="1"/>
  <c r="AY154" i="118"/>
  <c r="AX154" i="118"/>
  <c r="AW154" i="118"/>
  <c r="AV154" i="118"/>
  <c r="AV168" i="118" s="1"/>
  <c r="AU154" i="118"/>
  <c r="AT154" i="118"/>
  <c r="AS154" i="118"/>
  <c r="AR154" i="118"/>
  <c r="AR168" i="118" s="1"/>
  <c r="AQ154" i="118"/>
  <c r="AP154" i="118"/>
  <c r="AO154" i="118"/>
  <c r="AN154" i="118"/>
  <c r="BP154" i="118" s="1"/>
  <c r="AM154" i="118"/>
  <c r="AL154" i="118"/>
  <c r="BO153" i="118"/>
  <c r="BN153" i="118"/>
  <c r="BM153" i="118"/>
  <c r="BL153" i="118"/>
  <c r="BK153" i="118"/>
  <c r="BJ153" i="118"/>
  <c r="BI153" i="118"/>
  <c r="BH153" i="118"/>
  <c r="BG153" i="118"/>
  <c r="BF153" i="118"/>
  <c r="BD152" i="4" s="1"/>
  <c r="BE153" i="118"/>
  <c r="BD153" i="118"/>
  <c r="BC153" i="118"/>
  <c r="BB153" i="118"/>
  <c r="BA153" i="118"/>
  <c r="AZ153" i="118"/>
  <c r="AY153" i="118"/>
  <c r="AX153" i="118"/>
  <c r="AW153" i="118"/>
  <c r="AV153" i="118"/>
  <c r="AU153" i="118"/>
  <c r="AT153" i="118"/>
  <c r="AS153" i="118"/>
  <c r="AR153" i="118"/>
  <c r="AQ153" i="118"/>
  <c r="AP153" i="118"/>
  <c r="AO153" i="118"/>
  <c r="AN153" i="118"/>
  <c r="AM153" i="118"/>
  <c r="AL153" i="118"/>
  <c r="BO152" i="118"/>
  <c r="BN152" i="118"/>
  <c r="BM152" i="118"/>
  <c r="BL152" i="118"/>
  <c r="BK152" i="118"/>
  <c r="BJ152" i="118"/>
  <c r="BI152" i="118"/>
  <c r="BH152" i="118"/>
  <c r="BG152" i="118"/>
  <c r="BF152" i="118"/>
  <c r="BE152" i="118"/>
  <c r="BD152" i="118"/>
  <c r="BC152" i="118"/>
  <c r="BB152" i="118"/>
  <c r="BA152" i="118"/>
  <c r="AZ152" i="118"/>
  <c r="AY152" i="118"/>
  <c r="AX152" i="118"/>
  <c r="AX166" i="118" s="1"/>
  <c r="AW152" i="118"/>
  <c r="AV152" i="118"/>
  <c r="AU152" i="118"/>
  <c r="AT152" i="118"/>
  <c r="AT166" i="118" s="1"/>
  <c r="AS152" i="118"/>
  <c r="AR152" i="118"/>
  <c r="AQ152" i="118"/>
  <c r="AP152" i="118"/>
  <c r="AP166" i="118" s="1"/>
  <c r="AO152" i="118"/>
  <c r="AN152" i="118"/>
  <c r="AM152" i="118"/>
  <c r="AL152" i="118"/>
  <c r="BO151" i="118"/>
  <c r="BN151" i="118"/>
  <c r="BM151" i="118"/>
  <c r="BL151" i="118"/>
  <c r="BK151" i="118"/>
  <c r="BJ151" i="118"/>
  <c r="BI151" i="118"/>
  <c r="BH151" i="118"/>
  <c r="BG151" i="118"/>
  <c r="BF151" i="118"/>
  <c r="BD150" i="4" s="1"/>
  <c r="BE151" i="118"/>
  <c r="BD151" i="118"/>
  <c r="BC151" i="118"/>
  <c r="BB151" i="118"/>
  <c r="BA151" i="118"/>
  <c r="AZ151" i="118"/>
  <c r="AY151" i="118"/>
  <c r="AX151" i="118"/>
  <c r="AW151" i="118"/>
  <c r="AV151" i="118"/>
  <c r="AU151" i="118"/>
  <c r="AT151" i="118"/>
  <c r="AS151" i="118"/>
  <c r="AR151" i="118"/>
  <c r="AQ151" i="118"/>
  <c r="AP151" i="118"/>
  <c r="AO151" i="118"/>
  <c r="AN151" i="118"/>
  <c r="AM151" i="118"/>
  <c r="AL151" i="118"/>
  <c r="BP151" i="118" s="1"/>
  <c r="BO150" i="118"/>
  <c r="BN150" i="118"/>
  <c r="BM150" i="118"/>
  <c r="BL150" i="118"/>
  <c r="BL164" i="118" s="1"/>
  <c r="BK150" i="118"/>
  <c r="BJ150" i="118"/>
  <c r="BI150" i="118"/>
  <c r="BH150" i="118"/>
  <c r="BG150" i="118"/>
  <c r="BF150" i="118"/>
  <c r="BD149" i="4" s="1"/>
  <c r="BE150" i="118"/>
  <c r="BD150" i="118"/>
  <c r="BD164" i="118" s="1"/>
  <c r="BC150" i="118"/>
  <c r="BB150" i="118"/>
  <c r="BA150" i="118"/>
  <c r="AZ150" i="118"/>
  <c r="AY150" i="118"/>
  <c r="AX150" i="118"/>
  <c r="AW150" i="118"/>
  <c r="AV150" i="118"/>
  <c r="AV164" i="118" s="1"/>
  <c r="AU150" i="118"/>
  <c r="AT150" i="118"/>
  <c r="AS150" i="118"/>
  <c r="AR150" i="118"/>
  <c r="AR164" i="118" s="1"/>
  <c r="AQ150" i="118"/>
  <c r="AP150" i="118"/>
  <c r="AO150" i="118"/>
  <c r="AN150" i="118"/>
  <c r="BP150" i="118" s="1"/>
  <c r="AM150" i="118"/>
  <c r="AL150" i="118"/>
  <c r="BO149" i="118"/>
  <c r="BN149" i="118"/>
  <c r="BM149" i="118"/>
  <c r="BL149" i="118"/>
  <c r="BK149" i="118"/>
  <c r="BJ149" i="118"/>
  <c r="BI149" i="118"/>
  <c r="BH149" i="118"/>
  <c r="BG149" i="118"/>
  <c r="BF149" i="118"/>
  <c r="BD148" i="4" s="1"/>
  <c r="BE149" i="118"/>
  <c r="BD149" i="118"/>
  <c r="BC149" i="118"/>
  <c r="BB149" i="118"/>
  <c r="BA149" i="118"/>
  <c r="AZ149" i="118"/>
  <c r="AY149" i="118"/>
  <c r="AX149" i="118"/>
  <c r="AW149" i="118"/>
  <c r="AV149" i="118"/>
  <c r="AU149" i="118"/>
  <c r="AT149" i="118"/>
  <c r="AS149" i="118"/>
  <c r="AR149" i="118"/>
  <c r="AQ149" i="118"/>
  <c r="AP149" i="118"/>
  <c r="AO149" i="118"/>
  <c r="AN149" i="118"/>
  <c r="AM149" i="118"/>
  <c r="AL149" i="118"/>
  <c r="BO148" i="118"/>
  <c r="BN148" i="118"/>
  <c r="BN162" i="118" s="1"/>
  <c r="BM148" i="118"/>
  <c r="BL148" i="118"/>
  <c r="BK148" i="118"/>
  <c r="BJ148" i="118"/>
  <c r="BI148" i="118"/>
  <c r="BH148" i="118"/>
  <c r="BG148" i="118"/>
  <c r="BF148" i="118"/>
  <c r="BE148" i="118"/>
  <c r="BD148" i="118"/>
  <c r="BC148" i="118"/>
  <c r="BB148" i="118"/>
  <c r="BB162" i="118" s="1"/>
  <c r="BA148" i="118"/>
  <c r="AZ148" i="118"/>
  <c r="AY148" i="118"/>
  <c r="AX148" i="118"/>
  <c r="AX162" i="118" s="1"/>
  <c r="AW148" i="118"/>
  <c r="AV148" i="118"/>
  <c r="AU148" i="118"/>
  <c r="AT148" i="118"/>
  <c r="AS148" i="118"/>
  <c r="AR148" i="118"/>
  <c r="AQ148" i="118"/>
  <c r="AP148" i="118"/>
  <c r="AP162" i="118" s="1"/>
  <c r="AO148" i="118"/>
  <c r="AN148" i="118"/>
  <c r="AM148" i="118"/>
  <c r="AL148" i="118"/>
  <c r="BO147" i="118"/>
  <c r="BN147" i="118"/>
  <c r="BM147" i="118"/>
  <c r="BL147" i="118"/>
  <c r="BK147" i="118"/>
  <c r="BJ147" i="118"/>
  <c r="BI147" i="118"/>
  <c r="BH147" i="118"/>
  <c r="BG147" i="118"/>
  <c r="BF147" i="118"/>
  <c r="BD146" i="4" s="1"/>
  <c r="BE147" i="118"/>
  <c r="BD147" i="118"/>
  <c r="BC147" i="118"/>
  <c r="BB147" i="118"/>
  <c r="BA147" i="118"/>
  <c r="AZ147" i="118"/>
  <c r="AY147" i="118"/>
  <c r="AX147" i="118"/>
  <c r="AW147" i="118"/>
  <c r="AV147" i="118"/>
  <c r="AU147" i="118"/>
  <c r="AT147" i="118"/>
  <c r="AS147" i="118"/>
  <c r="AR147" i="118"/>
  <c r="AQ147" i="118"/>
  <c r="AP147" i="118"/>
  <c r="AO147" i="118"/>
  <c r="AN147" i="118"/>
  <c r="AM147" i="118"/>
  <c r="AL147" i="118"/>
  <c r="BO146" i="118"/>
  <c r="BN146" i="118"/>
  <c r="BM146" i="118"/>
  <c r="BL146" i="118"/>
  <c r="BK146" i="118"/>
  <c r="BJ146" i="118"/>
  <c r="BI146" i="118"/>
  <c r="BH146" i="118"/>
  <c r="BH160" i="118" s="1"/>
  <c r="BG146" i="118"/>
  <c r="BF146" i="118"/>
  <c r="BD145" i="4" s="1"/>
  <c r="BE146" i="118"/>
  <c r="BD146" i="118"/>
  <c r="BD160" i="118" s="1"/>
  <c r="BC146" i="118"/>
  <c r="BB146" i="118"/>
  <c r="BA146" i="118"/>
  <c r="AZ146" i="118"/>
  <c r="AZ160" i="118" s="1"/>
  <c r="AY146" i="118"/>
  <c r="AX146" i="118"/>
  <c r="AW146" i="118"/>
  <c r="AV146" i="118"/>
  <c r="AU146" i="118"/>
  <c r="AT146" i="118"/>
  <c r="AS146" i="118"/>
  <c r="AR146" i="118"/>
  <c r="AR160" i="118" s="1"/>
  <c r="AQ146" i="118"/>
  <c r="AP146" i="118"/>
  <c r="AO146" i="118"/>
  <c r="AN146" i="118"/>
  <c r="AN160" i="118" s="1"/>
  <c r="AM146" i="118"/>
  <c r="AL146" i="118"/>
  <c r="BP144" i="118"/>
  <c r="BP158" i="118" s="1"/>
  <c r="BP123" i="118" s="1"/>
  <c r="BO144" i="118"/>
  <c r="BO158" i="118" s="1"/>
  <c r="BO123" i="118" s="1"/>
  <c r="BN144" i="118"/>
  <c r="BN158" i="118" s="1"/>
  <c r="BN123" i="118" s="1"/>
  <c r="BM144" i="118"/>
  <c r="BM158" i="118" s="1"/>
  <c r="BM123" i="118" s="1"/>
  <c r="BL144" i="118"/>
  <c r="BL158" i="118" s="1"/>
  <c r="BL123" i="118" s="1"/>
  <c r="BK144" i="118"/>
  <c r="BK158" i="118" s="1"/>
  <c r="BK123" i="118" s="1"/>
  <c r="BJ144" i="118"/>
  <c r="BJ158" i="118" s="1"/>
  <c r="BJ123" i="118" s="1"/>
  <c r="BI144" i="118"/>
  <c r="BI158" i="118" s="1"/>
  <c r="BI123" i="118" s="1"/>
  <c r="BH144" i="118"/>
  <c r="BH158" i="118" s="1"/>
  <c r="BH123" i="118" s="1"/>
  <c r="BG144" i="118"/>
  <c r="BG158" i="118" s="1"/>
  <c r="BG123" i="118" s="1"/>
  <c r="BF144" i="118"/>
  <c r="BF158" i="118" s="1"/>
  <c r="BF123" i="118" s="1"/>
  <c r="BE144" i="118"/>
  <c r="BE158" i="118" s="1"/>
  <c r="BE123" i="118" s="1"/>
  <c r="BD144" i="118"/>
  <c r="BD158" i="118" s="1"/>
  <c r="BD123" i="118" s="1"/>
  <c r="BC144" i="118"/>
  <c r="BC158" i="118" s="1"/>
  <c r="BB144" i="118"/>
  <c r="BB158" i="118" s="1"/>
  <c r="BB123" i="118" s="1"/>
  <c r="BA144" i="118"/>
  <c r="BA158" i="118" s="1"/>
  <c r="BA123" i="118" s="1"/>
  <c r="AZ144" i="118"/>
  <c r="AZ158" i="118" s="1"/>
  <c r="AZ123" i="118" s="1"/>
  <c r="AY144" i="118"/>
  <c r="AY158" i="118" s="1"/>
  <c r="AY123" i="118" s="1"/>
  <c r="AX144" i="118"/>
  <c r="AX158" i="118" s="1"/>
  <c r="AX123" i="118" s="1"/>
  <c r="AW144" i="118"/>
  <c r="AW158" i="118" s="1"/>
  <c r="AW123" i="118" s="1"/>
  <c r="AV144" i="118"/>
  <c r="AV158" i="118" s="1"/>
  <c r="AV123" i="118" s="1"/>
  <c r="AU144" i="118"/>
  <c r="AU158" i="118" s="1"/>
  <c r="AU123" i="118" s="1"/>
  <c r="AT144" i="118"/>
  <c r="AT158" i="118" s="1"/>
  <c r="AT123" i="118" s="1"/>
  <c r="AS144" i="118"/>
  <c r="AS158" i="118" s="1"/>
  <c r="AS123" i="118" s="1"/>
  <c r="AR144" i="118"/>
  <c r="AR158" i="118" s="1"/>
  <c r="AR123" i="118" s="1"/>
  <c r="AQ144" i="118"/>
  <c r="AQ158" i="118" s="1"/>
  <c r="AQ123" i="118" s="1"/>
  <c r="AP144" i="118"/>
  <c r="AP158" i="118" s="1"/>
  <c r="AP123" i="118" s="1"/>
  <c r="AO144" i="118"/>
  <c r="AO158" i="118" s="1"/>
  <c r="AO123" i="118" s="1"/>
  <c r="AN144" i="118"/>
  <c r="AN158" i="118" s="1"/>
  <c r="AN123" i="118" s="1"/>
  <c r="AM144" i="118"/>
  <c r="AM158" i="118" s="1"/>
  <c r="AM123" i="118" s="1"/>
  <c r="AL144" i="118"/>
  <c r="AL158" i="118" s="1"/>
  <c r="AL123" i="118" s="1"/>
  <c r="BO141" i="118"/>
  <c r="BN141" i="118"/>
  <c r="BM141" i="118"/>
  <c r="BM169" i="118" s="1"/>
  <c r="BL141" i="118"/>
  <c r="BK141" i="118"/>
  <c r="BK169" i="118" s="1"/>
  <c r="BJ141" i="118"/>
  <c r="BI141" i="118"/>
  <c r="BH141" i="118"/>
  <c r="BG141" i="118"/>
  <c r="BF141" i="118"/>
  <c r="BD140" i="4" s="1"/>
  <c r="BE141" i="118"/>
  <c r="BE169" i="118" s="1"/>
  <c r="BD141" i="118"/>
  <c r="BC141" i="118"/>
  <c r="BC169" i="118" s="1"/>
  <c r="BB141" i="118"/>
  <c r="BA141" i="118"/>
  <c r="AZ141" i="118"/>
  <c r="AY141" i="118"/>
  <c r="AX141" i="118"/>
  <c r="AW141" i="118"/>
  <c r="AW169" i="118" s="1"/>
  <c r="AV141" i="118"/>
  <c r="AU141" i="118"/>
  <c r="AU169" i="118" s="1"/>
  <c r="AT141" i="118"/>
  <c r="AS141" i="118"/>
  <c r="AR141" i="118"/>
  <c r="AQ141" i="118"/>
  <c r="AP141" i="118"/>
  <c r="AO141" i="118"/>
  <c r="AO169" i="118" s="1"/>
  <c r="AN141" i="118"/>
  <c r="AM141" i="118"/>
  <c r="AM169" i="118" s="1"/>
  <c r="AL141" i="118"/>
  <c r="BO140" i="118"/>
  <c r="BO168" i="118" s="1"/>
  <c r="BN140" i="118"/>
  <c r="BM140" i="118"/>
  <c r="BM168" i="118" s="1"/>
  <c r="BL140" i="118"/>
  <c r="BK140" i="118"/>
  <c r="BK168" i="118" s="1"/>
  <c r="BJ140" i="118"/>
  <c r="BI140" i="118"/>
  <c r="BI168" i="118" s="1"/>
  <c r="BH140" i="118"/>
  <c r="BG140" i="118"/>
  <c r="BF140" i="118"/>
  <c r="BD139" i="4" s="1"/>
  <c r="BE140" i="118"/>
  <c r="BE168" i="118" s="1"/>
  <c r="BD140" i="118"/>
  <c r="BC140" i="118"/>
  <c r="BC168" i="118" s="1"/>
  <c r="BB140" i="118"/>
  <c r="BA140" i="118"/>
  <c r="BA168" i="118" s="1"/>
  <c r="AZ140" i="118"/>
  <c r="AY140" i="118"/>
  <c r="AY168" i="118" s="1"/>
  <c r="AX140" i="118"/>
  <c r="AW140" i="118"/>
  <c r="AW168" i="118" s="1"/>
  <c r="AV140" i="118"/>
  <c r="AU140" i="118"/>
  <c r="AU168" i="118" s="1"/>
  <c r="AT140" i="118"/>
  <c r="AS140" i="118"/>
  <c r="AS168" i="118" s="1"/>
  <c r="AR140" i="118"/>
  <c r="AQ140" i="118"/>
  <c r="AP140" i="118"/>
  <c r="AO140" i="118"/>
  <c r="AO168" i="118" s="1"/>
  <c r="AN140" i="118"/>
  <c r="AM140" i="118"/>
  <c r="AM168" i="118" s="1"/>
  <c r="AL140" i="118"/>
  <c r="BO139" i="118"/>
  <c r="BN139" i="118"/>
  <c r="BM139" i="118"/>
  <c r="BM167" i="118" s="1"/>
  <c r="BL139" i="118"/>
  <c r="BK139" i="118"/>
  <c r="BK167" i="118" s="1"/>
  <c r="BJ139" i="118"/>
  <c r="BI139" i="118"/>
  <c r="BI167" i="118" s="1"/>
  <c r="BH139" i="118"/>
  <c r="BG139" i="118"/>
  <c r="BF139" i="118"/>
  <c r="BD138" i="4" s="1"/>
  <c r="BE139" i="118"/>
  <c r="BE167" i="118" s="1"/>
  <c r="BD139" i="118"/>
  <c r="BC139" i="118"/>
  <c r="BC167" i="118" s="1"/>
  <c r="BB139" i="118"/>
  <c r="BA139" i="118"/>
  <c r="BA167" i="118" s="1"/>
  <c r="AZ139" i="118"/>
  <c r="AY139" i="118"/>
  <c r="AX139" i="118"/>
  <c r="AW139" i="118"/>
  <c r="AW167" i="118" s="1"/>
  <c r="AV139" i="118"/>
  <c r="AU139" i="118"/>
  <c r="AU167" i="118" s="1"/>
  <c r="AT139" i="118"/>
  <c r="AS139" i="118"/>
  <c r="AS167" i="118" s="1"/>
  <c r="AR139" i="118"/>
  <c r="AQ139" i="118"/>
  <c r="AP139" i="118"/>
  <c r="AO139" i="118"/>
  <c r="AO167" i="118" s="1"/>
  <c r="AN139" i="118"/>
  <c r="AM139" i="118"/>
  <c r="AM167" i="118" s="1"/>
  <c r="AL139" i="118"/>
  <c r="BO138" i="118"/>
  <c r="BO166" i="118" s="1"/>
  <c r="BN138" i="118"/>
  <c r="BM138" i="118"/>
  <c r="BM166" i="118" s="1"/>
  <c r="BL138" i="118"/>
  <c r="BK138" i="118"/>
  <c r="BK166" i="118" s="1"/>
  <c r="BJ138" i="118"/>
  <c r="BI138" i="118"/>
  <c r="BI166" i="118" s="1"/>
  <c r="BH138" i="118"/>
  <c r="BG138" i="118"/>
  <c r="BG166" i="118" s="1"/>
  <c r="BF138" i="118"/>
  <c r="BD137" i="4" s="1"/>
  <c r="BE138" i="118"/>
  <c r="BD138" i="118"/>
  <c r="BC138" i="118"/>
  <c r="BC166" i="118" s="1"/>
  <c r="BB138" i="118"/>
  <c r="BA138" i="118"/>
  <c r="BA166" i="118" s="1"/>
  <c r="AZ138" i="118"/>
  <c r="AY138" i="118"/>
  <c r="AY166" i="118" s="1"/>
  <c r="AX138" i="118"/>
  <c r="AW138" i="118"/>
  <c r="AW166" i="118" s="1"/>
  <c r="AV138" i="118"/>
  <c r="AU138" i="118"/>
  <c r="AU166" i="118" s="1"/>
  <c r="AT138" i="118"/>
  <c r="AS138" i="118"/>
  <c r="AS166" i="118" s="1"/>
  <c r="AR138" i="118"/>
  <c r="AQ138" i="118"/>
  <c r="AQ166" i="118" s="1"/>
  <c r="AP138" i="118"/>
  <c r="AO138" i="118"/>
  <c r="AN138" i="118"/>
  <c r="AM138" i="118"/>
  <c r="AM166" i="118" s="1"/>
  <c r="AL138" i="118"/>
  <c r="BO137" i="118"/>
  <c r="BO165" i="118" s="1"/>
  <c r="BN137" i="118"/>
  <c r="BM137" i="118"/>
  <c r="BL137" i="118"/>
  <c r="BK137" i="118"/>
  <c r="BJ137" i="118"/>
  <c r="BI137" i="118"/>
  <c r="BI165" i="118" s="1"/>
  <c r="BH137" i="118"/>
  <c r="BG137" i="118"/>
  <c r="BG165" i="118" s="1"/>
  <c r="BF137" i="118"/>
  <c r="BD136" i="4" s="1"/>
  <c r="BE137" i="118"/>
  <c r="BD137" i="118"/>
  <c r="BC137" i="118"/>
  <c r="BB137" i="118"/>
  <c r="BA137" i="118"/>
  <c r="BA165" i="118" s="1"/>
  <c r="AZ137" i="118"/>
  <c r="AY137" i="118"/>
  <c r="AY165" i="118" s="1"/>
  <c r="AX137" i="118"/>
  <c r="AW137" i="118"/>
  <c r="AV137" i="118"/>
  <c r="AU137" i="118"/>
  <c r="AT137" i="118"/>
  <c r="AS137" i="118"/>
  <c r="AS165" i="118" s="1"/>
  <c r="AR137" i="118"/>
  <c r="AQ137" i="118"/>
  <c r="AQ165" i="118" s="1"/>
  <c r="AP137" i="118"/>
  <c r="AO137" i="118"/>
  <c r="AN137" i="118"/>
  <c r="AM137" i="118"/>
  <c r="AL137" i="118"/>
  <c r="BO136" i="118"/>
  <c r="BO164" i="118" s="1"/>
  <c r="BN136" i="118"/>
  <c r="BM136" i="118"/>
  <c r="BM164" i="118" s="1"/>
  <c r="BL136" i="118"/>
  <c r="BK136" i="118"/>
  <c r="BK164" i="118" s="1"/>
  <c r="BJ136" i="118"/>
  <c r="BI136" i="118"/>
  <c r="BI164" i="118" s="1"/>
  <c r="BH136" i="118"/>
  <c r="BG136" i="118"/>
  <c r="BG164" i="118" s="1"/>
  <c r="BF136" i="118"/>
  <c r="BD135" i="4" s="1"/>
  <c r="BE136" i="118"/>
  <c r="BE164" i="118" s="1"/>
  <c r="BD136" i="118"/>
  <c r="BC136" i="118"/>
  <c r="BC164" i="118" s="1"/>
  <c r="BB136" i="118"/>
  <c r="BA136" i="118"/>
  <c r="BA164" i="118" s="1"/>
  <c r="AZ136" i="118"/>
  <c r="AY136" i="118"/>
  <c r="AY164" i="118" s="1"/>
  <c r="AX136" i="118"/>
  <c r="AW136" i="118"/>
  <c r="AW164" i="118" s="1"/>
  <c r="AV136" i="118"/>
  <c r="AU136" i="118"/>
  <c r="AU164" i="118" s="1"/>
  <c r="AT136" i="118"/>
  <c r="AS136" i="118"/>
  <c r="AS164" i="118" s="1"/>
  <c r="AR136" i="118"/>
  <c r="AQ136" i="118"/>
  <c r="AQ164" i="118" s="1"/>
  <c r="AP136" i="118"/>
  <c r="AO136" i="118"/>
  <c r="AO164" i="118" s="1"/>
  <c r="AN136" i="118"/>
  <c r="AM136" i="118"/>
  <c r="AM164" i="118" s="1"/>
  <c r="AL136" i="118"/>
  <c r="BO135" i="118"/>
  <c r="BO163" i="118" s="1"/>
  <c r="BN135" i="118"/>
  <c r="BM135" i="118"/>
  <c r="BM163" i="118" s="1"/>
  <c r="BL135" i="118"/>
  <c r="BK135" i="118"/>
  <c r="BJ135" i="118"/>
  <c r="BI135" i="118"/>
  <c r="BH135" i="118"/>
  <c r="BG135" i="118"/>
  <c r="BG163" i="118" s="1"/>
  <c r="BF135" i="118"/>
  <c r="BD134" i="4" s="1"/>
  <c r="BE135" i="118"/>
  <c r="BE163" i="118" s="1"/>
  <c r="BD135" i="118"/>
  <c r="BC135" i="118"/>
  <c r="BB135" i="118"/>
  <c r="BA135" i="118"/>
  <c r="AZ135" i="118"/>
  <c r="AY135" i="118"/>
  <c r="AY163" i="118" s="1"/>
  <c r="AX135" i="118"/>
  <c r="AW135" i="118"/>
  <c r="AW163" i="118" s="1"/>
  <c r="AV135" i="118"/>
  <c r="AU135" i="118"/>
  <c r="AT135" i="118"/>
  <c r="AS135" i="118"/>
  <c r="AR135" i="118"/>
  <c r="AQ135" i="118"/>
  <c r="AQ163" i="118" s="1"/>
  <c r="AP135" i="118"/>
  <c r="AO135" i="118"/>
  <c r="AO163" i="118" s="1"/>
  <c r="AN135" i="118"/>
  <c r="AM135" i="118"/>
  <c r="AL135" i="118"/>
  <c r="BO134" i="118"/>
  <c r="BO162" i="118" s="1"/>
  <c r="BN134" i="118"/>
  <c r="BM134" i="118"/>
  <c r="BM162" i="118" s="1"/>
  <c r="BL134" i="118"/>
  <c r="BK134" i="118"/>
  <c r="BK162" i="118" s="1"/>
  <c r="BJ134" i="118"/>
  <c r="BI134" i="118"/>
  <c r="BH134" i="118"/>
  <c r="BG134" i="118"/>
  <c r="BG162" i="118" s="1"/>
  <c r="BF134" i="118"/>
  <c r="BD133" i="4" s="1"/>
  <c r="BE134" i="118"/>
  <c r="BE162" i="118" s="1"/>
  <c r="BD134" i="118"/>
  <c r="BC134" i="118"/>
  <c r="BC162" i="118" s="1"/>
  <c r="BB134" i="118"/>
  <c r="BA134" i="118"/>
  <c r="AZ134" i="118"/>
  <c r="AY134" i="118"/>
  <c r="AY162" i="118" s="1"/>
  <c r="AX134" i="118"/>
  <c r="AW134" i="118"/>
  <c r="AW162" i="118" s="1"/>
  <c r="AV134" i="118"/>
  <c r="AU134" i="118"/>
  <c r="AU162" i="118" s="1"/>
  <c r="AT134" i="118"/>
  <c r="AS134" i="118"/>
  <c r="AR134" i="118"/>
  <c r="AQ134" i="118"/>
  <c r="AQ162" i="118" s="1"/>
  <c r="AP134" i="118"/>
  <c r="AO134" i="118"/>
  <c r="AO162" i="118" s="1"/>
  <c r="AN134" i="118"/>
  <c r="AM134" i="118"/>
  <c r="AM162" i="118" s="1"/>
  <c r="AL134" i="118"/>
  <c r="BO133" i="118"/>
  <c r="BN133" i="118"/>
  <c r="BM133" i="118"/>
  <c r="BM161" i="118" s="1"/>
  <c r="BL133" i="118"/>
  <c r="BK133" i="118"/>
  <c r="BK161" i="118" s="1"/>
  <c r="BJ133" i="118"/>
  <c r="BI133" i="118"/>
  <c r="BH133" i="118"/>
  <c r="BG133" i="118"/>
  <c r="BF133" i="118"/>
  <c r="BD132" i="4" s="1"/>
  <c r="BE133" i="118"/>
  <c r="BE161" i="118" s="1"/>
  <c r="BD133" i="118"/>
  <c r="BC133" i="118"/>
  <c r="BC161" i="118" s="1"/>
  <c r="BB133" i="118"/>
  <c r="BA133" i="118"/>
  <c r="AZ133" i="118"/>
  <c r="AY133" i="118"/>
  <c r="AX133" i="118"/>
  <c r="AW133" i="118"/>
  <c r="AW161" i="118" s="1"/>
  <c r="AV133" i="118"/>
  <c r="AU133" i="118"/>
  <c r="AU161" i="118" s="1"/>
  <c r="AT133" i="118"/>
  <c r="AS133" i="118"/>
  <c r="AR133" i="118"/>
  <c r="AQ133" i="118"/>
  <c r="AP133" i="118"/>
  <c r="AO133" i="118"/>
  <c r="AO161" i="118" s="1"/>
  <c r="AN133" i="118"/>
  <c r="AM133" i="118"/>
  <c r="AM161" i="118" s="1"/>
  <c r="AL133" i="118"/>
  <c r="BO132" i="118"/>
  <c r="BO160" i="118" s="1"/>
  <c r="BN132" i="118"/>
  <c r="BM132" i="118"/>
  <c r="BM160" i="118" s="1"/>
  <c r="BL132" i="118"/>
  <c r="BK132" i="118"/>
  <c r="BK160" i="118" s="1"/>
  <c r="BJ132" i="118"/>
  <c r="BI132" i="118"/>
  <c r="BH132" i="118"/>
  <c r="BG132" i="118"/>
  <c r="BF132" i="118"/>
  <c r="BD131" i="4" s="1"/>
  <c r="BE132" i="118"/>
  <c r="BE160" i="118" s="1"/>
  <c r="BD132" i="118"/>
  <c r="BC132" i="118"/>
  <c r="BB132" i="118"/>
  <c r="BA132" i="118"/>
  <c r="AZ132" i="118"/>
  <c r="AY132" i="118"/>
  <c r="AY160" i="118" s="1"/>
  <c r="AX132" i="118"/>
  <c r="AW132" i="118"/>
  <c r="AW160" i="118" s="1"/>
  <c r="AV132" i="118"/>
  <c r="AU132" i="118"/>
  <c r="AU160" i="118" s="1"/>
  <c r="AT132" i="118"/>
  <c r="AS132" i="118"/>
  <c r="AR132" i="118"/>
  <c r="AQ132" i="118"/>
  <c r="AP132" i="118"/>
  <c r="AO132" i="118"/>
  <c r="AO160" i="118" s="1"/>
  <c r="AN132" i="118"/>
  <c r="AM132" i="118"/>
  <c r="AL132" i="118"/>
  <c r="BO127" i="118"/>
  <c r="BN127" i="118"/>
  <c r="BM127" i="118"/>
  <c r="BL127" i="118"/>
  <c r="BK127" i="118"/>
  <c r="BJ127" i="118"/>
  <c r="BI127" i="118"/>
  <c r="BH127" i="118"/>
  <c r="BG127" i="118"/>
  <c r="BF127" i="118"/>
  <c r="BD126" i="4" s="1"/>
  <c r="BE127" i="118"/>
  <c r="BD127" i="118"/>
  <c r="BC127" i="118"/>
  <c r="BB127" i="118"/>
  <c r="BA127" i="118"/>
  <c r="AZ127" i="118"/>
  <c r="AY127" i="118"/>
  <c r="AX127" i="118"/>
  <c r="AW127" i="118"/>
  <c r="AV127" i="118"/>
  <c r="AU127" i="118"/>
  <c r="AT127" i="118"/>
  <c r="AS127" i="118"/>
  <c r="AR127" i="118"/>
  <c r="AQ127" i="118"/>
  <c r="AP127" i="118"/>
  <c r="AO127" i="118"/>
  <c r="AN127" i="118"/>
  <c r="AM127" i="118"/>
  <c r="AL127" i="118"/>
  <c r="BO126" i="118"/>
  <c r="BN126" i="118"/>
  <c r="BM126" i="118"/>
  <c r="BL126" i="118"/>
  <c r="BK126" i="118"/>
  <c r="BJ126" i="118"/>
  <c r="BI126" i="118"/>
  <c r="BH126" i="118"/>
  <c r="BG126" i="118"/>
  <c r="BF126" i="118"/>
  <c r="BD125" i="4" s="1"/>
  <c r="BE126" i="118"/>
  <c r="BD126" i="118"/>
  <c r="BC126" i="118"/>
  <c r="BB126" i="118"/>
  <c r="BA126" i="118"/>
  <c r="AZ126" i="118"/>
  <c r="AY126" i="118"/>
  <c r="AX126" i="118"/>
  <c r="AW126" i="118"/>
  <c r="AV126" i="118"/>
  <c r="AU126" i="118"/>
  <c r="AT126" i="118"/>
  <c r="AS126" i="118"/>
  <c r="AR126" i="118"/>
  <c r="AQ126" i="118"/>
  <c r="AP126" i="118"/>
  <c r="AO126" i="118"/>
  <c r="AN126" i="118"/>
  <c r="AM126" i="118"/>
  <c r="AL126" i="118"/>
  <c r="BO125" i="118"/>
  <c r="BN125" i="118"/>
  <c r="BM125" i="118"/>
  <c r="BL125" i="118"/>
  <c r="BK125" i="118"/>
  <c r="BJ125" i="118"/>
  <c r="BI125" i="118"/>
  <c r="BH125" i="118"/>
  <c r="BG125" i="118"/>
  <c r="BF125" i="118"/>
  <c r="BD124" i="4" s="1"/>
  <c r="BE125" i="118"/>
  <c r="BD125" i="118"/>
  <c r="BC125" i="118"/>
  <c r="BB125" i="118"/>
  <c r="BA125" i="118"/>
  <c r="AZ125" i="118"/>
  <c r="AY125" i="118"/>
  <c r="AX125" i="118"/>
  <c r="AW125" i="118"/>
  <c r="AV125" i="118"/>
  <c r="AU125" i="118"/>
  <c r="AT125" i="118"/>
  <c r="AS125" i="118"/>
  <c r="AR125" i="118"/>
  <c r="AQ125" i="118"/>
  <c r="AP125" i="118"/>
  <c r="AO125" i="118"/>
  <c r="AN125" i="118"/>
  <c r="AM125" i="118"/>
  <c r="AL125" i="118"/>
  <c r="BO124" i="118"/>
  <c r="BN124" i="118"/>
  <c r="BM124" i="118"/>
  <c r="BL124" i="118"/>
  <c r="BK124" i="118"/>
  <c r="BJ124" i="118"/>
  <c r="BI124" i="118"/>
  <c r="BH124" i="118"/>
  <c r="BG124" i="118"/>
  <c r="BE124" i="118"/>
  <c r="BD124" i="118"/>
  <c r="BC124" i="118"/>
  <c r="BB124" i="118"/>
  <c r="BA124" i="118"/>
  <c r="AZ124" i="118"/>
  <c r="AY124" i="118"/>
  <c r="AX124" i="118"/>
  <c r="AW124" i="118"/>
  <c r="AV124" i="118"/>
  <c r="AV128" i="118" s="1"/>
  <c r="AU124" i="118"/>
  <c r="AT124" i="118"/>
  <c r="AS124" i="118"/>
  <c r="AR124" i="118"/>
  <c r="AQ124" i="118"/>
  <c r="AP124" i="118"/>
  <c r="AO124" i="118"/>
  <c r="AN124" i="118"/>
  <c r="AM124" i="118"/>
  <c r="BC123" i="118"/>
  <c r="P41" i="118"/>
  <c r="K41" i="118"/>
  <c r="U40" i="118"/>
  <c r="U39" i="118"/>
  <c r="U38" i="118"/>
  <c r="U37" i="118"/>
  <c r="U36" i="118"/>
  <c r="U35" i="118"/>
  <c r="U34" i="118"/>
  <c r="U33" i="118"/>
  <c r="U32" i="118"/>
  <c r="U31" i="118"/>
  <c r="AF13" i="118"/>
  <c r="AF12" i="118"/>
  <c r="AN4" i="118"/>
  <c r="A2" i="118"/>
  <c r="A1" i="118"/>
  <c r="BP297" i="117"/>
  <c r="BP311" i="117" s="1"/>
  <c r="BP276" i="117" s="1"/>
  <c r="BO297" i="117"/>
  <c r="BO311" i="117" s="1"/>
  <c r="BO276" i="117" s="1"/>
  <c r="BN297" i="117"/>
  <c r="BN311" i="117" s="1"/>
  <c r="BN276" i="117" s="1"/>
  <c r="BM297" i="117"/>
  <c r="BM311" i="117" s="1"/>
  <c r="BM276" i="117" s="1"/>
  <c r="BL297" i="117"/>
  <c r="BL311" i="117" s="1"/>
  <c r="BL276" i="117" s="1"/>
  <c r="BK297" i="117"/>
  <c r="BK311" i="117" s="1"/>
  <c r="BK276" i="117" s="1"/>
  <c r="BJ297" i="117"/>
  <c r="BJ311" i="117" s="1"/>
  <c r="BJ276" i="117" s="1"/>
  <c r="BI297" i="117"/>
  <c r="BI311" i="117" s="1"/>
  <c r="BI276" i="117" s="1"/>
  <c r="BH297" i="117"/>
  <c r="BH311" i="117" s="1"/>
  <c r="BH276" i="117" s="1"/>
  <c r="BG297" i="117"/>
  <c r="BG311" i="117" s="1"/>
  <c r="BG276" i="117" s="1"/>
  <c r="BF297" i="117"/>
  <c r="BF311" i="117" s="1"/>
  <c r="BF276" i="117" s="1"/>
  <c r="BE297" i="117"/>
  <c r="BE311" i="117" s="1"/>
  <c r="BE276" i="117" s="1"/>
  <c r="BD297" i="117"/>
  <c r="BD311" i="117" s="1"/>
  <c r="BD276" i="117" s="1"/>
  <c r="BC297" i="117"/>
  <c r="BC311" i="117" s="1"/>
  <c r="BC276" i="117" s="1"/>
  <c r="BB297" i="117"/>
  <c r="BB311" i="117" s="1"/>
  <c r="BB276" i="117" s="1"/>
  <c r="BA297" i="117"/>
  <c r="BA311" i="117" s="1"/>
  <c r="BA276" i="117" s="1"/>
  <c r="AZ297" i="117"/>
  <c r="AZ311" i="117" s="1"/>
  <c r="AZ276" i="117" s="1"/>
  <c r="AY297" i="117"/>
  <c r="AY311" i="117" s="1"/>
  <c r="AY276" i="117" s="1"/>
  <c r="AX297" i="117"/>
  <c r="AX311" i="117" s="1"/>
  <c r="AX276" i="117" s="1"/>
  <c r="AW297" i="117"/>
  <c r="AW311" i="117" s="1"/>
  <c r="AW276" i="117" s="1"/>
  <c r="AV297" i="117"/>
  <c r="AV311" i="117" s="1"/>
  <c r="AV276" i="117" s="1"/>
  <c r="AU297" i="117"/>
  <c r="AU311" i="117" s="1"/>
  <c r="AU276" i="117" s="1"/>
  <c r="AT297" i="117"/>
  <c r="AT311" i="117" s="1"/>
  <c r="AT276" i="117" s="1"/>
  <c r="AS297" i="117"/>
  <c r="AS311" i="117" s="1"/>
  <c r="AS276" i="117" s="1"/>
  <c r="AR297" i="117"/>
  <c r="AR311" i="117" s="1"/>
  <c r="AR276" i="117" s="1"/>
  <c r="AQ297" i="117"/>
  <c r="AQ311" i="117" s="1"/>
  <c r="AQ276" i="117" s="1"/>
  <c r="AP297" i="117"/>
  <c r="AP311" i="117" s="1"/>
  <c r="AP276" i="117" s="1"/>
  <c r="AO297" i="117"/>
  <c r="AO311" i="117" s="1"/>
  <c r="AO276" i="117" s="1"/>
  <c r="AN297" i="117"/>
  <c r="AN311" i="117" s="1"/>
  <c r="AN276" i="117" s="1"/>
  <c r="AM297" i="117"/>
  <c r="AM311" i="117" s="1"/>
  <c r="AM276" i="117" s="1"/>
  <c r="AL297" i="117"/>
  <c r="AL311" i="117" s="1"/>
  <c r="AL276" i="117" s="1"/>
  <c r="BP246" i="117"/>
  <c r="BP260" i="117" s="1"/>
  <c r="BP225" i="117" s="1"/>
  <c r="BO246" i="117"/>
  <c r="BO260" i="117" s="1"/>
  <c r="BO225" i="117" s="1"/>
  <c r="BN246" i="117"/>
  <c r="BN260" i="117" s="1"/>
  <c r="BN225" i="117" s="1"/>
  <c r="BM246" i="117"/>
  <c r="BM260" i="117" s="1"/>
  <c r="BM225" i="117" s="1"/>
  <c r="BL246" i="117"/>
  <c r="BL260" i="117" s="1"/>
  <c r="BL225" i="117" s="1"/>
  <c r="BK246" i="117"/>
  <c r="BK260" i="117" s="1"/>
  <c r="BK225" i="117" s="1"/>
  <c r="BJ246" i="117"/>
  <c r="BJ260" i="117" s="1"/>
  <c r="BJ225" i="117" s="1"/>
  <c r="BI246" i="117"/>
  <c r="BI260" i="117" s="1"/>
  <c r="BI225" i="117" s="1"/>
  <c r="BH246" i="117"/>
  <c r="BH260" i="117" s="1"/>
  <c r="BH225" i="117" s="1"/>
  <c r="BG246" i="117"/>
  <c r="BG260" i="117" s="1"/>
  <c r="BG225" i="117" s="1"/>
  <c r="BF246" i="117"/>
  <c r="BF260" i="117" s="1"/>
  <c r="BE246" i="117"/>
  <c r="BE260" i="117" s="1"/>
  <c r="BE225" i="117" s="1"/>
  <c r="BD246" i="117"/>
  <c r="BD260" i="117" s="1"/>
  <c r="BD225" i="117" s="1"/>
  <c r="BC246" i="117"/>
  <c r="BC260" i="117" s="1"/>
  <c r="BC225" i="117" s="1"/>
  <c r="BB246" i="117"/>
  <c r="BB260" i="117" s="1"/>
  <c r="BB225" i="117" s="1"/>
  <c r="BA246" i="117"/>
  <c r="BA260" i="117" s="1"/>
  <c r="BA225" i="117" s="1"/>
  <c r="AZ246" i="117"/>
  <c r="AZ260" i="117" s="1"/>
  <c r="AZ225" i="117" s="1"/>
  <c r="AY246" i="117"/>
  <c r="AY260" i="117" s="1"/>
  <c r="AY225" i="117" s="1"/>
  <c r="AX246" i="117"/>
  <c r="AX260" i="117" s="1"/>
  <c r="AW246" i="117"/>
  <c r="AW260" i="117" s="1"/>
  <c r="AW225" i="117" s="1"/>
  <c r="AV246" i="117"/>
  <c r="AV260" i="117" s="1"/>
  <c r="AV225" i="117" s="1"/>
  <c r="AU246" i="117"/>
  <c r="AU260" i="117" s="1"/>
  <c r="AU225" i="117" s="1"/>
  <c r="AT246" i="117"/>
  <c r="AT260" i="117" s="1"/>
  <c r="AT225" i="117" s="1"/>
  <c r="AS246" i="117"/>
  <c r="AS260" i="117" s="1"/>
  <c r="AS225" i="117" s="1"/>
  <c r="AR246" i="117"/>
  <c r="AR260" i="117" s="1"/>
  <c r="AR225" i="117" s="1"/>
  <c r="AQ246" i="117"/>
  <c r="AQ260" i="117" s="1"/>
  <c r="AQ225" i="117" s="1"/>
  <c r="AP246" i="117"/>
  <c r="AP260" i="117" s="1"/>
  <c r="AO246" i="117"/>
  <c r="AO260" i="117" s="1"/>
  <c r="AO225" i="117" s="1"/>
  <c r="AN246" i="117"/>
  <c r="AN260" i="117" s="1"/>
  <c r="AN225" i="117" s="1"/>
  <c r="AM246" i="117"/>
  <c r="AM260" i="117" s="1"/>
  <c r="AM225" i="117" s="1"/>
  <c r="AL246" i="117"/>
  <c r="AL260" i="117" s="1"/>
  <c r="AL225" i="117" s="1"/>
  <c r="BF225" i="117"/>
  <c r="AX225" i="117"/>
  <c r="AP225" i="117"/>
  <c r="BP195" i="117"/>
  <c r="BP209" i="117" s="1"/>
  <c r="BP174" i="117" s="1"/>
  <c r="BO195" i="117"/>
  <c r="BO209" i="117" s="1"/>
  <c r="BO174" i="117" s="1"/>
  <c r="BN195" i="117"/>
  <c r="BN209" i="117" s="1"/>
  <c r="BN174" i="117" s="1"/>
  <c r="BM195" i="117"/>
  <c r="BM209" i="117" s="1"/>
  <c r="BM174" i="117" s="1"/>
  <c r="BL195" i="117"/>
  <c r="BL209" i="117" s="1"/>
  <c r="BL174" i="117" s="1"/>
  <c r="BK195" i="117"/>
  <c r="BK209" i="117" s="1"/>
  <c r="BK174" i="117" s="1"/>
  <c r="BJ195" i="117"/>
  <c r="BJ209" i="117" s="1"/>
  <c r="BJ174" i="117" s="1"/>
  <c r="BI195" i="117"/>
  <c r="BI209" i="117" s="1"/>
  <c r="BI174" i="117" s="1"/>
  <c r="BH195" i="117"/>
  <c r="BH209" i="117" s="1"/>
  <c r="BH174" i="117" s="1"/>
  <c r="BG195" i="117"/>
  <c r="BG209" i="117" s="1"/>
  <c r="BG174" i="117" s="1"/>
  <c r="BF195" i="117"/>
  <c r="BF209" i="117" s="1"/>
  <c r="BF174" i="117" s="1"/>
  <c r="BE195" i="117"/>
  <c r="BE209" i="117" s="1"/>
  <c r="BE174" i="117" s="1"/>
  <c r="BD195" i="117"/>
  <c r="BD209" i="117" s="1"/>
  <c r="BD174" i="117" s="1"/>
  <c r="BC195" i="117"/>
  <c r="BC209" i="117" s="1"/>
  <c r="BC174" i="117" s="1"/>
  <c r="BB195" i="117"/>
  <c r="BB209" i="117" s="1"/>
  <c r="BB174" i="117" s="1"/>
  <c r="BA195" i="117"/>
  <c r="BA209" i="117" s="1"/>
  <c r="BA174" i="117" s="1"/>
  <c r="AZ195" i="117"/>
  <c r="AZ209" i="117" s="1"/>
  <c r="AZ174" i="117" s="1"/>
  <c r="AY195" i="117"/>
  <c r="AY209" i="117" s="1"/>
  <c r="AY174" i="117" s="1"/>
  <c r="AX195" i="117"/>
  <c r="AX209" i="117" s="1"/>
  <c r="AX174" i="117" s="1"/>
  <c r="AW195" i="117"/>
  <c r="AW209" i="117" s="1"/>
  <c r="AW174" i="117" s="1"/>
  <c r="AV195" i="117"/>
  <c r="AV209" i="117" s="1"/>
  <c r="AV174" i="117" s="1"/>
  <c r="AU195" i="117"/>
  <c r="AU209" i="117" s="1"/>
  <c r="AU174" i="117" s="1"/>
  <c r="AT195" i="117"/>
  <c r="AT209" i="117" s="1"/>
  <c r="AT174" i="117" s="1"/>
  <c r="AS195" i="117"/>
  <c r="AS209" i="117" s="1"/>
  <c r="AS174" i="117" s="1"/>
  <c r="AR195" i="117"/>
  <c r="AR209" i="117" s="1"/>
  <c r="AR174" i="117" s="1"/>
  <c r="AQ195" i="117"/>
  <c r="AQ209" i="117" s="1"/>
  <c r="AQ174" i="117" s="1"/>
  <c r="AP195" i="117"/>
  <c r="AP209" i="117" s="1"/>
  <c r="AP174" i="117" s="1"/>
  <c r="AO195" i="117"/>
  <c r="AO209" i="117" s="1"/>
  <c r="AO174" i="117" s="1"/>
  <c r="AN195" i="117"/>
  <c r="AN209" i="117" s="1"/>
  <c r="AN174" i="117" s="1"/>
  <c r="AM195" i="117"/>
  <c r="AM209" i="117" s="1"/>
  <c r="AM174" i="117" s="1"/>
  <c r="AL195" i="117"/>
  <c r="AL209" i="117" s="1"/>
  <c r="AL174" i="117" s="1"/>
  <c r="BO155" i="117"/>
  <c r="BN155" i="117"/>
  <c r="BM155" i="117"/>
  <c r="BL155" i="117"/>
  <c r="BK155" i="117"/>
  <c r="BJ155" i="117"/>
  <c r="BI155" i="117"/>
  <c r="BH155" i="117"/>
  <c r="BG155" i="117"/>
  <c r="BF155" i="117"/>
  <c r="BE155" i="117"/>
  <c r="BC154" i="4" s="1"/>
  <c r="BD155" i="117"/>
  <c r="BC155" i="117"/>
  <c r="BB155" i="117"/>
  <c r="BA155" i="117"/>
  <c r="AZ155" i="117"/>
  <c r="AY155" i="117"/>
  <c r="AX155" i="117"/>
  <c r="AW155" i="117"/>
  <c r="AV155" i="117"/>
  <c r="AU155" i="117"/>
  <c r="AT155" i="117"/>
  <c r="AS155" i="117"/>
  <c r="AR155" i="117"/>
  <c r="AQ155" i="117"/>
  <c r="AP155" i="117"/>
  <c r="AO155" i="117"/>
  <c r="AN155" i="117"/>
  <c r="AM155" i="117"/>
  <c r="AL155" i="117"/>
  <c r="BO154" i="117"/>
  <c r="BN154" i="117"/>
  <c r="BM154" i="117"/>
  <c r="BL154" i="117"/>
  <c r="BK154" i="117"/>
  <c r="BJ154" i="117"/>
  <c r="BI154" i="117"/>
  <c r="BH154" i="117"/>
  <c r="BG154" i="117"/>
  <c r="BF154" i="117"/>
  <c r="BE154" i="117"/>
  <c r="BC153" i="4" s="1"/>
  <c r="BD154" i="117"/>
  <c r="BC154" i="117"/>
  <c r="BB154" i="117"/>
  <c r="BA154" i="117"/>
  <c r="AZ154" i="117"/>
  <c r="AY154" i="117"/>
  <c r="AX154" i="117"/>
  <c r="AW154" i="117"/>
  <c r="AV154" i="117"/>
  <c r="AU154" i="117"/>
  <c r="AT154" i="117"/>
  <c r="AS154" i="117"/>
  <c r="AR154" i="117"/>
  <c r="AQ154" i="117"/>
  <c r="AP154" i="117"/>
  <c r="AO154" i="117"/>
  <c r="AN154" i="117"/>
  <c r="AM154" i="117"/>
  <c r="AL154" i="117"/>
  <c r="BO153" i="117"/>
  <c r="BN153" i="117"/>
  <c r="BM153" i="117"/>
  <c r="BL153" i="117"/>
  <c r="BK153" i="117"/>
  <c r="BJ153" i="117"/>
  <c r="BI153" i="117"/>
  <c r="BH153" i="117"/>
  <c r="BG153" i="117"/>
  <c r="BF153" i="117"/>
  <c r="BE153" i="117"/>
  <c r="BC152" i="4" s="1"/>
  <c r="BD153" i="117"/>
  <c r="BC153" i="117"/>
  <c r="BB153" i="117"/>
  <c r="BA153" i="117"/>
  <c r="AZ153" i="117"/>
  <c r="AY153" i="117"/>
  <c r="AX153" i="117"/>
  <c r="AW153" i="117"/>
  <c r="AV153" i="117"/>
  <c r="AU153" i="117"/>
  <c r="AT153" i="117"/>
  <c r="AS153" i="117"/>
  <c r="AR153" i="117"/>
  <c r="AQ153" i="117"/>
  <c r="AP153" i="117"/>
  <c r="AO153" i="117"/>
  <c r="AN153" i="117"/>
  <c r="AM153" i="117"/>
  <c r="AL153" i="117"/>
  <c r="BO152" i="117"/>
  <c r="BN152" i="117"/>
  <c r="BM152" i="117"/>
  <c r="BL152" i="117"/>
  <c r="BK152" i="117"/>
  <c r="BJ152" i="117"/>
  <c r="BI152" i="117"/>
  <c r="BH152" i="117"/>
  <c r="BG152" i="117"/>
  <c r="BF152" i="117"/>
  <c r="BE152" i="117"/>
  <c r="BC151" i="4" s="1"/>
  <c r="BD152" i="117"/>
  <c r="BC152" i="117"/>
  <c r="BB152" i="117"/>
  <c r="BA152" i="117"/>
  <c r="AZ152" i="117"/>
  <c r="AY152" i="117"/>
  <c r="AX152" i="117"/>
  <c r="AW152" i="117"/>
  <c r="AV152" i="117"/>
  <c r="AU152" i="117"/>
  <c r="AT152" i="117"/>
  <c r="AS152" i="117"/>
  <c r="AR152" i="117"/>
  <c r="AQ152" i="117"/>
  <c r="AP152" i="117"/>
  <c r="AO152" i="117"/>
  <c r="AN152" i="117"/>
  <c r="AM152" i="117"/>
  <c r="AL152" i="117"/>
  <c r="BO151" i="117"/>
  <c r="BN151" i="117"/>
  <c r="BM151" i="117"/>
  <c r="BL151" i="117"/>
  <c r="BK151" i="117"/>
  <c r="BJ151" i="117"/>
  <c r="BI151" i="117"/>
  <c r="BH151" i="117"/>
  <c r="BG151" i="117"/>
  <c r="BF151" i="117"/>
  <c r="BE151" i="117"/>
  <c r="BC150" i="4" s="1"/>
  <c r="BD151" i="117"/>
  <c r="BC151" i="117"/>
  <c r="BB151" i="117"/>
  <c r="BA151" i="117"/>
  <c r="AZ151" i="117"/>
  <c r="AY151" i="117"/>
  <c r="AX151" i="117"/>
  <c r="AW151" i="117"/>
  <c r="AV151" i="117"/>
  <c r="AU151" i="117"/>
  <c r="AT151" i="117"/>
  <c r="AS151" i="117"/>
  <c r="AR151" i="117"/>
  <c r="AQ151" i="117"/>
  <c r="AP151" i="117"/>
  <c r="AO151" i="117"/>
  <c r="AN151" i="117"/>
  <c r="AM151" i="117"/>
  <c r="AL151" i="117"/>
  <c r="BO150" i="117"/>
  <c r="BN150" i="117"/>
  <c r="BM150" i="117"/>
  <c r="BL150" i="117"/>
  <c r="BK150" i="117"/>
  <c r="BJ150" i="117"/>
  <c r="BI150" i="117"/>
  <c r="BH150" i="117"/>
  <c r="BG150" i="117"/>
  <c r="BF150" i="117"/>
  <c r="BE150" i="117"/>
  <c r="BC149" i="4" s="1"/>
  <c r="BD150" i="117"/>
  <c r="BC150" i="117"/>
  <c r="BB150" i="117"/>
  <c r="BA150" i="117"/>
  <c r="AZ150" i="117"/>
  <c r="AY150" i="117"/>
  <c r="AX150" i="117"/>
  <c r="AW150" i="117"/>
  <c r="AV150" i="117"/>
  <c r="AU150" i="117"/>
  <c r="AT150" i="117"/>
  <c r="AS150" i="117"/>
  <c r="AR150" i="117"/>
  <c r="AQ150" i="117"/>
  <c r="AP150" i="117"/>
  <c r="AO150" i="117"/>
  <c r="AN150" i="117"/>
  <c r="AM150" i="117"/>
  <c r="AL150" i="117"/>
  <c r="BO149" i="117"/>
  <c r="BN149" i="117"/>
  <c r="BM149" i="117"/>
  <c r="BL149" i="117"/>
  <c r="BK149" i="117"/>
  <c r="BJ149" i="117"/>
  <c r="BI149" i="117"/>
  <c r="BH149" i="117"/>
  <c r="BG149" i="117"/>
  <c r="BF149" i="117"/>
  <c r="BE149" i="117"/>
  <c r="BC148" i="4" s="1"/>
  <c r="BD149" i="117"/>
  <c r="BC149" i="117"/>
  <c r="BB149" i="117"/>
  <c r="BA149" i="117"/>
  <c r="AZ149" i="117"/>
  <c r="AY149" i="117"/>
  <c r="AX149" i="117"/>
  <c r="AW149" i="117"/>
  <c r="AV149" i="117"/>
  <c r="AU149" i="117"/>
  <c r="AT149" i="117"/>
  <c r="AS149" i="117"/>
  <c r="AR149" i="117"/>
  <c r="AQ149" i="117"/>
  <c r="AP149" i="117"/>
  <c r="AO149" i="117"/>
  <c r="AN149" i="117"/>
  <c r="AM149" i="117"/>
  <c r="AL149" i="117"/>
  <c r="BO148" i="117"/>
  <c r="BN148" i="117"/>
  <c r="BM148" i="117"/>
  <c r="BL148" i="117"/>
  <c r="BK148" i="117"/>
  <c r="BJ148" i="117"/>
  <c r="BI148" i="117"/>
  <c r="BH148" i="117"/>
  <c r="BG148" i="117"/>
  <c r="BF148" i="117"/>
  <c r="BE148" i="117"/>
  <c r="BC147" i="4" s="1"/>
  <c r="BD148" i="117"/>
  <c r="BC148" i="117"/>
  <c r="BB148" i="117"/>
  <c r="BA148" i="117"/>
  <c r="AZ148" i="117"/>
  <c r="AY148" i="117"/>
  <c r="AX148" i="117"/>
  <c r="AW148" i="117"/>
  <c r="AV148" i="117"/>
  <c r="AU148" i="117"/>
  <c r="AT148" i="117"/>
  <c r="AS148" i="117"/>
  <c r="AR148" i="117"/>
  <c r="AQ148" i="117"/>
  <c r="AP148" i="117"/>
  <c r="AO148" i="117"/>
  <c r="AN148" i="117"/>
  <c r="AM148" i="117"/>
  <c r="AL148" i="117"/>
  <c r="BO147" i="117"/>
  <c r="BN147" i="117"/>
  <c r="BM147" i="117"/>
  <c r="BL147" i="117"/>
  <c r="BK147" i="117"/>
  <c r="BJ147" i="117"/>
  <c r="BI147" i="117"/>
  <c r="BH147" i="117"/>
  <c r="BG147" i="117"/>
  <c r="BF147" i="117"/>
  <c r="BE147" i="117"/>
  <c r="BC146" i="4" s="1"/>
  <c r="BD147" i="117"/>
  <c r="BC147" i="117"/>
  <c r="BB147" i="117"/>
  <c r="BA147" i="117"/>
  <c r="AZ147" i="117"/>
  <c r="AY147" i="117"/>
  <c r="AX147" i="117"/>
  <c r="AW147" i="117"/>
  <c r="AV147" i="117"/>
  <c r="AU147" i="117"/>
  <c r="AT147" i="117"/>
  <c r="AS147" i="117"/>
  <c r="AR147" i="117"/>
  <c r="AQ147" i="117"/>
  <c r="AP147" i="117"/>
  <c r="AO147" i="117"/>
  <c r="AN147" i="117"/>
  <c r="AM147" i="117"/>
  <c r="AL147" i="117"/>
  <c r="BO146" i="117"/>
  <c r="BN146" i="117"/>
  <c r="BM146" i="117"/>
  <c r="BL146" i="117"/>
  <c r="BK146" i="117"/>
  <c r="BJ146" i="117"/>
  <c r="BI146" i="117"/>
  <c r="BH146" i="117"/>
  <c r="BG146" i="117"/>
  <c r="BF146" i="117"/>
  <c r="BE146" i="117"/>
  <c r="BC145" i="4" s="1"/>
  <c r="BD146" i="117"/>
  <c r="BC146" i="117"/>
  <c r="BB146" i="117"/>
  <c r="BA146" i="117"/>
  <c r="AZ146" i="117"/>
  <c r="AY146" i="117"/>
  <c r="AX146" i="117"/>
  <c r="AW146" i="117"/>
  <c r="AV146" i="117"/>
  <c r="AU146" i="117"/>
  <c r="AT146" i="117"/>
  <c r="AS146" i="117"/>
  <c r="AR146" i="117"/>
  <c r="AQ146" i="117"/>
  <c r="AP146" i="117"/>
  <c r="AO146" i="117"/>
  <c r="AN146" i="117"/>
  <c r="AM146" i="117"/>
  <c r="AL146" i="117"/>
  <c r="BP144" i="117"/>
  <c r="BP158" i="117" s="1"/>
  <c r="BP123" i="117" s="1"/>
  <c r="BO144" i="117"/>
  <c r="BO158" i="117" s="1"/>
  <c r="BO123" i="117" s="1"/>
  <c r="BN144" i="117"/>
  <c r="BN158" i="117" s="1"/>
  <c r="BN123" i="117" s="1"/>
  <c r="BM144" i="117"/>
  <c r="BM158" i="117" s="1"/>
  <c r="BM123" i="117" s="1"/>
  <c r="BL144" i="117"/>
  <c r="BL158" i="117" s="1"/>
  <c r="BL123" i="117" s="1"/>
  <c r="BK144" i="117"/>
  <c r="BK158" i="117" s="1"/>
  <c r="BK123" i="117" s="1"/>
  <c r="BJ144" i="117"/>
  <c r="BJ158" i="117" s="1"/>
  <c r="BJ123" i="117" s="1"/>
  <c r="BI144" i="117"/>
  <c r="BI158" i="117" s="1"/>
  <c r="BI123" i="117" s="1"/>
  <c r="BH144" i="117"/>
  <c r="BH158" i="117" s="1"/>
  <c r="BH123" i="117" s="1"/>
  <c r="BG144" i="117"/>
  <c r="BG158" i="117" s="1"/>
  <c r="BG123" i="117" s="1"/>
  <c r="BF144" i="117"/>
  <c r="BF158" i="117" s="1"/>
  <c r="BF123" i="117" s="1"/>
  <c r="BE144" i="117"/>
  <c r="BE158" i="117" s="1"/>
  <c r="BE123" i="117" s="1"/>
  <c r="BD144" i="117"/>
  <c r="BD158" i="117" s="1"/>
  <c r="BD123" i="117" s="1"/>
  <c r="BC144" i="117"/>
  <c r="BC158" i="117" s="1"/>
  <c r="BC123" i="117" s="1"/>
  <c r="BB144" i="117"/>
  <c r="BB158" i="117" s="1"/>
  <c r="BB123" i="117" s="1"/>
  <c r="BA144" i="117"/>
  <c r="BA158" i="117" s="1"/>
  <c r="BA123" i="117" s="1"/>
  <c r="AZ144" i="117"/>
  <c r="AZ158" i="117" s="1"/>
  <c r="AZ123" i="117" s="1"/>
  <c r="AY144" i="117"/>
  <c r="AY158" i="117" s="1"/>
  <c r="AY123" i="117" s="1"/>
  <c r="AX144" i="117"/>
  <c r="AX158" i="117" s="1"/>
  <c r="AX123" i="117" s="1"/>
  <c r="AW144" i="117"/>
  <c r="AW158" i="117" s="1"/>
  <c r="AW123" i="117" s="1"/>
  <c r="AV144" i="117"/>
  <c r="AV158" i="117" s="1"/>
  <c r="AV123" i="117" s="1"/>
  <c r="AU144" i="117"/>
  <c r="AU158" i="117" s="1"/>
  <c r="AU123" i="117" s="1"/>
  <c r="AT144" i="117"/>
  <c r="AT158" i="117" s="1"/>
  <c r="AT123" i="117" s="1"/>
  <c r="AS144" i="117"/>
  <c r="AS158" i="117" s="1"/>
  <c r="AS123" i="117" s="1"/>
  <c r="AR144" i="117"/>
  <c r="AR158" i="117" s="1"/>
  <c r="AR123" i="117" s="1"/>
  <c r="AQ144" i="117"/>
  <c r="AQ158" i="117" s="1"/>
  <c r="AQ123" i="117" s="1"/>
  <c r="AP144" i="117"/>
  <c r="AP158" i="117" s="1"/>
  <c r="AP123" i="117" s="1"/>
  <c r="AO144" i="117"/>
  <c r="AO158" i="117" s="1"/>
  <c r="AO123" i="117" s="1"/>
  <c r="AN144" i="117"/>
  <c r="AN158" i="117" s="1"/>
  <c r="AN123" i="117" s="1"/>
  <c r="AM144" i="117"/>
  <c r="AM158" i="117" s="1"/>
  <c r="AM123" i="117" s="1"/>
  <c r="AL144" i="117"/>
  <c r="AL158" i="117" s="1"/>
  <c r="AL123" i="117" s="1"/>
  <c r="BO141" i="117"/>
  <c r="BN141" i="117"/>
  <c r="BM141" i="117"/>
  <c r="BM169" i="117" s="1"/>
  <c r="BL141" i="117"/>
  <c r="BK141" i="117"/>
  <c r="BJ141" i="117"/>
  <c r="BI141" i="117"/>
  <c r="BH141" i="117"/>
  <c r="BG141" i="117"/>
  <c r="BF141" i="117"/>
  <c r="BE141" i="117"/>
  <c r="BC140" i="4" s="1"/>
  <c r="BD141" i="117"/>
  <c r="BC141" i="117"/>
  <c r="BB141" i="117"/>
  <c r="BA141" i="117"/>
  <c r="BA169" i="117" s="1"/>
  <c r="AZ141" i="117"/>
  <c r="AY141" i="117"/>
  <c r="AX141" i="117"/>
  <c r="AW141" i="117"/>
  <c r="AW169" i="117" s="1"/>
  <c r="AV141" i="117"/>
  <c r="AU141" i="117"/>
  <c r="AT141" i="117"/>
  <c r="AS141" i="117"/>
  <c r="AR141" i="117"/>
  <c r="AQ141" i="117"/>
  <c r="AP141" i="117"/>
  <c r="AO141" i="117"/>
  <c r="AO169" i="117" s="1"/>
  <c r="AN141" i="117"/>
  <c r="AM141" i="117"/>
  <c r="AL141" i="117"/>
  <c r="BO140" i="117"/>
  <c r="BO168" i="117" s="1"/>
  <c r="BN140" i="117"/>
  <c r="BM140" i="117"/>
  <c r="BL140" i="117"/>
  <c r="BK140" i="117"/>
  <c r="BK168" i="117" s="1"/>
  <c r="BJ140" i="117"/>
  <c r="BI140" i="117"/>
  <c r="BH140" i="117"/>
  <c r="BG140" i="117"/>
  <c r="BG168" i="117" s="1"/>
  <c r="BF140" i="117"/>
  <c r="BE140" i="117"/>
  <c r="BC139" i="4" s="1"/>
  <c r="BD140" i="117"/>
  <c r="BC140" i="117"/>
  <c r="BB140" i="117"/>
  <c r="BA140" i="117"/>
  <c r="AZ140" i="117"/>
  <c r="AY140" i="117"/>
  <c r="AX140" i="117"/>
  <c r="AW140" i="117"/>
  <c r="AV140" i="117"/>
  <c r="AU140" i="117"/>
  <c r="AU168" i="117" s="1"/>
  <c r="AT140" i="117"/>
  <c r="AS140" i="117"/>
  <c r="AR140" i="117"/>
  <c r="AQ140" i="117"/>
  <c r="AQ168" i="117" s="1"/>
  <c r="AP140" i="117"/>
  <c r="AO140" i="117"/>
  <c r="AN140" i="117"/>
  <c r="AM140" i="117"/>
  <c r="AL140" i="117"/>
  <c r="BO139" i="117"/>
  <c r="BN139" i="117"/>
  <c r="BM139" i="117"/>
  <c r="BM167" i="117" s="1"/>
  <c r="BL139" i="117"/>
  <c r="BK139" i="117"/>
  <c r="BJ139" i="117"/>
  <c r="BI139" i="117"/>
  <c r="BI167" i="117" s="1"/>
  <c r="BH139" i="117"/>
  <c r="BG139" i="117"/>
  <c r="BF139" i="117"/>
  <c r="BE139" i="117"/>
  <c r="BD139" i="117"/>
  <c r="BC139" i="117"/>
  <c r="BB139" i="117"/>
  <c r="BA139" i="117"/>
  <c r="BA167" i="117" s="1"/>
  <c r="AZ139" i="117"/>
  <c r="AY139" i="117"/>
  <c r="AX139" i="117"/>
  <c r="AW139" i="117"/>
  <c r="AW167" i="117" s="1"/>
  <c r="AV139" i="117"/>
  <c r="AU139" i="117"/>
  <c r="AT139" i="117"/>
  <c r="AS139" i="117"/>
  <c r="AS167" i="117" s="1"/>
  <c r="AR139" i="117"/>
  <c r="AQ139" i="117"/>
  <c r="AP139" i="117"/>
  <c r="AO139" i="117"/>
  <c r="AO167" i="117" s="1"/>
  <c r="AN139" i="117"/>
  <c r="AM139" i="117"/>
  <c r="AL139" i="117"/>
  <c r="BO138" i="117"/>
  <c r="BN138" i="117"/>
  <c r="BM138" i="117"/>
  <c r="BL138" i="117"/>
  <c r="BK138" i="117"/>
  <c r="BJ138" i="117"/>
  <c r="BI138" i="117"/>
  <c r="BH138" i="117"/>
  <c r="BG138" i="117"/>
  <c r="BF138" i="117"/>
  <c r="BE138" i="117"/>
  <c r="BC137" i="4" s="1"/>
  <c r="BD138" i="117"/>
  <c r="BC138" i="117"/>
  <c r="BB138" i="117"/>
  <c r="BA138" i="117"/>
  <c r="AZ138" i="117"/>
  <c r="AY138" i="117"/>
  <c r="AX138" i="117"/>
  <c r="AW138" i="117"/>
  <c r="AV138" i="117"/>
  <c r="AU138" i="117"/>
  <c r="AT138" i="117"/>
  <c r="AS138" i="117"/>
  <c r="AR138" i="117"/>
  <c r="AQ138" i="117"/>
  <c r="AP138" i="117"/>
  <c r="AO138" i="117"/>
  <c r="AN138" i="117"/>
  <c r="AM138" i="117"/>
  <c r="AL138" i="117"/>
  <c r="BO137" i="117"/>
  <c r="BN137" i="117"/>
  <c r="BM137" i="117"/>
  <c r="BL137" i="117"/>
  <c r="BK137" i="117"/>
  <c r="BJ137" i="117"/>
  <c r="BI137" i="117"/>
  <c r="BH137" i="117"/>
  <c r="BG137" i="117"/>
  <c r="BF137" i="117"/>
  <c r="BE137" i="117"/>
  <c r="BC136" i="4" s="1"/>
  <c r="BD137" i="117"/>
  <c r="BC137" i="117"/>
  <c r="BB137" i="117"/>
  <c r="BA137" i="117"/>
  <c r="AZ137" i="117"/>
  <c r="AY137" i="117"/>
  <c r="AX137" i="117"/>
  <c r="AW137" i="117"/>
  <c r="AV137" i="117"/>
  <c r="AU137" i="117"/>
  <c r="AT137" i="117"/>
  <c r="AS137" i="117"/>
  <c r="AR137" i="117"/>
  <c r="AQ137" i="117"/>
  <c r="AP137" i="117"/>
  <c r="AO137" i="117"/>
  <c r="AN137" i="117"/>
  <c r="AM137" i="117"/>
  <c r="AM165" i="117" s="1"/>
  <c r="AL137" i="117"/>
  <c r="BO136" i="117"/>
  <c r="BN136" i="117"/>
  <c r="BM136" i="117"/>
  <c r="BL136" i="117"/>
  <c r="BK136" i="117"/>
  <c r="BJ136" i="117"/>
  <c r="BI136" i="117"/>
  <c r="BH136" i="117"/>
  <c r="BG136" i="117"/>
  <c r="BF136" i="117"/>
  <c r="BE136" i="117"/>
  <c r="BC135" i="4" s="1"/>
  <c r="BD136" i="117"/>
  <c r="BC136" i="117"/>
  <c r="BB136" i="117"/>
  <c r="BA136" i="117"/>
  <c r="AZ136" i="117"/>
  <c r="AY136" i="117"/>
  <c r="AX136" i="117"/>
  <c r="AW136" i="117"/>
  <c r="AV136" i="117"/>
  <c r="AU136" i="117"/>
  <c r="AT136" i="117"/>
  <c r="AS136" i="117"/>
  <c r="AR136" i="117"/>
  <c r="AQ136" i="117"/>
  <c r="AP136" i="117"/>
  <c r="AO136" i="117"/>
  <c r="AN136" i="117"/>
  <c r="AM136" i="117"/>
  <c r="AL136" i="117"/>
  <c r="BO135" i="117"/>
  <c r="BO163" i="117" s="1"/>
  <c r="BN135" i="117"/>
  <c r="BM135" i="117"/>
  <c r="BL135" i="117"/>
  <c r="BK135" i="117"/>
  <c r="BK163" i="117" s="1"/>
  <c r="BJ135" i="117"/>
  <c r="BI135" i="117"/>
  <c r="BH135" i="117"/>
  <c r="BG135" i="117"/>
  <c r="BG163" i="117" s="1"/>
  <c r="BF135" i="117"/>
  <c r="BE135" i="117"/>
  <c r="BC134" i="4" s="1"/>
  <c r="BD135" i="117"/>
  <c r="BC135" i="117"/>
  <c r="BC163" i="117" s="1"/>
  <c r="BB135" i="117"/>
  <c r="BA135" i="117"/>
  <c r="AZ135" i="117"/>
  <c r="AY135" i="117"/>
  <c r="AX135" i="117"/>
  <c r="AW135" i="117"/>
  <c r="AV135" i="117"/>
  <c r="AU135" i="117"/>
  <c r="AU163" i="117" s="1"/>
  <c r="AT135" i="117"/>
  <c r="AS135" i="117"/>
  <c r="AR135" i="117"/>
  <c r="AQ135" i="117"/>
  <c r="AQ163" i="117" s="1"/>
  <c r="AP135" i="117"/>
  <c r="AO135" i="117"/>
  <c r="AN135" i="117"/>
  <c r="AM135" i="117"/>
  <c r="AL135" i="117"/>
  <c r="BO134" i="117"/>
  <c r="BN134" i="117"/>
  <c r="BM134" i="117"/>
  <c r="BL134" i="117"/>
  <c r="BK134" i="117"/>
  <c r="BJ134" i="117"/>
  <c r="BI134" i="117"/>
  <c r="BH134" i="117"/>
  <c r="BG134" i="117"/>
  <c r="BF134" i="117"/>
  <c r="BE134" i="117"/>
  <c r="BC133" i="4" s="1"/>
  <c r="BD134" i="117"/>
  <c r="BC134" i="117"/>
  <c r="BB134" i="117"/>
  <c r="BA134" i="117"/>
  <c r="AZ134" i="117"/>
  <c r="AY134" i="117"/>
  <c r="AX134" i="117"/>
  <c r="AW134" i="117"/>
  <c r="AV134" i="117"/>
  <c r="AU134" i="117"/>
  <c r="AT134" i="117"/>
  <c r="AS134" i="117"/>
  <c r="AR134" i="117"/>
  <c r="AQ134" i="117"/>
  <c r="AP134" i="117"/>
  <c r="AO134" i="117"/>
  <c r="AN134" i="117"/>
  <c r="AM134" i="117"/>
  <c r="AL134" i="117"/>
  <c r="BO133" i="117"/>
  <c r="BO161" i="117" s="1"/>
  <c r="BN133" i="117"/>
  <c r="BM133" i="117"/>
  <c r="BL133" i="117"/>
  <c r="BK133" i="117"/>
  <c r="BK161" i="117" s="1"/>
  <c r="BJ133" i="117"/>
  <c r="BI133" i="117"/>
  <c r="BH133" i="117"/>
  <c r="BG133" i="117"/>
  <c r="BG161" i="117" s="1"/>
  <c r="BF133" i="117"/>
  <c r="BE133" i="117"/>
  <c r="BC132" i="4" s="1"/>
  <c r="BD133" i="117"/>
  <c r="BC133" i="117"/>
  <c r="BC161" i="117" s="1"/>
  <c r="BB133" i="117"/>
  <c r="BA133" i="117"/>
  <c r="AZ133" i="117"/>
  <c r="AY133" i="117"/>
  <c r="AY161" i="117" s="1"/>
  <c r="AX133" i="117"/>
  <c r="AW133" i="117"/>
  <c r="AV133" i="117"/>
  <c r="AU133" i="117"/>
  <c r="AU161" i="117" s="1"/>
  <c r="AT133" i="117"/>
  <c r="AS133" i="117"/>
  <c r="AR133" i="117"/>
  <c r="AQ133" i="117"/>
  <c r="AQ161" i="117" s="1"/>
  <c r="AP133" i="117"/>
  <c r="AO133" i="117"/>
  <c r="AN133" i="117"/>
  <c r="AM133" i="117"/>
  <c r="AM161" i="117" s="1"/>
  <c r="AL133" i="117"/>
  <c r="BO132" i="117"/>
  <c r="BN132" i="117"/>
  <c r="BM132" i="117"/>
  <c r="BL132" i="117"/>
  <c r="BK132" i="117"/>
  <c r="BJ132" i="117"/>
  <c r="BJ142" i="117" s="1"/>
  <c r="BI132" i="117"/>
  <c r="BH132" i="117"/>
  <c r="BG132" i="117"/>
  <c r="BF132" i="117"/>
  <c r="BE132" i="117"/>
  <c r="BC131" i="4" s="1"/>
  <c r="BD132" i="117"/>
  <c r="BC132" i="117"/>
  <c r="BB132" i="117"/>
  <c r="BB142" i="117" s="1"/>
  <c r="BA132" i="117"/>
  <c r="AZ132" i="117"/>
  <c r="AY132" i="117"/>
  <c r="AX132" i="117"/>
  <c r="AW132" i="117"/>
  <c r="AV132" i="117"/>
  <c r="AU132" i="117"/>
  <c r="AT132" i="117"/>
  <c r="AT142" i="117" s="1"/>
  <c r="AS132" i="117"/>
  <c r="AR132" i="117"/>
  <c r="AQ132" i="117"/>
  <c r="AP132" i="117"/>
  <c r="AO132" i="117"/>
  <c r="AN132" i="117"/>
  <c r="AM132" i="117"/>
  <c r="AL132" i="117"/>
  <c r="AL142" i="117" s="1"/>
  <c r="BO127" i="117"/>
  <c r="BN127" i="117"/>
  <c r="BM127" i="117"/>
  <c r="BL127" i="117"/>
  <c r="BK127" i="117"/>
  <c r="BJ127" i="117"/>
  <c r="BI127" i="117"/>
  <c r="BH127" i="117"/>
  <c r="BG127" i="117"/>
  <c r="BF127" i="117"/>
  <c r="BE127" i="117"/>
  <c r="BC126" i="4" s="1"/>
  <c r="BD127" i="117"/>
  <c r="BC127" i="117"/>
  <c r="BB127" i="117"/>
  <c r="BA127" i="117"/>
  <c r="AZ127" i="117"/>
  <c r="AY127" i="117"/>
  <c r="AX127" i="117"/>
  <c r="AW127" i="117"/>
  <c r="AV127" i="117"/>
  <c r="AU127" i="117"/>
  <c r="AT127" i="117"/>
  <c r="AS127" i="117"/>
  <c r="AR127" i="117"/>
  <c r="AQ127" i="117"/>
  <c r="AP127" i="117"/>
  <c r="AO127" i="117"/>
  <c r="AN127" i="117"/>
  <c r="AM127" i="117"/>
  <c r="AL127" i="117"/>
  <c r="BO126" i="117"/>
  <c r="BN126" i="117"/>
  <c r="BM126" i="117"/>
  <c r="BL126" i="117"/>
  <c r="BK126" i="117"/>
  <c r="BJ126" i="117"/>
  <c r="BI126" i="117"/>
  <c r="BH126" i="117"/>
  <c r="BG126" i="117"/>
  <c r="BF126" i="117"/>
  <c r="BE126" i="117"/>
  <c r="BD126" i="117"/>
  <c r="BC126" i="117"/>
  <c r="BB126" i="117"/>
  <c r="BA126" i="117"/>
  <c r="AZ126" i="117"/>
  <c r="AY126" i="117"/>
  <c r="AX126" i="117"/>
  <c r="AW126" i="117"/>
  <c r="AV126" i="117"/>
  <c r="AU126" i="117"/>
  <c r="AT126" i="117"/>
  <c r="AS126" i="117"/>
  <c r="AR126" i="117"/>
  <c r="AQ126" i="117"/>
  <c r="AP126" i="117"/>
  <c r="AO126" i="117"/>
  <c r="AN126" i="117"/>
  <c r="AM126" i="117"/>
  <c r="AL126" i="117"/>
  <c r="BO125" i="117"/>
  <c r="BN125" i="117"/>
  <c r="BM125" i="117"/>
  <c r="BL125" i="117"/>
  <c r="BK125" i="117"/>
  <c r="BJ125" i="117"/>
  <c r="BI125" i="117"/>
  <c r="BH125" i="117"/>
  <c r="BG125" i="117"/>
  <c r="BF125" i="117"/>
  <c r="BE125" i="117"/>
  <c r="BC124" i="4" s="1"/>
  <c r="BD125" i="117"/>
  <c r="BC125" i="117"/>
  <c r="BB125" i="117"/>
  <c r="BA125" i="117"/>
  <c r="AZ125" i="117"/>
  <c r="AY125" i="117"/>
  <c r="AX125" i="117"/>
  <c r="AW125" i="117"/>
  <c r="AV125" i="117"/>
  <c r="AU125" i="117"/>
  <c r="AT125" i="117"/>
  <c r="AS125" i="117"/>
  <c r="AR125" i="117"/>
  <c r="AQ125" i="117"/>
  <c r="AP125" i="117"/>
  <c r="AO125" i="117"/>
  <c r="AN125" i="117"/>
  <c r="AM125" i="117"/>
  <c r="AL125" i="117"/>
  <c r="BO124" i="117"/>
  <c r="BN124" i="117"/>
  <c r="BM124" i="117"/>
  <c r="BL124" i="117"/>
  <c r="BK124" i="117"/>
  <c r="BJ124" i="117"/>
  <c r="BI124" i="117"/>
  <c r="BH124" i="117"/>
  <c r="BG124" i="117"/>
  <c r="BF124" i="117"/>
  <c r="BD124" i="117"/>
  <c r="BC124" i="117"/>
  <c r="BB124" i="117"/>
  <c r="BA124" i="117"/>
  <c r="AZ124" i="117"/>
  <c r="AY124" i="117"/>
  <c r="AX124" i="117"/>
  <c r="AW124" i="117"/>
  <c r="AV124" i="117"/>
  <c r="AU124" i="117"/>
  <c r="AT124" i="117"/>
  <c r="AS124" i="117"/>
  <c r="AR124" i="117"/>
  <c r="AQ124" i="117"/>
  <c r="AP124" i="117"/>
  <c r="AO124" i="117"/>
  <c r="AN124" i="117"/>
  <c r="AM124" i="117"/>
  <c r="AL124" i="117"/>
  <c r="P41" i="117"/>
  <c r="N29" i="9" s="1"/>
  <c r="K41" i="117"/>
  <c r="U40" i="117"/>
  <c r="U39" i="117"/>
  <c r="U38" i="117"/>
  <c r="U37" i="117"/>
  <c r="U36" i="117"/>
  <c r="U35" i="117"/>
  <c r="U34" i="117"/>
  <c r="U33" i="117"/>
  <c r="U32" i="117"/>
  <c r="U31" i="117"/>
  <c r="K24" i="117"/>
  <c r="K28" i="117" s="1"/>
  <c r="AF13" i="117"/>
  <c r="AF12" i="117"/>
  <c r="AN4" i="117"/>
  <c r="BE307" i="117" s="1"/>
  <c r="BC306" i="4" s="1"/>
  <c r="A2" i="117"/>
  <c r="A1" i="117"/>
  <c r="BP297" i="116"/>
  <c r="BP311" i="116" s="1"/>
  <c r="BP276" i="116" s="1"/>
  <c r="BO297" i="116"/>
  <c r="BO311" i="116" s="1"/>
  <c r="BO276" i="116" s="1"/>
  <c r="BN297" i="116"/>
  <c r="BN311" i="116" s="1"/>
  <c r="BN276" i="116" s="1"/>
  <c r="BM297" i="116"/>
  <c r="BM311" i="116" s="1"/>
  <c r="BM276" i="116" s="1"/>
  <c r="BL297" i="116"/>
  <c r="BL311" i="116" s="1"/>
  <c r="BL276" i="116" s="1"/>
  <c r="BK297" i="116"/>
  <c r="BK311" i="116" s="1"/>
  <c r="BK276" i="116" s="1"/>
  <c r="BJ297" i="116"/>
  <c r="BJ311" i="116" s="1"/>
  <c r="BJ276" i="116" s="1"/>
  <c r="BI297" i="116"/>
  <c r="BI311" i="116" s="1"/>
  <c r="BI276" i="116" s="1"/>
  <c r="BH297" i="116"/>
  <c r="BH311" i="116" s="1"/>
  <c r="BH276" i="116" s="1"/>
  <c r="BG297" i="116"/>
  <c r="BG311" i="116" s="1"/>
  <c r="BG276" i="116" s="1"/>
  <c r="BF297" i="116"/>
  <c r="BF311" i="116" s="1"/>
  <c r="BF276" i="116" s="1"/>
  <c r="BE297" i="116"/>
  <c r="BE311" i="116" s="1"/>
  <c r="BE276" i="116" s="1"/>
  <c r="BD297" i="116"/>
  <c r="BD311" i="116" s="1"/>
  <c r="BD276" i="116" s="1"/>
  <c r="BC297" i="116"/>
  <c r="BC311" i="116" s="1"/>
  <c r="BC276" i="116" s="1"/>
  <c r="BB297" i="116"/>
  <c r="BB311" i="116" s="1"/>
  <c r="BB276" i="116" s="1"/>
  <c r="BA297" i="116"/>
  <c r="BA311" i="116" s="1"/>
  <c r="BA276" i="116" s="1"/>
  <c r="AZ297" i="116"/>
  <c r="AZ311" i="116" s="1"/>
  <c r="AZ276" i="116" s="1"/>
  <c r="AY297" i="116"/>
  <c r="AY311" i="116" s="1"/>
  <c r="AY276" i="116" s="1"/>
  <c r="AX297" i="116"/>
  <c r="AX311" i="116" s="1"/>
  <c r="AX276" i="116" s="1"/>
  <c r="AW297" i="116"/>
  <c r="AW311" i="116" s="1"/>
  <c r="AW276" i="116" s="1"/>
  <c r="AV297" i="116"/>
  <c r="AV311" i="116" s="1"/>
  <c r="AV276" i="116" s="1"/>
  <c r="AU297" i="116"/>
  <c r="AU311" i="116" s="1"/>
  <c r="AU276" i="116" s="1"/>
  <c r="AT297" i="116"/>
  <c r="AT311" i="116" s="1"/>
  <c r="AT276" i="116" s="1"/>
  <c r="AS297" i="116"/>
  <c r="AS311" i="116" s="1"/>
  <c r="AS276" i="116" s="1"/>
  <c r="AR297" i="116"/>
  <c r="AR311" i="116" s="1"/>
  <c r="AR276" i="116" s="1"/>
  <c r="AQ297" i="116"/>
  <c r="AQ311" i="116" s="1"/>
  <c r="AQ276" i="116" s="1"/>
  <c r="AP297" i="116"/>
  <c r="AP311" i="116" s="1"/>
  <c r="AP276" i="116" s="1"/>
  <c r="AO297" i="116"/>
  <c r="AO311" i="116" s="1"/>
  <c r="AO276" i="116" s="1"/>
  <c r="AN297" i="116"/>
  <c r="AN311" i="116" s="1"/>
  <c r="AN276" i="116" s="1"/>
  <c r="AM297" i="116"/>
  <c r="AM311" i="116" s="1"/>
  <c r="AM276" i="116" s="1"/>
  <c r="AL297" i="116"/>
  <c r="AL311" i="116" s="1"/>
  <c r="AL276" i="116" s="1"/>
  <c r="BP246" i="116"/>
  <c r="BP260" i="116" s="1"/>
  <c r="BP225" i="116" s="1"/>
  <c r="BO246" i="116"/>
  <c r="BO260" i="116" s="1"/>
  <c r="BO225" i="116" s="1"/>
  <c r="BN246" i="116"/>
  <c r="BN260" i="116" s="1"/>
  <c r="BN225" i="116" s="1"/>
  <c r="BM246" i="116"/>
  <c r="BM260" i="116" s="1"/>
  <c r="BM225" i="116" s="1"/>
  <c r="BL246" i="116"/>
  <c r="BL260" i="116" s="1"/>
  <c r="BL225" i="116" s="1"/>
  <c r="BK246" i="116"/>
  <c r="BK260" i="116" s="1"/>
  <c r="BK225" i="116" s="1"/>
  <c r="BJ246" i="116"/>
  <c r="BJ260" i="116" s="1"/>
  <c r="BJ225" i="116" s="1"/>
  <c r="BI246" i="116"/>
  <c r="BI260" i="116" s="1"/>
  <c r="BI225" i="116" s="1"/>
  <c r="BH246" i="116"/>
  <c r="BH260" i="116" s="1"/>
  <c r="BH225" i="116" s="1"/>
  <c r="BG246" i="116"/>
  <c r="BG260" i="116" s="1"/>
  <c r="BG225" i="116" s="1"/>
  <c r="BF246" i="116"/>
  <c r="BF260" i="116" s="1"/>
  <c r="BF225" i="116" s="1"/>
  <c r="BE246" i="116"/>
  <c r="BE260" i="116" s="1"/>
  <c r="BE225" i="116" s="1"/>
  <c r="BD246" i="116"/>
  <c r="BD260" i="116" s="1"/>
  <c r="BD225" i="116" s="1"/>
  <c r="BC246" i="116"/>
  <c r="BC260" i="116" s="1"/>
  <c r="BC225" i="116" s="1"/>
  <c r="BB246" i="116"/>
  <c r="BB260" i="116" s="1"/>
  <c r="BB225" i="116" s="1"/>
  <c r="BA246" i="116"/>
  <c r="BA260" i="116" s="1"/>
  <c r="BA225" i="116" s="1"/>
  <c r="AZ246" i="116"/>
  <c r="AZ260" i="116" s="1"/>
  <c r="AZ225" i="116" s="1"/>
  <c r="AY246" i="116"/>
  <c r="AY260" i="116" s="1"/>
  <c r="AY225" i="116" s="1"/>
  <c r="AX246" i="116"/>
  <c r="AX260" i="116" s="1"/>
  <c r="AX225" i="116" s="1"/>
  <c r="AW246" i="116"/>
  <c r="AW260" i="116" s="1"/>
  <c r="AW225" i="116" s="1"/>
  <c r="AV246" i="116"/>
  <c r="AV260" i="116" s="1"/>
  <c r="AV225" i="116" s="1"/>
  <c r="AU246" i="116"/>
  <c r="AU260" i="116" s="1"/>
  <c r="AU225" i="116" s="1"/>
  <c r="AT246" i="116"/>
  <c r="AT260" i="116" s="1"/>
  <c r="AT225" i="116" s="1"/>
  <c r="AS246" i="116"/>
  <c r="AS260" i="116" s="1"/>
  <c r="AS225" i="116" s="1"/>
  <c r="AR246" i="116"/>
  <c r="AR260" i="116" s="1"/>
  <c r="AR225" i="116" s="1"/>
  <c r="AQ246" i="116"/>
  <c r="AQ260" i="116" s="1"/>
  <c r="AQ225" i="116" s="1"/>
  <c r="AP246" i="116"/>
  <c r="AP260" i="116" s="1"/>
  <c r="AP225" i="116" s="1"/>
  <c r="AO246" i="116"/>
  <c r="AO260" i="116" s="1"/>
  <c r="AO225" i="116" s="1"/>
  <c r="AN246" i="116"/>
  <c r="AN260" i="116" s="1"/>
  <c r="AN225" i="116" s="1"/>
  <c r="AM246" i="116"/>
  <c r="AM260" i="116" s="1"/>
  <c r="AM225" i="116" s="1"/>
  <c r="AL246" i="116"/>
  <c r="AL260" i="116" s="1"/>
  <c r="AL225" i="116" s="1"/>
  <c r="BP195" i="116"/>
  <c r="BP209" i="116" s="1"/>
  <c r="BP174" i="116" s="1"/>
  <c r="BO195" i="116"/>
  <c r="BO209" i="116" s="1"/>
  <c r="BO174" i="116" s="1"/>
  <c r="BN195" i="116"/>
  <c r="BN209" i="116" s="1"/>
  <c r="BN174" i="116" s="1"/>
  <c r="BM195" i="116"/>
  <c r="BM209" i="116" s="1"/>
  <c r="BM174" i="116" s="1"/>
  <c r="BL195" i="116"/>
  <c r="BL209" i="116" s="1"/>
  <c r="BL174" i="116" s="1"/>
  <c r="BK195" i="116"/>
  <c r="BK209" i="116" s="1"/>
  <c r="BK174" i="116" s="1"/>
  <c r="BJ195" i="116"/>
  <c r="BJ209" i="116" s="1"/>
  <c r="BJ174" i="116" s="1"/>
  <c r="BI195" i="116"/>
  <c r="BI209" i="116" s="1"/>
  <c r="BI174" i="116" s="1"/>
  <c r="BH195" i="116"/>
  <c r="BH209" i="116" s="1"/>
  <c r="BH174" i="116" s="1"/>
  <c r="BG195" i="116"/>
  <c r="BG209" i="116" s="1"/>
  <c r="BG174" i="116" s="1"/>
  <c r="BF195" i="116"/>
  <c r="BF209" i="116" s="1"/>
  <c r="BF174" i="116" s="1"/>
  <c r="BE195" i="116"/>
  <c r="BE209" i="116" s="1"/>
  <c r="BE174" i="116" s="1"/>
  <c r="BD195" i="116"/>
  <c r="BD209" i="116" s="1"/>
  <c r="BD174" i="116" s="1"/>
  <c r="BC195" i="116"/>
  <c r="BC209" i="116" s="1"/>
  <c r="BC174" i="116" s="1"/>
  <c r="BB195" i="116"/>
  <c r="BB209" i="116" s="1"/>
  <c r="BB174" i="116" s="1"/>
  <c r="BA195" i="116"/>
  <c r="BA209" i="116" s="1"/>
  <c r="BA174" i="116" s="1"/>
  <c r="AZ195" i="116"/>
  <c r="AZ209" i="116" s="1"/>
  <c r="AZ174" i="116" s="1"/>
  <c r="AY195" i="116"/>
  <c r="AY209" i="116" s="1"/>
  <c r="AY174" i="116" s="1"/>
  <c r="AX195" i="116"/>
  <c r="AX209" i="116" s="1"/>
  <c r="AX174" i="116" s="1"/>
  <c r="AW195" i="116"/>
  <c r="AW209" i="116" s="1"/>
  <c r="AW174" i="116" s="1"/>
  <c r="AV195" i="116"/>
  <c r="AV209" i="116" s="1"/>
  <c r="AV174" i="116" s="1"/>
  <c r="AU195" i="116"/>
  <c r="AU209" i="116" s="1"/>
  <c r="AU174" i="116" s="1"/>
  <c r="AT195" i="116"/>
  <c r="AT209" i="116" s="1"/>
  <c r="AT174" i="116" s="1"/>
  <c r="AS195" i="116"/>
  <c r="AS209" i="116" s="1"/>
  <c r="AS174" i="116" s="1"/>
  <c r="AR195" i="116"/>
  <c r="AR209" i="116" s="1"/>
  <c r="AR174" i="116" s="1"/>
  <c r="AQ195" i="116"/>
  <c r="AQ209" i="116" s="1"/>
  <c r="AQ174" i="116" s="1"/>
  <c r="AP195" i="116"/>
  <c r="AP209" i="116" s="1"/>
  <c r="AP174" i="116" s="1"/>
  <c r="AO195" i="116"/>
  <c r="AO209" i="116" s="1"/>
  <c r="AO174" i="116" s="1"/>
  <c r="AN195" i="116"/>
  <c r="AN209" i="116" s="1"/>
  <c r="AN174" i="116" s="1"/>
  <c r="AM195" i="116"/>
  <c r="AM209" i="116" s="1"/>
  <c r="AM174" i="116" s="1"/>
  <c r="AL195" i="116"/>
  <c r="AL209" i="116" s="1"/>
  <c r="AL174" i="116" s="1"/>
  <c r="AW191" i="116"/>
  <c r="BO155" i="116"/>
  <c r="BN155" i="116"/>
  <c r="BM155" i="116"/>
  <c r="BL155" i="116"/>
  <c r="BK155" i="116"/>
  <c r="BJ155" i="116"/>
  <c r="BI155" i="116"/>
  <c r="BH155" i="116"/>
  <c r="BG155" i="116"/>
  <c r="BF155" i="116"/>
  <c r="BE155" i="116"/>
  <c r="BD155" i="116"/>
  <c r="BB154" i="4" s="1"/>
  <c r="BC155" i="116"/>
  <c r="BB155" i="116"/>
  <c r="BA155" i="116"/>
  <c r="AZ155" i="116"/>
  <c r="AY155" i="116"/>
  <c r="AX155" i="116"/>
  <c r="AW155" i="116"/>
  <c r="AV155" i="116"/>
  <c r="AU155" i="116"/>
  <c r="AT155" i="116"/>
  <c r="AS155" i="116"/>
  <c r="AR155" i="116"/>
  <c r="AQ155" i="116"/>
  <c r="AP155" i="116"/>
  <c r="AO155" i="116"/>
  <c r="AN155" i="116"/>
  <c r="AM155" i="116"/>
  <c r="AL155" i="116"/>
  <c r="BO154" i="116"/>
  <c r="BN154" i="116"/>
  <c r="BM154" i="116"/>
  <c r="BL154" i="116"/>
  <c r="BK154" i="116"/>
  <c r="BJ154" i="116"/>
  <c r="BI154" i="116"/>
  <c r="BH154" i="116"/>
  <c r="BG154" i="116"/>
  <c r="BF154" i="116"/>
  <c r="BE154" i="116"/>
  <c r="BD154" i="116"/>
  <c r="BB153" i="4" s="1"/>
  <c r="BC154" i="116"/>
  <c r="BB154" i="116"/>
  <c r="BA154" i="116"/>
  <c r="AZ154" i="116"/>
  <c r="AY154" i="116"/>
  <c r="AX154" i="116"/>
  <c r="AW154" i="116"/>
  <c r="AV154" i="116"/>
  <c r="AU154" i="116"/>
  <c r="AT154" i="116"/>
  <c r="AS154" i="116"/>
  <c r="AR154" i="116"/>
  <c r="AQ154" i="116"/>
  <c r="AP154" i="116"/>
  <c r="AO154" i="116"/>
  <c r="AN154" i="116"/>
  <c r="AM154" i="116"/>
  <c r="AL154" i="116"/>
  <c r="BO153" i="116"/>
  <c r="BN153" i="116"/>
  <c r="BM153" i="116"/>
  <c r="BL153" i="116"/>
  <c r="BK153" i="116"/>
  <c r="BJ153" i="116"/>
  <c r="BI153" i="116"/>
  <c r="BH153" i="116"/>
  <c r="BG153" i="116"/>
  <c r="BF153" i="116"/>
  <c r="BE153" i="116"/>
  <c r="BD153" i="116"/>
  <c r="BB152" i="4" s="1"/>
  <c r="BC153" i="116"/>
  <c r="BB153" i="116"/>
  <c r="BA153" i="116"/>
  <c r="AZ153" i="116"/>
  <c r="AY153" i="116"/>
  <c r="AX153" i="116"/>
  <c r="AW153" i="116"/>
  <c r="AV153" i="116"/>
  <c r="AU153" i="116"/>
  <c r="AT153" i="116"/>
  <c r="AS153" i="116"/>
  <c r="AR153" i="116"/>
  <c r="AQ153" i="116"/>
  <c r="AP153" i="116"/>
  <c r="AO153" i="116"/>
  <c r="AN153" i="116"/>
  <c r="AM153" i="116"/>
  <c r="AL153" i="116"/>
  <c r="BO152" i="116"/>
  <c r="BN152" i="116"/>
  <c r="BM152" i="116"/>
  <c r="BL152" i="116"/>
  <c r="BK152" i="116"/>
  <c r="BJ152" i="116"/>
  <c r="BI152" i="116"/>
  <c r="BH152" i="116"/>
  <c r="BG152" i="116"/>
  <c r="BF152" i="116"/>
  <c r="BE152" i="116"/>
  <c r="BD152" i="116"/>
  <c r="BB151" i="4" s="1"/>
  <c r="BC152" i="116"/>
  <c r="BB152" i="116"/>
  <c r="BA152" i="116"/>
  <c r="AZ152" i="116"/>
  <c r="AY152" i="116"/>
  <c r="AX152" i="116"/>
  <c r="AW152" i="116"/>
  <c r="AV152" i="116"/>
  <c r="AU152" i="116"/>
  <c r="AT152" i="116"/>
  <c r="AS152" i="116"/>
  <c r="AR152" i="116"/>
  <c r="AQ152" i="116"/>
  <c r="AP152" i="116"/>
  <c r="AO152" i="116"/>
  <c r="AN152" i="116"/>
  <c r="AM152" i="116"/>
  <c r="AL152" i="116"/>
  <c r="BO151" i="116"/>
  <c r="BN151" i="116"/>
  <c r="BM151" i="116"/>
  <c r="BL151" i="116"/>
  <c r="BK151" i="116"/>
  <c r="BJ151" i="116"/>
  <c r="BI151" i="116"/>
  <c r="BH151" i="116"/>
  <c r="BG151" i="116"/>
  <c r="BF151" i="116"/>
  <c r="BE151" i="116"/>
  <c r="BD151" i="116"/>
  <c r="BB150" i="4" s="1"/>
  <c r="BC151" i="116"/>
  <c r="BB151" i="116"/>
  <c r="BA151" i="116"/>
  <c r="AZ151" i="116"/>
  <c r="AY151" i="116"/>
  <c r="AX151" i="116"/>
  <c r="AW151" i="116"/>
  <c r="AV151" i="116"/>
  <c r="AU151" i="116"/>
  <c r="AT151" i="116"/>
  <c r="AS151" i="116"/>
  <c r="AR151" i="116"/>
  <c r="AQ151" i="116"/>
  <c r="AP151" i="116"/>
  <c r="AO151" i="116"/>
  <c r="AN151" i="116"/>
  <c r="AM151" i="116"/>
  <c r="AL151" i="116"/>
  <c r="BO150" i="116"/>
  <c r="BN150" i="116"/>
  <c r="BM150" i="116"/>
  <c r="BL150" i="116"/>
  <c r="BK150" i="116"/>
  <c r="BJ150" i="116"/>
  <c r="BI150" i="116"/>
  <c r="BH150" i="116"/>
  <c r="BG150" i="116"/>
  <c r="BF150" i="116"/>
  <c r="BE150" i="116"/>
  <c r="BD150" i="116"/>
  <c r="BB149" i="4" s="1"/>
  <c r="BC150" i="116"/>
  <c r="BB150" i="116"/>
  <c r="BA150" i="116"/>
  <c r="AZ150" i="116"/>
  <c r="AY150" i="116"/>
  <c r="AX150" i="116"/>
  <c r="AW150" i="116"/>
  <c r="AV150" i="116"/>
  <c r="AU150" i="116"/>
  <c r="AT150" i="116"/>
  <c r="AS150" i="116"/>
  <c r="AR150" i="116"/>
  <c r="AQ150" i="116"/>
  <c r="AP150" i="116"/>
  <c r="AO150" i="116"/>
  <c r="AN150" i="116"/>
  <c r="AM150" i="116"/>
  <c r="AL150" i="116"/>
  <c r="BO149" i="116"/>
  <c r="BN149" i="116"/>
  <c r="BM149" i="116"/>
  <c r="BL149" i="116"/>
  <c r="BK149" i="116"/>
  <c r="BJ149" i="116"/>
  <c r="BI149" i="116"/>
  <c r="BH149" i="116"/>
  <c r="BG149" i="116"/>
  <c r="BF149" i="116"/>
  <c r="BE149" i="116"/>
  <c r="BD149" i="116"/>
  <c r="BB148" i="4" s="1"/>
  <c r="BC149" i="116"/>
  <c r="BB149" i="116"/>
  <c r="BA149" i="116"/>
  <c r="AZ149" i="116"/>
  <c r="AY149" i="116"/>
  <c r="AX149" i="116"/>
  <c r="AW149" i="116"/>
  <c r="AV149" i="116"/>
  <c r="AU149" i="116"/>
  <c r="AT149" i="116"/>
  <c r="AS149" i="116"/>
  <c r="AR149" i="116"/>
  <c r="AQ149" i="116"/>
  <c r="AP149" i="116"/>
  <c r="AO149" i="116"/>
  <c r="AN149" i="116"/>
  <c r="AM149" i="116"/>
  <c r="AL149" i="116"/>
  <c r="BO148" i="116"/>
  <c r="BN148" i="116"/>
  <c r="BM148" i="116"/>
  <c r="BL148" i="116"/>
  <c r="BK148" i="116"/>
  <c r="BJ148" i="116"/>
  <c r="BI148" i="116"/>
  <c r="BH148" i="116"/>
  <c r="BG148" i="116"/>
  <c r="BF148" i="116"/>
  <c r="BE148" i="116"/>
  <c r="BD148" i="116"/>
  <c r="BB147" i="4" s="1"/>
  <c r="BC148" i="116"/>
  <c r="BB148" i="116"/>
  <c r="BA148" i="116"/>
  <c r="AZ148" i="116"/>
  <c r="AY148" i="116"/>
  <c r="AX148" i="116"/>
  <c r="AW148" i="116"/>
  <c r="AV148" i="116"/>
  <c r="AU148" i="116"/>
  <c r="AT148" i="116"/>
  <c r="AS148" i="116"/>
  <c r="AR148" i="116"/>
  <c r="AQ148" i="116"/>
  <c r="AP148" i="116"/>
  <c r="AO148" i="116"/>
  <c r="AN148" i="116"/>
  <c r="AM148" i="116"/>
  <c r="AL148" i="116"/>
  <c r="BO147" i="116"/>
  <c r="BN147" i="116"/>
  <c r="BM147" i="116"/>
  <c r="BL147" i="116"/>
  <c r="BK147" i="116"/>
  <c r="BJ147" i="116"/>
  <c r="BI147" i="116"/>
  <c r="BH147" i="116"/>
  <c r="BG147" i="116"/>
  <c r="BF147" i="116"/>
  <c r="BE147" i="116"/>
  <c r="BD147" i="116"/>
  <c r="BB146" i="4" s="1"/>
  <c r="BC147" i="116"/>
  <c r="BB147" i="116"/>
  <c r="BA147" i="116"/>
  <c r="AZ147" i="116"/>
  <c r="AY147" i="116"/>
  <c r="AX147" i="116"/>
  <c r="AW147" i="116"/>
  <c r="AV147" i="116"/>
  <c r="AU147" i="116"/>
  <c r="AT147" i="116"/>
  <c r="AS147" i="116"/>
  <c r="AR147" i="116"/>
  <c r="AQ147" i="116"/>
  <c r="AP147" i="116"/>
  <c r="AO147" i="116"/>
  <c r="AN147" i="116"/>
  <c r="AM147" i="116"/>
  <c r="AL147" i="116"/>
  <c r="BO146" i="116"/>
  <c r="BN146" i="116"/>
  <c r="BM146" i="116"/>
  <c r="BL146" i="116"/>
  <c r="BK146" i="116"/>
  <c r="BJ146" i="116"/>
  <c r="BI146" i="116"/>
  <c r="BH146" i="116"/>
  <c r="BG146" i="116"/>
  <c r="BF146" i="116"/>
  <c r="BE146" i="116"/>
  <c r="BD146" i="116"/>
  <c r="BB145" i="4" s="1"/>
  <c r="BC146" i="116"/>
  <c r="BB146" i="116"/>
  <c r="BA146" i="116"/>
  <c r="AZ146" i="116"/>
  <c r="AY146" i="116"/>
  <c r="AX146" i="116"/>
  <c r="AW146" i="116"/>
  <c r="AV146" i="116"/>
  <c r="AU146" i="116"/>
  <c r="AT146" i="116"/>
  <c r="AS146" i="116"/>
  <c r="AR146" i="116"/>
  <c r="AQ146" i="116"/>
  <c r="AP146" i="116"/>
  <c r="AO146" i="116"/>
  <c r="AN146" i="116"/>
  <c r="AM146" i="116"/>
  <c r="AL146" i="116"/>
  <c r="BP144" i="116"/>
  <c r="BP158" i="116" s="1"/>
  <c r="BP123" i="116" s="1"/>
  <c r="BO144" i="116"/>
  <c r="BO158" i="116" s="1"/>
  <c r="BO123" i="116" s="1"/>
  <c r="BN144" i="116"/>
  <c r="BN158" i="116" s="1"/>
  <c r="BN123" i="116" s="1"/>
  <c r="BM144" i="116"/>
  <c r="BM158" i="116" s="1"/>
  <c r="BM123" i="116" s="1"/>
  <c r="BL144" i="116"/>
  <c r="BL158" i="116" s="1"/>
  <c r="BL123" i="116" s="1"/>
  <c r="BK144" i="116"/>
  <c r="BK158" i="116" s="1"/>
  <c r="BK123" i="116" s="1"/>
  <c r="BJ144" i="116"/>
  <c r="BJ158" i="116" s="1"/>
  <c r="BJ123" i="116" s="1"/>
  <c r="BI144" i="116"/>
  <c r="BI158" i="116" s="1"/>
  <c r="BI123" i="116" s="1"/>
  <c r="BH144" i="116"/>
  <c r="BH158" i="116" s="1"/>
  <c r="BH123" i="116" s="1"/>
  <c r="BG144" i="116"/>
  <c r="BG158" i="116" s="1"/>
  <c r="BG123" i="116" s="1"/>
  <c r="BF144" i="116"/>
  <c r="BF158" i="116" s="1"/>
  <c r="BF123" i="116" s="1"/>
  <c r="BE144" i="116"/>
  <c r="BE158" i="116" s="1"/>
  <c r="BE123" i="116" s="1"/>
  <c r="BD144" i="116"/>
  <c r="BD158" i="116" s="1"/>
  <c r="BD123" i="116" s="1"/>
  <c r="BC144" i="116"/>
  <c r="BC158" i="116" s="1"/>
  <c r="BC123" i="116" s="1"/>
  <c r="BB144" i="116"/>
  <c r="BB158" i="116" s="1"/>
  <c r="BB123" i="116" s="1"/>
  <c r="BA144" i="116"/>
  <c r="BA158" i="116" s="1"/>
  <c r="BA123" i="116" s="1"/>
  <c r="AZ144" i="116"/>
  <c r="AZ158" i="116" s="1"/>
  <c r="AZ123" i="116" s="1"/>
  <c r="AY144" i="116"/>
  <c r="AY158" i="116" s="1"/>
  <c r="AY123" i="116" s="1"/>
  <c r="AX144" i="116"/>
  <c r="AX158" i="116" s="1"/>
  <c r="AX123" i="116" s="1"/>
  <c r="AW144" i="116"/>
  <c r="AW158" i="116" s="1"/>
  <c r="AW123" i="116" s="1"/>
  <c r="AV144" i="116"/>
  <c r="AV158" i="116" s="1"/>
  <c r="AV123" i="116" s="1"/>
  <c r="AU144" i="116"/>
  <c r="AU158" i="116" s="1"/>
  <c r="AU123" i="116" s="1"/>
  <c r="AT144" i="116"/>
  <c r="AT158" i="116" s="1"/>
  <c r="AT123" i="116" s="1"/>
  <c r="AS144" i="116"/>
  <c r="AS158" i="116" s="1"/>
  <c r="AS123" i="116" s="1"/>
  <c r="AR144" i="116"/>
  <c r="AR158" i="116" s="1"/>
  <c r="AR123" i="116" s="1"/>
  <c r="AQ144" i="116"/>
  <c r="AQ158" i="116" s="1"/>
  <c r="AQ123" i="116" s="1"/>
  <c r="AP144" i="116"/>
  <c r="AP158" i="116" s="1"/>
  <c r="AP123" i="116" s="1"/>
  <c r="AO144" i="116"/>
  <c r="AO158" i="116" s="1"/>
  <c r="AO123" i="116" s="1"/>
  <c r="AN144" i="116"/>
  <c r="AN158" i="116" s="1"/>
  <c r="AN123" i="116" s="1"/>
  <c r="AM144" i="116"/>
  <c r="AM158" i="116" s="1"/>
  <c r="AM123" i="116" s="1"/>
  <c r="AL144" i="116"/>
  <c r="AL158" i="116" s="1"/>
  <c r="AL123" i="116" s="1"/>
  <c r="BO141" i="116"/>
  <c r="BN141" i="116"/>
  <c r="BM141" i="116"/>
  <c r="BL141" i="116"/>
  <c r="BK141" i="116"/>
  <c r="BJ141" i="116"/>
  <c r="BI141" i="116"/>
  <c r="BH141" i="116"/>
  <c r="BG141" i="116"/>
  <c r="BF141" i="116"/>
  <c r="BE141" i="116"/>
  <c r="BD141" i="116"/>
  <c r="BB140" i="4" s="1"/>
  <c r="BC141" i="116"/>
  <c r="BB141" i="116"/>
  <c r="BA141" i="116"/>
  <c r="AZ141" i="116"/>
  <c r="AY141" i="116"/>
  <c r="AX141" i="116"/>
  <c r="AW141" i="116"/>
  <c r="AV141" i="116"/>
  <c r="AU141" i="116"/>
  <c r="AT141" i="116"/>
  <c r="AS141" i="116"/>
  <c r="AR141" i="116"/>
  <c r="AQ141" i="116"/>
  <c r="AP141" i="116"/>
  <c r="AO141" i="116"/>
  <c r="AN141" i="116"/>
  <c r="AM141" i="116"/>
  <c r="AL141" i="116"/>
  <c r="BO140" i="116"/>
  <c r="BN140" i="116"/>
  <c r="BM140" i="116"/>
  <c r="BL140" i="116"/>
  <c r="BK140" i="116"/>
  <c r="BJ140" i="116"/>
  <c r="BI140" i="116"/>
  <c r="BH140" i="116"/>
  <c r="BG140" i="116"/>
  <c r="BF140" i="116"/>
  <c r="BE140" i="116"/>
  <c r="BD140" i="116"/>
  <c r="BB139" i="4" s="1"/>
  <c r="BC140" i="116"/>
  <c r="BB140" i="116"/>
  <c r="BA140" i="116"/>
  <c r="AZ140" i="116"/>
  <c r="AY140" i="116"/>
  <c r="AX140" i="116"/>
  <c r="AW140" i="116"/>
  <c r="AV140" i="116"/>
  <c r="AU140" i="116"/>
  <c r="AT140" i="116"/>
  <c r="AS140" i="116"/>
  <c r="AR140" i="116"/>
  <c r="AQ140" i="116"/>
  <c r="AP140" i="116"/>
  <c r="AO140" i="116"/>
  <c r="AN140" i="116"/>
  <c r="AM140" i="116"/>
  <c r="AL140" i="116"/>
  <c r="BO139" i="116"/>
  <c r="BN139" i="116"/>
  <c r="BM139" i="116"/>
  <c r="BL139" i="116"/>
  <c r="BK139" i="116"/>
  <c r="BJ139" i="116"/>
  <c r="BI139" i="116"/>
  <c r="BH139" i="116"/>
  <c r="BG139" i="116"/>
  <c r="BF139" i="116"/>
  <c r="BE139" i="116"/>
  <c r="BD139" i="116"/>
  <c r="BB138" i="4" s="1"/>
  <c r="BC139" i="116"/>
  <c r="BB139" i="116"/>
  <c r="BA139" i="116"/>
  <c r="AZ139" i="116"/>
  <c r="AY139" i="116"/>
  <c r="AX139" i="116"/>
  <c r="AW139" i="116"/>
  <c r="AV139" i="116"/>
  <c r="AU139" i="116"/>
  <c r="AT139" i="116"/>
  <c r="AS139" i="116"/>
  <c r="AR139" i="116"/>
  <c r="AQ139" i="116"/>
  <c r="AP139" i="116"/>
  <c r="AO139" i="116"/>
  <c r="AN139" i="116"/>
  <c r="AM139" i="116"/>
  <c r="AL139" i="116"/>
  <c r="BO138" i="116"/>
  <c r="BN138" i="116"/>
  <c r="BM138" i="116"/>
  <c r="BL138" i="116"/>
  <c r="BK138" i="116"/>
  <c r="BJ138" i="116"/>
  <c r="BJ166" i="116" s="1"/>
  <c r="BI138" i="116"/>
  <c r="BH138" i="116"/>
  <c r="BG138" i="116"/>
  <c r="BF138" i="116"/>
  <c r="BF166" i="116" s="1"/>
  <c r="BE138" i="116"/>
  <c r="BD138" i="116"/>
  <c r="BB137" i="4" s="1"/>
  <c r="BC138" i="116"/>
  <c r="BB138" i="116"/>
  <c r="BB166" i="116" s="1"/>
  <c r="BA138" i="116"/>
  <c r="AZ138" i="116"/>
  <c r="AY138" i="116"/>
  <c r="AX138" i="116"/>
  <c r="AX166" i="116" s="1"/>
  <c r="AW138" i="116"/>
  <c r="AV138" i="116"/>
  <c r="AU138" i="116"/>
  <c r="AT138" i="116"/>
  <c r="AT166" i="116" s="1"/>
  <c r="AS138" i="116"/>
  <c r="AR138" i="116"/>
  <c r="AQ138" i="116"/>
  <c r="AP138" i="116"/>
  <c r="AP166" i="116" s="1"/>
  <c r="AO138" i="116"/>
  <c r="AN138" i="116"/>
  <c r="AM138" i="116"/>
  <c r="AL138" i="116"/>
  <c r="BO137" i="116"/>
  <c r="BN137" i="116"/>
  <c r="BM137" i="116"/>
  <c r="BL137" i="116"/>
  <c r="BK137" i="116"/>
  <c r="BJ137" i="116"/>
  <c r="BI137" i="116"/>
  <c r="BH137" i="116"/>
  <c r="BG137" i="116"/>
  <c r="BF137" i="116"/>
  <c r="BE137" i="116"/>
  <c r="BD137" i="116"/>
  <c r="BB136" i="4" s="1"/>
  <c r="BC137" i="116"/>
  <c r="BB137" i="116"/>
  <c r="BA137" i="116"/>
  <c r="AZ137" i="116"/>
  <c r="AY137" i="116"/>
  <c r="AX137" i="116"/>
  <c r="AW137" i="116"/>
  <c r="AV137" i="116"/>
  <c r="AU137" i="116"/>
  <c r="AT137" i="116"/>
  <c r="AS137" i="116"/>
  <c r="AR137" i="116"/>
  <c r="AQ137" i="116"/>
  <c r="AP137" i="116"/>
  <c r="AO137" i="116"/>
  <c r="AN137" i="116"/>
  <c r="AM137" i="116"/>
  <c r="AL137" i="116"/>
  <c r="BO136" i="116"/>
  <c r="BN136" i="116"/>
  <c r="BN164" i="116" s="1"/>
  <c r="BM136" i="116"/>
  <c r="BL136" i="116"/>
  <c r="BK136" i="116"/>
  <c r="BJ136" i="116"/>
  <c r="BJ164" i="116" s="1"/>
  <c r="BI136" i="116"/>
  <c r="BH136" i="116"/>
  <c r="BG136" i="116"/>
  <c r="BF136" i="116"/>
  <c r="BF164" i="116" s="1"/>
  <c r="BE136" i="116"/>
  <c r="BD136" i="116"/>
  <c r="BB135" i="4" s="1"/>
  <c r="BC136" i="116"/>
  <c r="BB136" i="116"/>
  <c r="BB164" i="116" s="1"/>
  <c r="BA136" i="116"/>
  <c r="AZ136" i="116"/>
  <c r="AY136" i="116"/>
  <c r="AX136" i="116"/>
  <c r="AX164" i="116" s="1"/>
  <c r="AW136" i="116"/>
  <c r="AV136" i="116"/>
  <c r="AU136" i="116"/>
  <c r="AT136" i="116"/>
  <c r="AT164" i="116" s="1"/>
  <c r="AS136" i="116"/>
  <c r="AR136" i="116"/>
  <c r="AQ136" i="116"/>
  <c r="AP136" i="116"/>
  <c r="AP164" i="116" s="1"/>
  <c r="AO136" i="116"/>
  <c r="AN136" i="116"/>
  <c r="AM136" i="116"/>
  <c r="AL136" i="116"/>
  <c r="AL164" i="116" s="1"/>
  <c r="BO135" i="116"/>
  <c r="BN135" i="116"/>
  <c r="BM135" i="116"/>
  <c r="BL135" i="116"/>
  <c r="BK135" i="116"/>
  <c r="BJ135" i="116"/>
  <c r="BI135" i="116"/>
  <c r="BH135" i="116"/>
  <c r="BH163" i="116" s="1"/>
  <c r="BG135" i="116"/>
  <c r="BF135" i="116"/>
  <c r="BE135" i="116"/>
  <c r="BD135" i="116"/>
  <c r="BB134" i="4" s="1"/>
  <c r="BC135" i="116"/>
  <c r="BB135" i="116"/>
  <c r="BA135" i="116"/>
  <c r="AZ135" i="116"/>
  <c r="AZ163" i="116" s="1"/>
  <c r="AY135" i="116"/>
  <c r="AX135" i="116"/>
  <c r="AW135" i="116"/>
  <c r="AV135" i="116"/>
  <c r="AU135" i="116"/>
  <c r="AT135" i="116"/>
  <c r="AS135" i="116"/>
  <c r="AR135" i="116"/>
  <c r="AR163" i="116" s="1"/>
  <c r="AQ135" i="116"/>
  <c r="AP135" i="116"/>
  <c r="AO135" i="116"/>
  <c r="AN135" i="116"/>
  <c r="AM135" i="116"/>
  <c r="AL135" i="116"/>
  <c r="BO134" i="116"/>
  <c r="BN134" i="116"/>
  <c r="BM134" i="116"/>
  <c r="BL134" i="116"/>
  <c r="BK134" i="116"/>
  <c r="BJ134" i="116"/>
  <c r="BJ162" i="116" s="1"/>
  <c r="BI134" i="116"/>
  <c r="BH134" i="116"/>
  <c r="BG134" i="116"/>
  <c r="BF134" i="116"/>
  <c r="BE134" i="116"/>
  <c r="BD134" i="116"/>
  <c r="BB133" i="4" s="1"/>
  <c r="BC134" i="116"/>
  <c r="BB134" i="116"/>
  <c r="BA134" i="116"/>
  <c r="AZ134" i="116"/>
  <c r="AY134" i="116"/>
  <c r="AX134" i="116"/>
  <c r="AW134" i="116"/>
  <c r="AV134" i="116"/>
  <c r="AU134" i="116"/>
  <c r="AT134" i="116"/>
  <c r="AS134" i="116"/>
  <c r="AR134" i="116"/>
  <c r="AQ134" i="116"/>
  <c r="AP134" i="116"/>
  <c r="AO134" i="116"/>
  <c r="AN134" i="116"/>
  <c r="AM134" i="116"/>
  <c r="AL134" i="116"/>
  <c r="BO133" i="116"/>
  <c r="BN133" i="116"/>
  <c r="BM133" i="116"/>
  <c r="BL133" i="116"/>
  <c r="BK133" i="116"/>
  <c r="BJ133" i="116"/>
  <c r="BI133" i="116"/>
  <c r="BH133" i="116"/>
  <c r="BG133" i="116"/>
  <c r="BF133" i="116"/>
  <c r="BE133" i="116"/>
  <c r="BD133" i="116"/>
  <c r="BB132" i="4" s="1"/>
  <c r="BC133" i="116"/>
  <c r="BB133" i="116"/>
  <c r="BA133" i="116"/>
  <c r="AZ133" i="116"/>
  <c r="AY133" i="116"/>
  <c r="AX133" i="116"/>
  <c r="AW133" i="116"/>
  <c r="AV133" i="116"/>
  <c r="AU133" i="116"/>
  <c r="AT133" i="116"/>
  <c r="AS133" i="116"/>
  <c r="AR133" i="116"/>
  <c r="AQ133" i="116"/>
  <c r="AP133" i="116"/>
  <c r="AO133" i="116"/>
  <c r="AN133" i="116"/>
  <c r="AM133" i="116"/>
  <c r="AL133" i="116"/>
  <c r="BO132" i="116"/>
  <c r="BN132" i="116"/>
  <c r="BM132" i="116"/>
  <c r="BL132" i="116"/>
  <c r="BK132" i="116"/>
  <c r="BJ132" i="116"/>
  <c r="BI132" i="116"/>
  <c r="BH132" i="116"/>
  <c r="BG132" i="116"/>
  <c r="BF132" i="116"/>
  <c r="BE132" i="116"/>
  <c r="BD132" i="116"/>
  <c r="BB131" i="4" s="1"/>
  <c r="BC132" i="116"/>
  <c r="BB132" i="116"/>
  <c r="BA132" i="116"/>
  <c r="AZ132" i="116"/>
  <c r="AY132" i="116"/>
  <c r="AX132" i="116"/>
  <c r="AW132" i="116"/>
  <c r="AV132" i="116"/>
  <c r="AU132" i="116"/>
  <c r="AT132" i="116"/>
  <c r="AS132" i="116"/>
  <c r="AR132" i="116"/>
  <c r="AQ132" i="116"/>
  <c r="AP132" i="116"/>
  <c r="AO132" i="116"/>
  <c r="AN132" i="116"/>
  <c r="AM132" i="116"/>
  <c r="AL132" i="116"/>
  <c r="BO127" i="116"/>
  <c r="BN127" i="116"/>
  <c r="BM127" i="116"/>
  <c r="BL127" i="116"/>
  <c r="BK127" i="116"/>
  <c r="BJ127" i="116"/>
  <c r="BI127" i="116"/>
  <c r="BH127" i="116"/>
  <c r="BG127" i="116"/>
  <c r="BF127" i="116"/>
  <c r="BE127" i="116"/>
  <c r="BD127" i="116"/>
  <c r="BB126" i="4" s="1"/>
  <c r="BC127" i="116"/>
  <c r="BB127" i="116"/>
  <c r="BA127" i="116"/>
  <c r="AZ127" i="116"/>
  <c r="AY127" i="116"/>
  <c r="AX127" i="116"/>
  <c r="AW127" i="116"/>
  <c r="AV127" i="116"/>
  <c r="AU127" i="116"/>
  <c r="AT127" i="116"/>
  <c r="AS127" i="116"/>
  <c r="AR127" i="116"/>
  <c r="AQ127" i="116"/>
  <c r="AP127" i="116"/>
  <c r="AO127" i="116"/>
  <c r="AN127" i="116"/>
  <c r="AM127" i="116"/>
  <c r="AL127" i="116"/>
  <c r="BO126" i="116"/>
  <c r="BN126" i="116"/>
  <c r="BM126" i="116"/>
  <c r="BL126" i="116"/>
  <c r="BK126" i="116"/>
  <c r="BJ126" i="116"/>
  <c r="BI126" i="116"/>
  <c r="BH126" i="116"/>
  <c r="BG126" i="116"/>
  <c r="BF126" i="116"/>
  <c r="BE126" i="116"/>
  <c r="BD126" i="116"/>
  <c r="BB125" i="4" s="1"/>
  <c r="BC126" i="116"/>
  <c r="BB126" i="116"/>
  <c r="BA126" i="116"/>
  <c r="AZ126" i="116"/>
  <c r="AY126" i="116"/>
  <c r="AX126" i="116"/>
  <c r="AW126" i="116"/>
  <c r="AV126" i="116"/>
  <c r="AU126" i="116"/>
  <c r="AT126" i="116"/>
  <c r="AS126" i="116"/>
  <c r="AR126" i="116"/>
  <c r="AQ126" i="116"/>
  <c r="AP126" i="116"/>
  <c r="AO126" i="116"/>
  <c r="AN126" i="116"/>
  <c r="AM126" i="116"/>
  <c r="AL126" i="116"/>
  <c r="BO125" i="116"/>
  <c r="BN125" i="116"/>
  <c r="BM125" i="116"/>
  <c r="BL125" i="116"/>
  <c r="BK125" i="116"/>
  <c r="BJ125" i="116"/>
  <c r="BI125" i="116"/>
  <c r="BH125" i="116"/>
  <c r="BG125" i="116"/>
  <c r="BF125" i="116"/>
  <c r="BE125" i="116"/>
  <c r="BD125" i="116"/>
  <c r="BB124" i="4" s="1"/>
  <c r="BC125" i="116"/>
  <c r="BB125" i="116"/>
  <c r="BA125" i="116"/>
  <c r="AZ125" i="116"/>
  <c r="AY125" i="116"/>
  <c r="AX125" i="116"/>
  <c r="AW125" i="116"/>
  <c r="AV125" i="116"/>
  <c r="AU125" i="116"/>
  <c r="AT125" i="116"/>
  <c r="AS125" i="116"/>
  <c r="AR125" i="116"/>
  <c r="AQ125" i="116"/>
  <c r="AP125" i="116"/>
  <c r="AO125" i="116"/>
  <c r="AN125" i="116"/>
  <c r="AM125" i="116"/>
  <c r="AL125" i="116"/>
  <c r="BO124" i="116"/>
  <c r="BN124" i="116"/>
  <c r="BN128" i="116" s="1"/>
  <c r="BM124" i="116"/>
  <c r="BL124" i="116"/>
  <c r="BK124" i="116"/>
  <c r="BJ124" i="116"/>
  <c r="BJ128" i="116" s="1"/>
  <c r="BI124" i="116"/>
  <c r="BH124" i="116"/>
  <c r="BG124" i="116"/>
  <c r="BF124" i="116"/>
  <c r="BF128" i="116" s="1"/>
  <c r="BE124" i="116"/>
  <c r="BC124" i="116"/>
  <c r="BB124" i="116"/>
  <c r="BA124" i="116"/>
  <c r="AZ124" i="116"/>
  <c r="AY124" i="116"/>
  <c r="AX124" i="116"/>
  <c r="AW124" i="116"/>
  <c r="AV124" i="116"/>
  <c r="AU124" i="116"/>
  <c r="AT124" i="116"/>
  <c r="AS124" i="116"/>
  <c r="AR124" i="116"/>
  <c r="AQ124" i="116"/>
  <c r="AP124" i="116"/>
  <c r="AO124" i="116"/>
  <c r="AN124" i="116"/>
  <c r="AM124" i="116"/>
  <c r="P41" i="116"/>
  <c r="N28" i="9" s="1"/>
  <c r="K41" i="116"/>
  <c r="U40" i="116"/>
  <c r="U39" i="116"/>
  <c r="U38" i="116"/>
  <c r="U37" i="116"/>
  <c r="U36" i="116"/>
  <c r="U35" i="116"/>
  <c r="U34" i="116"/>
  <c r="U33" i="116"/>
  <c r="U32" i="116"/>
  <c r="U31" i="116"/>
  <c r="K24" i="116"/>
  <c r="AL124" i="116" s="1"/>
  <c r="AF13" i="116"/>
  <c r="AF12" i="116"/>
  <c r="AN4" i="116"/>
  <c r="BO304" i="116" s="1"/>
  <c r="A2" i="116"/>
  <c r="A1" i="116"/>
  <c r="BP297" i="115"/>
  <c r="BP311" i="115" s="1"/>
  <c r="BP276" i="115" s="1"/>
  <c r="BO297" i="115"/>
  <c r="BO311" i="115" s="1"/>
  <c r="BO276" i="115" s="1"/>
  <c r="BN297" i="115"/>
  <c r="BN311" i="115" s="1"/>
  <c r="BM297" i="115"/>
  <c r="BM311" i="115" s="1"/>
  <c r="BM276" i="115" s="1"/>
  <c r="BL297" i="115"/>
  <c r="BL311" i="115" s="1"/>
  <c r="BL276" i="115" s="1"/>
  <c r="BK297" i="115"/>
  <c r="BK311" i="115" s="1"/>
  <c r="BK276" i="115" s="1"/>
  <c r="BJ297" i="115"/>
  <c r="BJ311" i="115" s="1"/>
  <c r="BI297" i="115"/>
  <c r="BI311" i="115" s="1"/>
  <c r="BI276" i="115" s="1"/>
  <c r="BH297" i="115"/>
  <c r="BH311" i="115" s="1"/>
  <c r="BH276" i="115" s="1"/>
  <c r="BG297" i="115"/>
  <c r="BG311" i="115" s="1"/>
  <c r="BG276" i="115" s="1"/>
  <c r="BF297" i="115"/>
  <c r="BF311" i="115" s="1"/>
  <c r="BE297" i="115"/>
  <c r="BE311" i="115" s="1"/>
  <c r="BE276" i="115" s="1"/>
  <c r="BD297" i="115"/>
  <c r="BD311" i="115" s="1"/>
  <c r="BD276" i="115" s="1"/>
  <c r="BC297" i="115"/>
  <c r="BC311" i="115" s="1"/>
  <c r="BC276" i="115" s="1"/>
  <c r="BB297" i="115"/>
  <c r="BB311" i="115" s="1"/>
  <c r="BA297" i="115"/>
  <c r="BA311" i="115" s="1"/>
  <c r="BA276" i="115" s="1"/>
  <c r="AZ297" i="115"/>
  <c r="AZ311" i="115" s="1"/>
  <c r="AZ276" i="115" s="1"/>
  <c r="AY297" i="115"/>
  <c r="AY311" i="115" s="1"/>
  <c r="AY276" i="115" s="1"/>
  <c r="AX297" i="115"/>
  <c r="AX311" i="115" s="1"/>
  <c r="AW297" i="115"/>
  <c r="AW311" i="115" s="1"/>
  <c r="AW276" i="115" s="1"/>
  <c r="AV297" i="115"/>
  <c r="AV311" i="115" s="1"/>
  <c r="AV276" i="115" s="1"/>
  <c r="AU297" i="115"/>
  <c r="AU311" i="115" s="1"/>
  <c r="AU276" i="115" s="1"/>
  <c r="AT297" i="115"/>
  <c r="AT311" i="115" s="1"/>
  <c r="AS297" i="115"/>
  <c r="AS311" i="115" s="1"/>
  <c r="AS276" i="115" s="1"/>
  <c r="AR297" i="115"/>
  <c r="AR311" i="115" s="1"/>
  <c r="AR276" i="115" s="1"/>
  <c r="AQ297" i="115"/>
  <c r="AQ311" i="115" s="1"/>
  <c r="AQ276" i="115" s="1"/>
  <c r="AP297" i="115"/>
  <c r="AP311" i="115" s="1"/>
  <c r="AO297" i="115"/>
  <c r="AO311" i="115" s="1"/>
  <c r="AO276" i="115" s="1"/>
  <c r="AN297" i="115"/>
  <c r="AN311" i="115" s="1"/>
  <c r="AN276" i="115" s="1"/>
  <c r="AM297" i="115"/>
  <c r="AM311" i="115" s="1"/>
  <c r="AM276" i="115" s="1"/>
  <c r="AL297" i="115"/>
  <c r="AL311" i="115" s="1"/>
  <c r="BN276" i="115"/>
  <c r="BJ276" i="115"/>
  <c r="BF276" i="115"/>
  <c r="BB276" i="115"/>
  <c r="AX276" i="115"/>
  <c r="AT276" i="115"/>
  <c r="AP276" i="115"/>
  <c r="AL276" i="115"/>
  <c r="BP246" i="115"/>
  <c r="BP260" i="115" s="1"/>
  <c r="BP225" i="115" s="1"/>
  <c r="BO246" i="115"/>
  <c r="BO260" i="115" s="1"/>
  <c r="BO225" i="115" s="1"/>
  <c r="BN246" i="115"/>
  <c r="BN260" i="115" s="1"/>
  <c r="BN225" i="115" s="1"/>
  <c r="BM246" i="115"/>
  <c r="BM260" i="115" s="1"/>
  <c r="BM225" i="115" s="1"/>
  <c r="BL246" i="115"/>
  <c r="BL260" i="115" s="1"/>
  <c r="BK246" i="115"/>
  <c r="BK260" i="115" s="1"/>
  <c r="BK225" i="115" s="1"/>
  <c r="BJ246" i="115"/>
  <c r="BJ260" i="115" s="1"/>
  <c r="BJ225" i="115" s="1"/>
  <c r="BI246" i="115"/>
  <c r="BI260" i="115" s="1"/>
  <c r="BI225" i="115" s="1"/>
  <c r="BH246" i="115"/>
  <c r="BH260" i="115" s="1"/>
  <c r="BH225" i="115" s="1"/>
  <c r="BG246" i="115"/>
  <c r="BG260" i="115" s="1"/>
  <c r="BG225" i="115" s="1"/>
  <c r="BF246" i="115"/>
  <c r="BF260" i="115" s="1"/>
  <c r="BF225" i="115" s="1"/>
  <c r="BE246" i="115"/>
  <c r="BE260" i="115" s="1"/>
  <c r="BE225" i="115" s="1"/>
  <c r="BD246" i="115"/>
  <c r="BD260" i="115" s="1"/>
  <c r="BC246" i="115"/>
  <c r="BC260" i="115" s="1"/>
  <c r="BC225" i="115" s="1"/>
  <c r="BB246" i="115"/>
  <c r="BB260" i="115" s="1"/>
  <c r="BB225" i="115" s="1"/>
  <c r="BA246" i="115"/>
  <c r="BA260" i="115" s="1"/>
  <c r="BA225" i="115" s="1"/>
  <c r="AZ246" i="115"/>
  <c r="AZ260" i="115" s="1"/>
  <c r="AZ225" i="115" s="1"/>
  <c r="AY246" i="115"/>
  <c r="AY260" i="115" s="1"/>
  <c r="AX246" i="115"/>
  <c r="AX260" i="115" s="1"/>
  <c r="AX225" i="115" s="1"/>
  <c r="AW246" i="115"/>
  <c r="AW260" i="115" s="1"/>
  <c r="AW225" i="115" s="1"/>
  <c r="AV246" i="115"/>
  <c r="AV260" i="115" s="1"/>
  <c r="AV225" i="115" s="1"/>
  <c r="AU246" i="115"/>
  <c r="AU260" i="115" s="1"/>
  <c r="AU225" i="115" s="1"/>
  <c r="AT246" i="115"/>
  <c r="AT260" i="115" s="1"/>
  <c r="AT225" i="115" s="1"/>
  <c r="AS246" i="115"/>
  <c r="AS260" i="115" s="1"/>
  <c r="AS225" i="115" s="1"/>
  <c r="AR246" i="115"/>
  <c r="AR260" i="115" s="1"/>
  <c r="AQ246" i="115"/>
  <c r="AQ260" i="115" s="1"/>
  <c r="AQ225" i="115" s="1"/>
  <c r="AP246" i="115"/>
  <c r="AP260" i="115" s="1"/>
  <c r="AP225" i="115" s="1"/>
  <c r="AO246" i="115"/>
  <c r="AO260" i="115" s="1"/>
  <c r="AO225" i="115" s="1"/>
  <c r="AN246" i="115"/>
  <c r="AN260" i="115" s="1"/>
  <c r="AM246" i="115"/>
  <c r="AM260" i="115" s="1"/>
  <c r="AM225" i="115" s="1"/>
  <c r="AL246" i="115"/>
  <c r="AL260" i="115" s="1"/>
  <c r="AL225" i="115" s="1"/>
  <c r="BL225" i="115"/>
  <c r="BD225" i="115"/>
  <c r="AY225" i="115"/>
  <c r="AR225" i="115"/>
  <c r="AN225" i="115"/>
  <c r="AU209" i="115"/>
  <c r="AU174" i="115" s="1"/>
  <c r="BP195" i="115"/>
  <c r="BP209" i="115" s="1"/>
  <c r="BP174" i="115" s="1"/>
  <c r="BO195" i="115"/>
  <c r="BO209" i="115" s="1"/>
  <c r="BO174" i="115" s="1"/>
  <c r="BN195" i="115"/>
  <c r="BN209" i="115" s="1"/>
  <c r="BN174" i="115" s="1"/>
  <c r="BM195" i="115"/>
  <c r="BM209" i="115" s="1"/>
  <c r="BM174" i="115" s="1"/>
  <c r="BL195" i="115"/>
  <c r="BL209" i="115" s="1"/>
  <c r="BL174" i="115" s="1"/>
  <c r="BK195" i="115"/>
  <c r="BK209" i="115" s="1"/>
  <c r="BK174" i="115" s="1"/>
  <c r="BJ195" i="115"/>
  <c r="BJ209" i="115" s="1"/>
  <c r="BJ174" i="115" s="1"/>
  <c r="BI195" i="115"/>
  <c r="BI209" i="115" s="1"/>
  <c r="BI174" i="115" s="1"/>
  <c r="BH195" i="115"/>
  <c r="BH209" i="115" s="1"/>
  <c r="BH174" i="115" s="1"/>
  <c r="BG195" i="115"/>
  <c r="BG209" i="115" s="1"/>
  <c r="BG174" i="115" s="1"/>
  <c r="BF195" i="115"/>
  <c r="BF209" i="115" s="1"/>
  <c r="BF174" i="115" s="1"/>
  <c r="BE195" i="115"/>
  <c r="BE209" i="115" s="1"/>
  <c r="BE174" i="115" s="1"/>
  <c r="BD195" i="115"/>
  <c r="BD209" i="115" s="1"/>
  <c r="BD174" i="115" s="1"/>
  <c r="BC195" i="115"/>
  <c r="BC209" i="115" s="1"/>
  <c r="BC174" i="115" s="1"/>
  <c r="BB195" i="115"/>
  <c r="BB209" i="115" s="1"/>
  <c r="BB174" i="115" s="1"/>
  <c r="BA195" i="115"/>
  <c r="BA209" i="115" s="1"/>
  <c r="BA174" i="115" s="1"/>
  <c r="AZ195" i="115"/>
  <c r="AZ209" i="115" s="1"/>
  <c r="AZ174" i="115" s="1"/>
  <c r="AY195" i="115"/>
  <c r="AY209" i="115" s="1"/>
  <c r="AY174" i="115" s="1"/>
  <c r="AX195" i="115"/>
  <c r="AX209" i="115" s="1"/>
  <c r="AX174" i="115" s="1"/>
  <c r="AW195" i="115"/>
  <c r="AW209" i="115" s="1"/>
  <c r="AW174" i="115" s="1"/>
  <c r="AV195" i="115"/>
  <c r="AV209" i="115" s="1"/>
  <c r="AV174" i="115" s="1"/>
  <c r="AU195" i="115"/>
  <c r="AT195" i="115"/>
  <c r="AT209" i="115" s="1"/>
  <c r="AT174" i="115" s="1"/>
  <c r="AS195" i="115"/>
  <c r="AS209" i="115" s="1"/>
  <c r="AS174" i="115" s="1"/>
  <c r="AR195" i="115"/>
  <c r="AR209" i="115" s="1"/>
  <c r="AR174" i="115" s="1"/>
  <c r="AQ195" i="115"/>
  <c r="AQ209" i="115" s="1"/>
  <c r="AQ174" i="115" s="1"/>
  <c r="AP195" i="115"/>
  <c r="AP209" i="115" s="1"/>
  <c r="AP174" i="115" s="1"/>
  <c r="AO195" i="115"/>
  <c r="AO209" i="115" s="1"/>
  <c r="AO174" i="115" s="1"/>
  <c r="AN195" i="115"/>
  <c r="AN209" i="115" s="1"/>
  <c r="AN174" i="115" s="1"/>
  <c r="AM195" i="115"/>
  <c r="AM209" i="115" s="1"/>
  <c r="AL195" i="115"/>
  <c r="AL209" i="115" s="1"/>
  <c r="AL174" i="115" s="1"/>
  <c r="AM174" i="115"/>
  <c r="BM158" i="115"/>
  <c r="BM123" i="115" s="1"/>
  <c r="BO155" i="115"/>
  <c r="BM154" i="4" s="1"/>
  <c r="BN155" i="115"/>
  <c r="BM155" i="115"/>
  <c r="BL155" i="115"/>
  <c r="BK155" i="115"/>
  <c r="BJ155" i="115"/>
  <c r="BI155" i="115"/>
  <c r="BH155" i="115"/>
  <c r="BG155" i="115"/>
  <c r="BF155" i="115"/>
  <c r="BE155" i="115"/>
  <c r="BD155" i="115"/>
  <c r="BC155" i="115"/>
  <c r="BB155" i="115"/>
  <c r="BA155" i="115"/>
  <c r="AZ155" i="115"/>
  <c r="AY155" i="115"/>
  <c r="AX155" i="115"/>
  <c r="AW155" i="115"/>
  <c r="AV155" i="115"/>
  <c r="AU155" i="115"/>
  <c r="AT155" i="115"/>
  <c r="AS155" i="115"/>
  <c r="AR155" i="115"/>
  <c r="AQ155" i="115"/>
  <c r="AP155" i="115"/>
  <c r="AO155" i="115"/>
  <c r="AN155" i="115"/>
  <c r="AM155" i="115"/>
  <c r="AL155" i="115"/>
  <c r="BO154" i="115"/>
  <c r="BM153" i="4" s="1"/>
  <c r="BN154" i="115"/>
  <c r="BM154" i="115"/>
  <c r="BL154" i="115"/>
  <c r="BK154" i="115"/>
  <c r="BJ154" i="115"/>
  <c r="BI154" i="115"/>
  <c r="BH154" i="115"/>
  <c r="BG154" i="115"/>
  <c r="BF154" i="115"/>
  <c r="BE154" i="115"/>
  <c r="BD154" i="115"/>
  <c r="BC154" i="115"/>
  <c r="BB154" i="115"/>
  <c r="BA154" i="115"/>
  <c r="BA168" i="115" s="1"/>
  <c r="AZ154" i="115"/>
  <c r="AY154" i="115"/>
  <c r="AX154" i="115"/>
  <c r="AW154" i="115"/>
  <c r="AV154" i="115"/>
  <c r="AU154" i="115"/>
  <c r="AT154" i="115"/>
  <c r="AS154" i="115"/>
  <c r="AR154" i="115"/>
  <c r="AQ154" i="115"/>
  <c r="AP154" i="115"/>
  <c r="AO154" i="115"/>
  <c r="AN154" i="115"/>
  <c r="AM154" i="115"/>
  <c r="AL154" i="115"/>
  <c r="BO153" i="115"/>
  <c r="BM152" i="4" s="1"/>
  <c r="BN153" i="115"/>
  <c r="BM153" i="115"/>
  <c r="BL153" i="115"/>
  <c r="BK153" i="115"/>
  <c r="BJ153" i="115"/>
  <c r="BI153" i="115"/>
  <c r="BH153" i="115"/>
  <c r="BG153" i="115"/>
  <c r="BF153" i="115"/>
  <c r="BE153" i="115"/>
  <c r="BD153" i="115"/>
  <c r="BC153" i="115"/>
  <c r="BB153" i="115"/>
  <c r="BA153" i="115"/>
  <c r="AZ153" i="115"/>
  <c r="AY153" i="115"/>
  <c r="AX153" i="115"/>
  <c r="AW153" i="115"/>
  <c r="AV153" i="115"/>
  <c r="AU153" i="115"/>
  <c r="AT153" i="115"/>
  <c r="AS153" i="115"/>
  <c r="AR153" i="115"/>
  <c r="AQ153" i="115"/>
  <c r="AP153" i="115"/>
  <c r="AO153" i="115"/>
  <c r="AN153" i="115"/>
  <c r="AM153" i="115"/>
  <c r="AL153" i="115"/>
  <c r="BO152" i="115"/>
  <c r="BN152" i="115"/>
  <c r="BM152" i="115"/>
  <c r="BL152" i="115"/>
  <c r="BK152" i="115"/>
  <c r="BJ152" i="115"/>
  <c r="BI152" i="115"/>
  <c r="BH152" i="115"/>
  <c r="BG152" i="115"/>
  <c r="BG166" i="115" s="1"/>
  <c r="BF152" i="115"/>
  <c r="BE152" i="115"/>
  <c r="BD152" i="115"/>
  <c r="BC152" i="115"/>
  <c r="BC166" i="115" s="1"/>
  <c r="BB152" i="115"/>
  <c r="BA152" i="115"/>
  <c r="AZ152" i="115"/>
  <c r="AY152" i="115"/>
  <c r="AX152" i="115"/>
  <c r="AW152" i="115"/>
  <c r="AV152" i="115"/>
  <c r="AU152" i="115"/>
  <c r="AU166" i="115" s="1"/>
  <c r="AT152" i="115"/>
  <c r="AS152" i="115"/>
  <c r="AR152" i="115"/>
  <c r="AQ152" i="115"/>
  <c r="AQ166" i="115" s="1"/>
  <c r="AP152" i="115"/>
  <c r="AO152" i="115"/>
  <c r="AO166" i="115" s="1"/>
  <c r="AN152" i="115"/>
  <c r="AM152" i="115"/>
  <c r="AL152" i="115"/>
  <c r="BO151" i="115"/>
  <c r="BM150" i="4" s="1"/>
  <c r="BN151" i="115"/>
  <c r="BM151" i="115"/>
  <c r="BL151" i="115"/>
  <c r="BK151" i="115"/>
  <c r="BJ151" i="115"/>
  <c r="BI151" i="115"/>
  <c r="BH151" i="115"/>
  <c r="BG151" i="115"/>
  <c r="BF151" i="115"/>
  <c r="BE151" i="115"/>
  <c r="BD151" i="115"/>
  <c r="BC151" i="115"/>
  <c r="BB151" i="115"/>
  <c r="BA151" i="115"/>
  <c r="AZ151" i="115"/>
  <c r="AY151" i="115"/>
  <c r="AX151" i="115"/>
  <c r="AW151" i="115"/>
  <c r="AV151" i="115"/>
  <c r="AU151" i="115"/>
  <c r="AT151" i="115"/>
  <c r="AS151" i="115"/>
  <c r="AR151" i="115"/>
  <c r="AQ151" i="115"/>
  <c r="AP151" i="115"/>
  <c r="AO151" i="115"/>
  <c r="AN151" i="115"/>
  <c r="AM151" i="115"/>
  <c r="AM165" i="115" s="1"/>
  <c r="AL151" i="115"/>
  <c r="BO150" i="115"/>
  <c r="BM149" i="4" s="1"/>
  <c r="BN150" i="115"/>
  <c r="BM150" i="115"/>
  <c r="BL150" i="115"/>
  <c r="BK150" i="115"/>
  <c r="BJ150" i="115"/>
  <c r="BI150" i="115"/>
  <c r="BH150" i="115"/>
  <c r="BG150" i="115"/>
  <c r="BF150" i="115"/>
  <c r="BE150" i="115"/>
  <c r="BD150" i="115"/>
  <c r="BC150" i="115"/>
  <c r="BB150" i="115"/>
  <c r="BA150" i="115"/>
  <c r="AZ150" i="115"/>
  <c r="AY150" i="115"/>
  <c r="AX150" i="115"/>
  <c r="AW150" i="115"/>
  <c r="AV150" i="115"/>
  <c r="AU150" i="115"/>
  <c r="AT150" i="115"/>
  <c r="AS150" i="115"/>
  <c r="AR150" i="115"/>
  <c r="AQ150" i="115"/>
  <c r="AP150" i="115"/>
  <c r="AO150" i="115"/>
  <c r="AN150" i="115"/>
  <c r="AM150" i="115"/>
  <c r="AL150" i="115"/>
  <c r="BO149" i="115"/>
  <c r="BM148" i="4" s="1"/>
  <c r="BN149" i="115"/>
  <c r="BM149" i="115"/>
  <c r="BL149" i="115"/>
  <c r="BK149" i="115"/>
  <c r="BJ149" i="115"/>
  <c r="BI149" i="115"/>
  <c r="BH149" i="115"/>
  <c r="BG149" i="115"/>
  <c r="BF149" i="115"/>
  <c r="BE149" i="115"/>
  <c r="BD149" i="115"/>
  <c r="BC149" i="115"/>
  <c r="BB149" i="115"/>
  <c r="BA149" i="115"/>
  <c r="AZ149" i="115"/>
  <c r="AY149" i="115"/>
  <c r="AX149" i="115"/>
  <c r="AW149" i="115"/>
  <c r="AV149" i="115"/>
  <c r="AU149" i="115"/>
  <c r="AT149" i="115"/>
  <c r="AS149" i="115"/>
  <c r="AR149" i="115"/>
  <c r="AQ149" i="115"/>
  <c r="AP149" i="115"/>
  <c r="AO149" i="115"/>
  <c r="AN149" i="115"/>
  <c r="AM149" i="115"/>
  <c r="AL149" i="115"/>
  <c r="BO148" i="115"/>
  <c r="BM147" i="4" s="1"/>
  <c r="BN148" i="115"/>
  <c r="BM148" i="115"/>
  <c r="BL148" i="115"/>
  <c r="BK148" i="115"/>
  <c r="BK162" i="115" s="1"/>
  <c r="BJ148" i="115"/>
  <c r="BI148" i="115"/>
  <c r="BH148" i="115"/>
  <c r="BG148" i="115"/>
  <c r="BF148" i="115"/>
  <c r="BE148" i="115"/>
  <c r="BD148" i="115"/>
  <c r="BC148" i="115"/>
  <c r="BC162" i="115" s="1"/>
  <c r="BB148" i="115"/>
  <c r="BA148" i="115"/>
  <c r="AZ148" i="115"/>
  <c r="AY148" i="115"/>
  <c r="AX148" i="115"/>
  <c r="AW148" i="115"/>
  <c r="AV148" i="115"/>
  <c r="AU148" i="115"/>
  <c r="AT148" i="115"/>
  <c r="AS148" i="115"/>
  <c r="AR148" i="115"/>
  <c r="AQ148" i="115"/>
  <c r="AP148" i="115"/>
  <c r="AO148" i="115"/>
  <c r="AN148" i="115"/>
  <c r="AM148" i="115"/>
  <c r="AM162" i="115" s="1"/>
  <c r="AL148" i="115"/>
  <c r="BO147" i="115"/>
  <c r="BM146" i="4" s="1"/>
  <c r="BN147" i="115"/>
  <c r="BM147" i="115"/>
  <c r="BL147" i="115"/>
  <c r="BK147" i="115"/>
  <c r="BJ147" i="115"/>
  <c r="BI147" i="115"/>
  <c r="BH147" i="115"/>
  <c r="BG147" i="115"/>
  <c r="BF147" i="115"/>
  <c r="BE147" i="115"/>
  <c r="BD147" i="115"/>
  <c r="BC147" i="115"/>
  <c r="BB147" i="115"/>
  <c r="BA147" i="115"/>
  <c r="AZ147" i="115"/>
  <c r="AY147" i="115"/>
  <c r="AX147" i="115"/>
  <c r="AW147" i="115"/>
  <c r="AV147" i="115"/>
  <c r="AU147" i="115"/>
  <c r="AT147" i="115"/>
  <c r="AS147" i="115"/>
  <c r="AR147" i="115"/>
  <c r="AQ147" i="115"/>
  <c r="AP147" i="115"/>
  <c r="AO147" i="115"/>
  <c r="AN147" i="115"/>
  <c r="AM147" i="115"/>
  <c r="AL147" i="115"/>
  <c r="BO146" i="115"/>
  <c r="BM145" i="4" s="1"/>
  <c r="BN146" i="115"/>
  <c r="BM146" i="115"/>
  <c r="BL146" i="115"/>
  <c r="BK146" i="115"/>
  <c r="BJ146" i="115"/>
  <c r="BI146" i="115"/>
  <c r="BH146" i="115"/>
  <c r="BG146" i="115"/>
  <c r="BF146" i="115"/>
  <c r="BE146" i="115"/>
  <c r="BD146" i="115"/>
  <c r="BC146" i="115"/>
  <c r="BB146" i="115"/>
  <c r="BA146" i="115"/>
  <c r="AZ146" i="115"/>
  <c r="AY146" i="115"/>
  <c r="AX146" i="115"/>
  <c r="AW146" i="115"/>
  <c r="AV146" i="115"/>
  <c r="AV156" i="115" s="1"/>
  <c r="AU146" i="115"/>
  <c r="AT146" i="115"/>
  <c r="AS146" i="115"/>
  <c r="AR146" i="115"/>
  <c r="AQ146" i="115"/>
  <c r="AP146" i="115"/>
  <c r="AO146" i="115"/>
  <c r="AN146" i="115"/>
  <c r="AM146" i="115"/>
  <c r="AL146" i="115"/>
  <c r="BP144" i="115"/>
  <c r="BP158" i="115" s="1"/>
  <c r="BP123" i="115" s="1"/>
  <c r="BO144" i="115"/>
  <c r="BO158" i="115" s="1"/>
  <c r="BO123" i="115" s="1"/>
  <c r="BN144" i="115"/>
  <c r="BN158" i="115" s="1"/>
  <c r="BN123" i="115" s="1"/>
  <c r="BM144" i="115"/>
  <c r="BL144" i="115"/>
  <c r="BL158" i="115" s="1"/>
  <c r="BL123" i="115" s="1"/>
  <c r="BK144" i="115"/>
  <c r="BK158" i="115" s="1"/>
  <c r="BK123" i="115" s="1"/>
  <c r="BJ144" i="115"/>
  <c r="BJ158" i="115" s="1"/>
  <c r="BJ123" i="115" s="1"/>
  <c r="BI144" i="115"/>
  <c r="BI158" i="115" s="1"/>
  <c r="BI123" i="115" s="1"/>
  <c r="BH144" i="115"/>
  <c r="BH158" i="115" s="1"/>
  <c r="BH123" i="115" s="1"/>
  <c r="BG144" i="115"/>
  <c r="BG158" i="115" s="1"/>
  <c r="BG123" i="115" s="1"/>
  <c r="BF144" i="115"/>
  <c r="BF158" i="115" s="1"/>
  <c r="BF123" i="115" s="1"/>
  <c r="BE144" i="115"/>
  <c r="BE158" i="115" s="1"/>
  <c r="BE123" i="115" s="1"/>
  <c r="BD144" i="115"/>
  <c r="BD158" i="115" s="1"/>
  <c r="BD123" i="115" s="1"/>
  <c r="BC144" i="115"/>
  <c r="BC158" i="115" s="1"/>
  <c r="BC123" i="115" s="1"/>
  <c r="BB144" i="115"/>
  <c r="BB158" i="115" s="1"/>
  <c r="BB123" i="115" s="1"/>
  <c r="BA144" i="115"/>
  <c r="BA158" i="115" s="1"/>
  <c r="BA123" i="115" s="1"/>
  <c r="AZ144" i="115"/>
  <c r="AZ158" i="115" s="1"/>
  <c r="AZ123" i="115" s="1"/>
  <c r="AY144" i="115"/>
  <c r="AY158" i="115" s="1"/>
  <c r="AY123" i="115" s="1"/>
  <c r="AX144" i="115"/>
  <c r="AX158" i="115" s="1"/>
  <c r="AX123" i="115" s="1"/>
  <c r="AW144" i="115"/>
  <c r="AW158" i="115" s="1"/>
  <c r="AW123" i="115" s="1"/>
  <c r="AV144" i="115"/>
  <c r="AV158" i="115" s="1"/>
  <c r="AV123" i="115" s="1"/>
  <c r="AU144" i="115"/>
  <c r="AU158" i="115" s="1"/>
  <c r="AU123" i="115" s="1"/>
  <c r="AT144" i="115"/>
  <c r="AT158" i="115" s="1"/>
  <c r="AT123" i="115" s="1"/>
  <c r="AS144" i="115"/>
  <c r="AS158" i="115" s="1"/>
  <c r="AS123" i="115" s="1"/>
  <c r="AR144" i="115"/>
  <c r="AR158" i="115" s="1"/>
  <c r="AR123" i="115" s="1"/>
  <c r="AQ144" i="115"/>
  <c r="AQ158" i="115" s="1"/>
  <c r="AQ123" i="115" s="1"/>
  <c r="AP144" i="115"/>
  <c r="AP158" i="115" s="1"/>
  <c r="AP123" i="115" s="1"/>
  <c r="AO144" i="115"/>
  <c r="AO158" i="115" s="1"/>
  <c r="AO123" i="115" s="1"/>
  <c r="AN144" i="115"/>
  <c r="AN158" i="115" s="1"/>
  <c r="AN123" i="115" s="1"/>
  <c r="AM144" i="115"/>
  <c r="AM158" i="115" s="1"/>
  <c r="AM123" i="115" s="1"/>
  <c r="AL144" i="115"/>
  <c r="AL158" i="115" s="1"/>
  <c r="AL123" i="115" s="1"/>
  <c r="BO141" i="115"/>
  <c r="BM140" i="4" s="1"/>
  <c r="BN141" i="115"/>
  <c r="BM141" i="115"/>
  <c r="BL141" i="115"/>
  <c r="BK141" i="115"/>
  <c r="BJ141" i="115"/>
  <c r="BI141" i="115"/>
  <c r="BH141" i="115"/>
  <c r="BH169" i="115" s="1"/>
  <c r="BG141" i="115"/>
  <c r="BF141" i="115"/>
  <c r="BE141" i="115"/>
  <c r="BD141" i="115"/>
  <c r="BC141" i="115"/>
  <c r="BB141" i="115"/>
  <c r="BB169" i="115" s="1"/>
  <c r="BA141" i="115"/>
  <c r="AZ141" i="115"/>
  <c r="AY141" i="115"/>
  <c r="AX141" i="115"/>
  <c r="AW141" i="115"/>
  <c r="AV141" i="115"/>
  <c r="AV169" i="115" s="1"/>
  <c r="AU141" i="115"/>
  <c r="AT141" i="115"/>
  <c r="AS141" i="115"/>
  <c r="AR141" i="115"/>
  <c r="AQ141" i="115"/>
  <c r="AP141" i="115"/>
  <c r="AO141" i="115"/>
  <c r="AN141" i="115"/>
  <c r="AM141" i="115"/>
  <c r="AL141" i="115"/>
  <c r="BO140" i="115"/>
  <c r="BM139" i="4" s="1"/>
  <c r="BN140" i="115"/>
  <c r="BN168" i="115" s="1"/>
  <c r="BM140" i="115"/>
  <c r="BL140" i="115"/>
  <c r="BK140" i="115"/>
  <c r="BJ140" i="115"/>
  <c r="BJ168" i="115" s="1"/>
  <c r="BI140" i="115"/>
  <c r="BH140" i="115"/>
  <c r="BG140" i="115"/>
  <c r="BF140" i="115"/>
  <c r="BF168" i="115" s="1"/>
  <c r="BE140" i="115"/>
  <c r="BD140" i="115"/>
  <c r="BC140" i="115"/>
  <c r="BB140" i="115"/>
  <c r="BB168" i="115" s="1"/>
  <c r="BA140" i="115"/>
  <c r="AZ140" i="115"/>
  <c r="AY140" i="115"/>
  <c r="AX140" i="115"/>
  <c r="AX168" i="115" s="1"/>
  <c r="AW140" i="115"/>
  <c r="AV140" i="115"/>
  <c r="AU140" i="115"/>
  <c r="AT140" i="115"/>
  <c r="AT168" i="115" s="1"/>
  <c r="AS140" i="115"/>
  <c r="AR140" i="115"/>
  <c r="AQ140" i="115"/>
  <c r="AP140" i="115"/>
  <c r="AP168" i="115" s="1"/>
  <c r="AO140" i="115"/>
  <c r="AN140" i="115"/>
  <c r="AM140" i="115"/>
  <c r="AL140" i="115"/>
  <c r="AL168" i="115" s="1"/>
  <c r="BO139" i="115"/>
  <c r="BM138" i="4" s="1"/>
  <c r="BN139" i="115"/>
  <c r="BM139" i="115"/>
  <c r="BL139" i="115"/>
  <c r="BK139" i="115"/>
  <c r="BJ139" i="115"/>
  <c r="BI139" i="115"/>
  <c r="BH139" i="115"/>
  <c r="BG139" i="115"/>
  <c r="BF139" i="115"/>
  <c r="BE139" i="115"/>
  <c r="BD139" i="115"/>
  <c r="BD167" i="115" s="1"/>
  <c r="BC139" i="115"/>
  <c r="BB139" i="115"/>
  <c r="BA139" i="115"/>
  <c r="AZ139" i="115"/>
  <c r="AY139" i="115"/>
  <c r="AX139" i="115"/>
  <c r="AW139" i="115"/>
  <c r="AV139" i="115"/>
  <c r="AU139" i="115"/>
  <c r="AT139" i="115"/>
  <c r="AT167" i="115" s="1"/>
  <c r="AS139" i="115"/>
  <c r="AR139" i="115"/>
  <c r="AQ139" i="115"/>
  <c r="AP139" i="115"/>
  <c r="AP167" i="115" s="1"/>
  <c r="AO139" i="115"/>
  <c r="AN139" i="115"/>
  <c r="AM139" i="115"/>
  <c r="AL139" i="115"/>
  <c r="BO138" i="115"/>
  <c r="BM137" i="4" s="1"/>
  <c r="BN138" i="115"/>
  <c r="BM138" i="115"/>
  <c r="BL138" i="115"/>
  <c r="BL166" i="115" s="1"/>
  <c r="BK138" i="115"/>
  <c r="BJ138" i="115"/>
  <c r="BI138" i="115"/>
  <c r="BH138" i="115"/>
  <c r="BG138" i="115"/>
  <c r="BF138" i="115"/>
  <c r="BF166" i="115" s="1"/>
  <c r="BE138" i="115"/>
  <c r="BD138" i="115"/>
  <c r="BD166" i="115" s="1"/>
  <c r="BC138" i="115"/>
  <c r="BB138" i="115"/>
  <c r="BB166" i="115" s="1"/>
  <c r="BA138" i="115"/>
  <c r="AZ138" i="115"/>
  <c r="AY138" i="115"/>
  <c r="AX138" i="115"/>
  <c r="AW138" i="115"/>
  <c r="AV138" i="115"/>
  <c r="AV166" i="115" s="1"/>
  <c r="AU138" i="115"/>
  <c r="AT138" i="115"/>
  <c r="AT166" i="115" s="1"/>
  <c r="AS138" i="115"/>
  <c r="AR138" i="115"/>
  <c r="AR166" i="115" s="1"/>
  <c r="AQ138" i="115"/>
  <c r="AP138" i="115"/>
  <c r="AO138" i="115"/>
  <c r="AN138" i="115"/>
  <c r="AN166" i="115" s="1"/>
  <c r="AM138" i="115"/>
  <c r="AL138" i="115"/>
  <c r="BO137" i="115"/>
  <c r="BM136" i="4" s="1"/>
  <c r="BN137" i="115"/>
  <c r="BM137" i="115"/>
  <c r="BL137" i="115"/>
  <c r="BK137" i="115"/>
  <c r="BJ137" i="115"/>
  <c r="BI137" i="115"/>
  <c r="BH137" i="115"/>
  <c r="BG137" i="115"/>
  <c r="BF137" i="115"/>
  <c r="BE137" i="115"/>
  <c r="BD137" i="115"/>
  <c r="BC137" i="115"/>
  <c r="BB137" i="115"/>
  <c r="BA137" i="115"/>
  <c r="AZ137" i="115"/>
  <c r="AY137" i="115"/>
  <c r="AX137" i="115"/>
  <c r="AW137" i="115"/>
  <c r="AV137" i="115"/>
  <c r="AU137" i="115"/>
  <c r="AT137" i="115"/>
  <c r="AS137" i="115"/>
  <c r="AR137" i="115"/>
  <c r="AR165" i="115" s="1"/>
  <c r="AQ137" i="115"/>
  <c r="AP137" i="115"/>
  <c r="AO137" i="115"/>
  <c r="AN137" i="115"/>
  <c r="AM137" i="115"/>
  <c r="AL137" i="115"/>
  <c r="BO136" i="115"/>
  <c r="BM135" i="4" s="1"/>
  <c r="BN136" i="115"/>
  <c r="BM136" i="115"/>
  <c r="BL136" i="115"/>
  <c r="BK136" i="115"/>
  <c r="BJ136" i="115"/>
  <c r="BJ164" i="115" s="1"/>
  <c r="BI136" i="115"/>
  <c r="BH136" i="115"/>
  <c r="BH164" i="115" s="1"/>
  <c r="BG136" i="115"/>
  <c r="BF136" i="115"/>
  <c r="BE136" i="115"/>
  <c r="BD136" i="115"/>
  <c r="BD164" i="115" s="1"/>
  <c r="BC136" i="115"/>
  <c r="BB136" i="115"/>
  <c r="BB164" i="115" s="1"/>
  <c r="BA136" i="115"/>
  <c r="AZ136" i="115"/>
  <c r="AY136" i="115"/>
  <c r="AX136" i="115"/>
  <c r="AW136" i="115"/>
  <c r="AV136" i="115"/>
  <c r="AU136" i="115"/>
  <c r="AT136" i="115"/>
  <c r="AT164" i="115" s="1"/>
  <c r="AS136" i="115"/>
  <c r="AR136" i="115"/>
  <c r="AR164" i="115" s="1"/>
  <c r="AQ136" i="115"/>
  <c r="AP136" i="115"/>
  <c r="AP164" i="115" s="1"/>
  <c r="AO136" i="115"/>
  <c r="AN136" i="115"/>
  <c r="AM136" i="115"/>
  <c r="AL136" i="115"/>
  <c r="BO135" i="115"/>
  <c r="BM134" i="4" s="1"/>
  <c r="BN135" i="115"/>
  <c r="BN163" i="115" s="1"/>
  <c r="BM135" i="115"/>
  <c r="BL135" i="115"/>
  <c r="BK135" i="115"/>
  <c r="BJ135" i="115"/>
  <c r="BJ163" i="115" s="1"/>
  <c r="BI135" i="115"/>
  <c r="BH135" i="115"/>
  <c r="BG135" i="115"/>
  <c r="BF135" i="115"/>
  <c r="BF163" i="115" s="1"/>
  <c r="BE135" i="115"/>
  <c r="BD135" i="115"/>
  <c r="BC135" i="115"/>
  <c r="BB135" i="115"/>
  <c r="BA135" i="115"/>
  <c r="AZ135" i="115"/>
  <c r="AZ163" i="115" s="1"/>
  <c r="AY135" i="115"/>
  <c r="AX135" i="115"/>
  <c r="AX163" i="115" s="1"/>
  <c r="AW135" i="115"/>
  <c r="AV135" i="115"/>
  <c r="AV163" i="115" s="1"/>
  <c r="AU135" i="115"/>
  <c r="AT135" i="115"/>
  <c r="AS135" i="115"/>
  <c r="AR135" i="115"/>
  <c r="AQ135" i="115"/>
  <c r="AP135" i="115"/>
  <c r="AO135" i="115"/>
  <c r="AN135" i="115"/>
  <c r="AM135" i="115"/>
  <c r="AL135" i="115"/>
  <c r="AL163" i="115" s="1"/>
  <c r="BO134" i="115"/>
  <c r="BM133" i="4" s="1"/>
  <c r="BN134" i="115"/>
  <c r="BM134" i="115"/>
  <c r="BL134" i="115"/>
  <c r="BK134" i="115"/>
  <c r="BJ134" i="115"/>
  <c r="BI134" i="115"/>
  <c r="BI162" i="115" s="1"/>
  <c r="BH134" i="115"/>
  <c r="BG134" i="115"/>
  <c r="BF134" i="115"/>
  <c r="BE134" i="115"/>
  <c r="BD134" i="115"/>
  <c r="BD162" i="115" s="1"/>
  <c r="BC134" i="115"/>
  <c r="BB134" i="115"/>
  <c r="BA134" i="115"/>
  <c r="AZ134" i="115"/>
  <c r="AZ162" i="115" s="1"/>
  <c r="AY134" i="115"/>
  <c r="AX134" i="115"/>
  <c r="AW134" i="115"/>
  <c r="AV134" i="115"/>
  <c r="AV162" i="115" s="1"/>
  <c r="AU134" i="115"/>
  <c r="AT134" i="115"/>
  <c r="AS134" i="115"/>
  <c r="AR134" i="115"/>
  <c r="AQ134" i="115"/>
  <c r="AP134" i="115"/>
  <c r="AO134" i="115"/>
  <c r="AN134" i="115"/>
  <c r="AM134" i="115"/>
  <c r="AL134" i="115"/>
  <c r="BO133" i="115"/>
  <c r="BM132" i="4" s="1"/>
  <c r="BN133" i="115"/>
  <c r="BM133" i="115"/>
  <c r="BL133" i="115"/>
  <c r="BL161" i="115" s="1"/>
  <c r="BK133" i="115"/>
  <c r="BJ133" i="115"/>
  <c r="BI133" i="115"/>
  <c r="BH133" i="115"/>
  <c r="BG133" i="115"/>
  <c r="BF133" i="115"/>
  <c r="BE133" i="115"/>
  <c r="BD133" i="115"/>
  <c r="BD161" i="115" s="1"/>
  <c r="BC133" i="115"/>
  <c r="BB133" i="115"/>
  <c r="BA133" i="115"/>
  <c r="AZ133" i="115"/>
  <c r="AY133" i="115"/>
  <c r="AX133" i="115"/>
  <c r="AW133" i="115"/>
  <c r="AV133" i="115"/>
  <c r="AU133" i="115"/>
  <c r="AT133" i="115"/>
  <c r="AS133" i="115"/>
  <c r="AR133" i="115"/>
  <c r="AQ133" i="115"/>
  <c r="AP133" i="115"/>
  <c r="AO133" i="115"/>
  <c r="AN133" i="115"/>
  <c r="AM133" i="115"/>
  <c r="AL133" i="115"/>
  <c r="BO132" i="115"/>
  <c r="BM131" i="4" s="1"/>
  <c r="BN132" i="115"/>
  <c r="BN160" i="115" s="1"/>
  <c r="BM132" i="115"/>
  <c r="BL132" i="115"/>
  <c r="BK132" i="115"/>
  <c r="BJ132" i="115"/>
  <c r="BJ160" i="115" s="1"/>
  <c r="BI132" i="115"/>
  <c r="BH132" i="115"/>
  <c r="BG132" i="115"/>
  <c r="BF132" i="115"/>
  <c r="BE132" i="115"/>
  <c r="BD132" i="115"/>
  <c r="BC132" i="115"/>
  <c r="BB132" i="115"/>
  <c r="BB160" i="115" s="1"/>
  <c r="BA132" i="115"/>
  <c r="AZ132" i="115"/>
  <c r="AY132" i="115"/>
  <c r="AX132" i="115"/>
  <c r="AX160" i="115" s="1"/>
  <c r="AW132" i="115"/>
  <c r="AV132" i="115"/>
  <c r="AU132" i="115"/>
  <c r="AT132" i="115"/>
  <c r="AT160" i="115" s="1"/>
  <c r="AS132" i="115"/>
  <c r="AR132" i="115"/>
  <c r="AQ132" i="115"/>
  <c r="AP132" i="115"/>
  <c r="AO132" i="115"/>
  <c r="AN132" i="115"/>
  <c r="AM132" i="115"/>
  <c r="AL132" i="115"/>
  <c r="AL160" i="115" s="1"/>
  <c r="BO127" i="115"/>
  <c r="BM126" i="4" s="1"/>
  <c r="BN127" i="115"/>
  <c r="BM127" i="115"/>
  <c r="BL127" i="115"/>
  <c r="BK127" i="115"/>
  <c r="BJ127" i="115"/>
  <c r="BI127" i="115"/>
  <c r="BH127" i="115"/>
  <c r="BG127" i="115"/>
  <c r="BF127" i="115"/>
  <c r="BE127" i="115"/>
  <c r="BD127" i="115"/>
  <c r="BC127" i="115"/>
  <c r="BB127" i="115"/>
  <c r="BA127" i="115"/>
  <c r="AZ127" i="115"/>
  <c r="AY127" i="115"/>
  <c r="AX127" i="115"/>
  <c r="AW127" i="115"/>
  <c r="AV127" i="115"/>
  <c r="AU127" i="115"/>
  <c r="AT127" i="115"/>
  <c r="AS127" i="115"/>
  <c r="AR127" i="115"/>
  <c r="AQ127" i="115"/>
  <c r="AP127" i="115"/>
  <c r="AO127" i="115"/>
  <c r="AN127" i="115"/>
  <c r="AM127" i="115"/>
  <c r="AL127" i="115"/>
  <c r="BO126" i="115"/>
  <c r="BM125" i="4" s="1"/>
  <c r="BN126" i="115"/>
  <c r="BM126" i="115"/>
  <c r="BL126" i="115"/>
  <c r="BK126" i="115"/>
  <c r="BJ126" i="115"/>
  <c r="BI126" i="115"/>
  <c r="BH126" i="115"/>
  <c r="BG126" i="115"/>
  <c r="BF126" i="115"/>
  <c r="BE126" i="115"/>
  <c r="BD126" i="115"/>
  <c r="BC126" i="115"/>
  <c r="BB126" i="115"/>
  <c r="BA126" i="115"/>
  <c r="AZ126" i="115"/>
  <c r="AY126" i="115"/>
  <c r="AX126" i="115"/>
  <c r="AW126" i="115"/>
  <c r="AV126" i="115"/>
  <c r="AU126" i="115"/>
  <c r="AT126" i="115"/>
  <c r="AS126" i="115"/>
  <c r="AR126" i="115"/>
  <c r="AQ126" i="115"/>
  <c r="AP126" i="115"/>
  <c r="AO126" i="115"/>
  <c r="AN126" i="115"/>
  <c r="AM126" i="115"/>
  <c r="AL126" i="115"/>
  <c r="BO125" i="115"/>
  <c r="BM124" i="4" s="1"/>
  <c r="BN125" i="115"/>
  <c r="BM125" i="115"/>
  <c r="BL125" i="115"/>
  <c r="BK125" i="115"/>
  <c r="BJ125" i="115"/>
  <c r="BI125" i="115"/>
  <c r="BH125" i="115"/>
  <c r="BG125" i="115"/>
  <c r="BF125" i="115"/>
  <c r="BE125" i="115"/>
  <c r="BD125" i="115"/>
  <c r="BC125" i="115"/>
  <c r="BB125" i="115"/>
  <c r="BA125" i="115"/>
  <c r="AZ125" i="115"/>
  <c r="AY125" i="115"/>
  <c r="AX125" i="115"/>
  <c r="AW125" i="115"/>
  <c r="AV125" i="115"/>
  <c r="AU125" i="115"/>
  <c r="AT125" i="115"/>
  <c r="AS125" i="115"/>
  <c r="AR125" i="115"/>
  <c r="AQ125" i="115"/>
  <c r="AP125" i="115"/>
  <c r="AO125" i="115"/>
  <c r="AN125" i="115"/>
  <c r="AM125" i="115"/>
  <c r="AL125" i="115"/>
  <c r="BN124" i="115"/>
  <c r="BM124" i="115"/>
  <c r="BL124" i="115"/>
  <c r="BK124" i="115"/>
  <c r="BJ124" i="115"/>
  <c r="BI124" i="115"/>
  <c r="BH124" i="115"/>
  <c r="BG124" i="115"/>
  <c r="BF124" i="115"/>
  <c r="BE124" i="115"/>
  <c r="BD124" i="115"/>
  <c r="BC124" i="115"/>
  <c r="BB124" i="115"/>
  <c r="BA124" i="115"/>
  <c r="AZ124" i="115"/>
  <c r="AY124" i="115"/>
  <c r="AX124" i="115"/>
  <c r="AW124" i="115"/>
  <c r="AV124" i="115"/>
  <c r="AU124" i="115"/>
  <c r="AT124" i="115"/>
  <c r="AS124" i="115"/>
  <c r="AS128" i="115" s="1"/>
  <c r="AR124" i="115"/>
  <c r="AQ124" i="115"/>
  <c r="AP124" i="115"/>
  <c r="AO124" i="115"/>
  <c r="AN124" i="115"/>
  <c r="AM124" i="115"/>
  <c r="P41" i="115"/>
  <c r="N39" i="9" s="1"/>
  <c r="K41" i="115"/>
  <c r="U40" i="115"/>
  <c r="U39" i="115"/>
  <c r="U38" i="115"/>
  <c r="U37" i="115"/>
  <c r="U36" i="115"/>
  <c r="U35" i="115"/>
  <c r="U34" i="115"/>
  <c r="U33" i="115"/>
  <c r="U32" i="115"/>
  <c r="U31" i="115"/>
  <c r="K24" i="115"/>
  <c r="BO124" i="115" s="1"/>
  <c r="BM123" i="4" s="1"/>
  <c r="AF13" i="115"/>
  <c r="AF12" i="115"/>
  <c r="AN4" i="115"/>
  <c r="A2" i="115"/>
  <c r="A1" i="115"/>
  <c r="BH311" i="114"/>
  <c r="BH276" i="114" s="1"/>
  <c r="AN311" i="114"/>
  <c r="AN276" i="114" s="1"/>
  <c r="AP301" i="114"/>
  <c r="BP297" i="114"/>
  <c r="BP311" i="114" s="1"/>
  <c r="BP276" i="114" s="1"/>
  <c r="BO297" i="114"/>
  <c r="BO311" i="114" s="1"/>
  <c r="BO276" i="114" s="1"/>
  <c r="BN297" i="114"/>
  <c r="BN311" i="114" s="1"/>
  <c r="BN276" i="114" s="1"/>
  <c r="BM297" i="114"/>
  <c r="BM311" i="114" s="1"/>
  <c r="BM276" i="114" s="1"/>
  <c r="BL297" i="114"/>
  <c r="BL311" i="114" s="1"/>
  <c r="BK297" i="114"/>
  <c r="BK311" i="114" s="1"/>
  <c r="BK276" i="114" s="1"/>
  <c r="BJ297" i="114"/>
  <c r="BJ311" i="114" s="1"/>
  <c r="BJ276" i="114" s="1"/>
  <c r="BI297" i="114"/>
  <c r="BI311" i="114" s="1"/>
  <c r="BI276" i="114" s="1"/>
  <c r="BH297" i="114"/>
  <c r="BG297" i="114"/>
  <c r="BG311" i="114" s="1"/>
  <c r="BG276" i="114" s="1"/>
  <c r="BF297" i="114"/>
  <c r="BF311" i="114" s="1"/>
  <c r="BF276" i="114" s="1"/>
  <c r="BE297" i="114"/>
  <c r="BE311" i="114" s="1"/>
  <c r="BE276" i="114" s="1"/>
  <c r="BD297" i="114"/>
  <c r="BD311" i="114" s="1"/>
  <c r="BD276" i="114" s="1"/>
  <c r="BC297" i="114"/>
  <c r="BC311" i="114" s="1"/>
  <c r="BC276" i="114" s="1"/>
  <c r="BB297" i="114"/>
  <c r="BB311" i="114" s="1"/>
  <c r="BB276" i="114" s="1"/>
  <c r="BA297" i="114"/>
  <c r="BA311" i="114" s="1"/>
  <c r="BA276" i="114" s="1"/>
  <c r="AZ297" i="114"/>
  <c r="AZ311" i="114" s="1"/>
  <c r="AZ276" i="114" s="1"/>
  <c r="AY297" i="114"/>
  <c r="AY311" i="114" s="1"/>
  <c r="AY276" i="114" s="1"/>
  <c r="AX297" i="114"/>
  <c r="AX311" i="114" s="1"/>
  <c r="AX276" i="114" s="1"/>
  <c r="AW297" i="114"/>
  <c r="AW311" i="114" s="1"/>
  <c r="AW276" i="114" s="1"/>
  <c r="AV297" i="114"/>
  <c r="AV311" i="114" s="1"/>
  <c r="AU297" i="114"/>
  <c r="AU311" i="114" s="1"/>
  <c r="AU276" i="114" s="1"/>
  <c r="AT297" i="114"/>
  <c r="AT311" i="114" s="1"/>
  <c r="AT276" i="114" s="1"/>
  <c r="AS297" i="114"/>
  <c r="AS311" i="114" s="1"/>
  <c r="AS276" i="114" s="1"/>
  <c r="AR297" i="114"/>
  <c r="AR311" i="114" s="1"/>
  <c r="AR276" i="114" s="1"/>
  <c r="AQ297" i="114"/>
  <c r="AQ311" i="114" s="1"/>
  <c r="AQ276" i="114" s="1"/>
  <c r="AP297" i="114"/>
  <c r="AP311" i="114" s="1"/>
  <c r="AP276" i="114" s="1"/>
  <c r="AO297" i="114"/>
  <c r="AO311" i="114" s="1"/>
  <c r="AO276" i="114" s="1"/>
  <c r="AN297" i="114"/>
  <c r="AM297" i="114"/>
  <c r="AM311" i="114" s="1"/>
  <c r="AM276" i="114" s="1"/>
  <c r="AL297" i="114"/>
  <c r="AL311" i="114" s="1"/>
  <c r="AL276" i="114" s="1"/>
  <c r="BK292" i="114"/>
  <c r="BL276" i="114"/>
  <c r="AV276" i="114"/>
  <c r="BK260" i="114"/>
  <c r="BK225" i="114" s="1"/>
  <c r="BA260" i="114"/>
  <c r="BA225" i="114" s="1"/>
  <c r="BC257" i="114"/>
  <c r="BP246" i="114"/>
  <c r="BP260" i="114" s="1"/>
  <c r="BP225" i="114" s="1"/>
  <c r="BO246" i="114"/>
  <c r="BO260" i="114" s="1"/>
  <c r="BO225" i="114" s="1"/>
  <c r="BN246" i="114"/>
  <c r="BN260" i="114" s="1"/>
  <c r="BN225" i="114" s="1"/>
  <c r="BM246" i="114"/>
  <c r="BM260" i="114" s="1"/>
  <c r="BL246" i="114"/>
  <c r="BL260" i="114" s="1"/>
  <c r="BL225" i="114" s="1"/>
  <c r="BK246" i="114"/>
  <c r="BJ246" i="114"/>
  <c r="BJ260" i="114" s="1"/>
  <c r="BJ225" i="114" s="1"/>
  <c r="BI246" i="114"/>
  <c r="BI260" i="114" s="1"/>
  <c r="BI225" i="114" s="1"/>
  <c r="BH246" i="114"/>
  <c r="BH260" i="114" s="1"/>
  <c r="BH225" i="114" s="1"/>
  <c r="BG246" i="114"/>
  <c r="BG260" i="114" s="1"/>
  <c r="BG225" i="114" s="1"/>
  <c r="BF246" i="114"/>
  <c r="BF260" i="114" s="1"/>
  <c r="BF225" i="114" s="1"/>
  <c r="BE246" i="114"/>
  <c r="BE260" i="114" s="1"/>
  <c r="BE225" i="114" s="1"/>
  <c r="BD246" i="114"/>
  <c r="BD260" i="114" s="1"/>
  <c r="BD225" i="114" s="1"/>
  <c r="BC246" i="114"/>
  <c r="BC260" i="114" s="1"/>
  <c r="BC225" i="114" s="1"/>
  <c r="BB246" i="114"/>
  <c r="BB260" i="114" s="1"/>
  <c r="BB225" i="114" s="1"/>
  <c r="BA246" i="114"/>
  <c r="AZ246" i="114"/>
  <c r="AZ260" i="114" s="1"/>
  <c r="AZ225" i="114" s="1"/>
  <c r="AY246" i="114"/>
  <c r="AY260" i="114" s="1"/>
  <c r="AY225" i="114" s="1"/>
  <c r="AX246" i="114"/>
  <c r="AX260" i="114" s="1"/>
  <c r="AX225" i="114" s="1"/>
  <c r="AW246" i="114"/>
  <c r="AW260" i="114" s="1"/>
  <c r="AV246" i="114"/>
  <c r="AV260" i="114" s="1"/>
  <c r="AV225" i="114" s="1"/>
  <c r="AU246" i="114"/>
  <c r="AU260" i="114" s="1"/>
  <c r="AU225" i="114" s="1"/>
  <c r="AT246" i="114"/>
  <c r="AT260" i="114" s="1"/>
  <c r="AT225" i="114" s="1"/>
  <c r="AS246" i="114"/>
  <c r="AS260" i="114" s="1"/>
  <c r="AS225" i="114" s="1"/>
  <c r="AR246" i="114"/>
  <c r="AR260" i="114" s="1"/>
  <c r="AR225" i="114" s="1"/>
  <c r="AQ246" i="114"/>
  <c r="AQ260" i="114" s="1"/>
  <c r="AP246" i="114"/>
  <c r="AP260" i="114" s="1"/>
  <c r="AP225" i="114" s="1"/>
  <c r="AO246" i="114"/>
  <c r="AO260" i="114" s="1"/>
  <c r="AO225" i="114" s="1"/>
  <c r="AN246" i="114"/>
  <c r="AN260" i="114" s="1"/>
  <c r="AN225" i="114" s="1"/>
  <c r="AM246" i="114"/>
  <c r="AM260" i="114" s="1"/>
  <c r="AM225" i="114" s="1"/>
  <c r="AL246" i="114"/>
  <c r="AL260" i="114" s="1"/>
  <c r="BI240" i="114"/>
  <c r="AL229" i="114"/>
  <c r="BM225" i="114"/>
  <c r="AW225" i="114"/>
  <c r="AQ225" i="114"/>
  <c r="AL225" i="114"/>
  <c r="BD202" i="114"/>
  <c r="BP195" i="114"/>
  <c r="BP209" i="114" s="1"/>
  <c r="BP174" i="114" s="1"/>
  <c r="BO195" i="114"/>
  <c r="BO209" i="114" s="1"/>
  <c r="BO174" i="114" s="1"/>
  <c r="BN195" i="114"/>
  <c r="BN209" i="114" s="1"/>
  <c r="BN174" i="114" s="1"/>
  <c r="BM195" i="114"/>
  <c r="BM209" i="114" s="1"/>
  <c r="BM174" i="114" s="1"/>
  <c r="BL195" i="114"/>
  <c r="BL209" i="114" s="1"/>
  <c r="BL174" i="114" s="1"/>
  <c r="BK195" i="114"/>
  <c r="BK209" i="114" s="1"/>
  <c r="BK174" i="114" s="1"/>
  <c r="BJ195" i="114"/>
  <c r="BJ209" i="114" s="1"/>
  <c r="BJ174" i="114" s="1"/>
  <c r="BI195" i="114"/>
  <c r="BI209" i="114" s="1"/>
  <c r="BH195" i="114"/>
  <c r="BH209" i="114" s="1"/>
  <c r="BH174" i="114" s="1"/>
  <c r="BG195" i="114"/>
  <c r="BG209" i="114" s="1"/>
  <c r="BG174" i="114" s="1"/>
  <c r="BF195" i="114"/>
  <c r="BF209" i="114" s="1"/>
  <c r="BF174" i="114" s="1"/>
  <c r="BE195" i="114"/>
  <c r="BE209" i="114" s="1"/>
  <c r="BE174" i="114" s="1"/>
  <c r="BD195" i="114"/>
  <c r="BD209" i="114" s="1"/>
  <c r="BD174" i="114" s="1"/>
  <c r="BC195" i="114"/>
  <c r="BC209" i="114" s="1"/>
  <c r="BC174" i="114" s="1"/>
  <c r="BB195" i="114"/>
  <c r="BB209" i="114" s="1"/>
  <c r="BB174" i="114" s="1"/>
  <c r="BA195" i="114"/>
  <c r="BA209" i="114" s="1"/>
  <c r="BA174" i="114" s="1"/>
  <c r="AZ195" i="114"/>
  <c r="AZ209" i="114" s="1"/>
  <c r="AZ174" i="114" s="1"/>
  <c r="AY195" i="114"/>
  <c r="AY209" i="114" s="1"/>
  <c r="AY174" i="114" s="1"/>
  <c r="AX195" i="114"/>
  <c r="AX209" i="114" s="1"/>
  <c r="AX174" i="114" s="1"/>
  <c r="AW195" i="114"/>
  <c r="AW209" i="114" s="1"/>
  <c r="AW174" i="114" s="1"/>
  <c r="AV195" i="114"/>
  <c r="AV209" i="114" s="1"/>
  <c r="AV174" i="114" s="1"/>
  <c r="AU195" i="114"/>
  <c r="AU209" i="114" s="1"/>
  <c r="AU174" i="114" s="1"/>
  <c r="AT195" i="114"/>
  <c r="AT209" i="114" s="1"/>
  <c r="AT174" i="114" s="1"/>
  <c r="AS195" i="114"/>
  <c r="AS209" i="114" s="1"/>
  <c r="AS174" i="114" s="1"/>
  <c r="AR195" i="114"/>
  <c r="AR209" i="114" s="1"/>
  <c r="AR174" i="114" s="1"/>
  <c r="AQ195" i="114"/>
  <c r="AQ209" i="114" s="1"/>
  <c r="AQ174" i="114" s="1"/>
  <c r="AP195" i="114"/>
  <c r="AP209" i="114" s="1"/>
  <c r="AP174" i="114" s="1"/>
  <c r="AO195" i="114"/>
  <c r="AO209" i="114" s="1"/>
  <c r="AO174" i="114" s="1"/>
  <c r="AN195" i="114"/>
  <c r="AN209" i="114" s="1"/>
  <c r="AN174" i="114" s="1"/>
  <c r="AM195" i="114"/>
  <c r="AM209" i="114" s="1"/>
  <c r="AM174" i="114" s="1"/>
  <c r="AL195" i="114"/>
  <c r="AL209" i="114" s="1"/>
  <c r="AL174" i="114" s="1"/>
  <c r="BJ191" i="114"/>
  <c r="BI174" i="114"/>
  <c r="AN158" i="114"/>
  <c r="AN123" i="114" s="1"/>
  <c r="BO155" i="114"/>
  <c r="BN155" i="114"/>
  <c r="BL154" i="4" s="1"/>
  <c r="BM155" i="114"/>
  <c r="BL155" i="114"/>
  <c r="BL169" i="114" s="1"/>
  <c r="BK155" i="114"/>
  <c r="BJ155" i="114"/>
  <c r="BI155" i="114"/>
  <c r="BH155" i="114"/>
  <c r="BG155" i="114"/>
  <c r="BF155" i="114"/>
  <c r="BE155" i="114"/>
  <c r="BD155" i="114"/>
  <c r="BC155" i="114"/>
  <c r="BB155" i="114"/>
  <c r="BA155" i="114"/>
  <c r="AZ155" i="114"/>
  <c r="AZ206" i="114" s="1"/>
  <c r="AY155" i="114"/>
  <c r="AX155" i="114"/>
  <c r="AX169" i="114" s="1"/>
  <c r="AW155" i="114"/>
  <c r="AV155" i="114"/>
  <c r="AV169" i="114" s="1"/>
  <c r="AU155" i="114"/>
  <c r="AT155" i="114"/>
  <c r="AS155" i="114"/>
  <c r="AR155" i="114"/>
  <c r="AR169" i="114" s="1"/>
  <c r="AQ155" i="114"/>
  <c r="AP155" i="114"/>
  <c r="AO155" i="114"/>
  <c r="AN155" i="114"/>
  <c r="AM155" i="114"/>
  <c r="AL155" i="114"/>
  <c r="BO154" i="114"/>
  <c r="BN154" i="114"/>
  <c r="BL153" i="4" s="1"/>
  <c r="BM154" i="114"/>
  <c r="BL154" i="114"/>
  <c r="BK154" i="114"/>
  <c r="BJ154" i="114"/>
  <c r="BI154" i="114"/>
  <c r="BH154" i="114"/>
  <c r="BG154" i="114"/>
  <c r="BF154" i="114"/>
  <c r="BE154" i="114"/>
  <c r="BD154" i="114"/>
  <c r="BC154" i="114"/>
  <c r="BB154" i="114"/>
  <c r="BA154" i="114"/>
  <c r="AZ154" i="114"/>
  <c r="AY154" i="114"/>
  <c r="AX154" i="114"/>
  <c r="AW154" i="114"/>
  <c r="AV154" i="114"/>
  <c r="AU154" i="114"/>
  <c r="AT154" i="114"/>
  <c r="AS154" i="114"/>
  <c r="AR154" i="114"/>
  <c r="AQ154" i="114"/>
  <c r="AP154" i="114"/>
  <c r="AO154" i="114"/>
  <c r="AN154" i="114"/>
  <c r="AM154" i="114"/>
  <c r="AL154" i="114"/>
  <c r="BO153" i="114"/>
  <c r="BN153" i="114"/>
  <c r="BL152" i="4" s="1"/>
  <c r="BM153" i="114"/>
  <c r="BL153" i="114"/>
  <c r="BK153" i="114"/>
  <c r="BJ153" i="114"/>
  <c r="BI153" i="114"/>
  <c r="BH153" i="114"/>
  <c r="BH167" i="114" s="1"/>
  <c r="BG153" i="114"/>
  <c r="BF153" i="114"/>
  <c r="BE153" i="114"/>
  <c r="BD153" i="114"/>
  <c r="BC153" i="114"/>
  <c r="BB153" i="114"/>
  <c r="BA153" i="114"/>
  <c r="AZ153" i="114"/>
  <c r="AY153" i="114"/>
  <c r="AX153" i="114"/>
  <c r="AW153" i="114"/>
  <c r="AV153" i="114"/>
  <c r="AV167" i="114" s="1"/>
  <c r="AU153" i="114"/>
  <c r="AT153" i="114"/>
  <c r="AS153" i="114"/>
  <c r="AR153" i="114"/>
  <c r="AR167" i="114" s="1"/>
  <c r="AQ153" i="114"/>
  <c r="AP153" i="114"/>
  <c r="AO153" i="114"/>
  <c r="AN153" i="114"/>
  <c r="AM153" i="114"/>
  <c r="AL153" i="114"/>
  <c r="AL167" i="114" s="1"/>
  <c r="BO152" i="114"/>
  <c r="BN152" i="114"/>
  <c r="BL151" i="4" s="1"/>
  <c r="BM152" i="114"/>
  <c r="BL152" i="114"/>
  <c r="BK152" i="114"/>
  <c r="BJ152" i="114"/>
  <c r="BI152" i="114"/>
  <c r="BH152" i="114"/>
  <c r="BG152" i="114"/>
  <c r="BF152" i="114"/>
  <c r="BE152" i="114"/>
  <c r="BD152" i="114"/>
  <c r="BC152" i="114"/>
  <c r="BB152" i="114"/>
  <c r="BA152" i="114"/>
  <c r="AZ152" i="114"/>
  <c r="AY152" i="114"/>
  <c r="AX152" i="114"/>
  <c r="AW152" i="114"/>
  <c r="AV152" i="114"/>
  <c r="AU152" i="114"/>
  <c r="AT152" i="114"/>
  <c r="AS152" i="114"/>
  <c r="AR152" i="114"/>
  <c r="AQ152" i="114"/>
  <c r="AP152" i="114"/>
  <c r="AO152" i="114"/>
  <c r="AN152" i="114"/>
  <c r="AM152" i="114"/>
  <c r="AL152" i="114"/>
  <c r="BO151" i="114"/>
  <c r="BN151" i="114"/>
  <c r="BL150" i="4" s="1"/>
  <c r="BM151" i="114"/>
  <c r="BL151" i="114"/>
  <c r="BK151" i="114"/>
  <c r="BJ151" i="114"/>
  <c r="BI151" i="114"/>
  <c r="BH151" i="114"/>
  <c r="BH165" i="114" s="1"/>
  <c r="BG151" i="114"/>
  <c r="BF151" i="114"/>
  <c r="BE151" i="114"/>
  <c r="BD151" i="114"/>
  <c r="BD165" i="114" s="1"/>
  <c r="BC151" i="114"/>
  <c r="BB151" i="114"/>
  <c r="BA151" i="114"/>
  <c r="AZ151" i="114"/>
  <c r="AY151" i="114"/>
  <c r="AX151" i="114"/>
  <c r="AW151" i="114"/>
  <c r="AV151" i="114"/>
  <c r="AV202" i="114" s="1"/>
  <c r="AU151" i="114"/>
  <c r="AT151" i="114"/>
  <c r="AS151" i="114"/>
  <c r="AR151" i="114"/>
  <c r="AR165" i="114" s="1"/>
  <c r="AQ151" i="114"/>
  <c r="AP151" i="114"/>
  <c r="AO151" i="114"/>
  <c r="AN151" i="114"/>
  <c r="AN165" i="114" s="1"/>
  <c r="AM151" i="114"/>
  <c r="AL151" i="114"/>
  <c r="BO150" i="114"/>
  <c r="BN150" i="114"/>
  <c r="BM150" i="114"/>
  <c r="BL150" i="114"/>
  <c r="BK150" i="114"/>
  <c r="BJ150" i="114"/>
  <c r="BI150" i="114"/>
  <c r="BH150" i="114"/>
  <c r="BG150" i="114"/>
  <c r="BF150" i="114"/>
  <c r="BE150" i="114"/>
  <c r="BD150" i="114"/>
  <c r="BC150" i="114"/>
  <c r="BB150" i="114"/>
  <c r="BA150" i="114"/>
  <c r="AZ150" i="114"/>
  <c r="AY150" i="114"/>
  <c r="AX150" i="114"/>
  <c r="AW150" i="114"/>
  <c r="AV150" i="114"/>
  <c r="AU150" i="114"/>
  <c r="AT150" i="114"/>
  <c r="AS150" i="114"/>
  <c r="AR150" i="114"/>
  <c r="AQ150" i="114"/>
  <c r="AP150" i="114"/>
  <c r="AO150" i="114"/>
  <c r="AN150" i="114"/>
  <c r="AM150" i="114"/>
  <c r="AL150" i="114"/>
  <c r="BO149" i="114"/>
  <c r="BN149" i="114"/>
  <c r="BL148" i="4" s="1"/>
  <c r="BM149" i="114"/>
  <c r="BL149" i="114"/>
  <c r="BK149" i="114"/>
  <c r="BJ149" i="114"/>
  <c r="BI149" i="114"/>
  <c r="BH149" i="114"/>
  <c r="BH163" i="114" s="1"/>
  <c r="BG149" i="114"/>
  <c r="BF149" i="114"/>
  <c r="BE149" i="114"/>
  <c r="BD149" i="114"/>
  <c r="BD163" i="114" s="1"/>
  <c r="BC149" i="114"/>
  <c r="BB149" i="114"/>
  <c r="BA149" i="114"/>
  <c r="AZ149" i="114"/>
  <c r="AY149" i="114"/>
  <c r="AX149" i="114"/>
  <c r="AW149" i="114"/>
  <c r="AV149" i="114"/>
  <c r="AU149" i="114"/>
  <c r="AT149" i="114"/>
  <c r="AS149" i="114"/>
  <c r="AR149" i="114"/>
  <c r="AQ149" i="114"/>
  <c r="AP149" i="114"/>
  <c r="AO149" i="114"/>
  <c r="AN149" i="114"/>
  <c r="AM149" i="114"/>
  <c r="AL149" i="114"/>
  <c r="BO148" i="114"/>
  <c r="BN148" i="114"/>
  <c r="BM148" i="114"/>
  <c r="BL148" i="114"/>
  <c r="BK148" i="114"/>
  <c r="BJ148" i="114"/>
  <c r="BI148" i="114"/>
  <c r="BH148" i="114"/>
  <c r="BG148" i="114"/>
  <c r="BF148" i="114"/>
  <c r="BE148" i="114"/>
  <c r="BD148" i="114"/>
  <c r="BC148" i="114"/>
  <c r="BB148" i="114"/>
  <c r="BA148" i="114"/>
  <c r="AZ148" i="114"/>
  <c r="AY148" i="114"/>
  <c r="AX148" i="114"/>
  <c r="AX162" i="114" s="1"/>
  <c r="AW148" i="114"/>
  <c r="AV148" i="114"/>
  <c r="AU148" i="114"/>
  <c r="AT148" i="114"/>
  <c r="AS148" i="114"/>
  <c r="AR148" i="114"/>
  <c r="AQ148" i="114"/>
  <c r="AP148" i="114"/>
  <c r="AO148" i="114"/>
  <c r="AN148" i="114"/>
  <c r="AM148" i="114"/>
  <c r="AL148" i="114"/>
  <c r="BO147" i="114"/>
  <c r="BN147" i="114"/>
  <c r="BM147" i="114"/>
  <c r="BL147" i="114"/>
  <c r="BL161" i="114" s="1"/>
  <c r="BK147" i="114"/>
  <c r="BJ147" i="114"/>
  <c r="BI147" i="114"/>
  <c r="BH147" i="114"/>
  <c r="BH161" i="114" s="1"/>
  <c r="BG147" i="114"/>
  <c r="BF147" i="114"/>
  <c r="BE147" i="114"/>
  <c r="BD147" i="114"/>
  <c r="BD161" i="114" s="1"/>
  <c r="BC147" i="114"/>
  <c r="BB147" i="114"/>
  <c r="BA147" i="114"/>
  <c r="AZ147" i="114"/>
  <c r="AY147" i="114"/>
  <c r="AX147" i="114"/>
  <c r="AW147" i="114"/>
  <c r="AV147" i="114"/>
  <c r="AV161" i="114" s="1"/>
  <c r="AU147" i="114"/>
  <c r="AT147" i="114"/>
  <c r="AS147" i="114"/>
  <c r="AR147" i="114"/>
  <c r="AQ147" i="114"/>
  <c r="AP147" i="114"/>
  <c r="AO147" i="114"/>
  <c r="AN147" i="114"/>
  <c r="AN161" i="114" s="1"/>
  <c r="AM147" i="114"/>
  <c r="AL147" i="114"/>
  <c r="BO146" i="114"/>
  <c r="BN146" i="114"/>
  <c r="BL145" i="4" s="1"/>
  <c r="BM146" i="114"/>
  <c r="BL146" i="114"/>
  <c r="BK146" i="114"/>
  <c r="BJ146" i="114"/>
  <c r="BJ197" i="114" s="1"/>
  <c r="BI146" i="114"/>
  <c r="BH146" i="114"/>
  <c r="BG146" i="114"/>
  <c r="BF146" i="114"/>
  <c r="BE146" i="114"/>
  <c r="BD146" i="114"/>
  <c r="BC146" i="114"/>
  <c r="BB146" i="114"/>
  <c r="BB197" i="114" s="1"/>
  <c r="BA146" i="114"/>
  <c r="AZ146" i="114"/>
  <c r="AZ160" i="114" s="1"/>
  <c r="AY146" i="114"/>
  <c r="AX146" i="114"/>
  <c r="AW146" i="114"/>
  <c r="AV146" i="114"/>
  <c r="AU146" i="114"/>
  <c r="AT146" i="114"/>
  <c r="AS146" i="114"/>
  <c r="AR146" i="114"/>
  <c r="AQ146" i="114"/>
  <c r="AP146" i="114"/>
  <c r="AO146" i="114"/>
  <c r="AN146" i="114"/>
  <c r="AM146" i="114"/>
  <c r="AL146" i="114"/>
  <c r="BP144" i="114"/>
  <c r="BP158" i="114" s="1"/>
  <c r="BP123" i="114" s="1"/>
  <c r="BO144" i="114"/>
  <c r="BO158" i="114" s="1"/>
  <c r="BO123" i="114" s="1"/>
  <c r="BN144" i="114"/>
  <c r="BN158" i="114" s="1"/>
  <c r="BM144" i="114"/>
  <c r="BM158" i="114" s="1"/>
  <c r="BM123" i="114" s="1"/>
  <c r="BL144" i="114"/>
  <c r="BL158" i="114" s="1"/>
  <c r="BL123" i="114" s="1"/>
  <c r="BK144" i="114"/>
  <c r="BK158" i="114" s="1"/>
  <c r="BK123" i="114" s="1"/>
  <c r="BJ144" i="114"/>
  <c r="BJ158" i="114" s="1"/>
  <c r="BJ123" i="114" s="1"/>
  <c r="BI144" i="114"/>
  <c r="BI158" i="114" s="1"/>
  <c r="BI123" i="114" s="1"/>
  <c r="BH144" i="114"/>
  <c r="BH158" i="114" s="1"/>
  <c r="BH123" i="114" s="1"/>
  <c r="BG144" i="114"/>
  <c r="BG158" i="114" s="1"/>
  <c r="BG123" i="114" s="1"/>
  <c r="BF144" i="114"/>
  <c r="BF158" i="114" s="1"/>
  <c r="BE144" i="114"/>
  <c r="BE158" i="114" s="1"/>
  <c r="BE123" i="114" s="1"/>
  <c r="BD144" i="114"/>
  <c r="BD158" i="114" s="1"/>
  <c r="BD123" i="114" s="1"/>
  <c r="BC144" i="114"/>
  <c r="BC158" i="114" s="1"/>
  <c r="BC123" i="114" s="1"/>
  <c r="BB144" i="114"/>
  <c r="BB158" i="114" s="1"/>
  <c r="BB123" i="114" s="1"/>
  <c r="BA144" i="114"/>
  <c r="BA158" i="114" s="1"/>
  <c r="BA123" i="114" s="1"/>
  <c r="AZ144" i="114"/>
  <c r="AZ158" i="114" s="1"/>
  <c r="AZ123" i="114" s="1"/>
  <c r="AY144" i="114"/>
  <c r="AY158" i="114" s="1"/>
  <c r="AY123" i="114" s="1"/>
  <c r="AX144" i="114"/>
  <c r="AX158" i="114" s="1"/>
  <c r="AW144" i="114"/>
  <c r="AW158" i="114" s="1"/>
  <c r="AW123" i="114" s="1"/>
  <c r="AV144" i="114"/>
  <c r="AV158" i="114" s="1"/>
  <c r="AV123" i="114" s="1"/>
  <c r="AU144" i="114"/>
  <c r="AU158" i="114" s="1"/>
  <c r="AU123" i="114" s="1"/>
  <c r="AT144" i="114"/>
  <c r="AT158" i="114" s="1"/>
  <c r="AT123" i="114" s="1"/>
  <c r="AS144" i="114"/>
  <c r="AS158" i="114" s="1"/>
  <c r="AS123" i="114" s="1"/>
  <c r="AR144" i="114"/>
  <c r="AR158" i="114" s="1"/>
  <c r="AQ144" i="114"/>
  <c r="AQ158" i="114" s="1"/>
  <c r="AQ123" i="114" s="1"/>
  <c r="AP144" i="114"/>
  <c r="AP158" i="114" s="1"/>
  <c r="AO144" i="114"/>
  <c r="AO158" i="114" s="1"/>
  <c r="AO123" i="114" s="1"/>
  <c r="AN144" i="114"/>
  <c r="AM144" i="114"/>
  <c r="AM158" i="114" s="1"/>
  <c r="AM123" i="114" s="1"/>
  <c r="AL144" i="114"/>
  <c r="AL158" i="114" s="1"/>
  <c r="AL123" i="114" s="1"/>
  <c r="BO141" i="114"/>
  <c r="BO169" i="114" s="1"/>
  <c r="BN141" i="114"/>
  <c r="BM141" i="114"/>
  <c r="BM169" i="114" s="1"/>
  <c r="BL141" i="114"/>
  <c r="BK141" i="114"/>
  <c r="BK169" i="114" s="1"/>
  <c r="BJ141" i="114"/>
  <c r="BI141" i="114"/>
  <c r="BI169" i="114" s="1"/>
  <c r="BH141" i="114"/>
  <c r="BG141" i="114"/>
  <c r="BG169" i="114" s="1"/>
  <c r="BF141" i="114"/>
  <c r="BE141" i="114"/>
  <c r="BE169" i="114" s="1"/>
  <c r="BD141" i="114"/>
  <c r="BC141" i="114"/>
  <c r="BC169" i="114" s="1"/>
  <c r="BB141" i="114"/>
  <c r="BA141" i="114"/>
  <c r="BA169" i="114" s="1"/>
  <c r="AZ141" i="114"/>
  <c r="AY141" i="114"/>
  <c r="AY169" i="114" s="1"/>
  <c r="AX141" i="114"/>
  <c r="AW141" i="114"/>
  <c r="AW169" i="114" s="1"/>
  <c r="AV141" i="114"/>
  <c r="AU141" i="114"/>
  <c r="AU169" i="114" s="1"/>
  <c r="AT141" i="114"/>
  <c r="AS141" i="114"/>
  <c r="AR141" i="114"/>
  <c r="AQ141" i="114"/>
  <c r="AQ169" i="114" s="1"/>
  <c r="AP141" i="114"/>
  <c r="AO141" i="114"/>
  <c r="AO169" i="114" s="1"/>
  <c r="AN141" i="114"/>
  <c r="AM141" i="114"/>
  <c r="AM169" i="114" s="1"/>
  <c r="AL141" i="114"/>
  <c r="BO140" i="114"/>
  <c r="BO168" i="114" s="1"/>
  <c r="BN140" i="114"/>
  <c r="BL139" i="4" s="1"/>
  <c r="BM140" i="114"/>
  <c r="BM168" i="114" s="1"/>
  <c r="BL140" i="114"/>
  <c r="BK140" i="114"/>
  <c r="BJ140" i="114"/>
  <c r="BI140" i="114"/>
  <c r="BH140" i="114"/>
  <c r="BG140" i="114"/>
  <c r="BF140" i="114"/>
  <c r="BE140" i="114"/>
  <c r="BE168" i="114" s="1"/>
  <c r="BD140" i="114"/>
  <c r="BC140" i="114"/>
  <c r="BB140" i="114"/>
  <c r="BA140" i="114"/>
  <c r="BA168" i="114" s="1"/>
  <c r="AZ140" i="114"/>
  <c r="AY140" i="114"/>
  <c r="AY168" i="114" s="1"/>
  <c r="AX140" i="114"/>
  <c r="AW140" i="114"/>
  <c r="AW168" i="114" s="1"/>
  <c r="AV140" i="114"/>
  <c r="AU140" i="114"/>
  <c r="AT140" i="114"/>
  <c r="AS140" i="114"/>
  <c r="AR140" i="114"/>
  <c r="AQ140" i="114"/>
  <c r="AP140" i="114"/>
  <c r="AO140" i="114"/>
  <c r="AO168" i="114" s="1"/>
  <c r="AN140" i="114"/>
  <c r="AM140" i="114"/>
  <c r="AM168" i="114" s="1"/>
  <c r="AL140" i="114"/>
  <c r="BO139" i="114"/>
  <c r="BO167" i="114" s="1"/>
  <c r="BN139" i="114"/>
  <c r="BL138" i="4" s="1"/>
  <c r="BM139" i="114"/>
  <c r="BM167" i="114" s="1"/>
  <c r="BL139" i="114"/>
  <c r="BK139" i="114"/>
  <c r="BK167" i="114" s="1"/>
  <c r="BJ139" i="114"/>
  <c r="BI139" i="114"/>
  <c r="BI167" i="114" s="1"/>
  <c r="BH139" i="114"/>
  <c r="BG139" i="114"/>
  <c r="BG167" i="114" s="1"/>
  <c r="BF139" i="114"/>
  <c r="BE139" i="114"/>
  <c r="BE167" i="114" s="1"/>
  <c r="BD139" i="114"/>
  <c r="BC139" i="114"/>
  <c r="BC167" i="114" s="1"/>
  <c r="BB139" i="114"/>
  <c r="BA139" i="114"/>
  <c r="BA167" i="114" s="1"/>
  <c r="AZ139" i="114"/>
  <c r="AY139" i="114"/>
  <c r="AY167" i="114" s="1"/>
  <c r="AX139" i="114"/>
  <c r="AW139" i="114"/>
  <c r="AW167" i="114" s="1"/>
  <c r="AV139" i="114"/>
  <c r="AU139" i="114"/>
  <c r="AU167" i="114" s="1"/>
  <c r="AT139" i="114"/>
  <c r="AS139" i="114"/>
  <c r="AS167" i="114" s="1"/>
  <c r="AR139" i="114"/>
  <c r="AQ139" i="114"/>
  <c r="AQ167" i="114" s="1"/>
  <c r="AP139" i="114"/>
  <c r="AO139" i="114"/>
  <c r="AO167" i="114" s="1"/>
  <c r="AN139" i="114"/>
  <c r="AM139" i="114"/>
  <c r="AL139" i="114"/>
  <c r="BO138" i="114"/>
  <c r="BO166" i="114" s="1"/>
  <c r="BN138" i="114"/>
  <c r="BL137" i="4" s="1"/>
  <c r="BM138" i="114"/>
  <c r="BM166" i="114" s="1"/>
  <c r="BL138" i="114"/>
  <c r="BK138" i="114"/>
  <c r="BK166" i="114" s="1"/>
  <c r="BJ138" i="114"/>
  <c r="BI138" i="114"/>
  <c r="BI166" i="114" s="1"/>
  <c r="BH138" i="114"/>
  <c r="BG138" i="114"/>
  <c r="BG166" i="114" s="1"/>
  <c r="BF138" i="114"/>
  <c r="BE138" i="114"/>
  <c r="BD138" i="114"/>
  <c r="BC138" i="114"/>
  <c r="BC166" i="114" s="1"/>
  <c r="BB138" i="114"/>
  <c r="BA138" i="114"/>
  <c r="BA166" i="114" s="1"/>
  <c r="AZ138" i="114"/>
  <c r="AY138" i="114"/>
  <c r="AY166" i="114" s="1"/>
  <c r="AX138" i="114"/>
  <c r="AW138" i="114"/>
  <c r="AW166" i="114" s="1"/>
  <c r="AV138" i="114"/>
  <c r="AU138" i="114"/>
  <c r="AT138" i="114"/>
  <c r="AS138" i="114"/>
  <c r="AS166" i="114" s="1"/>
  <c r="AR138" i="114"/>
  <c r="AQ138" i="114"/>
  <c r="AP138" i="114"/>
  <c r="AO138" i="114"/>
  <c r="AN138" i="114"/>
  <c r="AM138" i="114"/>
  <c r="AM166" i="114" s="1"/>
  <c r="AL138" i="114"/>
  <c r="BO137" i="114"/>
  <c r="BO165" i="114" s="1"/>
  <c r="BN137" i="114"/>
  <c r="BL136" i="4" s="1"/>
  <c r="BM137" i="114"/>
  <c r="BM165" i="114" s="1"/>
  <c r="BL137" i="114"/>
  <c r="BK137" i="114"/>
  <c r="BK165" i="114" s="1"/>
  <c r="BJ137" i="114"/>
  <c r="BI137" i="114"/>
  <c r="BI165" i="114" s="1"/>
  <c r="BH137" i="114"/>
  <c r="BG137" i="114"/>
  <c r="BF137" i="114"/>
  <c r="BE137" i="114"/>
  <c r="BD137" i="114"/>
  <c r="BC137" i="114"/>
  <c r="BC165" i="114" s="1"/>
  <c r="BB137" i="114"/>
  <c r="BA137" i="114"/>
  <c r="AZ137" i="114"/>
  <c r="AZ165" i="114" s="1"/>
  <c r="AY137" i="114"/>
  <c r="AY165" i="114" s="1"/>
  <c r="AX137" i="114"/>
  <c r="AW137" i="114"/>
  <c r="AW165" i="114" s="1"/>
  <c r="AV137" i="114"/>
  <c r="AU137" i="114"/>
  <c r="AU165" i="114" s="1"/>
  <c r="AT137" i="114"/>
  <c r="AS137" i="114"/>
  <c r="AS165" i="114" s="1"/>
  <c r="AR137" i="114"/>
  <c r="AQ137" i="114"/>
  <c r="AQ165" i="114" s="1"/>
  <c r="AP137" i="114"/>
  <c r="AO137" i="114"/>
  <c r="AN137" i="114"/>
  <c r="AM137" i="114"/>
  <c r="AM165" i="114" s="1"/>
  <c r="AL137" i="114"/>
  <c r="BO136" i="114"/>
  <c r="BO164" i="114" s="1"/>
  <c r="BN136" i="114"/>
  <c r="BL135" i="4" s="1"/>
  <c r="BM136" i="114"/>
  <c r="BM164" i="114" s="1"/>
  <c r="BL136" i="114"/>
  <c r="BK136" i="114"/>
  <c r="BK164" i="114" s="1"/>
  <c r="BJ136" i="114"/>
  <c r="BI136" i="114"/>
  <c r="BI164" i="114" s="1"/>
  <c r="BH136" i="114"/>
  <c r="BG136" i="114"/>
  <c r="BF136" i="114"/>
  <c r="BE136" i="114"/>
  <c r="BD136" i="114"/>
  <c r="BC136" i="114"/>
  <c r="BB136" i="114"/>
  <c r="BA136" i="114"/>
  <c r="BA164" i="114" s="1"/>
  <c r="AZ136" i="114"/>
  <c r="AY136" i="114"/>
  <c r="AX136" i="114"/>
  <c r="AW136" i="114"/>
  <c r="AW164" i="114" s="1"/>
  <c r="AV136" i="114"/>
  <c r="AU136" i="114"/>
  <c r="AU164" i="114" s="1"/>
  <c r="AT136" i="114"/>
  <c r="AS136" i="114"/>
  <c r="AS164" i="114" s="1"/>
  <c r="AR136" i="114"/>
  <c r="AQ136" i="114"/>
  <c r="AP136" i="114"/>
  <c r="AO136" i="114"/>
  <c r="AN136" i="114"/>
  <c r="AM136" i="114"/>
  <c r="AL136" i="114"/>
  <c r="BO135" i="114"/>
  <c r="BN135" i="114"/>
  <c r="BL134" i="4" s="1"/>
  <c r="BM135" i="114"/>
  <c r="BM163" i="114" s="1"/>
  <c r="BL135" i="114"/>
  <c r="BK135" i="114"/>
  <c r="BJ135" i="114"/>
  <c r="BI135" i="114"/>
  <c r="BH135" i="114"/>
  <c r="BG135" i="114"/>
  <c r="BF135" i="114"/>
  <c r="BE135" i="114"/>
  <c r="BE163" i="114" s="1"/>
  <c r="BD135" i="114"/>
  <c r="BC135" i="114"/>
  <c r="BB135" i="114"/>
  <c r="BA135" i="114"/>
  <c r="BA163" i="114" s="1"/>
  <c r="AZ135" i="114"/>
  <c r="AY135" i="114"/>
  <c r="AX135" i="114"/>
  <c r="AW135" i="114"/>
  <c r="AW163" i="114" s="1"/>
  <c r="AV135" i="114"/>
  <c r="AU135" i="114"/>
  <c r="AT135" i="114"/>
  <c r="AS135" i="114"/>
  <c r="AS163" i="114" s="1"/>
  <c r="AR135" i="114"/>
  <c r="AQ135" i="114"/>
  <c r="AP135" i="114"/>
  <c r="AO135" i="114"/>
  <c r="AO163" i="114" s="1"/>
  <c r="AN135" i="114"/>
  <c r="AM135" i="114"/>
  <c r="AL135" i="114"/>
  <c r="BO134" i="114"/>
  <c r="BO162" i="114" s="1"/>
  <c r="BN134" i="114"/>
  <c r="BL133" i="4" s="1"/>
  <c r="BM134" i="114"/>
  <c r="BM162" i="114" s="1"/>
  <c r="BL134" i="114"/>
  <c r="BK134" i="114"/>
  <c r="BK162" i="114" s="1"/>
  <c r="BJ134" i="114"/>
  <c r="BI134" i="114"/>
  <c r="BH134" i="114"/>
  <c r="BG134" i="114"/>
  <c r="BG162" i="114" s="1"/>
  <c r="BF134" i="114"/>
  <c r="BE134" i="114"/>
  <c r="BD134" i="114"/>
  <c r="BC134" i="114"/>
  <c r="BC162" i="114" s="1"/>
  <c r="BB134" i="114"/>
  <c r="BA134" i="114"/>
  <c r="AZ134" i="114"/>
  <c r="AY134" i="114"/>
  <c r="AY162" i="114" s="1"/>
  <c r="AX134" i="114"/>
  <c r="AW134" i="114"/>
  <c r="AW162" i="114" s="1"/>
  <c r="AV134" i="114"/>
  <c r="AU134" i="114"/>
  <c r="AU162" i="114" s="1"/>
  <c r="AT134" i="114"/>
  <c r="AS134" i="114"/>
  <c r="AR134" i="114"/>
  <c r="AQ134" i="114"/>
  <c r="AQ162" i="114" s="1"/>
  <c r="AP134" i="114"/>
  <c r="AO134" i="114"/>
  <c r="AN134" i="114"/>
  <c r="AM134" i="114"/>
  <c r="AM162" i="114" s="1"/>
  <c r="AL134" i="114"/>
  <c r="BO133" i="114"/>
  <c r="BN133" i="114"/>
  <c r="BL132" i="4" s="1"/>
  <c r="BM133" i="114"/>
  <c r="BL133" i="114"/>
  <c r="BK133" i="114"/>
  <c r="BJ133" i="114"/>
  <c r="BI133" i="114"/>
  <c r="BI161" i="114" s="1"/>
  <c r="BH133" i="114"/>
  <c r="BG133" i="114"/>
  <c r="BG161" i="114" s="1"/>
  <c r="BF133" i="114"/>
  <c r="BE133" i="114"/>
  <c r="BE161" i="114" s="1"/>
  <c r="BD133" i="114"/>
  <c r="BC133" i="114"/>
  <c r="BC161" i="114" s="1"/>
  <c r="BB133" i="114"/>
  <c r="BA133" i="114"/>
  <c r="BA161" i="114" s="1"/>
  <c r="AZ133" i="114"/>
  <c r="AY133" i="114"/>
  <c r="AX133" i="114"/>
  <c r="AW133" i="114"/>
  <c r="AV133" i="114"/>
  <c r="AU133" i="114"/>
  <c r="AT133" i="114"/>
  <c r="AS133" i="114"/>
  <c r="AS161" i="114" s="1"/>
  <c r="AR133" i="114"/>
  <c r="AQ133" i="114"/>
  <c r="AQ161" i="114" s="1"/>
  <c r="AP133" i="114"/>
  <c r="AO133" i="114"/>
  <c r="AO161" i="114" s="1"/>
  <c r="AN133" i="114"/>
  <c r="AM133" i="114"/>
  <c r="AM161" i="114" s="1"/>
  <c r="AL133" i="114"/>
  <c r="BO132" i="114"/>
  <c r="BN132" i="114"/>
  <c r="BL131" i="4" s="1"/>
  <c r="BM132" i="114"/>
  <c r="BL132" i="114"/>
  <c r="BL142" i="114" s="1"/>
  <c r="BK132" i="114"/>
  <c r="BK160" i="114" s="1"/>
  <c r="BJ132" i="114"/>
  <c r="BI132" i="114"/>
  <c r="BH132" i="114"/>
  <c r="BG132" i="114"/>
  <c r="BF132" i="114"/>
  <c r="BE132" i="114"/>
  <c r="BE160" i="114" s="1"/>
  <c r="BD132" i="114"/>
  <c r="BC132" i="114"/>
  <c r="BB132" i="114"/>
  <c r="BA132" i="114"/>
  <c r="AZ132" i="114"/>
  <c r="AZ142" i="114" s="1"/>
  <c r="AY132" i="114"/>
  <c r="AX132" i="114"/>
  <c r="AW132" i="114"/>
  <c r="AV132" i="114"/>
  <c r="AU132" i="114"/>
  <c r="AT132" i="114"/>
  <c r="AS132" i="114"/>
  <c r="AR132" i="114"/>
  <c r="AQ132" i="114"/>
  <c r="AP132" i="114"/>
  <c r="AO132" i="114"/>
  <c r="AO160" i="114" s="1"/>
  <c r="AN132" i="114"/>
  <c r="AM132" i="114"/>
  <c r="AL132" i="114"/>
  <c r="BO127" i="114"/>
  <c r="BN127" i="114"/>
  <c r="BL126" i="4" s="1"/>
  <c r="BM127" i="114"/>
  <c r="BL127" i="114"/>
  <c r="BK127" i="114"/>
  <c r="BJ127" i="114"/>
  <c r="BI127" i="114"/>
  <c r="BH127" i="114"/>
  <c r="BG127" i="114"/>
  <c r="BF127" i="114"/>
  <c r="BE127" i="114"/>
  <c r="BD127" i="114"/>
  <c r="BC127" i="114"/>
  <c r="BB127" i="114"/>
  <c r="BA127" i="114"/>
  <c r="AZ127" i="114"/>
  <c r="AY127" i="114"/>
  <c r="AX127" i="114"/>
  <c r="AW127" i="114"/>
  <c r="AV127" i="114"/>
  <c r="AU127" i="114"/>
  <c r="AT127" i="114"/>
  <c r="AS127" i="114"/>
  <c r="AR127" i="114"/>
  <c r="AQ127" i="114"/>
  <c r="AP127" i="114"/>
  <c r="AO127" i="114"/>
  <c r="AN127" i="114"/>
  <c r="AM127" i="114"/>
  <c r="AL127" i="114"/>
  <c r="BO126" i="114"/>
  <c r="BN126" i="114"/>
  <c r="BL125" i="4" s="1"/>
  <c r="BM126" i="114"/>
  <c r="BL126" i="114"/>
  <c r="BK126" i="114"/>
  <c r="BJ126" i="114"/>
  <c r="BI126" i="114"/>
  <c r="BI177" i="114" s="1"/>
  <c r="BH126" i="114"/>
  <c r="BG126" i="114"/>
  <c r="BF126" i="114"/>
  <c r="BE126" i="114"/>
  <c r="BD126" i="114"/>
  <c r="BC126" i="114"/>
  <c r="BB126" i="114"/>
  <c r="BA126" i="114"/>
  <c r="AZ126" i="114"/>
  <c r="AY126" i="114"/>
  <c r="AX126" i="114"/>
  <c r="AW126" i="114"/>
  <c r="AV126" i="114"/>
  <c r="AU126" i="114"/>
  <c r="AT126" i="114"/>
  <c r="AS126" i="114"/>
  <c r="AR126" i="114"/>
  <c r="AQ126" i="114"/>
  <c r="AP126" i="114"/>
  <c r="AO126" i="114"/>
  <c r="AN126" i="114"/>
  <c r="AM126" i="114"/>
  <c r="AL126" i="114"/>
  <c r="BO125" i="114"/>
  <c r="BN125" i="114"/>
  <c r="BL124" i="4" s="1"/>
  <c r="BM125" i="114"/>
  <c r="BL125" i="114"/>
  <c r="BK125" i="114"/>
  <c r="BJ125" i="114"/>
  <c r="BI125" i="114"/>
  <c r="BH125" i="114"/>
  <c r="BG125" i="114"/>
  <c r="BF125" i="114"/>
  <c r="BE125" i="114"/>
  <c r="BD125" i="114"/>
  <c r="BC125" i="114"/>
  <c r="BB125" i="114"/>
  <c r="BA125" i="114"/>
  <c r="AZ125" i="114"/>
  <c r="AY125" i="114"/>
  <c r="AX125" i="114"/>
  <c r="AW125" i="114"/>
  <c r="AV125" i="114"/>
  <c r="AU125" i="114"/>
  <c r="AT125" i="114"/>
  <c r="AS125" i="114"/>
  <c r="AR125" i="114"/>
  <c r="AQ125" i="114"/>
  <c r="AQ176" i="114" s="1"/>
  <c r="AP125" i="114"/>
  <c r="AO125" i="114"/>
  <c r="AN125" i="114"/>
  <c r="AM125" i="114"/>
  <c r="AL125" i="114"/>
  <c r="BO124" i="114"/>
  <c r="BM124" i="114"/>
  <c r="BL124" i="114"/>
  <c r="BK124" i="114"/>
  <c r="BJ124" i="114"/>
  <c r="BI124" i="114"/>
  <c r="BH124" i="114"/>
  <c r="BG124" i="114"/>
  <c r="BF124" i="114"/>
  <c r="BE124" i="114"/>
  <c r="BD124" i="114"/>
  <c r="BC124" i="114"/>
  <c r="BB124" i="114"/>
  <c r="BA124" i="114"/>
  <c r="AZ124" i="114"/>
  <c r="AY124" i="114"/>
  <c r="AX124" i="114"/>
  <c r="AW124" i="114"/>
  <c r="AV124" i="114"/>
  <c r="AU124" i="114"/>
  <c r="AT124" i="114"/>
  <c r="AS124" i="114"/>
  <c r="AR124" i="114"/>
  <c r="AQ124" i="114"/>
  <c r="AP124" i="114"/>
  <c r="AO124" i="114"/>
  <c r="AN124" i="114"/>
  <c r="AM124" i="114"/>
  <c r="BN123" i="114"/>
  <c r="BF123" i="114"/>
  <c r="AX123" i="114"/>
  <c r="AR123" i="114"/>
  <c r="AP123" i="114"/>
  <c r="P41" i="114"/>
  <c r="N38" i="9" s="1"/>
  <c r="K41" i="114"/>
  <c r="U40" i="114"/>
  <c r="U39" i="114"/>
  <c r="U38" i="114"/>
  <c r="U37" i="114"/>
  <c r="U36" i="114"/>
  <c r="U35" i="114"/>
  <c r="U34" i="114"/>
  <c r="U33" i="114"/>
  <c r="U32" i="114"/>
  <c r="U31" i="114"/>
  <c r="K24" i="114"/>
  <c r="BN124" i="114" s="1"/>
  <c r="BL123" i="4" s="1"/>
  <c r="AF13" i="114"/>
  <c r="AF12" i="114"/>
  <c r="AN4" i="114"/>
  <c r="AP289" i="114" s="1"/>
  <c r="A2" i="114"/>
  <c r="A1" i="114"/>
  <c r="AY304" i="113"/>
  <c r="BP297" i="113"/>
  <c r="BP311" i="113" s="1"/>
  <c r="BP276" i="113" s="1"/>
  <c r="BO297" i="113"/>
  <c r="BO311" i="113" s="1"/>
  <c r="BO276" i="113" s="1"/>
  <c r="BN297" i="113"/>
  <c r="BN311" i="113" s="1"/>
  <c r="BN276" i="113" s="1"/>
  <c r="BM297" i="113"/>
  <c r="BM311" i="113" s="1"/>
  <c r="BM276" i="113" s="1"/>
  <c r="BL297" i="113"/>
  <c r="BL311" i="113" s="1"/>
  <c r="BK297" i="113"/>
  <c r="BK311" i="113" s="1"/>
  <c r="BK276" i="113" s="1"/>
  <c r="BJ297" i="113"/>
  <c r="BJ311" i="113" s="1"/>
  <c r="BJ276" i="113" s="1"/>
  <c r="BI297" i="113"/>
  <c r="BI311" i="113" s="1"/>
  <c r="BI276" i="113" s="1"/>
  <c r="BH297" i="113"/>
  <c r="BH311" i="113" s="1"/>
  <c r="BH276" i="113" s="1"/>
  <c r="BG297" i="113"/>
  <c r="BG311" i="113" s="1"/>
  <c r="BG276" i="113" s="1"/>
  <c r="BF297" i="113"/>
  <c r="BF311" i="113" s="1"/>
  <c r="BF276" i="113" s="1"/>
  <c r="BE297" i="113"/>
  <c r="BE311" i="113" s="1"/>
  <c r="BE276" i="113" s="1"/>
  <c r="BD297" i="113"/>
  <c r="BD311" i="113" s="1"/>
  <c r="BD276" i="113" s="1"/>
  <c r="BC297" i="113"/>
  <c r="BC311" i="113" s="1"/>
  <c r="BC276" i="113" s="1"/>
  <c r="BB297" i="113"/>
  <c r="BB311" i="113" s="1"/>
  <c r="BB276" i="113" s="1"/>
  <c r="BA297" i="113"/>
  <c r="BA311" i="113" s="1"/>
  <c r="BA276" i="113" s="1"/>
  <c r="AZ297" i="113"/>
  <c r="AZ311" i="113" s="1"/>
  <c r="AZ276" i="113" s="1"/>
  <c r="AY297" i="113"/>
  <c r="AY311" i="113" s="1"/>
  <c r="AX297" i="113"/>
  <c r="AX311" i="113" s="1"/>
  <c r="AX276" i="113" s="1"/>
  <c r="AW297" i="113"/>
  <c r="AW311" i="113" s="1"/>
  <c r="AW276" i="113" s="1"/>
  <c r="AV297" i="113"/>
  <c r="AV311" i="113" s="1"/>
  <c r="AV276" i="113" s="1"/>
  <c r="AU297" i="113"/>
  <c r="AU311" i="113" s="1"/>
  <c r="AU276" i="113" s="1"/>
  <c r="AT297" i="113"/>
  <c r="AT311" i="113" s="1"/>
  <c r="AT276" i="113" s="1"/>
  <c r="AS297" i="113"/>
  <c r="AS311" i="113" s="1"/>
  <c r="AS276" i="113" s="1"/>
  <c r="AR297" i="113"/>
  <c r="AR311" i="113" s="1"/>
  <c r="AR276" i="113" s="1"/>
  <c r="AQ297" i="113"/>
  <c r="AQ311" i="113" s="1"/>
  <c r="AQ276" i="113" s="1"/>
  <c r="AP297" i="113"/>
  <c r="AP311" i="113" s="1"/>
  <c r="AP276" i="113" s="1"/>
  <c r="AO297" i="113"/>
  <c r="AO311" i="113" s="1"/>
  <c r="AO276" i="113" s="1"/>
  <c r="AN297" i="113"/>
  <c r="AN311" i="113" s="1"/>
  <c r="AN276" i="113" s="1"/>
  <c r="AM297" i="113"/>
  <c r="AM311" i="113" s="1"/>
  <c r="AM276" i="113" s="1"/>
  <c r="AL297" i="113"/>
  <c r="AL311" i="113" s="1"/>
  <c r="AL276" i="113" s="1"/>
  <c r="AT290" i="113"/>
  <c r="BC280" i="113"/>
  <c r="BL276" i="113"/>
  <c r="AY276" i="113"/>
  <c r="BO260" i="113"/>
  <c r="BO225" i="113" s="1"/>
  <c r="AY260" i="113"/>
  <c r="AY225" i="113" s="1"/>
  <c r="AQ260" i="113"/>
  <c r="AQ225" i="113" s="1"/>
  <c r="AM260" i="113"/>
  <c r="AM225" i="113" s="1"/>
  <c r="BK252" i="113"/>
  <c r="BP246" i="113"/>
  <c r="BP260" i="113" s="1"/>
  <c r="BO246" i="113"/>
  <c r="BN246" i="113"/>
  <c r="BN260" i="113" s="1"/>
  <c r="BN225" i="113" s="1"/>
  <c r="BM246" i="113"/>
  <c r="BM260" i="113" s="1"/>
  <c r="BM225" i="113" s="1"/>
  <c r="BL246" i="113"/>
  <c r="BL260" i="113" s="1"/>
  <c r="BL225" i="113" s="1"/>
  <c r="BK246" i="113"/>
  <c r="BK260" i="113" s="1"/>
  <c r="BJ246" i="113"/>
  <c r="BJ260" i="113" s="1"/>
  <c r="BJ225" i="113" s="1"/>
  <c r="BI246" i="113"/>
  <c r="BI260" i="113" s="1"/>
  <c r="BI225" i="113" s="1"/>
  <c r="BH246" i="113"/>
  <c r="BH260" i="113" s="1"/>
  <c r="BH225" i="113" s="1"/>
  <c r="BG246" i="113"/>
  <c r="BG260" i="113" s="1"/>
  <c r="BG225" i="113" s="1"/>
  <c r="BF246" i="113"/>
  <c r="BF260" i="113" s="1"/>
  <c r="BF225" i="113" s="1"/>
  <c r="BE246" i="113"/>
  <c r="BE260" i="113" s="1"/>
  <c r="BE225" i="113" s="1"/>
  <c r="BD246" i="113"/>
  <c r="BD260" i="113" s="1"/>
  <c r="BD225" i="113" s="1"/>
  <c r="BC246" i="113"/>
  <c r="BC260" i="113" s="1"/>
  <c r="BC225" i="113" s="1"/>
  <c r="BB246" i="113"/>
  <c r="BB260" i="113" s="1"/>
  <c r="BB225" i="113" s="1"/>
  <c r="BA246" i="113"/>
  <c r="BA260" i="113" s="1"/>
  <c r="BA225" i="113" s="1"/>
  <c r="AZ246" i="113"/>
  <c r="AZ260" i="113" s="1"/>
  <c r="AY246" i="113"/>
  <c r="AX246" i="113"/>
  <c r="AX260" i="113" s="1"/>
  <c r="AX225" i="113" s="1"/>
  <c r="AW246" i="113"/>
  <c r="AW260" i="113" s="1"/>
  <c r="AW225" i="113" s="1"/>
  <c r="AV246" i="113"/>
  <c r="AV260" i="113" s="1"/>
  <c r="AV225" i="113" s="1"/>
  <c r="AU246" i="113"/>
  <c r="AU260" i="113" s="1"/>
  <c r="AU225" i="113" s="1"/>
  <c r="AT246" i="113"/>
  <c r="AT260" i="113" s="1"/>
  <c r="AT225" i="113" s="1"/>
  <c r="AS246" i="113"/>
  <c r="AS260" i="113" s="1"/>
  <c r="AS225" i="113" s="1"/>
  <c r="AR246" i="113"/>
  <c r="AR260" i="113" s="1"/>
  <c r="AR225" i="113" s="1"/>
  <c r="AQ246" i="113"/>
  <c r="AP246" i="113"/>
  <c r="AP260" i="113" s="1"/>
  <c r="AP225" i="113" s="1"/>
  <c r="AO246" i="113"/>
  <c r="AO260" i="113" s="1"/>
  <c r="AO225" i="113" s="1"/>
  <c r="AN246" i="113"/>
  <c r="AN260" i="113" s="1"/>
  <c r="AN225" i="113" s="1"/>
  <c r="AM246" i="113"/>
  <c r="AL246" i="113"/>
  <c r="AL260" i="113" s="1"/>
  <c r="AL225" i="113" s="1"/>
  <c r="AV241" i="113"/>
  <c r="AY237" i="113"/>
  <c r="BH229" i="113"/>
  <c r="BP225" i="113"/>
  <c r="BK225" i="113"/>
  <c r="AZ225" i="113"/>
  <c r="AS209" i="113"/>
  <c r="AS174" i="113" s="1"/>
  <c r="BP195" i="113"/>
  <c r="BP209" i="113" s="1"/>
  <c r="BP174" i="113" s="1"/>
  <c r="BO195" i="113"/>
  <c r="BO209" i="113" s="1"/>
  <c r="BO174" i="113" s="1"/>
  <c r="BN195" i="113"/>
  <c r="BN209" i="113" s="1"/>
  <c r="BN174" i="113" s="1"/>
  <c r="BM195" i="113"/>
  <c r="BM209" i="113" s="1"/>
  <c r="BM174" i="113" s="1"/>
  <c r="BL195" i="113"/>
  <c r="BL209" i="113" s="1"/>
  <c r="BL174" i="113" s="1"/>
  <c r="BK195" i="113"/>
  <c r="BK209" i="113" s="1"/>
  <c r="BK174" i="113" s="1"/>
  <c r="BJ195" i="113"/>
  <c r="BJ209" i="113" s="1"/>
  <c r="BJ174" i="113" s="1"/>
  <c r="BI195" i="113"/>
  <c r="BI209" i="113" s="1"/>
  <c r="BI174" i="113" s="1"/>
  <c r="BH195" i="113"/>
  <c r="BH209" i="113" s="1"/>
  <c r="BH174" i="113" s="1"/>
  <c r="BG195" i="113"/>
  <c r="BG209" i="113" s="1"/>
  <c r="BG174" i="113" s="1"/>
  <c r="BF195" i="113"/>
  <c r="BF209" i="113" s="1"/>
  <c r="BF174" i="113" s="1"/>
  <c r="BE195" i="113"/>
  <c r="BE209" i="113" s="1"/>
  <c r="BE174" i="113" s="1"/>
  <c r="BD195" i="113"/>
  <c r="BD209" i="113" s="1"/>
  <c r="BD174" i="113" s="1"/>
  <c r="BC195" i="113"/>
  <c r="BC209" i="113" s="1"/>
  <c r="BC174" i="113" s="1"/>
  <c r="BB195" i="113"/>
  <c r="BB209" i="113" s="1"/>
  <c r="BB174" i="113" s="1"/>
  <c r="BA195" i="113"/>
  <c r="BA209" i="113" s="1"/>
  <c r="AZ195" i="113"/>
  <c r="AZ209" i="113" s="1"/>
  <c r="AZ174" i="113" s="1"/>
  <c r="AY195" i="113"/>
  <c r="AY209" i="113" s="1"/>
  <c r="AY174" i="113" s="1"/>
  <c r="AX195" i="113"/>
  <c r="AX209" i="113" s="1"/>
  <c r="AX174" i="113" s="1"/>
  <c r="AW195" i="113"/>
  <c r="AW209" i="113" s="1"/>
  <c r="AV195" i="113"/>
  <c r="AV209" i="113" s="1"/>
  <c r="AV174" i="113" s="1"/>
  <c r="AU195" i="113"/>
  <c r="AU209" i="113" s="1"/>
  <c r="AU174" i="113" s="1"/>
  <c r="AT195" i="113"/>
  <c r="AT209" i="113" s="1"/>
  <c r="AT174" i="113" s="1"/>
  <c r="AS195" i="113"/>
  <c r="AR195" i="113"/>
  <c r="AR209" i="113" s="1"/>
  <c r="AR174" i="113" s="1"/>
  <c r="AQ195" i="113"/>
  <c r="AQ209" i="113" s="1"/>
  <c r="AQ174" i="113" s="1"/>
  <c r="AP195" i="113"/>
  <c r="AP209" i="113" s="1"/>
  <c r="AP174" i="113" s="1"/>
  <c r="AO195" i="113"/>
  <c r="AO209" i="113" s="1"/>
  <c r="AN195" i="113"/>
  <c r="AN209" i="113" s="1"/>
  <c r="AN174" i="113" s="1"/>
  <c r="AM195" i="113"/>
  <c r="AM209" i="113" s="1"/>
  <c r="AM174" i="113" s="1"/>
  <c r="AL195" i="113"/>
  <c r="AL209" i="113" s="1"/>
  <c r="AL174" i="113" s="1"/>
  <c r="BO185" i="113"/>
  <c r="AT175" i="113"/>
  <c r="BA174" i="113"/>
  <c r="AW174" i="113"/>
  <c r="AO174" i="113"/>
  <c r="BO155" i="113"/>
  <c r="BN155" i="113"/>
  <c r="BM155" i="113"/>
  <c r="BK154" i="4" s="1"/>
  <c r="BL155" i="113"/>
  <c r="BK155" i="113"/>
  <c r="BJ155" i="113"/>
  <c r="BI155" i="113"/>
  <c r="BH155" i="113"/>
  <c r="BG155" i="113"/>
  <c r="BF155" i="113"/>
  <c r="BE155" i="113"/>
  <c r="BD155" i="113"/>
  <c r="BC155" i="113"/>
  <c r="BB155" i="113"/>
  <c r="BA155" i="113"/>
  <c r="AZ155" i="113"/>
  <c r="AY155" i="113"/>
  <c r="AX155" i="113"/>
  <c r="AW155" i="113"/>
  <c r="AV155" i="113"/>
  <c r="AU155" i="113"/>
  <c r="AT155" i="113"/>
  <c r="AS155" i="113"/>
  <c r="AR155" i="113"/>
  <c r="AQ155" i="113"/>
  <c r="AP155" i="113"/>
  <c r="AO155" i="113"/>
  <c r="AN155" i="113"/>
  <c r="AM155" i="113"/>
  <c r="AL155" i="113"/>
  <c r="BO154" i="113"/>
  <c r="BN154" i="113"/>
  <c r="BM154" i="113"/>
  <c r="BK153" i="4" s="1"/>
  <c r="BL154" i="113"/>
  <c r="BK154" i="113"/>
  <c r="BJ154" i="113"/>
  <c r="BI154" i="113"/>
  <c r="BH154" i="113"/>
  <c r="BG154" i="113"/>
  <c r="BF154" i="113"/>
  <c r="BE154" i="113"/>
  <c r="BD154" i="113"/>
  <c r="BC154" i="113"/>
  <c r="BB154" i="113"/>
  <c r="BA154" i="113"/>
  <c r="AZ154" i="113"/>
  <c r="AY154" i="113"/>
  <c r="AX154" i="113"/>
  <c r="AW154" i="113"/>
  <c r="AV154" i="113"/>
  <c r="AU154" i="113"/>
  <c r="AT154" i="113"/>
  <c r="AS154" i="113"/>
  <c r="AR154" i="113"/>
  <c r="AQ154" i="113"/>
  <c r="AP154" i="113"/>
  <c r="AO154" i="113"/>
  <c r="AN154" i="113"/>
  <c r="AM154" i="113"/>
  <c r="AL154" i="113"/>
  <c r="BO153" i="113"/>
  <c r="BN153" i="113"/>
  <c r="BM153" i="113"/>
  <c r="BK152" i="4" s="1"/>
  <c r="BL153" i="113"/>
  <c r="BK153" i="113"/>
  <c r="BJ153" i="113"/>
  <c r="BI153" i="113"/>
  <c r="BH153" i="113"/>
  <c r="BG153" i="113"/>
  <c r="BF153" i="113"/>
  <c r="BE153" i="113"/>
  <c r="BD153" i="113"/>
  <c r="BC153" i="113"/>
  <c r="BB153" i="113"/>
  <c r="BA153" i="113"/>
  <c r="AZ153" i="113"/>
  <c r="AY153" i="113"/>
  <c r="AX153" i="113"/>
  <c r="AW153" i="113"/>
  <c r="AV153" i="113"/>
  <c r="AU153" i="113"/>
  <c r="AT153" i="113"/>
  <c r="AS153" i="113"/>
  <c r="AR153" i="113"/>
  <c r="AQ153" i="113"/>
  <c r="AP153" i="113"/>
  <c r="AO153" i="113"/>
  <c r="AN153" i="113"/>
  <c r="AM153" i="113"/>
  <c r="AL153" i="113"/>
  <c r="BO152" i="113"/>
  <c r="BN152" i="113"/>
  <c r="BM152" i="113"/>
  <c r="BK151" i="4" s="1"/>
  <c r="BL152" i="113"/>
  <c r="BK152" i="113"/>
  <c r="BJ152" i="113"/>
  <c r="BI152" i="113"/>
  <c r="BH152" i="113"/>
  <c r="BG152" i="113"/>
  <c r="BF152" i="113"/>
  <c r="BE152" i="113"/>
  <c r="BD152" i="113"/>
  <c r="BC152" i="113"/>
  <c r="BB152" i="113"/>
  <c r="BA152" i="113"/>
  <c r="AZ152" i="113"/>
  <c r="AY152" i="113"/>
  <c r="AX152" i="113"/>
  <c r="AW152" i="113"/>
  <c r="AV152" i="113"/>
  <c r="AU152" i="113"/>
  <c r="AT152" i="113"/>
  <c r="AS152" i="113"/>
  <c r="AR152" i="113"/>
  <c r="AQ152" i="113"/>
  <c r="AP152" i="113"/>
  <c r="AO152" i="113"/>
  <c r="AN152" i="113"/>
  <c r="AM152" i="113"/>
  <c r="AL152" i="113"/>
  <c r="BO151" i="113"/>
  <c r="BN151" i="113"/>
  <c r="BM151" i="113"/>
  <c r="BK150" i="4" s="1"/>
  <c r="BL151" i="113"/>
  <c r="BK151" i="113"/>
  <c r="BJ151" i="113"/>
  <c r="BI151" i="113"/>
  <c r="BH151" i="113"/>
  <c r="BG151" i="113"/>
  <c r="BF151" i="113"/>
  <c r="BE151" i="113"/>
  <c r="BD151" i="113"/>
  <c r="BC151" i="113"/>
  <c r="BB151" i="113"/>
  <c r="BA151" i="113"/>
  <c r="AZ151" i="113"/>
  <c r="AY151" i="113"/>
  <c r="AX151" i="113"/>
  <c r="AW151" i="113"/>
  <c r="AV151" i="113"/>
  <c r="AU151" i="113"/>
  <c r="AT151" i="113"/>
  <c r="AS151" i="113"/>
  <c r="AR151" i="113"/>
  <c r="AQ151" i="113"/>
  <c r="AP151" i="113"/>
  <c r="AO151" i="113"/>
  <c r="AN151" i="113"/>
  <c r="AM151" i="113"/>
  <c r="AL151" i="113"/>
  <c r="BO150" i="113"/>
  <c r="BN150" i="113"/>
  <c r="BM150" i="113"/>
  <c r="BK149" i="4" s="1"/>
  <c r="BL150" i="113"/>
  <c r="BK150" i="113"/>
  <c r="BJ150" i="113"/>
  <c r="BI150" i="113"/>
  <c r="BH150" i="113"/>
  <c r="BG150" i="113"/>
  <c r="BF150" i="113"/>
  <c r="BE150" i="113"/>
  <c r="BD150" i="113"/>
  <c r="BC150" i="113"/>
  <c r="BB150" i="113"/>
  <c r="BA150" i="113"/>
  <c r="AZ150" i="113"/>
  <c r="AY150" i="113"/>
  <c r="AX150" i="113"/>
  <c r="AW150" i="113"/>
  <c r="AV150" i="113"/>
  <c r="AU150" i="113"/>
  <c r="AT150" i="113"/>
  <c r="AS150" i="113"/>
  <c r="AR150" i="113"/>
  <c r="AQ150" i="113"/>
  <c r="AP150" i="113"/>
  <c r="AO150" i="113"/>
  <c r="AN150" i="113"/>
  <c r="AM150" i="113"/>
  <c r="AL150" i="113"/>
  <c r="BO149" i="113"/>
  <c r="BN149" i="113"/>
  <c r="BM149" i="113"/>
  <c r="BK148" i="4" s="1"/>
  <c r="BL149" i="113"/>
  <c r="BK149" i="113"/>
  <c r="BJ149" i="113"/>
  <c r="BI149" i="113"/>
  <c r="BH149" i="113"/>
  <c r="BG149" i="113"/>
  <c r="BF149" i="113"/>
  <c r="BE149" i="113"/>
  <c r="BD149" i="113"/>
  <c r="BC149" i="113"/>
  <c r="BB149" i="113"/>
  <c r="BA149" i="113"/>
  <c r="AZ149" i="113"/>
  <c r="AY149" i="113"/>
  <c r="AX149" i="113"/>
  <c r="AW149" i="113"/>
  <c r="AV149" i="113"/>
  <c r="AU149" i="113"/>
  <c r="AT149" i="113"/>
  <c r="AS149" i="113"/>
  <c r="AR149" i="113"/>
  <c r="AQ149" i="113"/>
  <c r="AP149" i="113"/>
  <c r="AO149" i="113"/>
  <c r="AN149" i="113"/>
  <c r="AM149" i="113"/>
  <c r="AL149" i="113"/>
  <c r="BO148" i="113"/>
  <c r="BN148" i="113"/>
  <c r="BM148" i="113"/>
  <c r="BK147" i="4" s="1"/>
  <c r="BL148" i="113"/>
  <c r="BK148" i="113"/>
  <c r="BJ148" i="113"/>
  <c r="BI148" i="113"/>
  <c r="BH148" i="113"/>
  <c r="BG148" i="113"/>
  <c r="BF148" i="113"/>
  <c r="BE148" i="113"/>
  <c r="BD148" i="113"/>
  <c r="BC148" i="113"/>
  <c r="BB148" i="113"/>
  <c r="BA148" i="113"/>
  <c r="AZ148" i="113"/>
  <c r="AY148" i="113"/>
  <c r="AX148" i="113"/>
  <c r="AW148" i="113"/>
  <c r="AV148" i="113"/>
  <c r="AU148" i="113"/>
  <c r="AT148" i="113"/>
  <c r="AS148" i="113"/>
  <c r="AR148" i="113"/>
  <c r="AQ148" i="113"/>
  <c r="AP148" i="113"/>
  <c r="AO148" i="113"/>
  <c r="AN148" i="113"/>
  <c r="AM148" i="113"/>
  <c r="AL148" i="113"/>
  <c r="BO147" i="113"/>
  <c r="BN147" i="113"/>
  <c r="BM147" i="113"/>
  <c r="BK146" i="4" s="1"/>
  <c r="BL147" i="113"/>
  <c r="BK147" i="113"/>
  <c r="BJ147" i="113"/>
  <c r="BI147" i="113"/>
  <c r="BH147" i="113"/>
  <c r="BG147" i="113"/>
  <c r="BF147" i="113"/>
  <c r="BE147" i="113"/>
  <c r="BD147" i="113"/>
  <c r="BC147" i="113"/>
  <c r="BB147" i="113"/>
  <c r="BA147" i="113"/>
  <c r="AZ147" i="113"/>
  <c r="AY147" i="113"/>
  <c r="AX147" i="113"/>
  <c r="AW147" i="113"/>
  <c r="AV147" i="113"/>
  <c r="AU147" i="113"/>
  <c r="AT147" i="113"/>
  <c r="AS147" i="113"/>
  <c r="AR147" i="113"/>
  <c r="AQ147" i="113"/>
  <c r="AP147" i="113"/>
  <c r="AO147" i="113"/>
  <c r="AN147" i="113"/>
  <c r="AM147" i="113"/>
  <c r="AL147" i="113"/>
  <c r="BO146" i="113"/>
  <c r="BN146" i="113"/>
  <c r="BM146" i="113"/>
  <c r="BL146" i="113"/>
  <c r="BK146" i="113"/>
  <c r="BJ146" i="113"/>
  <c r="BI146" i="113"/>
  <c r="BI156" i="113" s="1"/>
  <c r="BH146" i="113"/>
  <c r="BG146" i="113"/>
  <c r="BF146" i="113"/>
  <c r="BE146" i="113"/>
  <c r="BE156" i="113" s="1"/>
  <c r="BD146" i="113"/>
  <c r="BC146" i="113"/>
  <c r="BB146" i="113"/>
  <c r="BA146" i="113"/>
  <c r="BA156" i="113" s="1"/>
  <c r="AZ146" i="113"/>
  <c r="AY146" i="113"/>
  <c r="AX146" i="113"/>
  <c r="AW146" i="113"/>
  <c r="AW156" i="113" s="1"/>
  <c r="AV146" i="113"/>
  <c r="AU146" i="113"/>
  <c r="AT146" i="113"/>
  <c r="AS146" i="113"/>
  <c r="AS156" i="113" s="1"/>
  <c r="AR146" i="113"/>
  <c r="AQ146" i="113"/>
  <c r="AP146" i="113"/>
  <c r="AO146" i="113"/>
  <c r="AO156" i="113" s="1"/>
  <c r="AN146" i="113"/>
  <c r="AM146" i="113"/>
  <c r="AL146" i="113"/>
  <c r="BP144" i="113"/>
  <c r="BP158" i="113" s="1"/>
  <c r="BP123" i="113" s="1"/>
  <c r="BO144" i="113"/>
  <c r="BO158" i="113" s="1"/>
  <c r="BO123" i="113" s="1"/>
  <c r="BN144" i="113"/>
  <c r="BN158" i="113" s="1"/>
  <c r="BN123" i="113" s="1"/>
  <c r="BM144" i="113"/>
  <c r="BM158" i="113" s="1"/>
  <c r="BM123" i="113" s="1"/>
  <c r="BL144" i="113"/>
  <c r="BL158" i="113" s="1"/>
  <c r="BL123" i="113" s="1"/>
  <c r="BK144" i="113"/>
  <c r="BK158" i="113" s="1"/>
  <c r="BK123" i="113" s="1"/>
  <c r="BJ144" i="113"/>
  <c r="BJ158" i="113" s="1"/>
  <c r="BJ123" i="113" s="1"/>
  <c r="BI144" i="113"/>
  <c r="BI158" i="113" s="1"/>
  <c r="BI123" i="113" s="1"/>
  <c r="BH144" i="113"/>
  <c r="BH158" i="113" s="1"/>
  <c r="BH123" i="113" s="1"/>
  <c r="BG144" i="113"/>
  <c r="BG158" i="113" s="1"/>
  <c r="BG123" i="113" s="1"/>
  <c r="BF144" i="113"/>
  <c r="BF158" i="113" s="1"/>
  <c r="BF123" i="113" s="1"/>
  <c r="BE144" i="113"/>
  <c r="BE158" i="113" s="1"/>
  <c r="BE123" i="113" s="1"/>
  <c r="BD144" i="113"/>
  <c r="BD158" i="113" s="1"/>
  <c r="BD123" i="113" s="1"/>
  <c r="BC144" i="113"/>
  <c r="BC158" i="113" s="1"/>
  <c r="BC123" i="113" s="1"/>
  <c r="BB144" i="113"/>
  <c r="BB158" i="113" s="1"/>
  <c r="BB123" i="113" s="1"/>
  <c r="BA144" i="113"/>
  <c r="BA158" i="113" s="1"/>
  <c r="BA123" i="113" s="1"/>
  <c r="AZ144" i="113"/>
  <c r="AZ158" i="113" s="1"/>
  <c r="AZ123" i="113" s="1"/>
  <c r="AY144" i="113"/>
  <c r="AY158" i="113" s="1"/>
  <c r="AY123" i="113" s="1"/>
  <c r="AX144" i="113"/>
  <c r="AX158" i="113" s="1"/>
  <c r="AX123" i="113" s="1"/>
  <c r="AW144" i="113"/>
  <c r="AW158" i="113" s="1"/>
  <c r="AW123" i="113" s="1"/>
  <c r="AV144" i="113"/>
  <c r="AV158" i="113" s="1"/>
  <c r="AV123" i="113" s="1"/>
  <c r="AU144" i="113"/>
  <c r="AU158" i="113" s="1"/>
  <c r="AU123" i="113" s="1"/>
  <c r="AT144" i="113"/>
  <c r="AT158" i="113" s="1"/>
  <c r="AT123" i="113" s="1"/>
  <c r="AS144" i="113"/>
  <c r="AS158" i="113" s="1"/>
  <c r="AS123" i="113" s="1"/>
  <c r="AR144" i="113"/>
  <c r="AR158" i="113" s="1"/>
  <c r="AR123" i="113" s="1"/>
  <c r="AQ144" i="113"/>
  <c r="AQ158" i="113" s="1"/>
  <c r="AQ123" i="113" s="1"/>
  <c r="AP144" i="113"/>
  <c r="AP158" i="113" s="1"/>
  <c r="AP123" i="113" s="1"/>
  <c r="AO144" i="113"/>
  <c r="AO158" i="113" s="1"/>
  <c r="AO123" i="113" s="1"/>
  <c r="AN144" i="113"/>
  <c r="AN158" i="113" s="1"/>
  <c r="AN123" i="113" s="1"/>
  <c r="AM144" i="113"/>
  <c r="AM158" i="113" s="1"/>
  <c r="AM123" i="113" s="1"/>
  <c r="AL144" i="113"/>
  <c r="AL158" i="113" s="1"/>
  <c r="AL123" i="113" s="1"/>
  <c r="BO141" i="113"/>
  <c r="BN141" i="113"/>
  <c r="BM141" i="113"/>
  <c r="BK140" i="4" s="1"/>
  <c r="BL141" i="113"/>
  <c r="BK141" i="113"/>
  <c r="BJ141" i="113"/>
  <c r="BI141" i="113"/>
  <c r="BH141" i="113"/>
  <c r="BG141" i="113"/>
  <c r="BF141" i="113"/>
  <c r="BE141" i="113"/>
  <c r="BD141" i="113"/>
  <c r="BC141" i="113"/>
  <c r="BB141" i="113"/>
  <c r="BA141" i="113"/>
  <c r="AZ141" i="113"/>
  <c r="AY141" i="113"/>
  <c r="AX141" i="113"/>
  <c r="AW141" i="113"/>
  <c r="AV141" i="113"/>
  <c r="AU141" i="113"/>
  <c r="AT141" i="113"/>
  <c r="AS141" i="113"/>
  <c r="AR141" i="113"/>
  <c r="AQ141" i="113"/>
  <c r="AP141" i="113"/>
  <c r="AO141" i="113"/>
  <c r="AN141" i="113"/>
  <c r="AM141" i="113"/>
  <c r="AL141" i="113"/>
  <c r="BO140" i="113"/>
  <c r="BN140" i="113"/>
  <c r="BM140" i="113"/>
  <c r="BK139" i="4" s="1"/>
  <c r="BL140" i="113"/>
  <c r="BK140" i="113"/>
  <c r="BJ140" i="113"/>
  <c r="BI140" i="113"/>
  <c r="BH140" i="113"/>
  <c r="BG140" i="113"/>
  <c r="BF140" i="113"/>
  <c r="BE140" i="113"/>
  <c r="BD140" i="113"/>
  <c r="BC140" i="113"/>
  <c r="BB140" i="113"/>
  <c r="BA140" i="113"/>
  <c r="AZ140" i="113"/>
  <c r="AY140" i="113"/>
  <c r="AX140" i="113"/>
  <c r="AW140" i="113"/>
  <c r="AV140" i="113"/>
  <c r="AU140" i="113"/>
  <c r="AT140" i="113"/>
  <c r="AS140" i="113"/>
  <c r="AR140" i="113"/>
  <c r="AQ140" i="113"/>
  <c r="AP140" i="113"/>
  <c r="AO140" i="113"/>
  <c r="AN140" i="113"/>
  <c r="AM140" i="113"/>
  <c r="AL140" i="113"/>
  <c r="BO139" i="113"/>
  <c r="BN139" i="113"/>
  <c r="BM139" i="113"/>
  <c r="BK138" i="4" s="1"/>
  <c r="BL139" i="113"/>
  <c r="BK139" i="113"/>
  <c r="BJ139" i="113"/>
  <c r="BI139" i="113"/>
  <c r="BH139" i="113"/>
  <c r="BG139" i="113"/>
  <c r="BF139" i="113"/>
  <c r="BE139" i="113"/>
  <c r="BD139" i="113"/>
  <c r="BC139" i="113"/>
  <c r="BB139" i="113"/>
  <c r="BA139" i="113"/>
  <c r="AZ139" i="113"/>
  <c r="AY139" i="113"/>
  <c r="AX139" i="113"/>
  <c r="AW139" i="113"/>
  <c r="AV139" i="113"/>
  <c r="AU139" i="113"/>
  <c r="AT139" i="113"/>
  <c r="AS139" i="113"/>
  <c r="AR139" i="113"/>
  <c r="AQ139" i="113"/>
  <c r="AP139" i="113"/>
  <c r="AO139" i="113"/>
  <c r="AN139" i="113"/>
  <c r="AM139" i="113"/>
  <c r="AL139" i="113"/>
  <c r="BO138" i="113"/>
  <c r="BN138" i="113"/>
  <c r="BM138" i="113"/>
  <c r="BK137" i="4" s="1"/>
  <c r="BL138" i="113"/>
  <c r="BK138" i="113"/>
  <c r="BJ138" i="113"/>
  <c r="BI138" i="113"/>
  <c r="BH138" i="113"/>
  <c r="BG138" i="113"/>
  <c r="BF138" i="113"/>
  <c r="BE138" i="113"/>
  <c r="BD138" i="113"/>
  <c r="BC138" i="113"/>
  <c r="BB138" i="113"/>
  <c r="BA138" i="113"/>
  <c r="AZ138" i="113"/>
  <c r="AY138" i="113"/>
  <c r="AX138" i="113"/>
  <c r="AW138" i="113"/>
  <c r="AV138" i="113"/>
  <c r="AU138" i="113"/>
  <c r="AT138" i="113"/>
  <c r="AS138" i="113"/>
  <c r="AR138" i="113"/>
  <c r="AQ138" i="113"/>
  <c r="AQ166" i="113" s="1"/>
  <c r="AP138" i="113"/>
  <c r="AO138" i="113"/>
  <c r="AN138" i="113"/>
  <c r="AM138" i="113"/>
  <c r="AL138" i="113"/>
  <c r="BO137" i="113"/>
  <c r="BN137" i="113"/>
  <c r="BM137" i="113"/>
  <c r="BK136" i="4" s="1"/>
  <c r="BL137" i="113"/>
  <c r="BK137" i="113"/>
  <c r="BJ137" i="113"/>
  <c r="BI137" i="113"/>
  <c r="BH137" i="113"/>
  <c r="BG137" i="113"/>
  <c r="BF137" i="113"/>
  <c r="BE137" i="113"/>
  <c r="BD137" i="113"/>
  <c r="BC137" i="113"/>
  <c r="BB137" i="113"/>
  <c r="BA137" i="113"/>
  <c r="AZ137" i="113"/>
  <c r="AY137" i="113"/>
  <c r="AX137" i="113"/>
  <c r="AW137" i="113"/>
  <c r="AV137" i="113"/>
  <c r="AU137" i="113"/>
  <c r="AT137" i="113"/>
  <c r="AS137" i="113"/>
  <c r="AR137" i="113"/>
  <c r="AQ137" i="113"/>
  <c r="AP137" i="113"/>
  <c r="AO137" i="113"/>
  <c r="AN137" i="113"/>
  <c r="AM137" i="113"/>
  <c r="AL137" i="113"/>
  <c r="BO136" i="113"/>
  <c r="BN136" i="113"/>
  <c r="BM136" i="113"/>
  <c r="BK135" i="4" s="1"/>
  <c r="BL136" i="113"/>
  <c r="BK136" i="113"/>
  <c r="BJ136" i="113"/>
  <c r="BI136" i="113"/>
  <c r="BH136" i="113"/>
  <c r="BG136" i="113"/>
  <c r="BF136" i="113"/>
  <c r="BE136" i="113"/>
  <c r="BD136" i="113"/>
  <c r="BC136" i="113"/>
  <c r="BB136" i="113"/>
  <c r="BA136" i="113"/>
  <c r="AZ136" i="113"/>
  <c r="AY136" i="113"/>
  <c r="AX136" i="113"/>
  <c r="AW136" i="113"/>
  <c r="AV136" i="113"/>
  <c r="AU136" i="113"/>
  <c r="AT136" i="113"/>
  <c r="AS136" i="113"/>
  <c r="AR136" i="113"/>
  <c r="AQ136" i="113"/>
  <c r="AP136" i="113"/>
  <c r="AO136" i="113"/>
  <c r="AN136" i="113"/>
  <c r="AM136" i="113"/>
  <c r="AL136" i="113"/>
  <c r="BO135" i="113"/>
  <c r="BN135" i="113"/>
  <c r="BM135" i="113"/>
  <c r="BK134" i="4" s="1"/>
  <c r="BL135" i="113"/>
  <c r="BK135" i="113"/>
  <c r="BJ135" i="113"/>
  <c r="BI135" i="113"/>
  <c r="BH135" i="113"/>
  <c r="BG135" i="113"/>
  <c r="BF135" i="113"/>
  <c r="BE135" i="113"/>
  <c r="BD135" i="113"/>
  <c r="BC135" i="113"/>
  <c r="BB135" i="113"/>
  <c r="BA135" i="113"/>
  <c r="AZ135" i="113"/>
  <c r="AY135" i="113"/>
  <c r="AX135" i="113"/>
  <c r="AW135" i="113"/>
  <c r="AV135" i="113"/>
  <c r="AU135" i="113"/>
  <c r="AT135" i="113"/>
  <c r="AS135" i="113"/>
  <c r="AR135" i="113"/>
  <c r="AQ135" i="113"/>
  <c r="AP135" i="113"/>
  <c r="AO135" i="113"/>
  <c r="AN135" i="113"/>
  <c r="AM135" i="113"/>
  <c r="AL135" i="113"/>
  <c r="BO134" i="113"/>
  <c r="BN134" i="113"/>
  <c r="BM134" i="113"/>
  <c r="BK133" i="4" s="1"/>
  <c r="BL134" i="113"/>
  <c r="BK134" i="113"/>
  <c r="BJ134" i="113"/>
  <c r="BI134" i="113"/>
  <c r="BH134" i="113"/>
  <c r="BG134" i="113"/>
  <c r="BF134" i="113"/>
  <c r="BE134" i="113"/>
  <c r="BD134" i="113"/>
  <c r="BC134" i="113"/>
  <c r="BB134" i="113"/>
  <c r="BA134" i="113"/>
  <c r="AZ134" i="113"/>
  <c r="AY134" i="113"/>
  <c r="AX134" i="113"/>
  <c r="AW134" i="113"/>
  <c r="AV134" i="113"/>
  <c r="AU134" i="113"/>
  <c r="AT134" i="113"/>
  <c r="AS134" i="113"/>
  <c r="AR134" i="113"/>
  <c r="AQ134" i="113"/>
  <c r="AP134" i="113"/>
  <c r="AO134" i="113"/>
  <c r="AN134" i="113"/>
  <c r="AM134" i="113"/>
  <c r="AL134" i="113"/>
  <c r="BO133" i="113"/>
  <c r="BN133" i="113"/>
  <c r="BM133" i="113"/>
  <c r="BK132" i="4" s="1"/>
  <c r="BL133" i="113"/>
  <c r="BK133" i="113"/>
  <c r="BJ133" i="113"/>
  <c r="BI133" i="113"/>
  <c r="BH133" i="113"/>
  <c r="BG133" i="113"/>
  <c r="BF133" i="113"/>
  <c r="BE133" i="113"/>
  <c r="BD133" i="113"/>
  <c r="BC133" i="113"/>
  <c r="BB133" i="113"/>
  <c r="BA133" i="113"/>
  <c r="AZ133" i="113"/>
  <c r="AY133" i="113"/>
  <c r="AX133" i="113"/>
  <c r="AW133" i="113"/>
  <c r="AV133" i="113"/>
  <c r="AU133" i="113"/>
  <c r="AT133" i="113"/>
  <c r="AS133" i="113"/>
  <c r="AR133" i="113"/>
  <c r="AQ133" i="113"/>
  <c r="AP133" i="113"/>
  <c r="AO133" i="113"/>
  <c r="AN133" i="113"/>
  <c r="AM133" i="113"/>
  <c r="AL133" i="113"/>
  <c r="BO132" i="113"/>
  <c r="BN132" i="113"/>
  <c r="BM132" i="113"/>
  <c r="BK131" i="4" s="1"/>
  <c r="BL132" i="113"/>
  <c r="BK132" i="113"/>
  <c r="BJ132" i="113"/>
  <c r="BI132" i="113"/>
  <c r="BH132" i="113"/>
  <c r="BG132" i="113"/>
  <c r="BF132" i="113"/>
  <c r="BE132" i="113"/>
  <c r="BD132" i="113"/>
  <c r="BC132" i="113"/>
  <c r="BB132" i="113"/>
  <c r="BA132" i="113"/>
  <c r="AZ132" i="113"/>
  <c r="AY132" i="113"/>
  <c r="AX132" i="113"/>
  <c r="AW132" i="113"/>
  <c r="AV132" i="113"/>
  <c r="AU132" i="113"/>
  <c r="AT132" i="113"/>
  <c r="AS132" i="113"/>
  <c r="AR132" i="113"/>
  <c r="AQ132" i="113"/>
  <c r="AP132" i="113"/>
  <c r="AO132" i="113"/>
  <c r="AN132" i="113"/>
  <c r="AM132" i="113"/>
  <c r="AL132" i="113"/>
  <c r="BO127" i="113"/>
  <c r="BN127" i="113"/>
  <c r="BM127" i="113"/>
  <c r="BK126" i="4" s="1"/>
  <c r="BL127" i="113"/>
  <c r="BK127" i="113"/>
  <c r="BJ127" i="113"/>
  <c r="BI127" i="113"/>
  <c r="BH127" i="113"/>
  <c r="BG127" i="113"/>
  <c r="BF127" i="113"/>
  <c r="BE127" i="113"/>
  <c r="BD127" i="113"/>
  <c r="BC127" i="113"/>
  <c r="BB127" i="113"/>
  <c r="BA127" i="113"/>
  <c r="AZ127" i="113"/>
  <c r="AY127" i="113"/>
  <c r="AX127" i="113"/>
  <c r="AW127" i="113"/>
  <c r="AV127" i="113"/>
  <c r="AU127" i="113"/>
  <c r="AT127" i="113"/>
  <c r="AS127" i="113"/>
  <c r="AR127" i="113"/>
  <c r="AQ127" i="113"/>
  <c r="AP127" i="113"/>
  <c r="AO127" i="113"/>
  <c r="AN127" i="113"/>
  <c r="AM127" i="113"/>
  <c r="AL127" i="113"/>
  <c r="BO126" i="113"/>
  <c r="BN126" i="113"/>
  <c r="BM126" i="113"/>
  <c r="BK125" i="4" s="1"/>
  <c r="BL126" i="113"/>
  <c r="BK126" i="113"/>
  <c r="BJ126" i="113"/>
  <c r="BI126" i="113"/>
  <c r="BH126" i="113"/>
  <c r="BG126" i="113"/>
  <c r="BF126" i="113"/>
  <c r="BE126" i="113"/>
  <c r="BD126" i="113"/>
  <c r="BC126" i="113"/>
  <c r="BB126" i="113"/>
  <c r="BA126" i="113"/>
  <c r="AZ126" i="113"/>
  <c r="AY126" i="113"/>
  <c r="AX126" i="113"/>
  <c r="AW126" i="113"/>
  <c r="AV126" i="113"/>
  <c r="AU126" i="113"/>
  <c r="AT126" i="113"/>
  <c r="AS126" i="113"/>
  <c r="AR126" i="113"/>
  <c r="AQ126" i="113"/>
  <c r="AP126" i="113"/>
  <c r="AO126" i="113"/>
  <c r="AN126" i="113"/>
  <c r="AM126" i="113"/>
  <c r="AL126" i="113"/>
  <c r="BO125" i="113"/>
  <c r="BN125" i="113"/>
  <c r="BM125" i="113"/>
  <c r="BK124" i="4" s="1"/>
  <c r="BL125" i="113"/>
  <c r="BK125" i="113"/>
  <c r="BJ125" i="113"/>
  <c r="BI125" i="113"/>
  <c r="BH125" i="113"/>
  <c r="BG125" i="113"/>
  <c r="BF125" i="113"/>
  <c r="BE125" i="113"/>
  <c r="BD125" i="113"/>
  <c r="BC125" i="113"/>
  <c r="BB125" i="113"/>
  <c r="BA125" i="113"/>
  <c r="AZ125" i="113"/>
  <c r="AY125" i="113"/>
  <c r="AX125" i="113"/>
  <c r="AW125" i="113"/>
  <c r="AV125" i="113"/>
  <c r="AU125" i="113"/>
  <c r="AU176" i="113" s="1"/>
  <c r="AT125" i="113"/>
  <c r="AS125" i="113"/>
  <c r="AR125" i="113"/>
  <c r="AQ125" i="113"/>
  <c r="AQ176" i="113" s="1"/>
  <c r="AP125" i="113"/>
  <c r="AO125" i="113"/>
  <c r="AN125" i="113"/>
  <c r="AM125" i="113"/>
  <c r="AM176" i="113" s="1"/>
  <c r="AL125" i="113"/>
  <c r="BO124" i="113"/>
  <c r="BN124" i="113"/>
  <c r="BL124" i="113"/>
  <c r="BL175" i="113" s="1"/>
  <c r="BK124" i="113"/>
  <c r="BJ124" i="113"/>
  <c r="BI124" i="113"/>
  <c r="BH124" i="113"/>
  <c r="BH175" i="113" s="1"/>
  <c r="BG124" i="113"/>
  <c r="BF124" i="113"/>
  <c r="BE124" i="113"/>
  <c r="BD124" i="113"/>
  <c r="BD175" i="113" s="1"/>
  <c r="BC124" i="113"/>
  <c r="BB124" i="113"/>
  <c r="BA124" i="113"/>
  <c r="AZ124" i="113"/>
  <c r="AZ175" i="113" s="1"/>
  <c r="AY124" i="113"/>
  <c r="AX124" i="113"/>
  <c r="AW124" i="113"/>
  <c r="AV124" i="113"/>
  <c r="AV175" i="113" s="1"/>
  <c r="AU124" i="113"/>
  <c r="AT124" i="113"/>
  <c r="AS124" i="113"/>
  <c r="AR124" i="113"/>
  <c r="AR175" i="113" s="1"/>
  <c r="AQ124" i="113"/>
  <c r="AP124" i="113"/>
  <c r="AO124" i="113"/>
  <c r="AN124" i="113"/>
  <c r="AN175" i="113" s="1"/>
  <c r="AM124" i="113"/>
  <c r="P41" i="113"/>
  <c r="N37" i="9" s="1"/>
  <c r="K41" i="113"/>
  <c r="U40" i="113"/>
  <c r="U39" i="113"/>
  <c r="U38" i="113"/>
  <c r="U37" i="113"/>
  <c r="U36" i="113"/>
  <c r="U35" i="113"/>
  <c r="U34" i="113"/>
  <c r="U33" i="113"/>
  <c r="U32" i="113"/>
  <c r="U31" i="113"/>
  <c r="K24" i="113"/>
  <c r="BM124" i="113" s="1"/>
  <c r="AF13" i="113"/>
  <c r="AF12" i="113"/>
  <c r="AN4" i="113"/>
  <c r="BI308" i="113" s="1"/>
  <c r="A2" i="113"/>
  <c r="A1" i="113"/>
  <c r="BO311" i="112"/>
  <c r="BO276" i="112" s="1"/>
  <c r="BC311" i="112"/>
  <c r="AQ311" i="112"/>
  <c r="AQ276" i="112" s="1"/>
  <c r="BP297" i="112"/>
  <c r="BP311" i="112" s="1"/>
  <c r="BP276" i="112" s="1"/>
  <c r="BO297" i="112"/>
  <c r="BN297" i="112"/>
  <c r="BN311" i="112" s="1"/>
  <c r="BN276" i="112" s="1"/>
  <c r="BM297" i="112"/>
  <c r="BM311" i="112" s="1"/>
  <c r="BM276" i="112" s="1"/>
  <c r="BL297" i="112"/>
  <c r="BL311" i="112" s="1"/>
  <c r="BL276" i="112" s="1"/>
  <c r="BK297" i="112"/>
  <c r="BK311" i="112" s="1"/>
  <c r="BK276" i="112" s="1"/>
  <c r="BJ297" i="112"/>
  <c r="BJ311" i="112" s="1"/>
  <c r="BJ276" i="112" s="1"/>
  <c r="BI297" i="112"/>
  <c r="BI311" i="112" s="1"/>
  <c r="BI276" i="112" s="1"/>
  <c r="BH297" i="112"/>
  <c r="BH311" i="112" s="1"/>
  <c r="BH276" i="112" s="1"/>
  <c r="BG297" i="112"/>
  <c r="BG311" i="112" s="1"/>
  <c r="BG276" i="112" s="1"/>
  <c r="BF297" i="112"/>
  <c r="BF311" i="112" s="1"/>
  <c r="BF276" i="112" s="1"/>
  <c r="BE297" i="112"/>
  <c r="BE311" i="112" s="1"/>
  <c r="BE276" i="112" s="1"/>
  <c r="BD297" i="112"/>
  <c r="BD311" i="112" s="1"/>
  <c r="BD276" i="112" s="1"/>
  <c r="BC297" i="112"/>
  <c r="BB297" i="112"/>
  <c r="BB311" i="112" s="1"/>
  <c r="BB276" i="112" s="1"/>
  <c r="BA297" i="112"/>
  <c r="BA311" i="112" s="1"/>
  <c r="BA276" i="112" s="1"/>
  <c r="AZ297" i="112"/>
  <c r="AZ311" i="112" s="1"/>
  <c r="AZ276" i="112" s="1"/>
  <c r="AY297" i="112"/>
  <c r="AY311" i="112" s="1"/>
  <c r="AY276" i="112" s="1"/>
  <c r="AX297" i="112"/>
  <c r="AX311" i="112" s="1"/>
  <c r="AX276" i="112" s="1"/>
  <c r="AW297" i="112"/>
  <c r="AW311" i="112" s="1"/>
  <c r="AW276" i="112" s="1"/>
  <c r="AV297" i="112"/>
  <c r="AV311" i="112" s="1"/>
  <c r="AV276" i="112" s="1"/>
  <c r="AU297" i="112"/>
  <c r="AU311" i="112" s="1"/>
  <c r="AU276" i="112" s="1"/>
  <c r="AT297" i="112"/>
  <c r="AT311" i="112" s="1"/>
  <c r="AT276" i="112" s="1"/>
  <c r="AS297" i="112"/>
  <c r="AS311" i="112" s="1"/>
  <c r="AS276" i="112" s="1"/>
  <c r="AR297" i="112"/>
  <c r="AR311" i="112" s="1"/>
  <c r="AR276" i="112" s="1"/>
  <c r="AQ297" i="112"/>
  <c r="AP297" i="112"/>
  <c r="AP311" i="112" s="1"/>
  <c r="AP276" i="112" s="1"/>
  <c r="AO297" i="112"/>
  <c r="AO311" i="112" s="1"/>
  <c r="AO276" i="112" s="1"/>
  <c r="AN297" i="112"/>
  <c r="AN311" i="112" s="1"/>
  <c r="AN276" i="112" s="1"/>
  <c r="AM297" i="112"/>
  <c r="AM311" i="112" s="1"/>
  <c r="AM276" i="112" s="1"/>
  <c r="AL297" i="112"/>
  <c r="AL311" i="112" s="1"/>
  <c r="AL276" i="112" s="1"/>
  <c r="BA289" i="112"/>
  <c r="BC276" i="112"/>
  <c r="BN260" i="112"/>
  <c r="BN225" i="112" s="1"/>
  <c r="AX260" i="112"/>
  <c r="AX225" i="112" s="1"/>
  <c r="BL257" i="112"/>
  <c r="BJ256" i="4" s="1"/>
  <c r="BP246" i="112"/>
  <c r="BP260" i="112" s="1"/>
  <c r="BO246" i="112"/>
  <c r="BO260" i="112" s="1"/>
  <c r="BO225" i="112" s="1"/>
  <c r="BN246" i="112"/>
  <c r="BM246" i="112"/>
  <c r="BM260" i="112" s="1"/>
  <c r="BM225" i="112" s="1"/>
  <c r="BL246" i="112"/>
  <c r="BL260" i="112" s="1"/>
  <c r="BL225" i="112" s="1"/>
  <c r="BK246" i="112"/>
  <c r="BK260" i="112" s="1"/>
  <c r="BK225" i="112" s="1"/>
  <c r="BJ246" i="112"/>
  <c r="BJ260" i="112" s="1"/>
  <c r="BJ225" i="112" s="1"/>
  <c r="BI246" i="112"/>
  <c r="BI260" i="112" s="1"/>
  <c r="BI225" i="112" s="1"/>
  <c r="BH246" i="112"/>
  <c r="BH260" i="112" s="1"/>
  <c r="BG246" i="112"/>
  <c r="BG260" i="112" s="1"/>
  <c r="BG225" i="112" s="1"/>
  <c r="BF246" i="112"/>
  <c r="BF260" i="112" s="1"/>
  <c r="BF225" i="112" s="1"/>
  <c r="BE246" i="112"/>
  <c r="BE260" i="112" s="1"/>
  <c r="BE225" i="112" s="1"/>
  <c r="BD246" i="112"/>
  <c r="BD260" i="112" s="1"/>
  <c r="BD225" i="112" s="1"/>
  <c r="BC246" i="112"/>
  <c r="BC260" i="112" s="1"/>
  <c r="BC225" i="112" s="1"/>
  <c r="BB246" i="112"/>
  <c r="BB260" i="112" s="1"/>
  <c r="BB225" i="112" s="1"/>
  <c r="BA246" i="112"/>
  <c r="BA260" i="112" s="1"/>
  <c r="BA225" i="112" s="1"/>
  <c r="AZ246" i="112"/>
  <c r="AZ260" i="112" s="1"/>
  <c r="AY246" i="112"/>
  <c r="AY260" i="112" s="1"/>
  <c r="AY225" i="112" s="1"/>
  <c r="AX246" i="112"/>
  <c r="AW246" i="112"/>
  <c r="AW260" i="112" s="1"/>
  <c r="AW225" i="112" s="1"/>
  <c r="AV246" i="112"/>
  <c r="AV260" i="112" s="1"/>
  <c r="AV225" i="112" s="1"/>
  <c r="AU246" i="112"/>
  <c r="AU260" i="112" s="1"/>
  <c r="AU225" i="112" s="1"/>
  <c r="AT246" i="112"/>
  <c r="AT260" i="112" s="1"/>
  <c r="AT225" i="112" s="1"/>
  <c r="AS246" i="112"/>
  <c r="AS260" i="112" s="1"/>
  <c r="AS225" i="112" s="1"/>
  <c r="AR246" i="112"/>
  <c r="AR260" i="112" s="1"/>
  <c r="AQ246" i="112"/>
  <c r="AQ260" i="112" s="1"/>
  <c r="AQ225" i="112" s="1"/>
  <c r="AP246" i="112"/>
  <c r="AP260" i="112" s="1"/>
  <c r="AP225" i="112" s="1"/>
  <c r="AO246" i="112"/>
  <c r="AO260" i="112" s="1"/>
  <c r="AN246" i="112"/>
  <c r="AN260" i="112" s="1"/>
  <c r="AN225" i="112" s="1"/>
  <c r="AM246" i="112"/>
  <c r="AM260" i="112" s="1"/>
  <c r="AM225" i="112" s="1"/>
  <c r="AL246" i="112"/>
  <c r="AL260" i="112" s="1"/>
  <c r="AL225" i="112" s="1"/>
  <c r="AQ235" i="112"/>
  <c r="BP225" i="112"/>
  <c r="BH225" i="112"/>
  <c r="AZ225" i="112"/>
  <c r="AR225" i="112"/>
  <c r="AO225" i="112"/>
  <c r="BP195" i="112"/>
  <c r="BP209" i="112" s="1"/>
  <c r="BP174" i="112" s="1"/>
  <c r="BO195" i="112"/>
  <c r="BO209" i="112" s="1"/>
  <c r="BO174" i="112" s="1"/>
  <c r="BN195" i="112"/>
  <c r="BN209" i="112" s="1"/>
  <c r="BN174" i="112" s="1"/>
  <c r="BM195" i="112"/>
  <c r="BM209" i="112" s="1"/>
  <c r="BM174" i="112" s="1"/>
  <c r="BL195" i="112"/>
  <c r="BL209" i="112" s="1"/>
  <c r="BL174" i="112" s="1"/>
  <c r="BK195" i="112"/>
  <c r="BK209" i="112" s="1"/>
  <c r="BK174" i="112" s="1"/>
  <c r="BJ195" i="112"/>
  <c r="BJ209" i="112" s="1"/>
  <c r="BJ174" i="112" s="1"/>
  <c r="BI195" i="112"/>
  <c r="BI209" i="112" s="1"/>
  <c r="BI174" i="112" s="1"/>
  <c r="BH195" i="112"/>
  <c r="BH209" i="112" s="1"/>
  <c r="BH174" i="112" s="1"/>
  <c r="BG195" i="112"/>
  <c r="BG209" i="112" s="1"/>
  <c r="BG174" i="112" s="1"/>
  <c r="BF195" i="112"/>
  <c r="BF209" i="112" s="1"/>
  <c r="BF174" i="112" s="1"/>
  <c r="BE195" i="112"/>
  <c r="BE209" i="112" s="1"/>
  <c r="BE174" i="112" s="1"/>
  <c r="BD195" i="112"/>
  <c r="BD209" i="112" s="1"/>
  <c r="BD174" i="112" s="1"/>
  <c r="BC195" i="112"/>
  <c r="BC209" i="112" s="1"/>
  <c r="BC174" i="112" s="1"/>
  <c r="BB195" i="112"/>
  <c r="BB209" i="112" s="1"/>
  <c r="BB174" i="112" s="1"/>
  <c r="BA195" i="112"/>
  <c r="BA209" i="112" s="1"/>
  <c r="BA174" i="112" s="1"/>
  <c r="AZ195" i="112"/>
  <c r="AZ209" i="112" s="1"/>
  <c r="AZ174" i="112" s="1"/>
  <c r="AY195" i="112"/>
  <c r="AY209" i="112" s="1"/>
  <c r="AY174" i="112" s="1"/>
  <c r="AX195" i="112"/>
  <c r="AX209" i="112" s="1"/>
  <c r="AX174" i="112" s="1"/>
  <c r="AW195" i="112"/>
  <c r="AW209" i="112" s="1"/>
  <c r="AW174" i="112" s="1"/>
  <c r="AV195" i="112"/>
  <c r="AV209" i="112" s="1"/>
  <c r="AV174" i="112" s="1"/>
  <c r="AU195" i="112"/>
  <c r="AU209" i="112" s="1"/>
  <c r="AU174" i="112" s="1"/>
  <c r="AT195" i="112"/>
  <c r="AT209" i="112" s="1"/>
  <c r="AT174" i="112" s="1"/>
  <c r="AS195" i="112"/>
  <c r="AS209" i="112" s="1"/>
  <c r="AS174" i="112" s="1"/>
  <c r="AR195" i="112"/>
  <c r="AR209" i="112" s="1"/>
  <c r="AR174" i="112" s="1"/>
  <c r="AQ195" i="112"/>
  <c r="AQ209" i="112" s="1"/>
  <c r="AQ174" i="112" s="1"/>
  <c r="AP195" i="112"/>
  <c r="AP209" i="112" s="1"/>
  <c r="AP174" i="112" s="1"/>
  <c r="AO195" i="112"/>
  <c r="AO209" i="112" s="1"/>
  <c r="AO174" i="112" s="1"/>
  <c r="AN195" i="112"/>
  <c r="AN209" i="112" s="1"/>
  <c r="AN174" i="112" s="1"/>
  <c r="AM195" i="112"/>
  <c r="AM209" i="112" s="1"/>
  <c r="AM174" i="112" s="1"/>
  <c r="AL195" i="112"/>
  <c r="AL209" i="112" s="1"/>
  <c r="AL174" i="112" s="1"/>
  <c r="BO155" i="112"/>
  <c r="BN155" i="112"/>
  <c r="BM155" i="112"/>
  <c r="BL155" i="112"/>
  <c r="BJ154" i="4" s="1"/>
  <c r="BK155" i="112"/>
  <c r="BJ155" i="112"/>
  <c r="BI155" i="112"/>
  <c r="BH155" i="112"/>
  <c r="BG155" i="112"/>
  <c r="BF155" i="112"/>
  <c r="BE155" i="112"/>
  <c r="BD155" i="112"/>
  <c r="BC155" i="112"/>
  <c r="BB155" i="112"/>
  <c r="BA155" i="112"/>
  <c r="AZ155" i="112"/>
  <c r="AY155" i="112"/>
  <c r="AX155" i="112"/>
  <c r="AW155" i="112"/>
  <c r="AV155" i="112"/>
  <c r="AU155" i="112"/>
  <c r="AT155" i="112"/>
  <c r="AS155" i="112"/>
  <c r="AR155" i="112"/>
  <c r="AQ155" i="112"/>
  <c r="AP155" i="112"/>
  <c r="AO155" i="112"/>
  <c r="AN155" i="112"/>
  <c r="AM155" i="112"/>
  <c r="AL155" i="112"/>
  <c r="BO154" i="112"/>
  <c r="BN154" i="112"/>
  <c r="BM154" i="112"/>
  <c r="BL154" i="112"/>
  <c r="BJ153" i="4" s="1"/>
  <c r="BK154" i="112"/>
  <c r="BJ154" i="112"/>
  <c r="BI154" i="112"/>
  <c r="BH154" i="112"/>
  <c r="BG154" i="112"/>
  <c r="BF154" i="112"/>
  <c r="BE154" i="112"/>
  <c r="BD154" i="112"/>
  <c r="BC154" i="112"/>
  <c r="BB154" i="112"/>
  <c r="BA154" i="112"/>
  <c r="AZ154" i="112"/>
  <c r="AY154" i="112"/>
  <c r="AX154" i="112"/>
  <c r="AW154" i="112"/>
  <c r="AV154" i="112"/>
  <c r="AU154" i="112"/>
  <c r="AT154" i="112"/>
  <c r="AS154" i="112"/>
  <c r="AR154" i="112"/>
  <c r="AQ154" i="112"/>
  <c r="AP154" i="112"/>
  <c r="AO154" i="112"/>
  <c r="AN154" i="112"/>
  <c r="AM154" i="112"/>
  <c r="AL154" i="112"/>
  <c r="BO153" i="112"/>
  <c r="BN153" i="112"/>
  <c r="BM153" i="112"/>
  <c r="BL153" i="112"/>
  <c r="BJ152" i="4" s="1"/>
  <c r="BK153" i="112"/>
  <c r="BJ153" i="112"/>
  <c r="BI153" i="112"/>
  <c r="BH153" i="112"/>
  <c r="BG153" i="112"/>
  <c r="BF153" i="112"/>
  <c r="BE153" i="112"/>
  <c r="BD153" i="112"/>
  <c r="BC153" i="112"/>
  <c r="BB153" i="112"/>
  <c r="BA153" i="112"/>
  <c r="AZ153" i="112"/>
  <c r="AY153" i="112"/>
  <c r="AX153" i="112"/>
  <c r="AW153" i="112"/>
  <c r="AV153" i="112"/>
  <c r="AU153" i="112"/>
  <c r="AT153" i="112"/>
  <c r="AS153" i="112"/>
  <c r="AR153" i="112"/>
  <c r="AQ153" i="112"/>
  <c r="AP153" i="112"/>
  <c r="AO153" i="112"/>
  <c r="AN153" i="112"/>
  <c r="AM153" i="112"/>
  <c r="AL153" i="112"/>
  <c r="BO152" i="112"/>
  <c r="BN152" i="112"/>
  <c r="BM152" i="112"/>
  <c r="BL152" i="112"/>
  <c r="BJ151" i="4" s="1"/>
  <c r="BK152" i="112"/>
  <c r="BJ152" i="112"/>
  <c r="BI152" i="112"/>
  <c r="BH152" i="112"/>
  <c r="BG152" i="112"/>
  <c r="BF152" i="112"/>
  <c r="BE152" i="112"/>
  <c r="BD152" i="112"/>
  <c r="BC152" i="112"/>
  <c r="BB152" i="112"/>
  <c r="BA152" i="112"/>
  <c r="AZ152" i="112"/>
  <c r="AY152" i="112"/>
  <c r="AX152" i="112"/>
  <c r="AW152" i="112"/>
  <c r="AV152" i="112"/>
  <c r="AU152" i="112"/>
  <c r="AT152" i="112"/>
  <c r="AS152" i="112"/>
  <c r="AR152" i="112"/>
  <c r="AQ152" i="112"/>
  <c r="AP152" i="112"/>
  <c r="AO152" i="112"/>
  <c r="AN152" i="112"/>
  <c r="AM152" i="112"/>
  <c r="AL152" i="112"/>
  <c r="BO151" i="112"/>
  <c r="BN151" i="112"/>
  <c r="BM151" i="112"/>
  <c r="BL151" i="112"/>
  <c r="BJ150" i="4" s="1"/>
  <c r="BK151" i="112"/>
  <c r="BJ151" i="112"/>
  <c r="BI151" i="112"/>
  <c r="BH151" i="112"/>
  <c r="BG151" i="112"/>
  <c r="BF151" i="112"/>
  <c r="BE151" i="112"/>
  <c r="BD151" i="112"/>
  <c r="BC151" i="112"/>
  <c r="BB151" i="112"/>
  <c r="BA151" i="112"/>
  <c r="AZ151" i="112"/>
  <c r="AY151" i="112"/>
  <c r="AX151" i="112"/>
  <c r="AW151" i="112"/>
  <c r="AV151" i="112"/>
  <c r="AU151" i="112"/>
  <c r="AT151" i="112"/>
  <c r="AS151" i="112"/>
  <c r="AR151" i="112"/>
  <c r="AQ151" i="112"/>
  <c r="AP151" i="112"/>
  <c r="AO151" i="112"/>
  <c r="AN151" i="112"/>
  <c r="AM151" i="112"/>
  <c r="AL151" i="112"/>
  <c r="BO150" i="112"/>
  <c r="BN150" i="112"/>
  <c r="BM150" i="112"/>
  <c r="BL150" i="112"/>
  <c r="BJ149" i="4" s="1"/>
  <c r="BK150" i="112"/>
  <c r="BJ150" i="112"/>
  <c r="BI150" i="112"/>
  <c r="BH150" i="112"/>
  <c r="BG150" i="112"/>
  <c r="BF150" i="112"/>
  <c r="BE150" i="112"/>
  <c r="BD150" i="112"/>
  <c r="BC150" i="112"/>
  <c r="BB150" i="112"/>
  <c r="BA150" i="112"/>
  <c r="AZ150" i="112"/>
  <c r="AY150" i="112"/>
  <c r="AX150" i="112"/>
  <c r="AW150" i="112"/>
  <c r="AV150" i="112"/>
  <c r="AU150" i="112"/>
  <c r="AT150" i="112"/>
  <c r="AS150" i="112"/>
  <c r="AR150" i="112"/>
  <c r="AQ150" i="112"/>
  <c r="AP150" i="112"/>
  <c r="AO150" i="112"/>
  <c r="AN150" i="112"/>
  <c r="AM150" i="112"/>
  <c r="AL150" i="112"/>
  <c r="BO149" i="112"/>
  <c r="BN149" i="112"/>
  <c r="BM149" i="112"/>
  <c r="BL149" i="112"/>
  <c r="BJ148" i="4" s="1"/>
  <c r="BK149" i="112"/>
  <c r="BJ149" i="112"/>
  <c r="BI149" i="112"/>
  <c r="BH149" i="112"/>
  <c r="BG149" i="112"/>
  <c r="BF149" i="112"/>
  <c r="BE149" i="112"/>
  <c r="BD149" i="112"/>
  <c r="BC149" i="112"/>
  <c r="BB149" i="112"/>
  <c r="BA149" i="112"/>
  <c r="AZ149" i="112"/>
  <c r="AY149" i="112"/>
  <c r="AX149" i="112"/>
  <c r="AW149" i="112"/>
  <c r="AV149" i="112"/>
  <c r="AU149" i="112"/>
  <c r="AT149" i="112"/>
  <c r="AS149" i="112"/>
  <c r="AR149" i="112"/>
  <c r="AQ149" i="112"/>
  <c r="AP149" i="112"/>
  <c r="AO149" i="112"/>
  <c r="AN149" i="112"/>
  <c r="AM149" i="112"/>
  <c r="AL149" i="112"/>
  <c r="BO148" i="112"/>
  <c r="BN148" i="112"/>
  <c r="BM148" i="112"/>
  <c r="BL148" i="112"/>
  <c r="BJ147" i="4" s="1"/>
  <c r="BK148" i="112"/>
  <c r="BJ148" i="112"/>
  <c r="BI148" i="112"/>
  <c r="BH148" i="112"/>
  <c r="BG148" i="112"/>
  <c r="BF148" i="112"/>
  <c r="BE148" i="112"/>
  <c r="BD148" i="112"/>
  <c r="BC148" i="112"/>
  <c r="BB148" i="112"/>
  <c r="BA148" i="112"/>
  <c r="AZ148" i="112"/>
  <c r="AY148" i="112"/>
  <c r="AX148" i="112"/>
  <c r="AW148" i="112"/>
  <c r="AV148" i="112"/>
  <c r="AU148" i="112"/>
  <c r="AT148" i="112"/>
  <c r="AS148" i="112"/>
  <c r="AR148" i="112"/>
  <c r="AQ148" i="112"/>
  <c r="AP148" i="112"/>
  <c r="AO148" i="112"/>
  <c r="AN148" i="112"/>
  <c r="AM148" i="112"/>
  <c r="AL148" i="112"/>
  <c r="BO147" i="112"/>
  <c r="BN147" i="112"/>
  <c r="BM147" i="112"/>
  <c r="BL147" i="112"/>
  <c r="BJ146" i="4" s="1"/>
  <c r="BK147" i="112"/>
  <c r="BJ147" i="112"/>
  <c r="BI147" i="112"/>
  <c r="BH147" i="112"/>
  <c r="BG147" i="112"/>
  <c r="BF147" i="112"/>
  <c r="BE147" i="112"/>
  <c r="BD147" i="112"/>
  <c r="BC147" i="112"/>
  <c r="BB147" i="112"/>
  <c r="BA147" i="112"/>
  <c r="AZ147" i="112"/>
  <c r="AY147" i="112"/>
  <c r="AX147" i="112"/>
  <c r="AW147" i="112"/>
  <c r="AV147" i="112"/>
  <c r="AU147" i="112"/>
  <c r="AT147" i="112"/>
  <c r="AS147" i="112"/>
  <c r="AR147" i="112"/>
  <c r="AQ147" i="112"/>
  <c r="AP147" i="112"/>
  <c r="AO147" i="112"/>
  <c r="AN147" i="112"/>
  <c r="AM147" i="112"/>
  <c r="AL147" i="112"/>
  <c r="BO146" i="112"/>
  <c r="BN146" i="112"/>
  <c r="BM146" i="112"/>
  <c r="BL146" i="112"/>
  <c r="BJ145" i="4" s="1"/>
  <c r="BK146" i="112"/>
  <c r="BJ146" i="112"/>
  <c r="BI146" i="112"/>
  <c r="BH146" i="112"/>
  <c r="BG146" i="112"/>
  <c r="BF146" i="112"/>
  <c r="BE146" i="112"/>
  <c r="BD146" i="112"/>
  <c r="BC146" i="112"/>
  <c r="BB146" i="112"/>
  <c r="BA146" i="112"/>
  <c r="AZ146" i="112"/>
  <c r="AY146" i="112"/>
  <c r="AX146" i="112"/>
  <c r="AW146" i="112"/>
  <c r="AV146" i="112"/>
  <c r="AU146" i="112"/>
  <c r="AT146" i="112"/>
  <c r="AS146" i="112"/>
  <c r="AR146" i="112"/>
  <c r="AQ146" i="112"/>
  <c r="AP146" i="112"/>
  <c r="AO146" i="112"/>
  <c r="AN146" i="112"/>
  <c r="AM146" i="112"/>
  <c r="AL146" i="112"/>
  <c r="BP144" i="112"/>
  <c r="BP158" i="112" s="1"/>
  <c r="BP123" i="112" s="1"/>
  <c r="BO144" i="112"/>
  <c r="BO158" i="112" s="1"/>
  <c r="BO123" i="112" s="1"/>
  <c r="BN144" i="112"/>
  <c r="BN158" i="112" s="1"/>
  <c r="BN123" i="112" s="1"/>
  <c r="BM144" i="112"/>
  <c r="BM158" i="112" s="1"/>
  <c r="BM123" i="112" s="1"/>
  <c r="BL144" i="112"/>
  <c r="BL158" i="112" s="1"/>
  <c r="BL123" i="112" s="1"/>
  <c r="BK144" i="112"/>
  <c r="BK158" i="112" s="1"/>
  <c r="BK123" i="112" s="1"/>
  <c r="BJ144" i="112"/>
  <c r="BJ158" i="112" s="1"/>
  <c r="BJ123" i="112" s="1"/>
  <c r="BI144" i="112"/>
  <c r="BI158" i="112" s="1"/>
  <c r="BI123" i="112" s="1"/>
  <c r="BH144" i="112"/>
  <c r="BH158" i="112" s="1"/>
  <c r="BH123" i="112" s="1"/>
  <c r="BG144" i="112"/>
  <c r="BG158" i="112" s="1"/>
  <c r="BG123" i="112" s="1"/>
  <c r="BF144" i="112"/>
  <c r="BF158" i="112" s="1"/>
  <c r="BF123" i="112" s="1"/>
  <c r="BE144" i="112"/>
  <c r="BE158" i="112" s="1"/>
  <c r="BE123" i="112" s="1"/>
  <c r="BD144" i="112"/>
  <c r="BD158" i="112" s="1"/>
  <c r="BD123" i="112" s="1"/>
  <c r="BC144" i="112"/>
  <c r="BC158" i="112" s="1"/>
  <c r="BC123" i="112" s="1"/>
  <c r="BB144" i="112"/>
  <c r="BB158" i="112" s="1"/>
  <c r="BB123" i="112" s="1"/>
  <c r="BA144" i="112"/>
  <c r="BA158" i="112" s="1"/>
  <c r="BA123" i="112" s="1"/>
  <c r="AZ144" i="112"/>
  <c r="AZ158" i="112" s="1"/>
  <c r="AZ123" i="112" s="1"/>
  <c r="AY144" i="112"/>
  <c r="AY158" i="112" s="1"/>
  <c r="AY123" i="112" s="1"/>
  <c r="AX144" i="112"/>
  <c r="AX158" i="112" s="1"/>
  <c r="AX123" i="112" s="1"/>
  <c r="AW144" i="112"/>
  <c r="AW158" i="112" s="1"/>
  <c r="AW123" i="112" s="1"/>
  <c r="AV144" i="112"/>
  <c r="AV158" i="112" s="1"/>
  <c r="AV123" i="112" s="1"/>
  <c r="AU144" i="112"/>
  <c r="AU158" i="112" s="1"/>
  <c r="AU123" i="112" s="1"/>
  <c r="AT144" i="112"/>
  <c r="AT158" i="112" s="1"/>
  <c r="AT123" i="112" s="1"/>
  <c r="AS144" i="112"/>
  <c r="AS158" i="112" s="1"/>
  <c r="AS123" i="112" s="1"/>
  <c r="AR144" i="112"/>
  <c r="AR158" i="112" s="1"/>
  <c r="AR123" i="112" s="1"/>
  <c r="AQ144" i="112"/>
  <c r="AQ158" i="112" s="1"/>
  <c r="AQ123" i="112" s="1"/>
  <c r="AP144" i="112"/>
  <c r="AP158" i="112" s="1"/>
  <c r="AP123" i="112" s="1"/>
  <c r="AO144" i="112"/>
  <c r="AO158" i="112" s="1"/>
  <c r="AO123" i="112" s="1"/>
  <c r="AN144" i="112"/>
  <c r="AN158" i="112" s="1"/>
  <c r="AN123" i="112" s="1"/>
  <c r="AM144" i="112"/>
  <c r="AM158" i="112" s="1"/>
  <c r="AM123" i="112" s="1"/>
  <c r="AL144" i="112"/>
  <c r="AL158" i="112" s="1"/>
  <c r="AL123" i="112" s="1"/>
  <c r="BO141" i="112"/>
  <c r="BN141" i="112"/>
  <c r="BM141" i="112"/>
  <c r="BL141" i="112"/>
  <c r="BJ140" i="4" s="1"/>
  <c r="BK141" i="112"/>
  <c r="BJ141" i="112"/>
  <c r="BI141" i="112"/>
  <c r="BH141" i="112"/>
  <c r="BG141" i="112"/>
  <c r="BF141" i="112"/>
  <c r="BE141" i="112"/>
  <c r="BD141" i="112"/>
  <c r="BC141" i="112"/>
  <c r="BB141" i="112"/>
  <c r="BA141" i="112"/>
  <c r="AZ141" i="112"/>
  <c r="AY141" i="112"/>
  <c r="AX141" i="112"/>
  <c r="AW141" i="112"/>
  <c r="AV141" i="112"/>
  <c r="AU141" i="112"/>
  <c r="AT141" i="112"/>
  <c r="AS141" i="112"/>
  <c r="AR141" i="112"/>
  <c r="AQ141" i="112"/>
  <c r="AP141" i="112"/>
  <c r="AO141" i="112"/>
  <c r="AN141" i="112"/>
  <c r="AM141" i="112"/>
  <c r="AL141" i="112"/>
  <c r="BO140" i="112"/>
  <c r="BN140" i="112"/>
  <c r="BM140" i="112"/>
  <c r="BL140" i="112"/>
  <c r="BJ139" i="4" s="1"/>
  <c r="BK140" i="112"/>
  <c r="BJ140" i="112"/>
  <c r="BI140" i="112"/>
  <c r="BH140" i="112"/>
  <c r="BG140" i="112"/>
  <c r="BF140" i="112"/>
  <c r="BE140" i="112"/>
  <c r="BD140" i="112"/>
  <c r="BC140" i="112"/>
  <c r="BB140" i="112"/>
  <c r="BA140" i="112"/>
  <c r="AZ140" i="112"/>
  <c r="AY140" i="112"/>
  <c r="AX140" i="112"/>
  <c r="AW140" i="112"/>
  <c r="AV140" i="112"/>
  <c r="AU140" i="112"/>
  <c r="AT140" i="112"/>
  <c r="AS140" i="112"/>
  <c r="AR140" i="112"/>
  <c r="AQ140" i="112"/>
  <c r="AP140" i="112"/>
  <c r="AO140" i="112"/>
  <c r="AN140" i="112"/>
  <c r="AM140" i="112"/>
  <c r="AL140" i="112"/>
  <c r="BO139" i="112"/>
  <c r="BN139" i="112"/>
  <c r="BM139" i="112"/>
  <c r="BL139" i="112"/>
  <c r="BJ138" i="4" s="1"/>
  <c r="BK139" i="112"/>
  <c r="BJ139" i="112"/>
  <c r="BI139" i="112"/>
  <c r="BH139" i="112"/>
  <c r="BG139" i="112"/>
  <c r="BF139" i="112"/>
  <c r="BE139" i="112"/>
  <c r="BD139" i="112"/>
  <c r="BD190" i="112" s="1"/>
  <c r="BC139" i="112"/>
  <c r="BB139" i="112"/>
  <c r="BA139" i="112"/>
  <c r="AZ139" i="112"/>
  <c r="AZ190" i="112" s="1"/>
  <c r="AY139" i="112"/>
  <c r="AX139" i="112"/>
  <c r="AW139" i="112"/>
  <c r="AV139" i="112"/>
  <c r="AV190" i="112" s="1"/>
  <c r="AU139" i="112"/>
  <c r="AT139" i="112"/>
  <c r="AS139" i="112"/>
  <c r="AR139" i="112"/>
  <c r="AQ139" i="112"/>
  <c r="AP139" i="112"/>
  <c r="AO139" i="112"/>
  <c r="AN139" i="112"/>
  <c r="AN190" i="112" s="1"/>
  <c r="AM139" i="112"/>
  <c r="AL139" i="112"/>
  <c r="BO138" i="112"/>
  <c r="BN138" i="112"/>
  <c r="BM138" i="112"/>
  <c r="BL138" i="112"/>
  <c r="BJ137" i="4" s="1"/>
  <c r="BK138" i="112"/>
  <c r="BJ138" i="112"/>
  <c r="BI138" i="112"/>
  <c r="BH138" i="112"/>
  <c r="BG138" i="112"/>
  <c r="BF138" i="112"/>
  <c r="BE138" i="112"/>
  <c r="BD138" i="112"/>
  <c r="BC138" i="112"/>
  <c r="BB138" i="112"/>
  <c r="BA138" i="112"/>
  <c r="AZ138" i="112"/>
  <c r="AY138" i="112"/>
  <c r="AX138" i="112"/>
  <c r="AW138" i="112"/>
  <c r="AV138" i="112"/>
  <c r="AU138" i="112"/>
  <c r="AT138" i="112"/>
  <c r="AS138" i="112"/>
  <c r="AR138" i="112"/>
  <c r="AQ138" i="112"/>
  <c r="AP138" i="112"/>
  <c r="AO138" i="112"/>
  <c r="AN138" i="112"/>
  <c r="AM138" i="112"/>
  <c r="AL138" i="112"/>
  <c r="BO137" i="112"/>
  <c r="BN137" i="112"/>
  <c r="BM137" i="112"/>
  <c r="BL137" i="112"/>
  <c r="BK137" i="112"/>
  <c r="BJ137" i="112"/>
  <c r="BI137" i="112"/>
  <c r="BH137" i="112"/>
  <c r="BH188" i="112" s="1"/>
  <c r="BG137" i="112"/>
  <c r="BF137" i="112"/>
  <c r="BE137" i="112"/>
  <c r="BD137" i="112"/>
  <c r="BC137" i="112"/>
  <c r="BB137" i="112"/>
  <c r="BA137" i="112"/>
  <c r="AZ137" i="112"/>
  <c r="AZ188" i="112" s="1"/>
  <c r="AY137" i="112"/>
  <c r="AX137" i="112"/>
  <c r="AW137" i="112"/>
  <c r="AV137" i="112"/>
  <c r="AV188" i="112" s="1"/>
  <c r="AU137" i="112"/>
  <c r="AT137" i="112"/>
  <c r="AS137" i="112"/>
  <c r="AR137" i="112"/>
  <c r="AR188" i="112" s="1"/>
  <c r="AQ137" i="112"/>
  <c r="AP137" i="112"/>
  <c r="AO137" i="112"/>
  <c r="AN137" i="112"/>
  <c r="AM137" i="112"/>
  <c r="AL137" i="112"/>
  <c r="BO136" i="112"/>
  <c r="BN136" i="112"/>
  <c r="BM136" i="112"/>
  <c r="BL136" i="112"/>
  <c r="BJ135" i="4" s="1"/>
  <c r="BK136" i="112"/>
  <c r="BJ136" i="112"/>
  <c r="BI136" i="112"/>
  <c r="BH136" i="112"/>
  <c r="BG136" i="112"/>
  <c r="BF136" i="112"/>
  <c r="BE136" i="112"/>
  <c r="BD136" i="112"/>
  <c r="BC136" i="112"/>
  <c r="BB136" i="112"/>
  <c r="BA136" i="112"/>
  <c r="AZ136" i="112"/>
  <c r="AY136" i="112"/>
  <c r="AX136" i="112"/>
  <c r="AW136" i="112"/>
  <c r="AV136" i="112"/>
  <c r="AU136" i="112"/>
  <c r="AT136" i="112"/>
  <c r="AS136" i="112"/>
  <c r="AR136" i="112"/>
  <c r="AQ136" i="112"/>
  <c r="AP136" i="112"/>
  <c r="AO136" i="112"/>
  <c r="AN136" i="112"/>
  <c r="AM136" i="112"/>
  <c r="AL136" i="112"/>
  <c r="BO135" i="112"/>
  <c r="BN135" i="112"/>
  <c r="BM135" i="112"/>
  <c r="BL135" i="112"/>
  <c r="BK135" i="112"/>
  <c r="BJ135" i="112"/>
  <c r="BI135" i="112"/>
  <c r="BH135" i="112"/>
  <c r="BH186" i="112" s="1"/>
  <c r="BG135" i="112"/>
  <c r="BF135" i="112"/>
  <c r="BE135" i="112"/>
  <c r="BD135" i="112"/>
  <c r="BD186" i="112" s="1"/>
  <c r="BC135" i="112"/>
  <c r="BB135" i="112"/>
  <c r="BA135" i="112"/>
  <c r="AZ135" i="112"/>
  <c r="AY135" i="112"/>
  <c r="AX135" i="112"/>
  <c r="AW135" i="112"/>
  <c r="AV135" i="112"/>
  <c r="AV186" i="112" s="1"/>
  <c r="AU135" i="112"/>
  <c r="AT135" i="112"/>
  <c r="AS135" i="112"/>
  <c r="AR135" i="112"/>
  <c r="AR186" i="112" s="1"/>
  <c r="AQ135" i="112"/>
  <c r="AP135" i="112"/>
  <c r="AO135" i="112"/>
  <c r="AN135" i="112"/>
  <c r="AN186" i="112" s="1"/>
  <c r="AM135" i="112"/>
  <c r="AL135" i="112"/>
  <c r="BO134" i="112"/>
  <c r="BN134" i="112"/>
  <c r="BM134" i="112"/>
  <c r="BL134" i="112"/>
  <c r="BJ133" i="4" s="1"/>
  <c r="BK134" i="112"/>
  <c r="BJ134" i="112"/>
  <c r="BI134" i="112"/>
  <c r="BH134" i="112"/>
  <c r="BG134" i="112"/>
  <c r="BF134" i="112"/>
  <c r="BE134" i="112"/>
  <c r="BD134" i="112"/>
  <c r="BC134" i="112"/>
  <c r="BB134" i="112"/>
  <c r="BA134" i="112"/>
  <c r="AZ134" i="112"/>
  <c r="AY134" i="112"/>
  <c r="AX134" i="112"/>
  <c r="AW134" i="112"/>
  <c r="AV134" i="112"/>
  <c r="AU134" i="112"/>
  <c r="AT134" i="112"/>
  <c r="AS134" i="112"/>
  <c r="AR134" i="112"/>
  <c r="AQ134" i="112"/>
  <c r="AP134" i="112"/>
  <c r="AO134" i="112"/>
  <c r="AN134" i="112"/>
  <c r="AM134" i="112"/>
  <c r="AL134" i="112"/>
  <c r="BO133" i="112"/>
  <c r="BN133" i="112"/>
  <c r="BM133" i="112"/>
  <c r="BL133" i="112"/>
  <c r="BJ132" i="4" s="1"/>
  <c r="BK133" i="112"/>
  <c r="BJ133" i="112"/>
  <c r="BI133" i="112"/>
  <c r="BH133" i="112"/>
  <c r="BH184" i="112" s="1"/>
  <c r="BG133" i="112"/>
  <c r="BF133" i="112"/>
  <c r="BE133" i="112"/>
  <c r="BD133" i="112"/>
  <c r="BD184" i="112" s="1"/>
  <c r="BC133" i="112"/>
  <c r="BB133" i="112"/>
  <c r="BB161" i="112" s="1"/>
  <c r="BA133" i="112"/>
  <c r="AZ133" i="112"/>
  <c r="AZ184" i="112" s="1"/>
  <c r="AY133" i="112"/>
  <c r="AX133" i="112"/>
  <c r="AW133" i="112"/>
  <c r="AV133" i="112"/>
  <c r="AU133" i="112"/>
  <c r="AT133" i="112"/>
  <c r="AS133" i="112"/>
  <c r="AR133" i="112"/>
  <c r="AR184" i="112" s="1"/>
  <c r="AQ133" i="112"/>
  <c r="AP133" i="112"/>
  <c r="AO133" i="112"/>
  <c r="AN133" i="112"/>
  <c r="AN184" i="112" s="1"/>
  <c r="AM133" i="112"/>
  <c r="AL133" i="112"/>
  <c r="BO132" i="112"/>
  <c r="BN132" i="112"/>
  <c r="BM132" i="112"/>
  <c r="BL132" i="112"/>
  <c r="BJ131" i="4" s="1"/>
  <c r="BK132" i="112"/>
  <c r="BJ132" i="112"/>
  <c r="BI132" i="112"/>
  <c r="BH132" i="112"/>
  <c r="BG132" i="112"/>
  <c r="BF132" i="112"/>
  <c r="BE132" i="112"/>
  <c r="BD132" i="112"/>
  <c r="BC132" i="112"/>
  <c r="BB132" i="112"/>
  <c r="BA132" i="112"/>
  <c r="AZ132" i="112"/>
  <c r="AY132" i="112"/>
  <c r="AX132" i="112"/>
  <c r="AW132" i="112"/>
  <c r="AV132" i="112"/>
  <c r="AU132" i="112"/>
  <c r="AT132" i="112"/>
  <c r="AS132" i="112"/>
  <c r="AR132" i="112"/>
  <c r="AQ132" i="112"/>
  <c r="AP132" i="112"/>
  <c r="AO132" i="112"/>
  <c r="AN132" i="112"/>
  <c r="AM132" i="112"/>
  <c r="AL132" i="112"/>
  <c r="BO127" i="112"/>
  <c r="BN127" i="112"/>
  <c r="BM127" i="112"/>
  <c r="BL127" i="112"/>
  <c r="BJ126" i="4" s="1"/>
  <c r="BK127" i="112"/>
  <c r="BJ127" i="112"/>
  <c r="BI127" i="112"/>
  <c r="BH127" i="112"/>
  <c r="BG127" i="112"/>
  <c r="BF127" i="112"/>
  <c r="BE127" i="112"/>
  <c r="BD127" i="112"/>
  <c r="BC127" i="112"/>
  <c r="BB127" i="112"/>
  <c r="BA127" i="112"/>
  <c r="AZ127" i="112"/>
  <c r="AY127" i="112"/>
  <c r="AX127" i="112"/>
  <c r="AW127" i="112"/>
  <c r="AV127" i="112"/>
  <c r="AU127" i="112"/>
  <c r="AT127" i="112"/>
  <c r="AS127" i="112"/>
  <c r="AR127" i="112"/>
  <c r="AQ127" i="112"/>
  <c r="AP127" i="112"/>
  <c r="AO127" i="112"/>
  <c r="AN127" i="112"/>
  <c r="AM127" i="112"/>
  <c r="AL127" i="112"/>
  <c r="BO126" i="112"/>
  <c r="BN126" i="112"/>
  <c r="BN177" i="112" s="1"/>
  <c r="BM126" i="112"/>
  <c r="BL126" i="112"/>
  <c r="BJ125" i="4" s="1"/>
  <c r="BK126" i="112"/>
  <c r="BJ126" i="112"/>
  <c r="BJ177" i="112" s="1"/>
  <c r="BI126" i="112"/>
  <c r="BH126" i="112"/>
  <c r="BG126" i="112"/>
  <c r="BF126" i="112"/>
  <c r="BE126" i="112"/>
  <c r="BD126" i="112"/>
  <c r="BC126" i="112"/>
  <c r="BB126" i="112"/>
  <c r="BB177" i="112" s="1"/>
  <c r="BA126" i="112"/>
  <c r="AZ126" i="112"/>
  <c r="AY126" i="112"/>
  <c r="AX126" i="112"/>
  <c r="AX177" i="112" s="1"/>
  <c r="AW126" i="112"/>
  <c r="AV126" i="112"/>
  <c r="AU126" i="112"/>
  <c r="AT126" i="112"/>
  <c r="AT177" i="112" s="1"/>
  <c r="AS126" i="112"/>
  <c r="AR126" i="112"/>
  <c r="AQ126" i="112"/>
  <c r="AP126" i="112"/>
  <c r="AO126" i="112"/>
  <c r="AN126" i="112"/>
  <c r="AM126" i="112"/>
  <c r="AL126" i="112"/>
  <c r="AL177" i="112" s="1"/>
  <c r="BO125" i="112"/>
  <c r="BN125" i="112"/>
  <c r="BM125" i="112"/>
  <c r="BL125" i="112"/>
  <c r="BJ124" i="4" s="1"/>
  <c r="BK125" i="112"/>
  <c r="BJ125" i="112"/>
  <c r="BI125" i="112"/>
  <c r="BH125" i="112"/>
  <c r="BG125" i="112"/>
  <c r="BF125" i="112"/>
  <c r="BE125" i="112"/>
  <c r="BD125" i="112"/>
  <c r="BC125" i="112"/>
  <c r="BB125" i="112"/>
  <c r="BA125" i="112"/>
  <c r="AZ125" i="112"/>
  <c r="AY125" i="112"/>
  <c r="AX125" i="112"/>
  <c r="AW125" i="112"/>
  <c r="AV125" i="112"/>
  <c r="AU125" i="112"/>
  <c r="AT125" i="112"/>
  <c r="AS125" i="112"/>
  <c r="AR125" i="112"/>
  <c r="AQ125" i="112"/>
  <c r="AP125" i="112"/>
  <c r="AO125" i="112"/>
  <c r="AN125" i="112"/>
  <c r="AM125" i="112"/>
  <c r="AL125" i="112"/>
  <c r="BO124" i="112"/>
  <c r="BN124" i="112"/>
  <c r="BN175" i="112" s="1"/>
  <c r="BM124" i="112"/>
  <c r="BK124" i="112"/>
  <c r="BJ124" i="112"/>
  <c r="BI124" i="112"/>
  <c r="BH124" i="112"/>
  <c r="BG124" i="112"/>
  <c r="BF124" i="112"/>
  <c r="BE124" i="112"/>
  <c r="BD124" i="112"/>
  <c r="BC124" i="112"/>
  <c r="BB124" i="112"/>
  <c r="BA124" i="112"/>
  <c r="AZ124" i="112"/>
  <c r="AY124" i="112"/>
  <c r="AX124" i="112"/>
  <c r="AW124" i="112"/>
  <c r="AV124" i="112"/>
  <c r="AU124" i="112"/>
  <c r="AT124" i="112"/>
  <c r="AS124" i="112"/>
  <c r="AR124" i="112"/>
  <c r="AQ124" i="112"/>
  <c r="AP124" i="112"/>
  <c r="AO124" i="112"/>
  <c r="AN124" i="112"/>
  <c r="AM124" i="112"/>
  <c r="P41" i="112"/>
  <c r="N36" i="9" s="1"/>
  <c r="K41" i="112"/>
  <c r="U40" i="112"/>
  <c r="U39" i="112"/>
  <c r="U38" i="112"/>
  <c r="U37" i="112"/>
  <c r="U36" i="112"/>
  <c r="U35" i="112"/>
  <c r="U34" i="112"/>
  <c r="U33" i="112"/>
  <c r="U32" i="112"/>
  <c r="U31" i="112"/>
  <c r="K24" i="112"/>
  <c r="BL124" i="112" s="1"/>
  <c r="AF13" i="112"/>
  <c r="AF12" i="112"/>
  <c r="AN4" i="112"/>
  <c r="AS285" i="112" s="1"/>
  <c r="A2" i="112"/>
  <c r="A1" i="112"/>
  <c r="BP297" i="107"/>
  <c r="BP311" i="107" s="1"/>
  <c r="BP276" i="107" s="1"/>
  <c r="BO297" i="107"/>
  <c r="BO311" i="107" s="1"/>
  <c r="BN297" i="107"/>
  <c r="BN311" i="107" s="1"/>
  <c r="BN276" i="107" s="1"/>
  <c r="BM297" i="107"/>
  <c r="BM311" i="107" s="1"/>
  <c r="BM276" i="107" s="1"/>
  <c r="BL297" i="107"/>
  <c r="BL311" i="107" s="1"/>
  <c r="BL276" i="107" s="1"/>
  <c r="BK297" i="107"/>
  <c r="BK311" i="107" s="1"/>
  <c r="BK276" i="107" s="1"/>
  <c r="BJ297" i="107"/>
  <c r="BJ311" i="107" s="1"/>
  <c r="BJ276" i="107" s="1"/>
  <c r="BI297" i="107"/>
  <c r="BI311" i="107" s="1"/>
  <c r="BI276" i="107" s="1"/>
  <c r="BH297" i="107"/>
  <c r="BH311" i="107" s="1"/>
  <c r="BH276" i="107" s="1"/>
  <c r="BG297" i="107"/>
  <c r="BG311" i="107" s="1"/>
  <c r="BG276" i="107" s="1"/>
  <c r="BF297" i="107"/>
  <c r="BF311" i="107" s="1"/>
  <c r="BE297" i="107"/>
  <c r="BE311" i="107" s="1"/>
  <c r="BD297" i="107"/>
  <c r="BD311" i="107" s="1"/>
  <c r="BD276" i="107" s="1"/>
  <c r="BC297" i="107"/>
  <c r="BC311" i="107" s="1"/>
  <c r="BC276" i="107" s="1"/>
  <c r="BB297" i="107"/>
  <c r="BB311" i="107" s="1"/>
  <c r="BB276" i="107" s="1"/>
  <c r="BA297" i="107"/>
  <c r="BA311" i="107" s="1"/>
  <c r="BA276" i="107" s="1"/>
  <c r="AZ297" i="107"/>
  <c r="AZ311" i="107" s="1"/>
  <c r="AZ276" i="107" s="1"/>
  <c r="AY297" i="107"/>
  <c r="AY311" i="107" s="1"/>
  <c r="AX297" i="107"/>
  <c r="AX311" i="107" s="1"/>
  <c r="AX276" i="107" s="1"/>
  <c r="AW297" i="107"/>
  <c r="AW311" i="107" s="1"/>
  <c r="AW276" i="107" s="1"/>
  <c r="AV297" i="107"/>
  <c r="AV311" i="107" s="1"/>
  <c r="AU297" i="107"/>
  <c r="AU311" i="107" s="1"/>
  <c r="AT297" i="107"/>
  <c r="AT311" i="107" s="1"/>
  <c r="AT276" i="107" s="1"/>
  <c r="AS297" i="107"/>
  <c r="AS311" i="107" s="1"/>
  <c r="AS276" i="107" s="1"/>
  <c r="AR297" i="107"/>
  <c r="AR311" i="107" s="1"/>
  <c r="AQ297" i="107"/>
  <c r="AQ311" i="107" s="1"/>
  <c r="AP297" i="107"/>
  <c r="AP311" i="107" s="1"/>
  <c r="AP276" i="107" s="1"/>
  <c r="AO297" i="107"/>
  <c r="AO311" i="107" s="1"/>
  <c r="AO276" i="107" s="1"/>
  <c r="AN297" i="107"/>
  <c r="AN311" i="107" s="1"/>
  <c r="AM297" i="107"/>
  <c r="AM311" i="107" s="1"/>
  <c r="AL297" i="107"/>
  <c r="AL311" i="107" s="1"/>
  <c r="AL276" i="107" s="1"/>
  <c r="BO276" i="107"/>
  <c r="BF276" i="107"/>
  <c r="BE276" i="107"/>
  <c r="AY276" i="107"/>
  <c r="AV276" i="107"/>
  <c r="AU276" i="107"/>
  <c r="AR276" i="107"/>
  <c r="AQ276" i="107"/>
  <c r="AN276" i="107"/>
  <c r="AM276" i="107"/>
  <c r="AL260" i="107"/>
  <c r="AL225" i="107" s="1"/>
  <c r="BP246" i="107"/>
  <c r="BP260" i="107" s="1"/>
  <c r="BP225" i="107" s="1"/>
  <c r="BO246" i="107"/>
  <c r="BO260" i="107" s="1"/>
  <c r="BO225" i="107" s="1"/>
  <c r="BN246" i="107"/>
  <c r="BN260" i="107" s="1"/>
  <c r="BM246" i="107"/>
  <c r="BM260" i="107" s="1"/>
  <c r="BM225" i="107" s="1"/>
  <c r="BL246" i="107"/>
  <c r="BL260" i="107" s="1"/>
  <c r="BL225" i="107" s="1"/>
  <c r="BK246" i="107"/>
  <c r="BK260" i="107" s="1"/>
  <c r="BK225" i="107" s="1"/>
  <c r="BJ246" i="107"/>
  <c r="BJ260" i="107" s="1"/>
  <c r="BJ225" i="107" s="1"/>
  <c r="BI246" i="107"/>
  <c r="BI260" i="107" s="1"/>
  <c r="BI225" i="107" s="1"/>
  <c r="BH246" i="107"/>
  <c r="BH260" i="107" s="1"/>
  <c r="BH225" i="107" s="1"/>
  <c r="BG246" i="107"/>
  <c r="BG260" i="107" s="1"/>
  <c r="BG225" i="107" s="1"/>
  <c r="BF246" i="107"/>
  <c r="BF260" i="107" s="1"/>
  <c r="BF225" i="107" s="1"/>
  <c r="BE246" i="107"/>
  <c r="BE260" i="107" s="1"/>
  <c r="BE225" i="107" s="1"/>
  <c r="BD246" i="107"/>
  <c r="BD260" i="107" s="1"/>
  <c r="BD225" i="107" s="1"/>
  <c r="BC246" i="107"/>
  <c r="BC260" i="107" s="1"/>
  <c r="BC225" i="107" s="1"/>
  <c r="BB246" i="107"/>
  <c r="BB260" i="107" s="1"/>
  <c r="BB225" i="107" s="1"/>
  <c r="BA246" i="107"/>
  <c r="BA260" i="107" s="1"/>
  <c r="BA225" i="107" s="1"/>
  <c r="AZ246" i="107"/>
  <c r="AZ260" i="107" s="1"/>
  <c r="AZ225" i="107" s="1"/>
  <c r="AY246" i="107"/>
  <c r="AY260" i="107" s="1"/>
  <c r="AY225" i="107" s="1"/>
  <c r="AX246" i="107"/>
  <c r="AX260" i="107" s="1"/>
  <c r="AW246" i="107"/>
  <c r="AW260" i="107" s="1"/>
  <c r="AW225" i="107" s="1"/>
  <c r="AV246" i="107"/>
  <c r="AV260" i="107" s="1"/>
  <c r="AV225" i="107" s="1"/>
  <c r="AU246" i="107"/>
  <c r="AU260" i="107" s="1"/>
  <c r="AU225" i="107" s="1"/>
  <c r="AT246" i="107"/>
  <c r="AT260" i="107" s="1"/>
  <c r="AT225" i="107" s="1"/>
  <c r="AS246" i="107"/>
  <c r="AS260" i="107" s="1"/>
  <c r="AS225" i="107" s="1"/>
  <c r="AR246" i="107"/>
  <c r="AR260" i="107" s="1"/>
  <c r="AR225" i="107" s="1"/>
  <c r="AQ246" i="107"/>
  <c r="AQ260" i="107" s="1"/>
  <c r="AQ225" i="107" s="1"/>
  <c r="AP246" i="107"/>
  <c r="AP260" i="107" s="1"/>
  <c r="AO246" i="107"/>
  <c r="AO260" i="107" s="1"/>
  <c r="AO225" i="107" s="1"/>
  <c r="AN246" i="107"/>
  <c r="AN260" i="107" s="1"/>
  <c r="AN225" i="107" s="1"/>
  <c r="AM246" i="107"/>
  <c r="AM260" i="107" s="1"/>
  <c r="AM225" i="107" s="1"/>
  <c r="AL246" i="107"/>
  <c r="BN225" i="107"/>
  <c r="AX225" i="107"/>
  <c r="AP225" i="107"/>
  <c r="BH209" i="107"/>
  <c r="BH174" i="107" s="1"/>
  <c r="BP195" i="107"/>
  <c r="BP209" i="107" s="1"/>
  <c r="BP174" i="107" s="1"/>
  <c r="BO195" i="107"/>
  <c r="BO209" i="107" s="1"/>
  <c r="BO174" i="107" s="1"/>
  <c r="BN195" i="107"/>
  <c r="BN209" i="107" s="1"/>
  <c r="BN174" i="107" s="1"/>
  <c r="BM195" i="107"/>
  <c r="BM209" i="107" s="1"/>
  <c r="BM174" i="107" s="1"/>
  <c r="BL195" i="107"/>
  <c r="BL209" i="107" s="1"/>
  <c r="BL174" i="107" s="1"/>
  <c r="BK195" i="107"/>
  <c r="BK209" i="107" s="1"/>
  <c r="BK174" i="107" s="1"/>
  <c r="BJ195" i="107"/>
  <c r="BJ209" i="107" s="1"/>
  <c r="BJ174" i="107" s="1"/>
  <c r="BI195" i="107"/>
  <c r="BI209" i="107" s="1"/>
  <c r="BI174" i="107" s="1"/>
  <c r="BH195" i="107"/>
  <c r="BG195" i="107"/>
  <c r="BG209" i="107" s="1"/>
  <c r="BG174" i="107" s="1"/>
  <c r="BF195" i="107"/>
  <c r="BF209" i="107" s="1"/>
  <c r="BF174" i="107" s="1"/>
  <c r="BE195" i="107"/>
  <c r="BE209" i="107" s="1"/>
  <c r="BE174" i="107" s="1"/>
  <c r="BD195" i="107"/>
  <c r="BD209" i="107" s="1"/>
  <c r="BD174" i="107" s="1"/>
  <c r="BC195" i="107"/>
  <c r="BC209" i="107" s="1"/>
  <c r="BC174" i="107" s="1"/>
  <c r="BB195" i="107"/>
  <c r="BB209" i="107" s="1"/>
  <c r="BA195" i="107"/>
  <c r="BA209" i="107" s="1"/>
  <c r="BA174" i="107" s="1"/>
  <c r="AZ195" i="107"/>
  <c r="AZ209" i="107" s="1"/>
  <c r="AZ174" i="107" s="1"/>
  <c r="AY195" i="107"/>
  <c r="AY209" i="107" s="1"/>
  <c r="AY174" i="107" s="1"/>
  <c r="AX195" i="107"/>
  <c r="AX209" i="107" s="1"/>
  <c r="AX174" i="107" s="1"/>
  <c r="AW195" i="107"/>
  <c r="AW209" i="107" s="1"/>
  <c r="AW174" i="107" s="1"/>
  <c r="AV195" i="107"/>
  <c r="AV209" i="107" s="1"/>
  <c r="AV174" i="107" s="1"/>
  <c r="AU195" i="107"/>
  <c r="AU209" i="107" s="1"/>
  <c r="AU174" i="107" s="1"/>
  <c r="AT195" i="107"/>
  <c r="AT209" i="107" s="1"/>
  <c r="AT174" i="107" s="1"/>
  <c r="AS195" i="107"/>
  <c r="AS209" i="107" s="1"/>
  <c r="AS174" i="107" s="1"/>
  <c r="AR195" i="107"/>
  <c r="AR209" i="107" s="1"/>
  <c r="AR174" i="107" s="1"/>
  <c r="AQ195" i="107"/>
  <c r="AQ209" i="107" s="1"/>
  <c r="AQ174" i="107" s="1"/>
  <c r="AP195" i="107"/>
  <c r="AP209" i="107" s="1"/>
  <c r="AP174" i="107" s="1"/>
  <c r="AO195" i="107"/>
  <c r="AO209" i="107" s="1"/>
  <c r="AO174" i="107" s="1"/>
  <c r="AN195" i="107"/>
  <c r="AN209" i="107" s="1"/>
  <c r="AN174" i="107" s="1"/>
  <c r="AM195" i="107"/>
  <c r="AM209" i="107" s="1"/>
  <c r="AM174" i="107" s="1"/>
  <c r="AL195" i="107"/>
  <c r="AL209" i="107" s="1"/>
  <c r="BB174" i="107"/>
  <c r="AL174" i="107"/>
  <c r="BO155" i="107"/>
  <c r="BN155" i="107"/>
  <c r="BM155" i="107"/>
  <c r="BL155" i="107"/>
  <c r="BK155" i="107"/>
  <c r="BJ155" i="107"/>
  <c r="BI155" i="107"/>
  <c r="BH155" i="107"/>
  <c r="BG155" i="107"/>
  <c r="BF155" i="107"/>
  <c r="BE155" i="107"/>
  <c r="BD155" i="107"/>
  <c r="BC155" i="107"/>
  <c r="BB155" i="107"/>
  <c r="BA155" i="107"/>
  <c r="AZ155" i="107"/>
  <c r="AY155" i="107"/>
  <c r="AX155" i="107"/>
  <c r="AW155" i="107"/>
  <c r="AV155" i="107"/>
  <c r="AU155" i="107"/>
  <c r="AT155" i="107"/>
  <c r="AS155" i="107"/>
  <c r="AR155" i="107"/>
  <c r="AQ155" i="107"/>
  <c r="AP155" i="107"/>
  <c r="AO155" i="107"/>
  <c r="AN155" i="107"/>
  <c r="AM155" i="107"/>
  <c r="AK154" i="4" s="1"/>
  <c r="AL155" i="107"/>
  <c r="BO154" i="107"/>
  <c r="BN154" i="107"/>
  <c r="BM154" i="107"/>
  <c r="BL154" i="107"/>
  <c r="BK154" i="107"/>
  <c r="BJ154" i="107"/>
  <c r="BI154" i="107"/>
  <c r="BH154" i="107"/>
  <c r="BG154" i="107"/>
  <c r="BF154" i="107"/>
  <c r="BE154" i="107"/>
  <c r="BD154" i="107"/>
  <c r="BC154" i="107"/>
  <c r="BB154" i="107"/>
  <c r="BA154" i="107"/>
  <c r="AZ154" i="107"/>
  <c r="AY154" i="107"/>
  <c r="AX154" i="107"/>
  <c r="AW154" i="107"/>
  <c r="AV154" i="107"/>
  <c r="AU154" i="107"/>
  <c r="AT154" i="107"/>
  <c r="AS154" i="107"/>
  <c r="AR154" i="107"/>
  <c r="AQ154" i="107"/>
  <c r="AP154" i="107"/>
  <c r="AO154" i="107"/>
  <c r="AN154" i="107"/>
  <c r="AM154" i="107"/>
  <c r="AK153" i="4" s="1"/>
  <c r="AL154" i="107"/>
  <c r="BO153" i="107"/>
  <c r="BN153" i="107"/>
  <c r="BM153" i="107"/>
  <c r="BL153" i="107"/>
  <c r="BK153" i="107"/>
  <c r="BJ153" i="107"/>
  <c r="BI153" i="107"/>
  <c r="BH153" i="107"/>
  <c r="BG153" i="107"/>
  <c r="BF153" i="107"/>
  <c r="BE153" i="107"/>
  <c r="BD153" i="107"/>
  <c r="BC153" i="107"/>
  <c r="BB153" i="107"/>
  <c r="BA153" i="107"/>
  <c r="AZ153" i="107"/>
  <c r="AY153" i="107"/>
  <c r="AX153" i="107"/>
  <c r="AW153" i="107"/>
  <c r="AV153" i="107"/>
  <c r="AU153" i="107"/>
  <c r="AT153" i="107"/>
  <c r="AS153" i="107"/>
  <c r="AR153" i="107"/>
  <c r="AQ153" i="107"/>
  <c r="AP153" i="107"/>
  <c r="AO153" i="107"/>
  <c r="AN153" i="107"/>
  <c r="AM153" i="107"/>
  <c r="AK152" i="4" s="1"/>
  <c r="AL153" i="107"/>
  <c r="BO152" i="107"/>
  <c r="BN152" i="107"/>
  <c r="BM152" i="107"/>
  <c r="BL152" i="107"/>
  <c r="BK152" i="107"/>
  <c r="BJ152" i="107"/>
  <c r="BI152" i="107"/>
  <c r="BH152" i="107"/>
  <c r="BG152" i="107"/>
  <c r="BF152" i="107"/>
  <c r="BE152" i="107"/>
  <c r="BD152" i="107"/>
  <c r="BC152" i="107"/>
  <c r="BB152" i="107"/>
  <c r="BA152" i="107"/>
  <c r="AZ152" i="107"/>
  <c r="AY152" i="107"/>
  <c r="AX152" i="107"/>
  <c r="AW152" i="107"/>
  <c r="AV152" i="107"/>
  <c r="AU152" i="107"/>
  <c r="AT152" i="107"/>
  <c r="AS152" i="107"/>
  <c r="AR152" i="107"/>
  <c r="AQ152" i="107"/>
  <c r="AP152" i="107"/>
  <c r="AO152" i="107"/>
  <c r="AN152" i="107"/>
  <c r="AM152" i="107"/>
  <c r="AK151" i="4" s="1"/>
  <c r="AL152" i="107"/>
  <c r="BO151" i="107"/>
  <c r="BN151" i="107"/>
  <c r="BM151" i="107"/>
  <c r="BL151" i="107"/>
  <c r="BK151" i="107"/>
  <c r="BJ151" i="107"/>
  <c r="BI151" i="107"/>
  <c r="BH151" i="107"/>
  <c r="BG151" i="107"/>
  <c r="BF151" i="107"/>
  <c r="BE151" i="107"/>
  <c r="BD151" i="107"/>
  <c r="BC151" i="107"/>
  <c r="BB151" i="107"/>
  <c r="BA151" i="107"/>
  <c r="AZ151" i="107"/>
  <c r="AY151" i="107"/>
  <c r="AX151" i="107"/>
  <c r="AW151" i="107"/>
  <c r="AV151" i="107"/>
  <c r="AU151" i="107"/>
  <c r="AT151" i="107"/>
  <c r="AS151" i="107"/>
  <c r="AR151" i="107"/>
  <c r="AQ151" i="107"/>
  <c r="AP151" i="107"/>
  <c r="AO151" i="107"/>
  <c r="AN151" i="107"/>
  <c r="AM151" i="107"/>
  <c r="AK150" i="4" s="1"/>
  <c r="AL151" i="107"/>
  <c r="BO150" i="107"/>
  <c r="BN150" i="107"/>
  <c r="BM150" i="107"/>
  <c r="BL150" i="107"/>
  <c r="BK150" i="107"/>
  <c r="BJ150" i="107"/>
  <c r="BI150" i="107"/>
  <c r="BH150" i="107"/>
  <c r="BG150" i="107"/>
  <c r="BF150" i="107"/>
  <c r="BE150" i="107"/>
  <c r="BD150" i="107"/>
  <c r="BC150" i="107"/>
  <c r="BB150" i="107"/>
  <c r="BA150" i="107"/>
  <c r="AZ150" i="107"/>
  <c r="AY150" i="107"/>
  <c r="AX150" i="107"/>
  <c r="AW150" i="107"/>
  <c r="AV150" i="107"/>
  <c r="AU150" i="107"/>
  <c r="AT150" i="107"/>
  <c r="AS150" i="107"/>
  <c r="AR150" i="107"/>
  <c r="AQ150" i="107"/>
  <c r="AP150" i="107"/>
  <c r="AO150" i="107"/>
  <c r="AN150" i="107"/>
  <c r="AM150" i="107"/>
  <c r="AK149" i="4" s="1"/>
  <c r="AL150" i="107"/>
  <c r="BO149" i="107"/>
  <c r="BN149" i="107"/>
  <c r="BM149" i="107"/>
  <c r="BL149" i="107"/>
  <c r="BK149" i="107"/>
  <c r="BJ149" i="107"/>
  <c r="BI149" i="107"/>
  <c r="BH149" i="107"/>
  <c r="BG149" i="107"/>
  <c r="BF149" i="107"/>
  <c r="BE149" i="107"/>
  <c r="BD149" i="107"/>
  <c r="BC149" i="107"/>
  <c r="BB149" i="107"/>
  <c r="BA149" i="107"/>
  <c r="AZ149" i="107"/>
  <c r="AY149" i="107"/>
  <c r="AX149" i="107"/>
  <c r="AW149" i="107"/>
  <c r="AV149" i="107"/>
  <c r="AU149" i="107"/>
  <c r="AT149" i="107"/>
  <c r="AS149" i="107"/>
  <c r="AR149" i="107"/>
  <c r="AQ149" i="107"/>
  <c r="AP149" i="107"/>
  <c r="AO149" i="107"/>
  <c r="AN149" i="107"/>
  <c r="AM149" i="107"/>
  <c r="AK148" i="4" s="1"/>
  <c r="AL149" i="107"/>
  <c r="BO148" i="107"/>
  <c r="BN148" i="107"/>
  <c r="BM148" i="107"/>
  <c r="BL148" i="107"/>
  <c r="BK148" i="107"/>
  <c r="BJ148" i="107"/>
  <c r="BI148" i="107"/>
  <c r="BH148" i="107"/>
  <c r="BG148" i="107"/>
  <c r="BF148" i="107"/>
  <c r="BE148" i="107"/>
  <c r="BD148" i="107"/>
  <c r="BC148" i="107"/>
  <c r="BB148" i="107"/>
  <c r="BA148" i="107"/>
  <c r="AZ148" i="107"/>
  <c r="AY148" i="107"/>
  <c r="AX148" i="107"/>
  <c r="AW148" i="107"/>
  <c r="AV148" i="107"/>
  <c r="AU148" i="107"/>
  <c r="AT148" i="107"/>
  <c r="AS148" i="107"/>
  <c r="AR148" i="107"/>
  <c r="AQ148" i="107"/>
  <c r="AP148" i="107"/>
  <c r="AO148" i="107"/>
  <c r="AN148" i="107"/>
  <c r="AM148" i="107"/>
  <c r="AK147" i="4" s="1"/>
  <c r="AL148" i="107"/>
  <c r="BO147" i="107"/>
  <c r="BN147" i="107"/>
  <c r="BM147" i="107"/>
  <c r="BL147" i="107"/>
  <c r="BK147" i="107"/>
  <c r="BJ147" i="107"/>
  <c r="BI147" i="107"/>
  <c r="BH147" i="107"/>
  <c r="BG147" i="107"/>
  <c r="BF147" i="107"/>
  <c r="BE147" i="107"/>
  <c r="BD147" i="107"/>
  <c r="BC147" i="107"/>
  <c r="BB147" i="107"/>
  <c r="BA147" i="107"/>
  <c r="AZ147" i="107"/>
  <c r="AY147" i="107"/>
  <c r="AX147" i="107"/>
  <c r="AW147" i="107"/>
  <c r="AV147" i="107"/>
  <c r="AU147" i="107"/>
  <c r="AT147" i="107"/>
  <c r="AS147" i="107"/>
  <c r="AR147" i="107"/>
  <c r="AQ147" i="107"/>
  <c r="AP147" i="107"/>
  <c r="AO147" i="107"/>
  <c r="AN147" i="107"/>
  <c r="AM147" i="107"/>
  <c r="AK146" i="4" s="1"/>
  <c r="AL147" i="107"/>
  <c r="BO146" i="107"/>
  <c r="BN146" i="107"/>
  <c r="BM146" i="107"/>
  <c r="BL146" i="107"/>
  <c r="BK146" i="107"/>
  <c r="BJ146" i="107"/>
  <c r="BI146" i="107"/>
  <c r="BH146" i="107"/>
  <c r="BG146" i="107"/>
  <c r="BF146" i="107"/>
  <c r="BE146" i="107"/>
  <c r="BD146" i="107"/>
  <c r="BC146" i="107"/>
  <c r="BB146" i="107"/>
  <c r="BA146" i="107"/>
  <c r="AZ146" i="107"/>
  <c r="AY146" i="107"/>
  <c r="AX146" i="107"/>
  <c r="AW146" i="107"/>
  <c r="AV146" i="107"/>
  <c r="AU146" i="107"/>
  <c r="AT146" i="107"/>
  <c r="AS146" i="107"/>
  <c r="AR146" i="107"/>
  <c r="AQ146" i="107"/>
  <c r="AP146" i="107"/>
  <c r="AO146" i="107"/>
  <c r="AN146" i="107"/>
  <c r="AM146" i="107"/>
  <c r="AK145" i="4" s="1"/>
  <c r="AL146" i="107"/>
  <c r="BP144" i="107"/>
  <c r="BP158" i="107" s="1"/>
  <c r="BP123" i="107" s="1"/>
  <c r="BO144" i="107"/>
  <c r="BO158" i="107" s="1"/>
  <c r="BO123" i="107" s="1"/>
  <c r="BN144" i="107"/>
  <c r="BN158" i="107" s="1"/>
  <c r="BN123" i="107" s="1"/>
  <c r="BM144" i="107"/>
  <c r="BM158" i="107" s="1"/>
  <c r="BM123" i="107" s="1"/>
  <c r="BL144" i="107"/>
  <c r="BL158" i="107" s="1"/>
  <c r="BL123" i="107" s="1"/>
  <c r="BK144" i="107"/>
  <c r="BK158" i="107" s="1"/>
  <c r="BK123" i="107" s="1"/>
  <c r="BJ144" i="107"/>
  <c r="BJ158" i="107" s="1"/>
  <c r="BJ123" i="107" s="1"/>
  <c r="BI144" i="107"/>
  <c r="BI158" i="107" s="1"/>
  <c r="BI123" i="107" s="1"/>
  <c r="BH144" i="107"/>
  <c r="BH158" i="107" s="1"/>
  <c r="BH123" i="107" s="1"/>
  <c r="BG144" i="107"/>
  <c r="BG158" i="107" s="1"/>
  <c r="BG123" i="107" s="1"/>
  <c r="BF144" i="107"/>
  <c r="BF158" i="107" s="1"/>
  <c r="BF123" i="107" s="1"/>
  <c r="BE144" i="107"/>
  <c r="BE158" i="107" s="1"/>
  <c r="BE123" i="107" s="1"/>
  <c r="BD144" i="107"/>
  <c r="BD158" i="107" s="1"/>
  <c r="BD123" i="107" s="1"/>
  <c r="BC144" i="107"/>
  <c r="BC158" i="107" s="1"/>
  <c r="BC123" i="107" s="1"/>
  <c r="BB144" i="107"/>
  <c r="BB158" i="107" s="1"/>
  <c r="BB123" i="107" s="1"/>
  <c r="BA144" i="107"/>
  <c r="BA158" i="107" s="1"/>
  <c r="BA123" i="107" s="1"/>
  <c r="AZ144" i="107"/>
  <c r="AZ158" i="107" s="1"/>
  <c r="AZ123" i="107" s="1"/>
  <c r="AY144" i="107"/>
  <c r="AY158" i="107" s="1"/>
  <c r="AY123" i="107" s="1"/>
  <c r="AX144" i="107"/>
  <c r="AX158" i="107" s="1"/>
  <c r="AX123" i="107" s="1"/>
  <c r="AW144" i="107"/>
  <c r="AW158" i="107" s="1"/>
  <c r="AW123" i="107" s="1"/>
  <c r="AV144" i="107"/>
  <c r="AV158" i="107" s="1"/>
  <c r="AV123" i="107" s="1"/>
  <c r="AU144" i="107"/>
  <c r="AU158" i="107" s="1"/>
  <c r="AU123" i="107" s="1"/>
  <c r="AT144" i="107"/>
  <c r="AT158" i="107" s="1"/>
  <c r="AT123" i="107" s="1"/>
  <c r="AS144" i="107"/>
  <c r="AS158" i="107" s="1"/>
  <c r="AS123" i="107" s="1"/>
  <c r="AR144" i="107"/>
  <c r="AR158" i="107" s="1"/>
  <c r="AR123" i="107" s="1"/>
  <c r="AQ144" i="107"/>
  <c r="AQ158" i="107" s="1"/>
  <c r="AQ123" i="107" s="1"/>
  <c r="AP144" i="107"/>
  <c r="AP158" i="107" s="1"/>
  <c r="AP123" i="107" s="1"/>
  <c r="AO144" i="107"/>
  <c r="AO158" i="107" s="1"/>
  <c r="AO123" i="107" s="1"/>
  <c r="AN144" i="107"/>
  <c r="AN158" i="107" s="1"/>
  <c r="AN123" i="107" s="1"/>
  <c r="AM144" i="107"/>
  <c r="AM158" i="107" s="1"/>
  <c r="AM123" i="107" s="1"/>
  <c r="AL144" i="107"/>
  <c r="AL158" i="107" s="1"/>
  <c r="AL123" i="107" s="1"/>
  <c r="BO141" i="107"/>
  <c r="BN141" i="107"/>
  <c r="BM141" i="107"/>
  <c r="BL141" i="107"/>
  <c r="BK141" i="107"/>
  <c r="BJ141" i="107"/>
  <c r="BI141" i="107"/>
  <c r="BH141" i="107"/>
  <c r="BG141" i="107"/>
  <c r="BF141" i="107"/>
  <c r="BE141" i="107"/>
  <c r="BD141" i="107"/>
  <c r="BC141" i="107"/>
  <c r="BB141" i="107"/>
  <c r="BA141" i="107"/>
  <c r="AZ141" i="107"/>
  <c r="AY141" i="107"/>
  <c r="AX141" i="107"/>
  <c r="AW141" i="107"/>
  <c r="AV141" i="107"/>
  <c r="AU141" i="107"/>
  <c r="AT141" i="107"/>
  <c r="AS141" i="107"/>
  <c r="AR141" i="107"/>
  <c r="AQ141" i="107"/>
  <c r="AP141" i="107"/>
  <c r="AO141" i="107"/>
  <c r="AN141" i="107"/>
  <c r="AM141" i="107"/>
  <c r="AK140" i="4" s="1"/>
  <c r="AL141" i="107"/>
  <c r="BO140" i="107"/>
  <c r="BN140" i="107"/>
  <c r="BM140" i="107"/>
  <c r="BL140" i="107"/>
  <c r="BK140" i="107"/>
  <c r="BJ140" i="107"/>
  <c r="BI140" i="107"/>
  <c r="BH140" i="107"/>
  <c r="BG140" i="107"/>
  <c r="BF140" i="107"/>
  <c r="BE140" i="107"/>
  <c r="BD140" i="107"/>
  <c r="BC140" i="107"/>
  <c r="BB140" i="107"/>
  <c r="BA140" i="107"/>
  <c r="AZ140" i="107"/>
  <c r="AY140" i="107"/>
  <c r="AX140" i="107"/>
  <c r="AW140" i="107"/>
  <c r="AV140" i="107"/>
  <c r="AU140" i="107"/>
  <c r="AT140" i="107"/>
  <c r="AS140" i="107"/>
  <c r="AR140" i="107"/>
  <c r="AQ140" i="107"/>
  <c r="AP140" i="107"/>
  <c r="AO140" i="107"/>
  <c r="AN140" i="107"/>
  <c r="AM140" i="107"/>
  <c r="AK139" i="4" s="1"/>
  <c r="AL140" i="107"/>
  <c r="BO139" i="107"/>
  <c r="BN139" i="107"/>
  <c r="BM139" i="107"/>
  <c r="BL139" i="107"/>
  <c r="BK139" i="107"/>
  <c r="BJ139" i="107"/>
  <c r="BI139" i="107"/>
  <c r="BH139" i="107"/>
  <c r="BG139" i="107"/>
  <c r="BF139" i="107"/>
  <c r="BE139" i="107"/>
  <c r="BD139" i="107"/>
  <c r="BC139" i="107"/>
  <c r="BB139" i="107"/>
  <c r="BA139" i="107"/>
  <c r="AZ139" i="107"/>
  <c r="AY139" i="107"/>
  <c r="AX139" i="107"/>
  <c r="AW139" i="107"/>
  <c r="AV139" i="107"/>
  <c r="AU139" i="107"/>
  <c r="AT139" i="107"/>
  <c r="AS139" i="107"/>
  <c r="AR139" i="107"/>
  <c r="AQ139" i="107"/>
  <c r="AP139" i="107"/>
  <c r="AO139" i="107"/>
  <c r="AN139" i="107"/>
  <c r="AM139" i="107"/>
  <c r="AK138" i="4" s="1"/>
  <c r="AL139" i="107"/>
  <c r="BO138" i="107"/>
  <c r="BN138" i="107"/>
  <c r="BM138" i="107"/>
  <c r="BL138" i="107"/>
  <c r="BK138" i="107"/>
  <c r="BJ138" i="107"/>
  <c r="BI138" i="107"/>
  <c r="BH138" i="107"/>
  <c r="BG138" i="107"/>
  <c r="BF138" i="107"/>
  <c r="BE138" i="107"/>
  <c r="BD138" i="107"/>
  <c r="BC138" i="107"/>
  <c r="BB138" i="107"/>
  <c r="BA138" i="107"/>
  <c r="AZ138" i="107"/>
  <c r="AY138" i="107"/>
  <c r="AX138" i="107"/>
  <c r="AW138" i="107"/>
  <c r="AV138" i="107"/>
  <c r="AU138" i="107"/>
  <c r="AT138" i="107"/>
  <c r="AS138" i="107"/>
  <c r="AR138" i="107"/>
  <c r="AQ138" i="107"/>
  <c r="AP138" i="107"/>
  <c r="AO138" i="107"/>
  <c r="AN138" i="107"/>
  <c r="AM138" i="107"/>
  <c r="AK137" i="4" s="1"/>
  <c r="AL138" i="107"/>
  <c r="BO137" i="107"/>
  <c r="BN137" i="107"/>
  <c r="BM137" i="107"/>
  <c r="BL137" i="107"/>
  <c r="BK137" i="107"/>
  <c r="BJ137" i="107"/>
  <c r="BI137" i="107"/>
  <c r="BH137" i="107"/>
  <c r="BG137" i="107"/>
  <c r="BF137" i="107"/>
  <c r="BE137" i="107"/>
  <c r="BD137" i="107"/>
  <c r="BC137" i="107"/>
  <c r="BB137" i="107"/>
  <c r="BA137" i="107"/>
  <c r="AZ137" i="107"/>
  <c r="AY137" i="107"/>
  <c r="AX137" i="107"/>
  <c r="AW137" i="107"/>
  <c r="AV137" i="107"/>
  <c r="AU137" i="107"/>
  <c r="AT137" i="107"/>
  <c r="AS137" i="107"/>
  <c r="AR137" i="107"/>
  <c r="AQ137" i="107"/>
  <c r="AP137" i="107"/>
  <c r="AO137" i="107"/>
  <c r="AN137" i="107"/>
  <c r="AM137" i="107"/>
  <c r="AK136" i="4" s="1"/>
  <c r="AL137" i="107"/>
  <c r="BO136" i="107"/>
  <c r="BN136" i="107"/>
  <c r="BM136" i="107"/>
  <c r="BL136" i="107"/>
  <c r="BK136" i="107"/>
  <c r="BJ136" i="107"/>
  <c r="BI136" i="107"/>
  <c r="BH136" i="107"/>
  <c r="BG136" i="107"/>
  <c r="BF136" i="107"/>
  <c r="BE136" i="107"/>
  <c r="BD136" i="107"/>
  <c r="BC136" i="107"/>
  <c r="BB136" i="107"/>
  <c r="BA136" i="107"/>
  <c r="AZ136" i="107"/>
  <c r="AY136" i="107"/>
  <c r="AX136" i="107"/>
  <c r="AW136" i="107"/>
  <c r="AV136" i="107"/>
  <c r="AU136" i="107"/>
  <c r="AT136" i="107"/>
  <c r="AS136" i="107"/>
  <c r="AR136" i="107"/>
  <c r="AQ136" i="107"/>
  <c r="AP136" i="107"/>
  <c r="AO136" i="107"/>
  <c r="AN136" i="107"/>
  <c r="AM136" i="107"/>
  <c r="AK135" i="4" s="1"/>
  <c r="AL136" i="107"/>
  <c r="BO135" i="107"/>
  <c r="BN135" i="107"/>
  <c r="BM135" i="107"/>
  <c r="BL135" i="107"/>
  <c r="BK135" i="107"/>
  <c r="BJ135" i="107"/>
  <c r="BI135" i="107"/>
  <c r="BH135" i="107"/>
  <c r="BG135" i="107"/>
  <c r="BF135" i="107"/>
  <c r="BE135" i="107"/>
  <c r="BD135" i="107"/>
  <c r="BC135" i="107"/>
  <c r="BB135" i="107"/>
  <c r="BA135" i="107"/>
  <c r="AZ135" i="107"/>
  <c r="AY135" i="107"/>
  <c r="AX135" i="107"/>
  <c r="AW135" i="107"/>
  <c r="AV135" i="107"/>
  <c r="AU135" i="107"/>
  <c r="AT135" i="107"/>
  <c r="AS135" i="107"/>
  <c r="AR135" i="107"/>
  <c r="AQ135" i="107"/>
  <c r="AP135" i="107"/>
  <c r="AO135" i="107"/>
  <c r="AN135" i="107"/>
  <c r="AM135" i="107"/>
  <c r="AK134" i="4" s="1"/>
  <c r="AL135" i="107"/>
  <c r="BO134" i="107"/>
  <c r="BN134" i="107"/>
  <c r="BM134" i="107"/>
  <c r="BL134" i="107"/>
  <c r="BK134" i="107"/>
  <c r="BJ134" i="107"/>
  <c r="BI134" i="107"/>
  <c r="BH134" i="107"/>
  <c r="BG134" i="107"/>
  <c r="BF134" i="107"/>
  <c r="BE134" i="107"/>
  <c r="BD134" i="107"/>
  <c r="BC134" i="107"/>
  <c r="BB134" i="107"/>
  <c r="BA134" i="107"/>
  <c r="AZ134" i="107"/>
  <c r="AY134" i="107"/>
  <c r="AX134" i="107"/>
  <c r="AW134" i="107"/>
  <c r="AV134" i="107"/>
  <c r="AU134" i="107"/>
  <c r="AT134" i="107"/>
  <c r="AS134" i="107"/>
  <c r="AR134" i="107"/>
  <c r="AQ134" i="107"/>
  <c r="AP134" i="107"/>
  <c r="AO134" i="107"/>
  <c r="AN134" i="107"/>
  <c r="AM134" i="107"/>
  <c r="AK133" i="4" s="1"/>
  <c r="AL134" i="107"/>
  <c r="BO133" i="107"/>
  <c r="BN133" i="107"/>
  <c r="BM133" i="107"/>
  <c r="BL133" i="107"/>
  <c r="BK133" i="107"/>
  <c r="BJ133" i="107"/>
  <c r="BI133" i="107"/>
  <c r="BH133" i="107"/>
  <c r="BG133" i="107"/>
  <c r="BF133" i="107"/>
  <c r="BE133" i="107"/>
  <c r="BD133" i="107"/>
  <c r="BC133" i="107"/>
  <c r="BB133" i="107"/>
  <c r="BA133" i="107"/>
  <c r="AZ133" i="107"/>
  <c r="AY133" i="107"/>
  <c r="AX133" i="107"/>
  <c r="AW133" i="107"/>
  <c r="AV133" i="107"/>
  <c r="AU133" i="107"/>
  <c r="AT133" i="107"/>
  <c r="AS133" i="107"/>
  <c r="AR133" i="107"/>
  <c r="AQ133" i="107"/>
  <c r="AP133" i="107"/>
  <c r="AO133" i="107"/>
  <c r="AN133" i="107"/>
  <c r="AM133" i="107"/>
  <c r="AK132" i="4" s="1"/>
  <c r="AL133" i="107"/>
  <c r="BO132" i="107"/>
  <c r="BN132" i="107"/>
  <c r="BM132" i="107"/>
  <c r="BL132" i="107"/>
  <c r="BK132" i="107"/>
  <c r="BJ132" i="107"/>
  <c r="BI132" i="107"/>
  <c r="BH132" i="107"/>
  <c r="BG132" i="107"/>
  <c r="BF132" i="107"/>
  <c r="BE132" i="107"/>
  <c r="BD132" i="107"/>
  <c r="BC132" i="107"/>
  <c r="BB132" i="107"/>
  <c r="BA132" i="107"/>
  <c r="AZ132" i="107"/>
  <c r="AY132" i="107"/>
  <c r="AX132" i="107"/>
  <c r="AW132" i="107"/>
  <c r="AV132" i="107"/>
  <c r="AU132" i="107"/>
  <c r="AT132" i="107"/>
  <c r="AS132" i="107"/>
  <c r="AR132" i="107"/>
  <c r="AQ132" i="107"/>
  <c r="AP132" i="107"/>
  <c r="AO132" i="107"/>
  <c r="AN132" i="107"/>
  <c r="AM132" i="107"/>
  <c r="AK131" i="4" s="1"/>
  <c r="AL132" i="107"/>
  <c r="BO127" i="107"/>
  <c r="BN127" i="107"/>
  <c r="BM127" i="107"/>
  <c r="BL127" i="107"/>
  <c r="BK127" i="107"/>
  <c r="BJ127" i="107"/>
  <c r="BI127" i="107"/>
  <c r="BH127" i="107"/>
  <c r="BG127" i="107"/>
  <c r="BF127" i="107"/>
  <c r="BE127" i="107"/>
  <c r="BD127" i="107"/>
  <c r="BC127" i="107"/>
  <c r="BB127" i="107"/>
  <c r="BA127" i="107"/>
  <c r="AZ127" i="107"/>
  <c r="AY127" i="107"/>
  <c r="AX127" i="107"/>
  <c r="AW127" i="107"/>
  <c r="AV127" i="107"/>
  <c r="AU127" i="107"/>
  <c r="AT127" i="107"/>
  <c r="AS127" i="107"/>
  <c r="AR127" i="107"/>
  <c r="AQ127" i="107"/>
  <c r="AP127" i="107"/>
  <c r="AO127" i="107"/>
  <c r="AN127" i="107"/>
  <c r="AM127" i="107"/>
  <c r="AK126" i="4" s="1"/>
  <c r="AL127" i="107"/>
  <c r="BO126" i="107"/>
  <c r="BN126" i="107"/>
  <c r="BM126" i="107"/>
  <c r="BL126" i="107"/>
  <c r="BK126" i="107"/>
  <c r="BJ126" i="107"/>
  <c r="BI126" i="107"/>
  <c r="BH126" i="107"/>
  <c r="BG126" i="107"/>
  <c r="BF126" i="107"/>
  <c r="BE126" i="107"/>
  <c r="BD126" i="107"/>
  <c r="BC126" i="107"/>
  <c r="BB126" i="107"/>
  <c r="BA126" i="107"/>
  <c r="AZ126" i="107"/>
  <c r="AY126" i="107"/>
  <c r="AX126" i="107"/>
  <c r="AW126" i="107"/>
  <c r="AV126" i="107"/>
  <c r="AU126" i="107"/>
  <c r="AT126" i="107"/>
  <c r="AS126" i="107"/>
  <c r="AR126" i="107"/>
  <c r="AQ126" i="107"/>
  <c r="AP126" i="107"/>
  <c r="AO126" i="107"/>
  <c r="AN126" i="107"/>
  <c r="AM126" i="107"/>
  <c r="AK125" i="4" s="1"/>
  <c r="AL126" i="107"/>
  <c r="BO125" i="107"/>
  <c r="BN125" i="107"/>
  <c r="BM125" i="107"/>
  <c r="BL125" i="107"/>
  <c r="BK125" i="107"/>
  <c r="BJ125" i="107"/>
  <c r="BI125" i="107"/>
  <c r="BH125" i="107"/>
  <c r="BG125" i="107"/>
  <c r="BF125" i="107"/>
  <c r="BE125" i="107"/>
  <c r="BD125" i="107"/>
  <c r="BC125" i="107"/>
  <c r="BB125" i="107"/>
  <c r="BA125" i="107"/>
  <c r="AZ125" i="107"/>
  <c r="AY125" i="107"/>
  <c r="AX125" i="107"/>
  <c r="AW125" i="107"/>
  <c r="AV125" i="107"/>
  <c r="AU125" i="107"/>
  <c r="AT125" i="107"/>
  <c r="AS125" i="107"/>
  <c r="AR125" i="107"/>
  <c r="AQ125" i="107"/>
  <c r="AP125" i="107"/>
  <c r="AO125" i="107"/>
  <c r="AN125" i="107"/>
  <c r="AM125" i="107"/>
  <c r="AK124" i="4" s="1"/>
  <c r="AL125" i="107"/>
  <c r="BO124" i="107"/>
  <c r="BN124" i="107"/>
  <c r="BM124" i="107"/>
  <c r="BL124" i="107"/>
  <c r="BL128" i="107" s="1"/>
  <c r="BK124" i="107"/>
  <c r="BJ124" i="107"/>
  <c r="BI124" i="107"/>
  <c r="BH124" i="107"/>
  <c r="BH128" i="107" s="1"/>
  <c r="BG124" i="107"/>
  <c r="BF124" i="107"/>
  <c r="BE124" i="107"/>
  <c r="BD124" i="107"/>
  <c r="BD128" i="107" s="1"/>
  <c r="BC124" i="107"/>
  <c r="BB124" i="107"/>
  <c r="BA124" i="107"/>
  <c r="AZ124" i="107"/>
  <c r="AZ128" i="107" s="1"/>
  <c r="AY124" i="107"/>
  <c r="AX124" i="107"/>
  <c r="AW124" i="107"/>
  <c r="AV124" i="107"/>
  <c r="AV128" i="107" s="1"/>
  <c r="AU124" i="107"/>
  <c r="AT124" i="107"/>
  <c r="AS124" i="107"/>
  <c r="AS128" i="107" s="1"/>
  <c r="AR124" i="107"/>
  <c r="AR128" i="107" s="1"/>
  <c r="AQ124" i="107"/>
  <c r="AP124" i="107"/>
  <c r="AO124" i="107"/>
  <c r="AN124" i="107"/>
  <c r="AN128" i="107" s="1"/>
  <c r="AL124" i="107"/>
  <c r="P41" i="107"/>
  <c r="N11" i="9" s="1"/>
  <c r="K41" i="107"/>
  <c r="U40" i="107"/>
  <c r="U39" i="107"/>
  <c r="U38" i="107"/>
  <c r="U37" i="107"/>
  <c r="U36" i="107"/>
  <c r="U35" i="107"/>
  <c r="U34" i="107"/>
  <c r="U33" i="107"/>
  <c r="U32" i="107"/>
  <c r="U31" i="107"/>
  <c r="K24" i="107"/>
  <c r="K28" i="107" s="1"/>
  <c r="AF13" i="107"/>
  <c r="AF12" i="107"/>
  <c r="AN4" i="107"/>
  <c r="A2" i="107"/>
  <c r="A1" i="107"/>
  <c r="A2" i="3"/>
  <c r="A2" i="9"/>
  <c r="R12" i="9" l="1"/>
  <c r="R10" i="9"/>
  <c r="R11" i="9"/>
  <c r="BN201" i="114"/>
  <c r="BL200" i="4" s="1"/>
  <c r="BL149" i="4"/>
  <c r="X3" i="6"/>
  <c r="M28" i="9"/>
  <c r="BD206" i="117"/>
  <c r="AB3" i="6"/>
  <c r="M32" i="9"/>
  <c r="BH160" i="120"/>
  <c r="BF131" i="4"/>
  <c r="BH162" i="120"/>
  <c r="BF133" i="4"/>
  <c r="BH168" i="120"/>
  <c r="BF139" i="4"/>
  <c r="AF3" i="6"/>
  <c r="M36" i="9"/>
  <c r="BL186" i="112"/>
  <c r="BJ185" i="4" s="1"/>
  <c r="BJ134" i="4"/>
  <c r="AG3" i="8"/>
  <c r="L37" i="9"/>
  <c r="BE167" i="117"/>
  <c r="BC138" i="4"/>
  <c r="BI237" i="117"/>
  <c r="BO279" i="117"/>
  <c r="Z3" i="6"/>
  <c r="M30" i="9"/>
  <c r="AR163" i="107"/>
  <c r="BL163" i="107"/>
  <c r="BL128" i="112"/>
  <c r="BJ123" i="4"/>
  <c r="AP175" i="112"/>
  <c r="AT175" i="112"/>
  <c r="AX175" i="112"/>
  <c r="BB175" i="112"/>
  <c r="BF175" i="112"/>
  <c r="BJ175" i="112"/>
  <c r="AU226" i="112"/>
  <c r="BJ238" i="112"/>
  <c r="BI293" i="112"/>
  <c r="BG302" i="112"/>
  <c r="AG3" i="6"/>
  <c r="M37" i="9"/>
  <c r="AO128" i="113"/>
  <c r="AW128" i="113"/>
  <c r="BE128" i="113"/>
  <c r="BA178" i="113"/>
  <c r="BM227" i="113"/>
  <c r="BK226" i="4" s="1"/>
  <c r="AW239" i="113"/>
  <c r="BH255" i="113"/>
  <c r="BA287" i="113"/>
  <c r="AW307" i="113"/>
  <c r="BA175" i="114"/>
  <c r="BL167" i="114"/>
  <c r="BN178" i="114"/>
  <c r="BL177" i="4" s="1"/>
  <c r="BI234" i="114"/>
  <c r="AN243" i="114"/>
  <c r="AR250" i="114"/>
  <c r="BM277" i="114"/>
  <c r="AT305" i="114"/>
  <c r="AI3" i="8"/>
  <c r="L39" i="9"/>
  <c r="BA162" i="115"/>
  <c r="BA164" i="115"/>
  <c r="AW166" i="115"/>
  <c r="AP128" i="116"/>
  <c r="AT128" i="116"/>
  <c r="AX128" i="116"/>
  <c r="BB128" i="116"/>
  <c r="AO161" i="116"/>
  <c r="AS161" i="116"/>
  <c r="AW161" i="116"/>
  <c r="BA161" i="116"/>
  <c r="BE161" i="116"/>
  <c r="BI161" i="116"/>
  <c r="BM161" i="116"/>
  <c r="AO163" i="116"/>
  <c r="AS163" i="116"/>
  <c r="AW163" i="116"/>
  <c r="BA163" i="116"/>
  <c r="BE163" i="116"/>
  <c r="BI163" i="116"/>
  <c r="BM163" i="116"/>
  <c r="AO165" i="116"/>
  <c r="AS165" i="116"/>
  <c r="AW165" i="116"/>
  <c r="BA165" i="116"/>
  <c r="BE165" i="116"/>
  <c r="BI165" i="116"/>
  <c r="BM165" i="116"/>
  <c r="AQ166" i="116"/>
  <c r="AY166" i="116"/>
  <c r="BG166" i="116"/>
  <c r="BO166" i="116"/>
  <c r="AO167" i="116"/>
  <c r="AS167" i="116"/>
  <c r="AW167" i="116"/>
  <c r="BA167" i="116"/>
  <c r="BE167" i="116"/>
  <c r="BI167" i="116"/>
  <c r="BM167" i="116"/>
  <c r="AO169" i="116"/>
  <c r="AS169" i="116"/>
  <c r="AW169" i="116"/>
  <c r="BA169" i="116"/>
  <c r="BE169" i="116"/>
  <c r="BI169" i="116"/>
  <c r="BM169" i="116"/>
  <c r="BP149" i="116"/>
  <c r="Y3" i="8"/>
  <c r="L29" i="9"/>
  <c r="AO242" i="117"/>
  <c r="AV248" i="117"/>
  <c r="AT288" i="117"/>
  <c r="K24" i="118"/>
  <c r="N30" i="9"/>
  <c r="BL128" i="118"/>
  <c r="BM128" i="119"/>
  <c r="AT178" i="119"/>
  <c r="BE227" i="119"/>
  <c r="BJ229" i="119"/>
  <c r="BN235" i="119"/>
  <c r="AN238" i="119"/>
  <c r="AQ240" i="119"/>
  <c r="AV242" i="119"/>
  <c r="AO249" i="119"/>
  <c r="AW253" i="119"/>
  <c r="BE257" i="119"/>
  <c r="AS288" i="119"/>
  <c r="AV128" i="120"/>
  <c r="BC163" i="120"/>
  <c r="AX156" i="120"/>
  <c r="BN156" i="120"/>
  <c r="BN122" i="120" s="1"/>
  <c r="AC3" i="8"/>
  <c r="L33" i="9"/>
  <c r="BA160" i="121"/>
  <c r="AM161" i="121"/>
  <c r="AQ161" i="121"/>
  <c r="AU161" i="121"/>
  <c r="AY161" i="121"/>
  <c r="BC161" i="121"/>
  <c r="BG161" i="121"/>
  <c r="BK161" i="121"/>
  <c r="AW162" i="121"/>
  <c r="BI162" i="121"/>
  <c r="BG133" i="4"/>
  <c r="BI164" i="121"/>
  <c r="BG135" i="4"/>
  <c r="BI168" i="121"/>
  <c r="BG139" i="4"/>
  <c r="AD3" i="6"/>
  <c r="M34" i="9"/>
  <c r="AN176" i="123"/>
  <c r="AV176" i="123"/>
  <c r="AP189" i="123"/>
  <c r="BL190" i="123"/>
  <c r="AH3" i="6"/>
  <c r="M38" i="9"/>
  <c r="BG227" i="112"/>
  <c r="AV249" i="112"/>
  <c r="BO175" i="114"/>
  <c r="BM128" i="114"/>
  <c r="BC177" i="114"/>
  <c r="AS178" i="114"/>
  <c r="AQ142" i="114"/>
  <c r="AU183" i="114"/>
  <c r="BM184" i="114"/>
  <c r="AO188" i="114"/>
  <c r="BN198" i="114"/>
  <c r="BL197" i="4" s="1"/>
  <c r="BL146" i="4"/>
  <c r="AT200" i="114"/>
  <c r="AX204" i="114"/>
  <c r="BB186" i="114"/>
  <c r="BK236" i="114"/>
  <c r="BH252" i="114"/>
  <c r="BA285" i="114"/>
  <c r="AI3" i="6"/>
  <c r="M39" i="9"/>
  <c r="AQ156" i="115"/>
  <c r="BO166" i="115"/>
  <c r="BM151" i="4"/>
  <c r="Y3" i="6"/>
  <c r="M29" i="9"/>
  <c r="AM176" i="117"/>
  <c r="AQ176" i="117"/>
  <c r="AU176" i="117"/>
  <c r="AY176" i="117"/>
  <c r="BC176" i="117"/>
  <c r="BG176" i="117"/>
  <c r="BK176" i="117"/>
  <c r="BO176" i="117"/>
  <c r="AO177" i="117"/>
  <c r="AS177" i="117"/>
  <c r="AW177" i="117"/>
  <c r="BA177" i="117"/>
  <c r="BE177" i="117"/>
  <c r="BC176" i="4" s="1"/>
  <c r="BC125" i="4"/>
  <c r="BI177" i="117"/>
  <c r="BM177" i="117"/>
  <c r="AW185" i="117"/>
  <c r="BI185" i="117"/>
  <c r="BA227" i="117"/>
  <c r="AZ252" i="117"/>
  <c r="BA292" i="117"/>
  <c r="AQ301" i="117"/>
  <c r="BI128" i="118"/>
  <c r="BF162" i="118"/>
  <c r="BD147" i="4"/>
  <c r="BF166" i="118"/>
  <c r="BD151" i="4"/>
  <c r="BJ166" i="118"/>
  <c r="BN166" i="118"/>
  <c r="AA3" i="8"/>
  <c r="L31" i="9"/>
  <c r="AV187" i="119"/>
  <c r="BE199" i="119"/>
  <c r="AM226" i="119"/>
  <c r="AS228" i="119"/>
  <c r="AV234" i="119"/>
  <c r="AY236" i="119"/>
  <c r="BD238" i="119"/>
  <c r="BG240" i="119"/>
  <c r="BE239" i="4" s="1"/>
  <c r="BL242" i="119"/>
  <c r="AS250" i="119"/>
  <c r="BA254" i="119"/>
  <c r="BA292" i="119"/>
  <c r="AM302" i="119"/>
  <c r="BH163" i="120"/>
  <c r="BF134" i="4"/>
  <c r="BH165" i="120"/>
  <c r="BF136" i="4"/>
  <c r="AU156" i="120"/>
  <c r="BC156" i="120"/>
  <c r="BK156" i="120"/>
  <c r="AC3" i="6"/>
  <c r="M33" i="9"/>
  <c r="BO128" i="121"/>
  <c r="BO128" i="122"/>
  <c r="AE3" i="6"/>
  <c r="M35" i="9"/>
  <c r="AT175" i="130"/>
  <c r="AR174" i="4" s="1"/>
  <c r="AR123" i="4"/>
  <c r="BL188" i="112"/>
  <c r="BJ187" i="4" s="1"/>
  <c r="BJ136" i="4"/>
  <c r="BN162" i="114"/>
  <c r="BL147" i="4"/>
  <c r="AM243" i="112"/>
  <c r="BO306" i="112"/>
  <c r="BM128" i="113"/>
  <c r="BK123" i="4"/>
  <c r="BB161" i="107"/>
  <c r="AT165" i="107"/>
  <c r="BJ165" i="107"/>
  <c r="AT169" i="107"/>
  <c r="BB169" i="107"/>
  <c r="AF3" i="8"/>
  <c r="L36" i="9"/>
  <c r="AM176" i="112"/>
  <c r="AQ176" i="112"/>
  <c r="AU176" i="112"/>
  <c r="AY176" i="112"/>
  <c r="BC176" i="112"/>
  <c r="BG176" i="112"/>
  <c r="BK176" i="112"/>
  <c r="BO176" i="112"/>
  <c r="BD175" i="112"/>
  <c r="AW200" i="112"/>
  <c r="AP229" i="112"/>
  <c r="BD253" i="112"/>
  <c r="AN177" i="113"/>
  <c r="AR177" i="113"/>
  <c r="AV177" i="113"/>
  <c r="AZ177" i="113"/>
  <c r="BD177" i="113"/>
  <c r="BH177" i="113"/>
  <c r="BL177" i="113"/>
  <c r="AN160" i="113"/>
  <c r="AR160" i="113"/>
  <c r="AV160" i="113"/>
  <c r="AZ160" i="113"/>
  <c r="BD160" i="113"/>
  <c r="BH160" i="113"/>
  <c r="BL160" i="113"/>
  <c r="AL184" i="113"/>
  <c r="BB184" i="113"/>
  <c r="AN162" i="113"/>
  <c r="AR162" i="113"/>
  <c r="AV162" i="113"/>
  <c r="AZ162" i="113"/>
  <c r="BD162" i="113"/>
  <c r="BH162" i="113"/>
  <c r="BL162" i="113"/>
  <c r="AL186" i="113"/>
  <c r="AP186" i="113"/>
  <c r="AT186" i="113"/>
  <c r="AX186" i="113"/>
  <c r="BB186" i="113"/>
  <c r="BF186" i="113"/>
  <c r="BJ186" i="113"/>
  <c r="BN186" i="113"/>
  <c r="AN164" i="113"/>
  <c r="AR164" i="113"/>
  <c r="AV164" i="113"/>
  <c r="AZ164" i="113"/>
  <c r="BD164" i="113"/>
  <c r="BH164" i="113"/>
  <c r="AL188" i="113"/>
  <c r="AP165" i="113"/>
  <c r="AX165" i="113"/>
  <c r="BB165" i="113"/>
  <c r="BF165" i="113"/>
  <c r="BN165" i="113"/>
  <c r="AN166" i="113"/>
  <c r="AR166" i="113"/>
  <c r="AV166" i="113"/>
  <c r="AZ166" i="113"/>
  <c r="BD166" i="113"/>
  <c r="BH166" i="113"/>
  <c r="BL166" i="113"/>
  <c r="AL190" i="113"/>
  <c r="AT190" i="113"/>
  <c r="BB190" i="113"/>
  <c r="BJ190" i="113"/>
  <c r="AN168" i="113"/>
  <c r="AR168" i="113"/>
  <c r="AV168" i="113"/>
  <c r="BD168" i="113"/>
  <c r="BH168" i="113"/>
  <c r="BL168" i="113"/>
  <c r="AL169" i="113"/>
  <c r="AT169" i="113"/>
  <c r="BB169" i="113"/>
  <c r="BJ169" i="113"/>
  <c r="BN169" i="113"/>
  <c r="BM156" i="113"/>
  <c r="BK145" i="4"/>
  <c r="AY198" i="113"/>
  <c r="BC198" i="113"/>
  <c r="AS199" i="113"/>
  <c r="BK200" i="113"/>
  <c r="BO200" i="113"/>
  <c r="AY202" i="113"/>
  <c r="BC202" i="113"/>
  <c r="AO203" i="113"/>
  <c r="AW203" i="113"/>
  <c r="AM204" i="113"/>
  <c r="BK204" i="113"/>
  <c r="BO204" i="113"/>
  <c r="BG206" i="113"/>
  <c r="BK206" i="113"/>
  <c r="BD190" i="113"/>
  <c r="AO206" i="113"/>
  <c r="BC235" i="113"/>
  <c r="AP243" i="113"/>
  <c r="AM250" i="113"/>
  <c r="BE277" i="113"/>
  <c r="AQ293" i="113"/>
  <c r="BG301" i="113"/>
  <c r="AH3" i="8"/>
  <c r="L38" i="9"/>
  <c r="AM128" i="114"/>
  <c r="AQ128" i="114"/>
  <c r="AU128" i="114"/>
  <c r="BC128" i="114"/>
  <c r="BG175" i="114"/>
  <c r="BK128" i="114"/>
  <c r="AX163" i="114"/>
  <c r="BN169" i="114"/>
  <c r="BL140" i="4"/>
  <c r="BD188" i="114"/>
  <c r="AQ227" i="114"/>
  <c r="BM238" i="114"/>
  <c r="AO255" i="114"/>
  <c r="AX128" i="115"/>
  <c r="X3" i="8"/>
  <c r="L28" i="9"/>
  <c r="AM178" i="116"/>
  <c r="AQ178" i="116"/>
  <c r="AU178" i="116"/>
  <c r="AY178" i="116"/>
  <c r="BG178" i="116"/>
  <c r="BO178" i="116"/>
  <c r="AO183" i="116"/>
  <c r="AM161" i="116"/>
  <c r="AQ161" i="116"/>
  <c r="AU161" i="116"/>
  <c r="AY161" i="116"/>
  <c r="BC161" i="116"/>
  <c r="BG161" i="116"/>
  <c r="BK161" i="116"/>
  <c r="BO161" i="116"/>
  <c r="AM163" i="116"/>
  <c r="AQ163" i="116"/>
  <c r="AU163" i="116"/>
  <c r="AY163" i="116"/>
  <c r="BC163" i="116"/>
  <c r="BG163" i="116"/>
  <c r="BK163" i="116"/>
  <c r="BO163" i="116"/>
  <c r="AO164" i="116"/>
  <c r="AW164" i="116"/>
  <c r="BE164" i="116"/>
  <c r="BM164" i="116"/>
  <c r="AM165" i="116"/>
  <c r="AQ165" i="116"/>
  <c r="AU165" i="116"/>
  <c r="AY165" i="116"/>
  <c r="BC165" i="116"/>
  <c r="BG165" i="116"/>
  <c r="BK165" i="116"/>
  <c r="BO165" i="116"/>
  <c r="AQ167" i="116"/>
  <c r="AU167" i="116"/>
  <c r="AY167" i="116"/>
  <c r="BC167" i="116"/>
  <c r="BG167" i="116"/>
  <c r="BK167" i="116"/>
  <c r="BO167" i="116"/>
  <c r="AO168" i="116"/>
  <c r="AW168" i="116"/>
  <c r="BE168" i="116"/>
  <c r="BM168" i="116"/>
  <c r="AM169" i="116"/>
  <c r="AQ169" i="116"/>
  <c r="AU169" i="116"/>
  <c r="AY169" i="116"/>
  <c r="BC169" i="116"/>
  <c r="BG169" i="116"/>
  <c r="BK169" i="116"/>
  <c r="BO169" i="116"/>
  <c r="BC178" i="116"/>
  <c r="K43" i="117"/>
  <c r="AS191" i="117"/>
  <c r="AU202" i="117"/>
  <c r="BC229" i="117"/>
  <c r="BL256" i="117"/>
  <c r="AZ305" i="117"/>
  <c r="Z3" i="8"/>
  <c r="L30" i="9"/>
  <c r="AA3" i="6"/>
  <c r="M31" i="9"/>
  <c r="K43" i="119"/>
  <c r="BC226" i="119"/>
  <c r="BI228" i="119"/>
  <c r="BL234" i="119"/>
  <c r="BO236" i="119"/>
  <c r="AP239" i="119"/>
  <c r="AR241" i="119"/>
  <c r="AX243" i="119"/>
  <c r="AT251" i="119"/>
  <c r="BB255" i="119"/>
  <c r="AL278" i="119"/>
  <c r="AB3" i="8"/>
  <c r="L32" i="9"/>
  <c r="K24" i="121"/>
  <c r="N33" i="9"/>
  <c r="AM128" i="121"/>
  <c r="BC128" i="121"/>
  <c r="BP125" i="121"/>
  <c r="BI161" i="121"/>
  <c r="BG132" i="4"/>
  <c r="BI163" i="121"/>
  <c r="BG134" i="4"/>
  <c r="BI165" i="121"/>
  <c r="BG136" i="4"/>
  <c r="BI167" i="121"/>
  <c r="BG138" i="4"/>
  <c r="BI169" i="121"/>
  <c r="BG140" i="4"/>
  <c r="AY128" i="124"/>
  <c r="BO128" i="124"/>
  <c r="BP126" i="124"/>
  <c r="AR184" i="129"/>
  <c r="AV184" i="129"/>
  <c r="AZ184" i="129"/>
  <c r="BD184" i="129"/>
  <c r="BH184" i="129"/>
  <c r="BL184" i="129"/>
  <c r="AN186" i="129"/>
  <c r="AR186" i="129"/>
  <c r="AV186" i="129"/>
  <c r="AZ186" i="129"/>
  <c r="BH186" i="129"/>
  <c r="BL177" i="130"/>
  <c r="AS226" i="130"/>
  <c r="AP229" i="130"/>
  <c r="BO235" i="130"/>
  <c r="BH238" i="130"/>
  <c r="BK241" i="130"/>
  <c r="BJ251" i="130"/>
  <c r="BB257" i="130"/>
  <c r="BG287" i="130"/>
  <c r="BO308" i="130"/>
  <c r="BM226" i="131"/>
  <c r="BJ238" i="131"/>
  <c r="BB287" i="131"/>
  <c r="AX305" i="131"/>
  <c r="AZ229" i="132"/>
  <c r="BH237" i="132"/>
  <c r="AM243" i="132"/>
  <c r="AM250" i="132"/>
  <c r="AN290" i="132"/>
  <c r="Q3" i="6"/>
  <c r="M21" i="9"/>
  <c r="AQ122" i="133"/>
  <c r="AW228" i="133"/>
  <c r="AU227" i="4" s="1"/>
  <c r="AQ240" i="133"/>
  <c r="R3" i="8"/>
  <c r="L22" i="9"/>
  <c r="BP136" i="134"/>
  <c r="BP140" i="134"/>
  <c r="AO161" i="134"/>
  <c r="AS161" i="134"/>
  <c r="AW161" i="134"/>
  <c r="BA161" i="134"/>
  <c r="BE161" i="134"/>
  <c r="BI161" i="134"/>
  <c r="BM161" i="134"/>
  <c r="AO163" i="134"/>
  <c r="BA163" i="134"/>
  <c r="AO165" i="134"/>
  <c r="AS165" i="134"/>
  <c r="AW165" i="134"/>
  <c r="BA165" i="134"/>
  <c r="BE165" i="134"/>
  <c r="BI165" i="134"/>
  <c r="BM165" i="134"/>
  <c r="AS167" i="134"/>
  <c r="BA167" i="134"/>
  <c r="AO169" i="134"/>
  <c r="AS169" i="134"/>
  <c r="AW169" i="134"/>
  <c r="BA169" i="134"/>
  <c r="BE169" i="134"/>
  <c r="BI169" i="134"/>
  <c r="BM169" i="134"/>
  <c r="AP128" i="136"/>
  <c r="AX128" i="136"/>
  <c r="K24" i="137"/>
  <c r="N25" i="9"/>
  <c r="BB160" i="121"/>
  <c r="BN160" i="121"/>
  <c r="AR161" i="121"/>
  <c r="AZ161" i="121"/>
  <c r="BL161" i="121"/>
  <c r="AL162" i="121"/>
  <c r="AP162" i="121"/>
  <c r="AT162" i="121"/>
  <c r="AX162" i="121"/>
  <c r="BB162" i="121"/>
  <c r="BF162" i="121"/>
  <c r="BJ162" i="121"/>
  <c r="BN162" i="121"/>
  <c r="AN163" i="121"/>
  <c r="AR163" i="121"/>
  <c r="AN165" i="121"/>
  <c r="AV165" i="121"/>
  <c r="AZ165" i="121"/>
  <c r="BD165" i="121"/>
  <c r="AL166" i="121"/>
  <c r="BF166" i="121"/>
  <c r="AV167" i="121"/>
  <c r="BL167" i="121"/>
  <c r="AN169" i="121"/>
  <c r="AR169" i="121"/>
  <c r="AZ169" i="121"/>
  <c r="BD169" i="121"/>
  <c r="AP160" i="122"/>
  <c r="AX160" i="122"/>
  <c r="BF160" i="122"/>
  <c r="AL162" i="122"/>
  <c r="AP162" i="122"/>
  <c r="AT162" i="122"/>
  <c r="AX162" i="122"/>
  <c r="BB162" i="122"/>
  <c r="BF162" i="122"/>
  <c r="BJ162" i="122"/>
  <c r="BH133" i="4"/>
  <c r="BN162" i="122"/>
  <c r="AL164" i="122"/>
  <c r="AP164" i="122"/>
  <c r="AT164" i="122"/>
  <c r="AX164" i="122"/>
  <c r="BB164" i="122"/>
  <c r="BF164" i="122"/>
  <c r="BJ164" i="122"/>
  <c r="BH135" i="4"/>
  <c r="BN164" i="122"/>
  <c r="AN165" i="122"/>
  <c r="BD165" i="122"/>
  <c r="AP166" i="122"/>
  <c r="AT166" i="122"/>
  <c r="AX166" i="122"/>
  <c r="BB166" i="122"/>
  <c r="BF166" i="122"/>
  <c r="BJ166" i="122"/>
  <c r="BH137" i="4"/>
  <c r="BN166" i="122"/>
  <c r="AP168" i="122"/>
  <c r="AT168" i="122"/>
  <c r="AX168" i="122"/>
  <c r="BB168" i="122"/>
  <c r="BF168" i="122"/>
  <c r="BJ168" i="122"/>
  <c r="BH139" i="4"/>
  <c r="AN169" i="122"/>
  <c r="AR169" i="122"/>
  <c r="BD169" i="122"/>
  <c r="BH169" i="122"/>
  <c r="BL169" i="122"/>
  <c r="K24" i="123"/>
  <c r="N35" i="9"/>
  <c r="BK167" i="123"/>
  <c r="BI138" i="4"/>
  <c r="AV160" i="124"/>
  <c r="AP161" i="124"/>
  <c r="AX161" i="124"/>
  <c r="AV132" i="4"/>
  <c r="BF161" i="124"/>
  <c r="BN161" i="124"/>
  <c r="AN162" i="124"/>
  <c r="AL133" i="4"/>
  <c r="AR162" i="124"/>
  <c r="AV162" i="124"/>
  <c r="AZ162" i="124"/>
  <c r="BD162" i="124"/>
  <c r="BH162" i="124"/>
  <c r="BL162" i="124"/>
  <c r="AP163" i="124"/>
  <c r="AT163" i="124"/>
  <c r="AX163" i="124"/>
  <c r="AV134" i="4"/>
  <c r="BB163" i="124"/>
  <c r="BF163" i="124"/>
  <c r="BJ163" i="124"/>
  <c r="BN163" i="124"/>
  <c r="AN164" i="124"/>
  <c r="AL135" i="4"/>
  <c r="AZ164" i="124"/>
  <c r="AR166" i="124"/>
  <c r="AV166" i="124"/>
  <c r="AZ166" i="124"/>
  <c r="BD166" i="124"/>
  <c r="BH166" i="124"/>
  <c r="BL166" i="124"/>
  <c r="AT167" i="124"/>
  <c r="BB167" i="124"/>
  <c r="BJ167" i="124"/>
  <c r="AV168" i="124"/>
  <c r="AP169" i="124"/>
  <c r="AX169" i="124"/>
  <c r="AV140" i="4"/>
  <c r="BF169" i="124"/>
  <c r="BN169" i="124"/>
  <c r="AU160" i="125"/>
  <c r="AY160" i="125"/>
  <c r="AO163" i="125"/>
  <c r="AM134" i="4"/>
  <c r="AQ164" i="125"/>
  <c r="AU164" i="125"/>
  <c r="AY164" i="125"/>
  <c r="BC164" i="125"/>
  <c r="BG164" i="125"/>
  <c r="BK164" i="125"/>
  <c r="AO165" i="125"/>
  <c r="AM136" i="4"/>
  <c r="AS165" i="125"/>
  <c r="AW165" i="125"/>
  <c r="BM165" i="125"/>
  <c r="AQ166" i="125"/>
  <c r="AU166" i="125"/>
  <c r="AY166" i="125"/>
  <c r="BC166" i="125"/>
  <c r="BG166" i="125"/>
  <c r="BK166" i="125"/>
  <c r="BO166" i="125"/>
  <c r="AO167" i="125"/>
  <c r="AM138" i="4"/>
  <c r="AS167" i="125"/>
  <c r="BM167" i="125"/>
  <c r="AM168" i="125"/>
  <c r="AQ168" i="125"/>
  <c r="AU168" i="125"/>
  <c r="AY168" i="125"/>
  <c r="BC168" i="125"/>
  <c r="BG168" i="125"/>
  <c r="BK168" i="125"/>
  <c r="BO168" i="125"/>
  <c r="AW169" i="125"/>
  <c r="BA169" i="125"/>
  <c r="BM169" i="125"/>
  <c r="AM128" i="126"/>
  <c r="BP126" i="126"/>
  <c r="AW160" i="127"/>
  <c r="BA160" i="127"/>
  <c r="BM160" i="127"/>
  <c r="AQ161" i="127"/>
  <c r="AO132" i="4"/>
  <c r="BC161" i="127"/>
  <c r="BG161" i="127"/>
  <c r="AO162" i="127"/>
  <c r="AS162" i="127"/>
  <c r="AW162" i="127"/>
  <c r="BA162" i="127"/>
  <c r="BE162" i="127"/>
  <c r="BI162" i="127"/>
  <c r="BM162" i="127"/>
  <c r="AY163" i="127"/>
  <c r="AO164" i="127"/>
  <c r="AS164" i="127"/>
  <c r="AW164" i="127"/>
  <c r="BE164" i="127"/>
  <c r="BI164" i="127"/>
  <c r="BM164" i="127"/>
  <c r="AM165" i="127"/>
  <c r="AQ165" i="127"/>
  <c r="AO136" i="4"/>
  <c r="AU165" i="127"/>
  <c r="AY165" i="127"/>
  <c r="BG165" i="127"/>
  <c r="BK165" i="127"/>
  <c r="BO165" i="127"/>
  <c r="AS166" i="127"/>
  <c r="AW166" i="127"/>
  <c r="BA166" i="127"/>
  <c r="BI166" i="127"/>
  <c r="BM166" i="127"/>
  <c r="AM167" i="127"/>
  <c r="BC167" i="127"/>
  <c r="AM169" i="127"/>
  <c r="AQ169" i="127"/>
  <c r="AO140" i="4"/>
  <c r="AY169" i="127"/>
  <c r="BO169" i="127"/>
  <c r="AN160" i="128"/>
  <c r="AV160" i="128"/>
  <c r="BD160" i="128"/>
  <c r="BL160" i="128"/>
  <c r="AN162" i="128"/>
  <c r="AR162" i="128"/>
  <c r="AP133" i="4"/>
  <c r="AV162" i="128"/>
  <c r="AZ162" i="128"/>
  <c r="BD162" i="128"/>
  <c r="BH162" i="128"/>
  <c r="BL162" i="128"/>
  <c r="AN164" i="128"/>
  <c r="AR164" i="128"/>
  <c r="AP135" i="4"/>
  <c r="AV164" i="128"/>
  <c r="AZ164" i="128"/>
  <c r="BD164" i="128"/>
  <c r="BH164" i="128"/>
  <c r="BL164" i="128"/>
  <c r="AX165" i="128"/>
  <c r="BJ165" i="128"/>
  <c r="AN166" i="128"/>
  <c r="AR166" i="128"/>
  <c r="AP137" i="4"/>
  <c r="AV166" i="128"/>
  <c r="AZ166" i="128"/>
  <c r="BD166" i="128"/>
  <c r="BH166" i="128"/>
  <c r="BL166" i="128"/>
  <c r="AN168" i="128"/>
  <c r="AR168" i="128"/>
  <c r="AP139" i="4"/>
  <c r="AV168" i="128"/>
  <c r="AZ168" i="128"/>
  <c r="BD168" i="128"/>
  <c r="BH168" i="128"/>
  <c r="BL168" i="128"/>
  <c r="AX169" i="128"/>
  <c r="AS176" i="129"/>
  <c r="AQ175" i="4" s="1"/>
  <c r="AQ124" i="4"/>
  <c r="AW176" i="129"/>
  <c r="BA176" i="129"/>
  <c r="BE176" i="129"/>
  <c r="BI176" i="129"/>
  <c r="BM176" i="129"/>
  <c r="AO178" i="129"/>
  <c r="AS178" i="129"/>
  <c r="AQ177" i="4" s="1"/>
  <c r="AQ126" i="4"/>
  <c r="AW178" i="129"/>
  <c r="BA178" i="129"/>
  <c r="BE178" i="129"/>
  <c r="BI178" i="129"/>
  <c r="BM178" i="129"/>
  <c r="AS161" i="129"/>
  <c r="AQ132" i="4"/>
  <c r="AS163" i="129"/>
  <c r="AQ134" i="4"/>
  <c r="AS165" i="129"/>
  <c r="AQ136" i="4"/>
  <c r="AS167" i="129"/>
  <c r="AQ138" i="4"/>
  <c r="AS169" i="129"/>
  <c r="AQ140" i="4"/>
  <c r="BB175" i="130"/>
  <c r="BJ175" i="130"/>
  <c r="AP177" i="130"/>
  <c r="AT177" i="130"/>
  <c r="AR176" i="4" s="1"/>
  <c r="AR125" i="4"/>
  <c r="AX177" i="130"/>
  <c r="BB177" i="130"/>
  <c r="BF177" i="130"/>
  <c r="BJ177" i="130"/>
  <c r="BN177" i="130"/>
  <c r="AT160" i="130"/>
  <c r="AR131" i="4"/>
  <c r="AN184" i="130"/>
  <c r="AR184" i="130"/>
  <c r="AZ184" i="130"/>
  <c r="BD184" i="130"/>
  <c r="BH184" i="130"/>
  <c r="BL184" i="130"/>
  <c r="AT162" i="130"/>
  <c r="AR133" i="4"/>
  <c r="AN186" i="130"/>
  <c r="AR186" i="130"/>
  <c r="AV186" i="130"/>
  <c r="AZ186" i="130"/>
  <c r="BD186" i="130"/>
  <c r="BL186" i="130"/>
  <c r="AT164" i="130"/>
  <c r="AR135" i="4"/>
  <c r="AN188" i="130"/>
  <c r="AR188" i="130"/>
  <c r="AV188" i="130"/>
  <c r="AZ188" i="130"/>
  <c r="BD188" i="130"/>
  <c r="BH188" i="130"/>
  <c r="BL188" i="130"/>
  <c r="AT166" i="130"/>
  <c r="AR137" i="4"/>
  <c r="AR190" i="130"/>
  <c r="AZ190" i="130"/>
  <c r="BD190" i="130"/>
  <c r="BH190" i="130"/>
  <c r="BL190" i="130"/>
  <c r="AT168" i="130"/>
  <c r="AR139" i="4"/>
  <c r="AN192" i="130"/>
  <c r="AR192" i="130"/>
  <c r="BA191" i="130"/>
  <c r="AS198" i="130"/>
  <c r="AP227" i="130"/>
  <c r="BN229" i="130"/>
  <c r="BL236" i="130"/>
  <c r="BG239" i="130"/>
  <c r="AM243" i="130"/>
  <c r="BA248" i="130"/>
  <c r="AQ254" i="130"/>
  <c r="AL277" i="130"/>
  <c r="BL290" i="130"/>
  <c r="AU161" i="131"/>
  <c r="AS132" i="4"/>
  <c r="AU163" i="131"/>
  <c r="AS134" i="4"/>
  <c r="AU165" i="131"/>
  <c r="AS136" i="4"/>
  <c r="AU167" i="131"/>
  <c r="AS138" i="4"/>
  <c r="AU169" i="131"/>
  <c r="AS140" i="4"/>
  <c r="AY228" i="131"/>
  <c r="BN240" i="131"/>
  <c r="AV161" i="132"/>
  <c r="AT132" i="4"/>
  <c r="BM226" i="132"/>
  <c r="AP235" i="132"/>
  <c r="BC239" i="132"/>
  <c r="AN251" i="132"/>
  <c r="K24" i="133"/>
  <c r="N21" i="9"/>
  <c r="AO128" i="133"/>
  <c r="BJ178" i="133"/>
  <c r="BI229" i="133"/>
  <c r="BB241" i="133"/>
  <c r="AN250" i="133"/>
  <c r="BL278" i="133"/>
  <c r="R3" i="6"/>
  <c r="M22" i="9"/>
  <c r="S3" i="8"/>
  <c r="L23" i="9"/>
  <c r="T3" i="8"/>
  <c r="L24" i="9"/>
  <c r="AZ162" i="136"/>
  <c r="AX133" i="4"/>
  <c r="AZ166" i="136"/>
  <c r="AX137" i="4"/>
  <c r="BH291" i="137"/>
  <c r="AL237" i="137"/>
  <c r="BL198" i="137"/>
  <c r="AS189" i="137"/>
  <c r="BA286" i="137"/>
  <c r="AY285" i="4" s="1"/>
  <c r="BC257" i="137"/>
  <c r="BO234" i="137"/>
  <c r="BE305" i="137"/>
  <c r="AT280" i="137"/>
  <c r="AT255" i="137"/>
  <c r="BO226" i="137"/>
  <c r="BA301" i="137"/>
  <c r="AY300" i="4" s="1"/>
  <c r="AT294" i="137"/>
  <c r="AU277" i="137"/>
  <c r="BH252" i="137"/>
  <c r="AV239" i="137"/>
  <c r="AT206" i="137"/>
  <c r="AR128" i="137"/>
  <c r="BA160" i="137"/>
  <c r="AY131" i="4"/>
  <c r="BA162" i="137"/>
  <c r="AY133" i="4"/>
  <c r="BA164" i="137"/>
  <c r="AY135" i="4"/>
  <c r="AU128" i="130"/>
  <c r="BC128" i="130"/>
  <c r="BK128" i="130"/>
  <c r="BC160" i="130"/>
  <c r="AO161" i="130"/>
  <c r="AS161" i="130"/>
  <c r="AW161" i="130"/>
  <c r="BA161" i="130"/>
  <c r="BE161" i="130"/>
  <c r="BI161" i="130"/>
  <c r="BM161" i="130"/>
  <c r="AU162" i="130"/>
  <c r="BG162" i="130"/>
  <c r="AO163" i="130"/>
  <c r="AS163" i="130"/>
  <c r="AW163" i="130"/>
  <c r="BA163" i="130"/>
  <c r="BE163" i="130"/>
  <c r="BI163" i="130"/>
  <c r="BM163" i="130"/>
  <c r="BG164" i="130"/>
  <c r="BO164" i="130"/>
  <c r="AO165" i="130"/>
  <c r="AS165" i="130"/>
  <c r="AW165" i="130"/>
  <c r="BA165" i="130"/>
  <c r="BE165" i="130"/>
  <c r="BI165" i="130"/>
  <c r="BM165" i="130"/>
  <c r="AO167" i="130"/>
  <c r="AS167" i="130"/>
  <c r="AW167" i="130"/>
  <c r="BA167" i="130"/>
  <c r="BE167" i="130"/>
  <c r="BI167" i="130"/>
  <c r="BM167" i="130"/>
  <c r="AU168" i="130"/>
  <c r="AO169" i="130"/>
  <c r="AS169" i="130"/>
  <c r="AW169" i="130"/>
  <c r="BA169" i="130"/>
  <c r="BE169" i="130"/>
  <c r="BI169" i="130"/>
  <c r="BM169" i="130"/>
  <c r="BE204" i="130"/>
  <c r="BF227" i="130"/>
  <c r="AZ234" i="130"/>
  <c r="AY237" i="130"/>
  <c r="AR240" i="130"/>
  <c r="AL249" i="130"/>
  <c r="BG254" i="130"/>
  <c r="AU278" i="130"/>
  <c r="AY293" i="130"/>
  <c r="AV303" i="130"/>
  <c r="BB142" i="131"/>
  <c r="AL166" i="131"/>
  <c r="AP166" i="131"/>
  <c r="AT166" i="131"/>
  <c r="AX166" i="131"/>
  <c r="BB166" i="131"/>
  <c r="BF166" i="131"/>
  <c r="BJ166" i="131"/>
  <c r="BN166" i="131"/>
  <c r="AN167" i="131"/>
  <c r="BD167" i="131"/>
  <c r="AL168" i="131"/>
  <c r="AP168" i="131"/>
  <c r="AT168" i="131"/>
  <c r="AX168" i="131"/>
  <c r="BB168" i="131"/>
  <c r="BF168" i="131"/>
  <c r="BJ168" i="131"/>
  <c r="BN168" i="131"/>
  <c r="AR169" i="131"/>
  <c r="BH169" i="131"/>
  <c r="AR175" i="131"/>
  <c r="BB234" i="131"/>
  <c r="AO243" i="131"/>
  <c r="AM252" i="131"/>
  <c r="AM128" i="132"/>
  <c r="AU128" i="132"/>
  <c r="AY128" i="132"/>
  <c r="BC160" i="132"/>
  <c r="AO161" i="132"/>
  <c r="AS161" i="132"/>
  <c r="AW161" i="132"/>
  <c r="BA161" i="132"/>
  <c r="BE161" i="132"/>
  <c r="BI161" i="132"/>
  <c r="BM161" i="132"/>
  <c r="AM162" i="132"/>
  <c r="AU162" i="132"/>
  <c r="BC162" i="132"/>
  <c r="BK162" i="132"/>
  <c r="AQ164" i="132"/>
  <c r="AU164" i="132"/>
  <c r="AY164" i="132"/>
  <c r="BC164" i="132"/>
  <c r="BG164" i="132"/>
  <c r="BK164" i="132"/>
  <c r="BO164" i="132"/>
  <c r="AO165" i="132"/>
  <c r="AS165" i="132"/>
  <c r="AW165" i="132"/>
  <c r="BA165" i="132"/>
  <c r="BE165" i="132"/>
  <c r="BI165" i="132"/>
  <c r="BM165" i="132"/>
  <c r="AM166" i="132"/>
  <c r="AU166" i="132"/>
  <c r="BC166" i="132"/>
  <c r="BK166" i="132"/>
  <c r="AS167" i="132"/>
  <c r="BI167" i="132"/>
  <c r="AQ168" i="132"/>
  <c r="AU168" i="132"/>
  <c r="AY168" i="132"/>
  <c r="BC168" i="132"/>
  <c r="BG168" i="132"/>
  <c r="BK168" i="132"/>
  <c r="BO168" i="132"/>
  <c r="AO169" i="132"/>
  <c r="AS169" i="132"/>
  <c r="AW169" i="132"/>
  <c r="BA169" i="132"/>
  <c r="BE169" i="132"/>
  <c r="BI169" i="132"/>
  <c r="BM169" i="132"/>
  <c r="AX227" i="132"/>
  <c r="BC235" i="132"/>
  <c r="AQ240" i="132"/>
  <c r="BE257" i="132"/>
  <c r="AX168" i="133"/>
  <c r="BB168" i="133"/>
  <c r="BF168" i="133"/>
  <c r="BJ168" i="133"/>
  <c r="BN168" i="133"/>
  <c r="AN169" i="133"/>
  <c r="AR169" i="133"/>
  <c r="AV169" i="133"/>
  <c r="AZ169" i="133"/>
  <c r="BD169" i="133"/>
  <c r="BH169" i="133"/>
  <c r="BL169" i="133"/>
  <c r="BC236" i="133"/>
  <c r="BI255" i="133"/>
  <c r="AX291" i="133"/>
  <c r="K24" i="134"/>
  <c r="N22" i="9"/>
  <c r="AL161" i="134"/>
  <c r="AP161" i="134"/>
  <c r="AT161" i="134"/>
  <c r="AX161" i="134"/>
  <c r="BB161" i="134"/>
  <c r="BF161" i="134"/>
  <c r="BJ161" i="134"/>
  <c r="BN161" i="134"/>
  <c r="AN162" i="134"/>
  <c r="AV162" i="134"/>
  <c r="AZ162" i="134"/>
  <c r="BD162" i="134"/>
  <c r="BH162" i="134"/>
  <c r="BL162" i="134"/>
  <c r="AL163" i="134"/>
  <c r="AP163" i="134"/>
  <c r="AT163" i="134"/>
  <c r="AX163" i="134"/>
  <c r="BB163" i="134"/>
  <c r="BF163" i="134"/>
  <c r="BJ163" i="134"/>
  <c r="BN163" i="134"/>
  <c r="AL165" i="134"/>
  <c r="AP165" i="134"/>
  <c r="AT165" i="134"/>
  <c r="AX165" i="134"/>
  <c r="BB165" i="134"/>
  <c r="BF165" i="134"/>
  <c r="BJ165" i="134"/>
  <c r="BN165" i="134"/>
  <c r="AN166" i="134"/>
  <c r="AR166" i="134"/>
  <c r="AV166" i="134"/>
  <c r="AZ166" i="134"/>
  <c r="BD166" i="134"/>
  <c r="BH166" i="134"/>
  <c r="BL166" i="134"/>
  <c r="AL167" i="134"/>
  <c r="AP167" i="134"/>
  <c r="AT167" i="134"/>
  <c r="AX167" i="134"/>
  <c r="BB167" i="134"/>
  <c r="BF167" i="134"/>
  <c r="BJ167" i="134"/>
  <c r="BN167" i="134"/>
  <c r="AP169" i="134"/>
  <c r="AT169" i="134"/>
  <c r="AX169" i="134"/>
  <c r="BB169" i="134"/>
  <c r="BF169" i="134"/>
  <c r="BJ169" i="134"/>
  <c r="BN169" i="134"/>
  <c r="S3" i="6"/>
  <c r="M23" i="9"/>
  <c r="AQ160" i="135"/>
  <c r="AU160" i="135"/>
  <c r="AY160" i="135"/>
  <c r="AW131" i="4"/>
  <c r="BG160" i="135"/>
  <c r="BK160" i="135"/>
  <c r="BO160" i="135"/>
  <c r="AO161" i="135"/>
  <c r="BE161" i="135"/>
  <c r="BI161" i="135"/>
  <c r="BE165" i="135"/>
  <c r="AW169" i="135"/>
  <c r="BA169" i="135"/>
  <c r="AN156" i="135"/>
  <c r="AV156" i="135"/>
  <c r="BD156" i="135"/>
  <c r="BL156" i="135"/>
  <c r="T3" i="6"/>
  <c r="M24" i="9"/>
  <c r="BD156" i="136"/>
  <c r="U3" i="8"/>
  <c r="L25" i="9"/>
  <c r="BB128" i="137"/>
  <c r="AD3" i="8"/>
  <c r="L34" i="9"/>
  <c r="AN160" i="122"/>
  <c r="AR160" i="122"/>
  <c r="AV160" i="122"/>
  <c r="AZ160" i="122"/>
  <c r="BD160" i="122"/>
  <c r="BH160" i="122"/>
  <c r="BL160" i="122"/>
  <c r="AN162" i="122"/>
  <c r="AR162" i="122"/>
  <c r="BD162" i="122"/>
  <c r="AT163" i="122"/>
  <c r="BB163" i="122"/>
  <c r="BJ163" i="122"/>
  <c r="BH134" i="4"/>
  <c r="BN163" i="122"/>
  <c r="AN164" i="122"/>
  <c r="AR164" i="122"/>
  <c r="AV164" i="122"/>
  <c r="AZ164" i="122"/>
  <c r="BD164" i="122"/>
  <c r="BH164" i="122"/>
  <c r="BL164" i="122"/>
  <c r="AN166" i="122"/>
  <c r="AR166" i="122"/>
  <c r="AV166" i="122"/>
  <c r="AZ166" i="122"/>
  <c r="BD166" i="122"/>
  <c r="BH166" i="122"/>
  <c r="BL166" i="122"/>
  <c r="AL167" i="122"/>
  <c r="AT167" i="122"/>
  <c r="BB167" i="122"/>
  <c r="BJ167" i="122"/>
  <c r="BH138" i="4"/>
  <c r="AN168" i="122"/>
  <c r="AR168" i="122"/>
  <c r="AV168" i="122"/>
  <c r="AZ168" i="122"/>
  <c r="BD168" i="122"/>
  <c r="BL168" i="122"/>
  <c r="AE3" i="8"/>
  <c r="L35" i="9"/>
  <c r="AT128" i="123"/>
  <c r="BK160" i="123"/>
  <c r="BI131" i="4"/>
  <c r="BK162" i="123"/>
  <c r="BI133" i="4"/>
  <c r="BK164" i="123"/>
  <c r="BI135" i="4"/>
  <c r="BK166" i="123"/>
  <c r="BI137" i="4"/>
  <c r="BK168" i="123"/>
  <c r="BI139" i="4"/>
  <c r="AP142" i="124"/>
  <c r="AT142" i="124"/>
  <c r="AX142" i="124"/>
  <c r="AV131" i="4"/>
  <c r="BB142" i="124"/>
  <c r="BF142" i="124"/>
  <c r="BJ142" i="124"/>
  <c r="BN142" i="124"/>
  <c r="AN161" i="124"/>
  <c r="AL132" i="4"/>
  <c r="AR161" i="124"/>
  <c r="AV161" i="124"/>
  <c r="AZ161" i="124"/>
  <c r="BD161" i="124"/>
  <c r="BH161" i="124"/>
  <c r="BL161" i="124"/>
  <c r="AP162" i="124"/>
  <c r="BF162" i="124"/>
  <c r="AR163" i="124"/>
  <c r="AZ163" i="124"/>
  <c r="BH163" i="124"/>
  <c r="AL164" i="124"/>
  <c r="AP164" i="124"/>
  <c r="AT164" i="124"/>
  <c r="AX164" i="124"/>
  <c r="AV135" i="4"/>
  <c r="BB164" i="124"/>
  <c r="BF164" i="124"/>
  <c r="BJ164" i="124"/>
  <c r="BN164" i="124"/>
  <c r="AN165" i="124"/>
  <c r="AL136" i="4"/>
  <c r="AR165" i="124"/>
  <c r="AZ165" i="124"/>
  <c r="BD165" i="124"/>
  <c r="BH165" i="124"/>
  <c r="AX166" i="124"/>
  <c r="AV137" i="4"/>
  <c r="BN166" i="124"/>
  <c r="AN167" i="124"/>
  <c r="AL138" i="4"/>
  <c r="AV167" i="124"/>
  <c r="BD167" i="124"/>
  <c r="BL167" i="124"/>
  <c r="BP140" i="124"/>
  <c r="AP168" i="124"/>
  <c r="AT168" i="124"/>
  <c r="AX168" i="124"/>
  <c r="AV139" i="4"/>
  <c r="BB168" i="124"/>
  <c r="BF168" i="124"/>
  <c r="BJ168" i="124"/>
  <c r="BN168" i="124"/>
  <c r="AN169" i="124"/>
  <c r="AL140" i="4"/>
  <c r="AR169" i="124"/>
  <c r="AV169" i="124"/>
  <c r="AZ169" i="124"/>
  <c r="BD169" i="124"/>
  <c r="BH169" i="124"/>
  <c r="BL169" i="124"/>
  <c r="AU156" i="124"/>
  <c r="AU122" i="124" s="1"/>
  <c r="AM162" i="124"/>
  <c r="AU162" i="124"/>
  <c r="BC162" i="124"/>
  <c r="BK162" i="124"/>
  <c r="AQ166" i="124"/>
  <c r="AU166" i="124"/>
  <c r="AY166" i="124"/>
  <c r="BG166" i="124"/>
  <c r="BO166" i="124"/>
  <c r="BF175" i="125"/>
  <c r="AV176" i="125"/>
  <c r="AZ176" i="125"/>
  <c r="AN178" i="125"/>
  <c r="AR178" i="125"/>
  <c r="AS160" i="125"/>
  <c r="BA160" i="125"/>
  <c r="BE160" i="125"/>
  <c r="AM161" i="125"/>
  <c r="AU161" i="125"/>
  <c r="AY161" i="125"/>
  <c r="BC161" i="125"/>
  <c r="BG161" i="125"/>
  <c r="BK161" i="125"/>
  <c r="BO161" i="125"/>
  <c r="AO162" i="125"/>
  <c r="AM133" i="4"/>
  <c r="AS162" i="125"/>
  <c r="AW162" i="125"/>
  <c r="BE162" i="125"/>
  <c r="BI162" i="125"/>
  <c r="BM162" i="125"/>
  <c r="AM163" i="125"/>
  <c r="AQ163" i="125"/>
  <c r="AU163" i="125"/>
  <c r="BK163" i="125"/>
  <c r="AO166" i="125"/>
  <c r="AM137" i="4"/>
  <c r="AS166" i="125"/>
  <c r="AW166" i="125"/>
  <c r="BA166" i="125"/>
  <c r="BE166" i="125"/>
  <c r="BI166" i="125"/>
  <c r="BM166" i="125"/>
  <c r="AU167" i="125"/>
  <c r="AY167" i="125"/>
  <c r="BO167" i="125"/>
  <c r="AO168" i="125"/>
  <c r="AM139" i="4"/>
  <c r="AS168" i="125"/>
  <c r="AW168" i="125"/>
  <c r="BA168" i="125"/>
  <c r="BE168" i="125"/>
  <c r="BI168" i="125"/>
  <c r="BM168" i="125"/>
  <c r="AQ169" i="125"/>
  <c r="BG169" i="125"/>
  <c r="BB156" i="125"/>
  <c r="AX142" i="126"/>
  <c r="BN142" i="126"/>
  <c r="AM162" i="127"/>
  <c r="BC162" i="127"/>
  <c r="BA165" i="127"/>
  <c r="AO169" i="127"/>
  <c r="BB156" i="127"/>
  <c r="U41" i="128"/>
  <c r="K44" i="128" s="1"/>
  <c r="AO128" i="128"/>
  <c r="AR163" i="128"/>
  <c r="AP134" i="4"/>
  <c r="AS168" i="129"/>
  <c r="AQ139" i="4"/>
  <c r="BE228" i="130"/>
  <c r="AY235" i="130"/>
  <c r="AR238" i="130"/>
  <c r="AQ241" i="130"/>
  <c r="AT251" i="130"/>
  <c r="AR250" i="4" s="1"/>
  <c r="AL257" i="130"/>
  <c r="AU285" i="130"/>
  <c r="AS187" i="131"/>
  <c r="BM204" i="131"/>
  <c r="BF236" i="131"/>
  <c r="BB256" i="131"/>
  <c r="BJ128" i="132"/>
  <c r="AV164" i="132"/>
  <c r="AT135" i="4"/>
  <c r="AV168" i="132"/>
  <c r="AT139" i="4"/>
  <c r="BH175" i="132"/>
  <c r="AM229" i="132"/>
  <c r="AS237" i="132"/>
  <c r="BA242" i="132"/>
  <c r="Q3" i="8"/>
  <c r="L21" i="9"/>
  <c r="AW163" i="133"/>
  <c r="AU134" i="4"/>
  <c r="AW167" i="133"/>
  <c r="AU138" i="4"/>
  <c r="AR160" i="133"/>
  <c r="AZ160" i="133"/>
  <c r="AV162" i="133"/>
  <c r="AR164" i="133"/>
  <c r="AV164" i="133"/>
  <c r="AZ164" i="133"/>
  <c r="BH164" i="133"/>
  <c r="BL164" i="133"/>
  <c r="BF165" i="133"/>
  <c r="AR168" i="133"/>
  <c r="AV168" i="133"/>
  <c r="AZ168" i="133"/>
  <c r="BD168" i="133"/>
  <c r="BL168" i="133"/>
  <c r="AT237" i="133"/>
  <c r="AO257" i="133"/>
  <c r="AZ293" i="133"/>
  <c r="BL300" i="133"/>
  <c r="K24" i="135"/>
  <c r="N23" i="9"/>
  <c r="AM163" i="135"/>
  <c r="K24" i="136"/>
  <c r="N24" i="9"/>
  <c r="AZ161" i="136"/>
  <c r="AX132" i="4"/>
  <c r="AZ163" i="136"/>
  <c r="AX134" i="4"/>
  <c r="AZ165" i="136"/>
  <c r="AX136" i="4"/>
  <c r="AZ167" i="136"/>
  <c r="AX138" i="4"/>
  <c r="AZ169" i="136"/>
  <c r="AX140" i="4"/>
  <c r="AO161" i="136"/>
  <c r="AS161" i="136"/>
  <c r="AW161" i="136"/>
  <c r="BA161" i="136"/>
  <c r="BE161" i="136"/>
  <c r="BI161" i="136"/>
  <c r="BM161" i="136"/>
  <c r="AO165" i="136"/>
  <c r="AS165" i="136"/>
  <c r="U3" i="6"/>
  <c r="M25" i="9"/>
  <c r="BA178" i="137"/>
  <c r="AY177" i="4" s="1"/>
  <c r="AY126" i="4"/>
  <c r="BB161" i="137"/>
  <c r="BL168" i="137"/>
  <c r="AT185" i="137"/>
  <c r="BJ185" i="137"/>
  <c r="AX189" i="137"/>
  <c r="AU197" i="137"/>
  <c r="BK197" i="137"/>
  <c r="BO156" i="137"/>
  <c r="BO122" i="137" s="1"/>
  <c r="AM199" i="137"/>
  <c r="BC199" i="137"/>
  <c r="AS200" i="137"/>
  <c r="BI200" i="137"/>
  <c r="AY201" i="137"/>
  <c r="BO201" i="137"/>
  <c r="BP152" i="137"/>
  <c r="AQ203" i="137"/>
  <c r="BG203" i="137"/>
  <c r="AW204" i="137"/>
  <c r="BM204" i="137"/>
  <c r="AM205" i="137"/>
  <c r="BC205" i="137"/>
  <c r="AS169" i="137"/>
  <c r="BA169" i="137"/>
  <c r="AY154" i="4"/>
  <c r="BE169" i="137"/>
  <c r="BI169" i="137"/>
  <c r="BM169" i="137"/>
  <c r="V3" i="6"/>
  <c r="M26" i="9"/>
  <c r="AM128" i="138"/>
  <c r="AQ128" i="138"/>
  <c r="AU128" i="138"/>
  <c r="AY128" i="138"/>
  <c r="BG128" i="138"/>
  <c r="BK128" i="138"/>
  <c r="BO128" i="138"/>
  <c r="BA128" i="138"/>
  <c r="AU177" i="138"/>
  <c r="BC177" i="138"/>
  <c r="AW178" i="138"/>
  <c r="BA178" i="138"/>
  <c r="AO190" i="138"/>
  <c r="AM197" i="138"/>
  <c r="BG156" i="138"/>
  <c r="AS200" i="138"/>
  <c r="AX239" i="138"/>
  <c r="AM291" i="138"/>
  <c r="AY305" i="138"/>
  <c r="W3" i="6"/>
  <c r="M27" i="9"/>
  <c r="BC161" i="139"/>
  <c r="BA132" i="4"/>
  <c r="BC163" i="139"/>
  <c r="BA134" i="4"/>
  <c r="BC165" i="139"/>
  <c r="BA136" i="4"/>
  <c r="AQ167" i="139"/>
  <c r="AU167" i="139"/>
  <c r="AY167" i="139"/>
  <c r="BC167" i="139"/>
  <c r="BA138" i="4"/>
  <c r="BG167" i="139"/>
  <c r="BK167" i="139"/>
  <c r="BO167" i="139"/>
  <c r="AO168" i="139"/>
  <c r="AS168" i="139"/>
  <c r="AW168" i="139"/>
  <c r="BA168" i="139"/>
  <c r="BE168" i="139"/>
  <c r="BI168" i="139"/>
  <c r="BM168" i="139"/>
  <c r="AM169" i="139"/>
  <c r="AQ169" i="139"/>
  <c r="AU169" i="139"/>
  <c r="AY169" i="139"/>
  <c r="BC169" i="139"/>
  <c r="BA140" i="4"/>
  <c r="K24" i="138"/>
  <c r="N26" i="9"/>
  <c r="BB163" i="138"/>
  <c r="AZ134" i="4"/>
  <c r="BH185" i="138"/>
  <c r="AQ242" i="138"/>
  <c r="BC253" i="138"/>
  <c r="K24" i="139"/>
  <c r="N27" i="9"/>
  <c r="U41" i="138"/>
  <c r="K44" i="138" s="1"/>
  <c r="AV187" i="138"/>
  <c r="BF198" i="138"/>
  <c r="AP228" i="138"/>
  <c r="BD254" i="138"/>
  <c r="BC164" i="139"/>
  <c r="BA135" i="4"/>
  <c r="BC166" i="139"/>
  <c r="BA137" i="4"/>
  <c r="AQ168" i="139"/>
  <c r="AU168" i="139"/>
  <c r="AY168" i="139"/>
  <c r="BC168" i="139"/>
  <c r="BA139" i="4"/>
  <c r="BK165" i="137"/>
  <c r="V3" i="8"/>
  <c r="L26" i="9"/>
  <c r="BB160" i="138"/>
  <c r="AZ131" i="4"/>
  <c r="BB164" i="138"/>
  <c r="AZ135" i="4"/>
  <c r="BB166" i="138"/>
  <c r="AZ137" i="4"/>
  <c r="BM142" i="138"/>
  <c r="BP153" i="138"/>
  <c r="BP154" i="138"/>
  <c r="BO234" i="138"/>
  <c r="W3" i="8"/>
  <c r="L27" i="9"/>
  <c r="M11" i="9"/>
  <c r="G3" i="6"/>
  <c r="AQ122" i="115"/>
  <c r="AS202" i="116"/>
  <c r="AW226" i="116"/>
  <c r="AY228" i="116"/>
  <c r="AV236" i="116"/>
  <c r="BD240" i="116"/>
  <c r="BB239" i="4" s="1"/>
  <c r="AM250" i="116"/>
  <c r="AU254" i="116"/>
  <c r="BB277" i="116"/>
  <c r="BK285" i="116"/>
  <c r="AN290" i="116"/>
  <c r="AV294" i="116"/>
  <c r="BF299" i="116"/>
  <c r="BN303" i="116"/>
  <c r="AQ308" i="116"/>
  <c r="BJ307" i="121"/>
  <c r="B33" i="9"/>
  <c r="AC6" i="8"/>
  <c r="AC7" i="6"/>
  <c r="BC308" i="121"/>
  <c r="BM304" i="121"/>
  <c r="AT301" i="121"/>
  <c r="BL292" i="121"/>
  <c r="AQ289" i="121"/>
  <c r="BC285" i="121"/>
  <c r="BN277" i="121"/>
  <c r="BH257" i="121"/>
  <c r="AT253" i="121"/>
  <c r="BF249" i="121"/>
  <c r="AL240" i="121"/>
  <c r="AT236" i="121"/>
  <c r="AL229" i="121"/>
  <c r="BC226" i="121"/>
  <c r="BL203" i="121"/>
  <c r="BJ198" i="121"/>
  <c r="AQ189" i="121"/>
  <c r="AM176" i="121"/>
  <c r="BF307" i="121"/>
  <c r="AM304" i="121"/>
  <c r="AU300" i="121"/>
  <c r="BM291" i="121"/>
  <c r="AT288" i="121"/>
  <c r="BE280" i="121"/>
  <c r="AL277" i="121"/>
  <c r="BM256" i="121"/>
  <c r="AW252" i="121"/>
  <c r="BG248" i="121"/>
  <c r="BC243" i="121"/>
  <c r="AO239" i="121"/>
  <c r="AU235" i="121"/>
  <c r="AY228" i="121"/>
  <c r="AL226" i="121"/>
  <c r="BA202" i="121"/>
  <c r="BM197" i="121"/>
  <c r="BB192" i="121"/>
  <c r="BJ187" i="121"/>
  <c r="BI306" i="121"/>
  <c r="BG305" i="4" s="1"/>
  <c r="AN303" i="121"/>
  <c r="AX299" i="121"/>
  <c r="BF294" i="121"/>
  <c r="AM291" i="121"/>
  <c r="AW287" i="121"/>
  <c r="BJ279" i="121"/>
  <c r="AP255" i="121"/>
  <c r="AZ251" i="121"/>
  <c r="BH242" i="121"/>
  <c r="AN238" i="121"/>
  <c r="BB234" i="121"/>
  <c r="BK227" i="121"/>
  <c r="BF205" i="121"/>
  <c r="AO201" i="121"/>
  <c r="AP191" i="121"/>
  <c r="BD186" i="121"/>
  <c r="BL305" i="121"/>
  <c r="AO302" i="121"/>
  <c r="BK293" i="121"/>
  <c r="AN290" i="121"/>
  <c r="AX286" i="121"/>
  <c r="BK278" i="121"/>
  <c r="AQ254" i="121"/>
  <c r="BA250" i="121"/>
  <c r="BI241" i="121"/>
  <c r="BG240" i="4" s="1"/>
  <c r="AQ237" i="121"/>
  <c r="BF229" i="121"/>
  <c r="AR227" i="121"/>
  <c r="BI204" i="121"/>
  <c r="BG203" i="4" s="1"/>
  <c r="AQ200" i="121"/>
  <c r="AN190" i="121"/>
  <c r="BC184" i="121"/>
  <c r="K43" i="107"/>
  <c r="AO160" i="107"/>
  <c r="BA160" i="107"/>
  <c r="BE160" i="107"/>
  <c r="AQ161" i="107"/>
  <c r="AU161" i="107"/>
  <c r="AY161" i="107"/>
  <c r="BC161" i="107"/>
  <c r="BG161" i="107"/>
  <c r="BK161" i="107"/>
  <c r="BO161" i="107"/>
  <c r="AO164" i="107"/>
  <c r="AS164" i="107"/>
  <c r="AW164" i="107"/>
  <c r="BE164" i="107"/>
  <c r="BI164" i="107"/>
  <c r="BM164" i="107"/>
  <c r="AQ165" i="107"/>
  <c r="AU165" i="107"/>
  <c r="AY165" i="107"/>
  <c r="BC165" i="107"/>
  <c r="BG165" i="107"/>
  <c r="BK165" i="107"/>
  <c r="BO165" i="107"/>
  <c r="AO166" i="107"/>
  <c r="AS166" i="107"/>
  <c r="AW166" i="107"/>
  <c r="BA166" i="107"/>
  <c r="BE166" i="107"/>
  <c r="BI166" i="107"/>
  <c r="BM166" i="107"/>
  <c r="AQ169" i="107"/>
  <c r="AU169" i="107"/>
  <c r="AY169" i="107"/>
  <c r="BC169" i="107"/>
  <c r="BG169" i="107"/>
  <c r="BK169" i="107"/>
  <c r="BO169" i="107"/>
  <c r="BP149" i="107"/>
  <c r="BD163" i="107"/>
  <c r="BP150" i="107"/>
  <c r="AR167" i="107"/>
  <c r="AZ167" i="107"/>
  <c r="BH167" i="107"/>
  <c r="AF7" i="6"/>
  <c r="B36" i="9"/>
  <c r="AF6" i="8"/>
  <c r="U41" i="112"/>
  <c r="K44" i="112" s="1"/>
  <c r="AO161" i="112"/>
  <c r="AS161" i="112"/>
  <c r="AW161" i="112"/>
  <c r="BA161" i="112"/>
  <c r="BE161" i="112"/>
  <c r="BI161" i="112"/>
  <c r="BM161" i="112"/>
  <c r="AO163" i="112"/>
  <c r="AS163" i="112"/>
  <c r="AW163" i="112"/>
  <c r="BA163" i="112"/>
  <c r="BE163" i="112"/>
  <c r="BI163" i="112"/>
  <c r="BM163" i="112"/>
  <c r="AO165" i="112"/>
  <c r="AS165" i="112"/>
  <c r="AW165" i="112"/>
  <c r="BA165" i="112"/>
  <c r="BE165" i="112"/>
  <c r="BI165" i="112"/>
  <c r="BM165" i="112"/>
  <c r="AO167" i="112"/>
  <c r="AS167" i="112"/>
  <c r="AW167" i="112"/>
  <c r="BA167" i="112"/>
  <c r="BE167" i="112"/>
  <c r="BI167" i="112"/>
  <c r="BM167" i="112"/>
  <c r="AO169" i="112"/>
  <c r="AS169" i="112"/>
  <c r="AW169" i="112"/>
  <c r="BA169" i="112"/>
  <c r="BE169" i="112"/>
  <c r="BI169" i="112"/>
  <c r="BM169" i="112"/>
  <c r="BP147" i="112"/>
  <c r="AL163" i="112"/>
  <c r="AP163" i="112"/>
  <c r="AT163" i="112"/>
  <c r="AX163" i="112"/>
  <c r="BB163" i="112"/>
  <c r="BF163" i="112"/>
  <c r="BJ163" i="112"/>
  <c r="BN163" i="112"/>
  <c r="AL165" i="112"/>
  <c r="BB165" i="112"/>
  <c r="AL167" i="112"/>
  <c r="AP167" i="112"/>
  <c r="AT167" i="112"/>
  <c r="AX167" i="112"/>
  <c r="BB167" i="112"/>
  <c r="BF167" i="112"/>
  <c r="BJ167" i="112"/>
  <c r="BN167" i="112"/>
  <c r="BB169" i="112"/>
  <c r="BL184" i="112"/>
  <c r="BJ183" i="4" s="1"/>
  <c r="BI202" i="112"/>
  <c r="BI226" i="112"/>
  <c r="AO228" i="112"/>
  <c r="BD229" i="112"/>
  <c r="BO235" i="112"/>
  <c r="BO239" i="112"/>
  <c r="BH249" i="112"/>
  <c r="AO254" i="112"/>
  <c r="AV277" i="112"/>
  <c r="BE285" i="112"/>
  <c r="BM289" i="112"/>
  <c r="AP294" i="112"/>
  <c r="BA300" i="112"/>
  <c r="BI304" i="112"/>
  <c r="AY176" i="113"/>
  <c r="BC176" i="113"/>
  <c r="BG176" i="113"/>
  <c r="BK176" i="113"/>
  <c r="BO176" i="113"/>
  <c r="AM178" i="113"/>
  <c r="AQ178" i="113"/>
  <c r="AU178" i="113"/>
  <c r="AY178" i="113"/>
  <c r="BC178" i="113"/>
  <c r="BG178" i="113"/>
  <c r="BK178" i="113"/>
  <c r="BO178" i="113"/>
  <c r="AQ161" i="113"/>
  <c r="AU161" i="113"/>
  <c r="AY161" i="113"/>
  <c r="BC161" i="113"/>
  <c r="BG161" i="113"/>
  <c r="BK161" i="113"/>
  <c r="BO161" i="113"/>
  <c r="AO185" i="113"/>
  <c r="AS185" i="113"/>
  <c r="AW185" i="113"/>
  <c r="BA185" i="113"/>
  <c r="BE185" i="113"/>
  <c r="BI185" i="113"/>
  <c r="BM185" i="113"/>
  <c r="BK184" i="4" s="1"/>
  <c r="AM163" i="113"/>
  <c r="AQ163" i="113"/>
  <c r="AU163" i="113"/>
  <c r="AY163" i="113"/>
  <c r="BC163" i="113"/>
  <c r="BG163" i="113"/>
  <c r="BK163" i="113"/>
  <c r="BO163" i="113"/>
  <c r="AO187" i="113"/>
  <c r="AS187" i="113"/>
  <c r="AW164" i="113"/>
  <c r="BA187" i="113"/>
  <c r="BE164" i="113"/>
  <c r="BI187" i="113"/>
  <c r="BM164" i="113"/>
  <c r="AQ165" i="113"/>
  <c r="AU165" i="113"/>
  <c r="AY165" i="113"/>
  <c r="BC165" i="113"/>
  <c r="BG165" i="113"/>
  <c r="BK165" i="113"/>
  <c r="BO165" i="113"/>
  <c r="BA189" i="113"/>
  <c r="AM167" i="113"/>
  <c r="AQ167" i="113"/>
  <c r="AU167" i="113"/>
  <c r="AY167" i="113"/>
  <c r="BC167" i="113"/>
  <c r="BG167" i="113"/>
  <c r="BK167" i="113"/>
  <c r="BO167" i="113"/>
  <c r="AO191" i="113"/>
  <c r="AW191" i="113"/>
  <c r="BE191" i="113"/>
  <c r="BM191" i="113"/>
  <c r="BK190" i="4" s="1"/>
  <c r="AQ169" i="113"/>
  <c r="AU169" i="113"/>
  <c r="AY169" i="113"/>
  <c r="BC169" i="113"/>
  <c r="BG169" i="113"/>
  <c r="BK169" i="113"/>
  <c r="BO169" i="113"/>
  <c r="AP197" i="113"/>
  <c r="AX197" i="113"/>
  <c r="BF197" i="113"/>
  <c r="BN197" i="113"/>
  <c r="AN161" i="113"/>
  <c r="AV161" i="113"/>
  <c r="AZ161" i="113"/>
  <c r="BD161" i="113"/>
  <c r="BH161" i="113"/>
  <c r="BL161" i="113"/>
  <c r="BF199" i="113"/>
  <c r="BJ199" i="113"/>
  <c r="BN199" i="113"/>
  <c r="AN163" i="113"/>
  <c r="AR163" i="113"/>
  <c r="AZ163" i="113"/>
  <c r="BH163" i="113"/>
  <c r="AX201" i="113"/>
  <c r="BB201" i="113"/>
  <c r="BF201" i="113"/>
  <c r="AN165" i="113"/>
  <c r="AR202" i="113"/>
  <c r="BD165" i="113"/>
  <c r="BH165" i="113"/>
  <c r="BL165" i="113"/>
  <c r="AL203" i="113"/>
  <c r="BJ203" i="113"/>
  <c r="BN203" i="113"/>
  <c r="BP153" i="113"/>
  <c r="AR167" i="113"/>
  <c r="AV167" i="113"/>
  <c r="AZ167" i="113"/>
  <c r="BD167" i="113"/>
  <c r="BH167" i="113"/>
  <c r="BL167" i="113"/>
  <c r="BB205" i="113"/>
  <c r="BF205" i="113"/>
  <c r="BJ205" i="113"/>
  <c r="AN169" i="113"/>
  <c r="AV169" i="113"/>
  <c r="BD169" i="113"/>
  <c r="BH169" i="113"/>
  <c r="BL169" i="113"/>
  <c r="AL161" i="113"/>
  <c r="AW176" i="113"/>
  <c r="BH186" i="113"/>
  <c r="BC206" i="113"/>
  <c r="AM226" i="113"/>
  <c r="AL228" i="113"/>
  <c r="BK229" i="113"/>
  <c r="BG235" i="113"/>
  <c r="BC237" i="113"/>
  <c r="BA239" i="113"/>
  <c r="AY241" i="113"/>
  <c r="AT243" i="113"/>
  <c r="AS248" i="113"/>
  <c r="BN250" i="113"/>
  <c r="BL253" i="113"/>
  <c r="BD256" i="113"/>
  <c r="BF278" i="113"/>
  <c r="AY285" i="113"/>
  <c r="AW288" i="113"/>
  <c r="AO291" i="113"/>
  <c r="AM294" i="113"/>
  <c r="BL301" i="113"/>
  <c r="BE304" i="113"/>
  <c r="BB307" i="113"/>
  <c r="BN308" i="114"/>
  <c r="AH6" i="8"/>
  <c r="AH7" i="6"/>
  <c r="B38" i="9"/>
  <c r="U41" i="114"/>
  <c r="K44" i="114" s="1"/>
  <c r="AN160" i="114"/>
  <c r="AR160" i="114"/>
  <c r="BD160" i="114"/>
  <c r="BH160" i="114"/>
  <c r="AP161" i="114"/>
  <c r="AT161" i="114"/>
  <c r="AX161" i="114"/>
  <c r="BB161" i="114"/>
  <c r="BF161" i="114"/>
  <c r="BJ161" i="114"/>
  <c r="BN161" i="114"/>
  <c r="AN162" i="114"/>
  <c r="AZ162" i="114"/>
  <c r="BD162" i="114"/>
  <c r="BJ163" i="114"/>
  <c r="BN163" i="114"/>
  <c r="AL165" i="114"/>
  <c r="AT165" i="114"/>
  <c r="AX165" i="114"/>
  <c r="BB165" i="114"/>
  <c r="BJ165" i="114"/>
  <c r="BN165" i="114"/>
  <c r="AN166" i="114"/>
  <c r="AR166" i="114"/>
  <c r="AV166" i="114"/>
  <c r="AZ166" i="114"/>
  <c r="BD166" i="114"/>
  <c r="BH166" i="114"/>
  <c r="BL166" i="114"/>
  <c r="BB167" i="114"/>
  <c r="BN167" i="114"/>
  <c r="AR168" i="114"/>
  <c r="AZ168" i="114"/>
  <c r="BD168" i="114"/>
  <c r="BH168" i="114"/>
  <c r="BL168" i="114"/>
  <c r="AN177" i="114"/>
  <c r="BF187" i="114"/>
  <c r="BH192" i="114"/>
  <c r="AL198" i="114"/>
  <c r="BH203" i="114"/>
  <c r="BE227" i="114"/>
  <c r="BA229" i="114"/>
  <c r="AZ235" i="114"/>
  <c r="AU237" i="114"/>
  <c r="AW239" i="114"/>
  <c r="AT241" i="114"/>
  <c r="BH243" i="114"/>
  <c r="AP248" i="114"/>
  <c r="BM250" i="114"/>
  <c r="AS253" i="114"/>
  <c r="BG255" i="114"/>
  <c r="BJ278" i="114"/>
  <c r="AX286" i="114"/>
  <c r="AM290" i="114"/>
  <c r="BI293" i="114"/>
  <c r="AM302" i="114"/>
  <c r="AQ306" i="114"/>
  <c r="AI7" i="6"/>
  <c r="B39" i="9"/>
  <c r="AI6" i="8"/>
  <c r="U41" i="115"/>
  <c r="K44" i="115" s="1"/>
  <c r="BG160" i="115"/>
  <c r="BI142" i="115"/>
  <c r="BM163" i="115"/>
  <c r="AV122" i="115"/>
  <c r="AT161" i="115"/>
  <c r="BB161" i="115"/>
  <c r="BF161" i="115"/>
  <c r="BN161" i="115"/>
  <c r="BP125" i="116"/>
  <c r="BP126" i="116"/>
  <c r="AL160" i="116"/>
  <c r="AP160" i="116"/>
  <c r="AT160" i="116"/>
  <c r="AX160" i="116"/>
  <c r="BB160" i="116"/>
  <c r="BF160" i="116"/>
  <c r="BJ160" i="116"/>
  <c r="BN160" i="116"/>
  <c r="BP134" i="116"/>
  <c r="AP162" i="116"/>
  <c r="AX162" i="116"/>
  <c r="BB162" i="116"/>
  <c r="BP138" i="116"/>
  <c r="BF184" i="116"/>
  <c r="BN192" i="116"/>
  <c r="AV197" i="116"/>
  <c r="AT203" i="116"/>
  <c r="BM226" i="116"/>
  <c r="AR229" i="116"/>
  <c r="BA237" i="116"/>
  <c r="BI241" i="116"/>
  <c r="AN251" i="116"/>
  <c r="AV255" i="116"/>
  <c r="BC278" i="116"/>
  <c r="BL286" i="116"/>
  <c r="AS291" i="116"/>
  <c r="BG300" i="116"/>
  <c r="AS128" i="118"/>
  <c r="AN128" i="119"/>
  <c r="AR128" i="119"/>
  <c r="AV128" i="119"/>
  <c r="AZ128" i="119"/>
  <c r="BD128" i="119"/>
  <c r="AM128" i="120"/>
  <c r="AU128" i="120"/>
  <c r="AN128" i="121"/>
  <c r="AZ128" i="121"/>
  <c r="BH128" i="121"/>
  <c r="G7" i="6"/>
  <c r="G6" i="8"/>
  <c r="AN128" i="112"/>
  <c r="AR128" i="112"/>
  <c r="AV128" i="112"/>
  <c r="AZ128" i="112"/>
  <c r="BD128" i="112"/>
  <c r="BH128" i="112"/>
  <c r="AO156" i="112"/>
  <c r="AS156" i="112"/>
  <c r="AW156" i="112"/>
  <c r="BA156" i="112"/>
  <c r="BE156" i="112"/>
  <c r="BI156" i="112"/>
  <c r="BM156" i="112"/>
  <c r="BD188" i="112"/>
  <c r="BE204" i="112"/>
  <c r="AL227" i="112"/>
  <c r="AW228" i="112"/>
  <c r="BL229" i="112"/>
  <c r="BJ228" i="4" s="1"/>
  <c r="BD236" i="112"/>
  <c r="BL240" i="112"/>
  <c r="BJ239" i="4" s="1"/>
  <c r="BB251" i="112"/>
  <c r="BJ255" i="112"/>
  <c r="AP279" i="112"/>
  <c r="AU287" i="112"/>
  <c r="BC291" i="112"/>
  <c r="BE300" i="112"/>
  <c r="BM304" i="112"/>
  <c r="AT128" i="113"/>
  <c r="BB128" i="113"/>
  <c r="BJ128" i="113"/>
  <c r="BB161" i="113"/>
  <c r="BI198" i="113"/>
  <c r="BL226" i="113"/>
  <c r="BJ228" i="113"/>
  <c r="BF234" i="113"/>
  <c r="BB236" i="113"/>
  <c r="AZ238" i="113"/>
  <c r="AU240" i="113"/>
  <c r="AS242" i="113"/>
  <c r="BG248" i="113"/>
  <c r="AY251" i="113"/>
  <c r="AW254" i="113"/>
  <c r="AO257" i="113"/>
  <c r="AQ279" i="113"/>
  <c r="BO285" i="113"/>
  <c r="BM288" i="113"/>
  <c r="BK287" i="4" s="1"/>
  <c r="BE291" i="113"/>
  <c r="BC294" i="113"/>
  <c r="AU300" i="113"/>
  <c r="AN303" i="113"/>
  <c r="BK305" i="113"/>
  <c r="AX156" i="114"/>
  <c r="AX122" i="114" s="1"/>
  <c r="BD199" i="114"/>
  <c r="BJ205" i="114"/>
  <c r="AT226" i="114"/>
  <c r="AO228" i="114"/>
  <c r="BN229" i="114"/>
  <c r="BL228" i="4" s="1"/>
  <c r="BN235" i="114"/>
  <c r="BL234" i="4" s="1"/>
  <c r="BH237" i="114"/>
  <c r="BJ239" i="114"/>
  <c r="BL241" i="114"/>
  <c r="BF248" i="114"/>
  <c r="AX251" i="114"/>
  <c r="BM253" i="114"/>
  <c r="AX256" i="114"/>
  <c r="BI279" i="114"/>
  <c r="AU287" i="114"/>
  <c r="AL291" i="114"/>
  <c r="BF294" i="114"/>
  <c r="AU299" i="114"/>
  <c r="AY303" i="114"/>
  <c r="AO307" i="114"/>
  <c r="BM128" i="115"/>
  <c r="AZ142" i="115"/>
  <c r="BC308" i="116"/>
  <c r="X7" i="6"/>
  <c r="B28" i="9"/>
  <c r="X6" i="8"/>
  <c r="AM308" i="116"/>
  <c r="BL305" i="116"/>
  <c r="BJ303" i="116"/>
  <c r="BD301" i="116"/>
  <c r="BB300" i="4" s="1"/>
  <c r="BB299" i="116"/>
  <c r="AZ294" i="116"/>
  <c r="AX292" i="116"/>
  <c r="AR290" i="116"/>
  <c r="AP288" i="116"/>
  <c r="BO285" i="116"/>
  <c r="BH279" i="116"/>
  <c r="BF277" i="116"/>
  <c r="BE256" i="116"/>
  <c r="AY254" i="116"/>
  <c r="AW252" i="116"/>
  <c r="AQ250" i="116"/>
  <c r="AO248" i="116"/>
  <c r="BO243" i="116"/>
  <c r="BM241" i="116"/>
  <c r="BG239" i="116"/>
  <c r="BE237" i="116"/>
  <c r="AY235" i="116"/>
  <c r="AV229" i="116"/>
  <c r="AM228" i="116"/>
  <c r="AL227" i="116"/>
  <c r="BI206" i="116"/>
  <c r="BJ203" i="116"/>
  <c r="BC200" i="116"/>
  <c r="AS198" i="116"/>
  <c r="AZ190" i="116"/>
  <c r="BN184" i="116"/>
  <c r="AV175" i="116"/>
  <c r="AL307" i="116"/>
  <c r="BK304" i="116"/>
  <c r="BI302" i="116"/>
  <c r="BC300" i="116"/>
  <c r="AY293" i="116"/>
  <c r="AW291" i="116"/>
  <c r="AQ289" i="116"/>
  <c r="AO287" i="116"/>
  <c r="BM280" i="116"/>
  <c r="BG278" i="116"/>
  <c r="BF257" i="116"/>
  <c r="AZ255" i="116"/>
  <c r="AX253" i="116"/>
  <c r="AR251" i="116"/>
  <c r="AP249" i="116"/>
  <c r="BN242" i="116"/>
  <c r="BH240" i="116"/>
  <c r="BF238" i="116"/>
  <c r="AZ236" i="116"/>
  <c r="AX234" i="116"/>
  <c r="BC228" i="116"/>
  <c r="BB227" i="116"/>
  <c r="BA226" i="116"/>
  <c r="BK204" i="116"/>
  <c r="BA202" i="116"/>
  <c r="BB199" i="116"/>
  <c r="AP192" i="116"/>
  <c r="AP188" i="116"/>
  <c r="BK178" i="116"/>
  <c r="U41" i="116"/>
  <c r="K44" i="116" s="1"/>
  <c r="AM128" i="116"/>
  <c r="AU128" i="116"/>
  <c r="BC128" i="116"/>
  <c r="BK128" i="116"/>
  <c r="AN156" i="116"/>
  <c r="AV156" i="116"/>
  <c r="BD156" i="116"/>
  <c r="BL156" i="116"/>
  <c r="BM187" i="116"/>
  <c r="AL199" i="116"/>
  <c r="BC204" i="116"/>
  <c r="AX227" i="116"/>
  <c r="AT234" i="116"/>
  <c r="BB238" i="116"/>
  <c r="BJ242" i="116"/>
  <c r="AS252" i="116"/>
  <c r="BA256" i="116"/>
  <c r="BD279" i="116"/>
  <c r="BB278" i="4" s="1"/>
  <c r="AL288" i="116"/>
  <c r="AT292" i="116"/>
  <c r="BH301" i="116"/>
  <c r="AO306" i="116"/>
  <c r="AO128" i="117"/>
  <c r="AW128" i="117"/>
  <c r="BE124" i="117"/>
  <c r="BM128" i="117"/>
  <c r="BN128" i="119"/>
  <c r="U41" i="107"/>
  <c r="K44" i="107" s="1"/>
  <c r="G3" i="8"/>
  <c r="L11" i="9"/>
  <c r="AM124" i="107"/>
  <c r="AK123" i="4" s="1"/>
  <c r="BI128" i="107"/>
  <c r="BP126" i="107"/>
  <c r="AO161" i="107"/>
  <c r="AS161" i="107"/>
  <c r="AW161" i="107"/>
  <c r="BA161" i="107"/>
  <c r="BE161" i="107"/>
  <c r="BI161" i="107"/>
  <c r="BM161" i="107"/>
  <c r="AO163" i="107"/>
  <c r="AS163" i="107"/>
  <c r="AW163" i="107"/>
  <c r="BA163" i="107"/>
  <c r="BE163" i="107"/>
  <c r="BI163" i="107"/>
  <c r="BM163" i="107"/>
  <c r="AM164" i="107"/>
  <c r="AQ164" i="107"/>
  <c r="AU164" i="107"/>
  <c r="AY164" i="107"/>
  <c r="BC164" i="107"/>
  <c r="BG164" i="107"/>
  <c r="BK164" i="107"/>
  <c r="BO164" i="107"/>
  <c r="AO165" i="107"/>
  <c r="AS165" i="107"/>
  <c r="AW165" i="107"/>
  <c r="BA165" i="107"/>
  <c r="BE165" i="107"/>
  <c r="BI165" i="107"/>
  <c r="BM165" i="107"/>
  <c r="AQ166" i="107"/>
  <c r="BG166" i="107"/>
  <c r="AO167" i="107"/>
  <c r="AS167" i="107"/>
  <c r="AW167" i="107"/>
  <c r="BA167" i="107"/>
  <c r="BE167" i="107"/>
  <c r="BI167" i="107"/>
  <c r="BM167" i="107"/>
  <c r="AM168" i="107"/>
  <c r="AQ168" i="107"/>
  <c r="AU168" i="107"/>
  <c r="AY168" i="107"/>
  <c r="BC168" i="107"/>
  <c r="BG168" i="107"/>
  <c r="BK168" i="107"/>
  <c r="BO168" i="107"/>
  <c r="AO169" i="107"/>
  <c r="AS169" i="107"/>
  <c r="AW169" i="107"/>
  <c r="BA169" i="107"/>
  <c r="BE169" i="107"/>
  <c r="BI169" i="107"/>
  <c r="BM169" i="107"/>
  <c r="AT161" i="107"/>
  <c r="BJ161" i="107"/>
  <c r="AX165" i="107"/>
  <c r="BN165" i="107"/>
  <c r="AM178" i="112"/>
  <c r="AQ178" i="112"/>
  <c r="AU178" i="112"/>
  <c r="AY178" i="112"/>
  <c r="BC178" i="112"/>
  <c r="BG178" i="112"/>
  <c r="BK178" i="112"/>
  <c r="BO178" i="112"/>
  <c r="AM161" i="112"/>
  <c r="AQ161" i="112"/>
  <c r="AU161" i="112"/>
  <c r="AY161" i="112"/>
  <c r="BC161" i="112"/>
  <c r="BG161" i="112"/>
  <c r="BK161" i="112"/>
  <c r="BO161" i="112"/>
  <c r="AO185" i="112"/>
  <c r="AS185" i="112"/>
  <c r="AW185" i="112"/>
  <c r="BA185" i="112"/>
  <c r="BE185" i="112"/>
  <c r="BI185" i="112"/>
  <c r="BM185" i="112"/>
  <c r="AQ163" i="112"/>
  <c r="AU163" i="112"/>
  <c r="AY163" i="112"/>
  <c r="BC163" i="112"/>
  <c r="BG163" i="112"/>
  <c r="BK163" i="112"/>
  <c r="BO163" i="112"/>
  <c r="AO187" i="112"/>
  <c r="AS187" i="112"/>
  <c r="AW187" i="112"/>
  <c r="BA187" i="112"/>
  <c r="BE187" i="112"/>
  <c r="BI187" i="112"/>
  <c r="BM187" i="112"/>
  <c r="AM165" i="112"/>
  <c r="AQ165" i="112"/>
  <c r="AU165" i="112"/>
  <c r="AY165" i="112"/>
  <c r="BC165" i="112"/>
  <c r="BG165" i="112"/>
  <c r="BK165" i="112"/>
  <c r="BO165" i="112"/>
  <c r="AO189" i="112"/>
  <c r="AS189" i="112"/>
  <c r="AW189" i="112"/>
  <c r="BA189" i="112"/>
  <c r="BE189" i="112"/>
  <c r="BI189" i="112"/>
  <c r="BM189" i="112"/>
  <c r="AQ167" i="112"/>
  <c r="AU167" i="112"/>
  <c r="AY167" i="112"/>
  <c r="BC167" i="112"/>
  <c r="BG167" i="112"/>
  <c r="BK167" i="112"/>
  <c r="BO167" i="112"/>
  <c r="AO191" i="112"/>
  <c r="AS191" i="112"/>
  <c r="AW191" i="112"/>
  <c r="BA191" i="112"/>
  <c r="BE191" i="112"/>
  <c r="BI191" i="112"/>
  <c r="BM191" i="112"/>
  <c r="AM169" i="112"/>
  <c r="AQ169" i="112"/>
  <c r="AU169" i="112"/>
  <c r="AY169" i="112"/>
  <c r="BC169" i="112"/>
  <c r="BG169" i="112"/>
  <c r="BK169" i="112"/>
  <c r="BO169" i="112"/>
  <c r="AL197" i="112"/>
  <c r="AP197" i="112"/>
  <c r="AT197" i="112"/>
  <c r="AX197" i="112"/>
  <c r="BB197" i="112"/>
  <c r="BF197" i="112"/>
  <c r="BJ197" i="112"/>
  <c r="BN197" i="112"/>
  <c r="AN161" i="112"/>
  <c r="AR161" i="112"/>
  <c r="AV161" i="112"/>
  <c r="AZ161" i="112"/>
  <c r="BD161" i="112"/>
  <c r="BH161" i="112"/>
  <c r="BL161" i="112"/>
  <c r="AP199" i="112"/>
  <c r="AT199" i="112"/>
  <c r="AX199" i="112"/>
  <c r="BB199" i="112"/>
  <c r="BF199" i="112"/>
  <c r="BJ199" i="112"/>
  <c r="BN199" i="112"/>
  <c r="AR163" i="112"/>
  <c r="AV163" i="112"/>
  <c r="AZ163" i="112"/>
  <c r="BD163" i="112"/>
  <c r="BH163" i="112"/>
  <c r="BL163" i="112"/>
  <c r="AL201" i="112"/>
  <c r="AP201" i="112"/>
  <c r="AT201" i="112"/>
  <c r="AX201" i="112"/>
  <c r="BB201" i="112"/>
  <c r="BF201" i="112"/>
  <c r="BJ201" i="112"/>
  <c r="BN201" i="112"/>
  <c r="AN165" i="112"/>
  <c r="AR165" i="112"/>
  <c r="AV165" i="112"/>
  <c r="AZ165" i="112"/>
  <c r="BD165" i="112"/>
  <c r="BH165" i="112"/>
  <c r="BL165" i="112"/>
  <c r="AP203" i="112"/>
  <c r="AT203" i="112"/>
  <c r="AX203" i="112"/>
  <c r="BB203" i="112"/>
  <c r="BF203" i="112"/>
  <c r="BJ203" i="112"/>
  <c r="BN203" i="112"/>
  <c r="AN167" i="112"/>
  <c r="AR167" i="112"/>
  <c r="AV167" i="112"/>
  <c r="AZ167" i="112"/>
  <c r="BD167" i="112"/>
  <c r="BH167" i="112"/>
  <c r="BL167" i="112"/>
  <c r="AL205" i="112"/>
  <c r="AP205" i="112"/>
  <c r="AT205" i="112"/>
  <c r="AX205" i="112"/>
  <c r="BB205" i="112"/>
  <c r="BF205" i="112"/>
  <c r="BJ205" i="112"/>
  <c r="BN205" i="112"/>
  <c r="AN169" i="112"/>
  <c r="AR169" i="112"/>
  <c r="AV169" i="112"/>
  <c r="AZ169" i="112"/>
  <c r="BD169" i="112"/>
  <c r="BH169" i="112"/>
  <c r="BL169" i="112"/>
  <c r="BL192" i="112"/>
  <c r="BJ191" i="4" s="1"/>
  <c r="AS198" i="112"/>
  <c r="AM226" i="112"/>
  <c r="AY227" i="112"/>
  <c r="BK228" i="112"/>
  <c r="AZ234" i="112"/>
  <c r="BM237" i="112"/>
  <c r="AP242" i="112"/>
  <c r="BN251" i="112"/>
  <c r="AQ256" i="112"/>
  <c r="BB279" i="112"/>
  <c r="BG287" i="112"/>
  <c r="BO291" i="112"/>
  <c r="BC302" i="112"/>
  <c r="BK306" i="112"/>
  <c r="AM308" i="113"/>
  <c r="B37" i="9"/>
  <c r="AG6" i="8"/>
  <c r="AG7" i="6"/>
  <c r="U41" i="113"/>
  <c r="K44" i="113" s="1"/>
  <c r="AY128" i="113"/>
  <c r="BG128" i="113"/>
  <c r="AO161" i="113"/>
  <c r="AS161" i="113"/>
  <c r="AW161" i="113"/>
  <c r="BA161" i="113"/>
  <c r="BE161" i="113"/>
  <c r="BI161" i="113"/>
  <c r="BM161" i="113"/>
  <c r="AQ162" i="113"/>
  <c r="AY162" i="113"/>
  <c r="BG162" i="113"/>
  <c r="BO162" i="113"/>
  <c r="AO163" i="113"/>
  <c r="AS163" i="113"/>
  <c r="AW163" i="113"/>
  <c r="BA163" i="113"/>
  <c r="BE163" i="113"/>
  <c r="BI163" i="113"/>
  <c r="BM163" i="113"/>
  <c r="AO165" i="113"/>
  <c r="AS165" i="113"/>
  <c r="BA165" i="113"/>
  <c r="BE165" i="113"/>
  <c r="BI165" i="113"/>
  <c r="AM166" i="113"/>
  <c r="AY166" i="113"/>
  <c r="BC166" i="113"/>
  <c r="BG166" i="113"/>
  <c r="BO166" i="113"/>
  <c r="AO167" i="113"/>
  <c r="AS167" i="113"/>
  <c r="AW167" i="113"/>
  <c r="BA167" i="113"/>
  <c r="BE167" i="113"/>
  <c r="BI167" i="113"/>
  <c r="BM167" i="113"/>
  <c r="AO169" i="113"/>
  <c r="AS169" i="113"/>
  <c r="AW169" i="113"/>
  <c r="BA169" i="113"/>
  <c r="BE169" i="113"/>
  <c r="BI169" i="113"/>
  <c r="BM169" i="113"/>
  <c r="BI178" i="113"/>
  <c r="BG200" i="113"/>
  <c r="AN227" i="113"/>
  <c r="BN228" i="113"/>
  <c r="BJ234" i="113"/>
  <c r="BD236" i="113"/>
  <c r="BD238" i="113"/>
  <c r="AX240" i="113"/>
  <c r="AW242" i="113"/>
  <c r="BB249" i="113"/>
  <c r="AU252" i="113"/>
  <c r="AR255" i="113"/>
  <c r="AO277" i="113"/>
  <c r="AM280" i="113"/>
  <c r="BK286" i="113"/>
  <c r="BI289" i="113"/>
  <c r="BF292" i="113"/>
  <c r="BA300" i="113"/>
  <c r="AS303" i="113"/>
  <c r="AQ306" i="113"/>
  <c r="BN308" i="113"/>
  <c r="AL162" i="114"/>
  <c r="BB162" i="114"/>
  <c r="AR163" i="114"/>
  <c r="BL165" i="114"/>
  <c r="AP166" i="114"/>
  <c r="BB166" i="114"/>
  <c r="AN169" i="114"/>
  <c r="BD169" i="114"/>
  <c r="BG184" i="114"/>
  <c r="BA189" i="114"/>
  <c r="BB200" i="114"/>
  <c r="BB214" i="114" s="1"/>
  <c r="BO206" i="114"/>
  <c r="BH226" i="114"/>
  <c r="BB228" i="114"/>
  <c r="AU234" i="114"/>
  <c r="AW236" i="114"/>
  <c r="AY238" i="114"/>
  <c r="AT240" i="114"/>
  <c r="AW242" i="114"/>
  <c r="AU249" i="114"/>
  <c r="AM252" i="114"/>
  <c r="BD254" i="114"/>
  <c r="BN256" i="114"/>
  <c r="BL255" i="4" s="1"/>
  <c r="BF280" i="114"/>
  <c r="AS288" i="114"/>
  <c r="BN291" i="114"/>
  <c r="BL290" i="4" s="1"/>
  <c r="AS300" i="114"/>
  <c r="AW304" i="114"/>
  <c r="AL308" i="114"/>
  <c r="BP127" i="115"/>
  <c r="BM162" i="115"/>
  <c r="BC163" i="115"/>
  <c r="AQ165" i="115"/>
  <c r="AU165" i="115"/>
  <c r="AY165" i="115"/>
  <c r="BG165" i="115"/>
  <c r="BK165" i="115"/>
  <c r="BO165" i="115"/>
  <c r="AM167" i="115"/>
  <c r="BG167" i="115"/>
  <c r="AU169" i="115"/>
  <c r="BG169" i="115"/>
  <c r="AN175" i="116"/>
  <c r="AR175" i="116"/>
  <c r="AZ175" i="116"/>
  <c r="BD124" i="116"/>
  <c r="BB123" i="4" s="1"/>
  <c r="BH175" i="116"/>
  <c r="BL175" i="116"/>
  <c r="AQ200" i="116"/>
  <c r="AY200" i="116"/>
  <c r="BG200" i="116"/>
  <c r="BO200" i="116"/>
  <c r="AQ204" i="116"/>
  <c r="AY204" i="116"/>
  <c r="BG204" i="116"/>
  <c r="BO204" i="116"/>
  <c r="AR190" i="116"/>
  <c r="AU200" i="116"/>
  <c r="BA206" i="116"/>
  <c r="BN227" i="116"/>
  <c r="AU235" i="116"/>
  <c r="BC239" i="116"/>
  <c r="BK243" i="116"/>
  <c r="AL249" i="116"/>
  <c r="AT253" i="116"/>
  <c r="BB257" i="116"/>
  <c r="BI280" i="116"/>
  <c r="AM289" i="116"/>
  <c r="AU293" i="116"/>
  <c r="BM302" i="116"/>
  <c r="AP307" i="116"/>
  <c r="Z6" i="8"/>
  <c r="Z7" i="6"/>
  <c r="B30" i="9"/>
  <c r="BI197" i="118"/>
  <c r="AZ192" i="118"/>
  <c r="U41" i="118"/>
  <c r="K44" i="118" s="1"/>
  <c r="AP156" i="118"/>
  <c r="AX156" i="118"/>
  <c r="BF156" i="118"/>
  <c r="BN156" i="118"/>
  <c r="BF128" i="119"/>
  <c r="BP152" i="118"/>
  <c r="AP128" i="119"/>
  <c r="AB7" i="6"/>
  <c r="B32" i="9"/>
  <c r="AB6" i="8"/>
  <c r="AS128" i="120"/>
  <c r="AW128" i="120"/>
  <c r="BA128" i="120"/>
  <c r="BE128" i="120"/>
  <c r="BI128" i="120"/>
  <c r="BC128" i="120"/>
  <c r="BA156" i="120"/>
  <c r="AP163" i="116"/>
  <c r="AT163" i="116"/>
  <c r="AX163" i="116"/>
  <c r="BB163" i="116"/>
  <c r="BF163" i="116"/>
  <c r="BJ163" i="116"/>
  <c r="BN163" i="116"/>
  <c r="AL167" i="116"/>
  <c r="AP167" i="116"/>
  <c r="AT167" i="116"/>
  <c r="AX167" i="116"/>
  <c r="BB167" i="116"/>
  <c r="BF167" i="116"/>
  <c r="BJ167" i="116"/>
  <c r="BN167" i="116"/>
  <c r="AR162" i="117"/>
  <c r="AZ162" i="117"/>
  <c r="BH162" i="117"/>
  <c r="AP163" i="117"/>
  <c r="AT163" i="117"/>
  <c r="BB163" i="117"/>
  <c r="BF163" i="117"/>
  <c r="BJ163" i="117"/>
  <c r="AR164" i="117"/>
  <c r="AV164" i="117"/>
  <c r="BH164" i="117"/>
  <c r="BL164" i="117"/>
  <c r="AN166" i="117"/>
  <c r="AR166" i="117"/>
  <c r="AV166" i="117"/>
  <c r="AZ166" i="117"/>
  <c r="BD166" i="117"/>
  <c r="BH166" i="117"/>
  <c r="BL166" i="117"/>
  <c r="AP167" i="117"/>
  <c r="AT167" i="117"/>
  <c r="AX167" i="117"/>
  <c r="BB167" i="117"/>
  <c r="BF167" i="117"/>
  <c r="BJ167" i="117"/>
  <c r="BN167" i="117"/>
  <c r="AV168" i="117"/>
  <c r="AZ168" i="117"/>
  <c r="BH168" i="117"/>
  <c r="BL168" i="117"/>
  <c r="AO168" i="117"/>
  <c r="AS168" i="117"/>
  <c r="AW168" i="117"/>
  <c r="BA168" i="117"/>
  <c r="BE168" i="117"/>
  <c r="BI168" i="117"/>
  <c r="BM168" i="117"/>
  <c r="BC183" i="117"/>
  <c r="BB228" i="117"/>
  <c r="AM240" i="117"/>
  <c r="BG254" i="117"/>
  <c r="AM286" i="117"/>
  <c r="BC294" i="117"/>
  <c r="AO299" i="117"/>
  <c r="AL166" i="118"/>
  <c r="BB166" i="118"/>
  <c r="AA7" i="6"/>
  <c r="B31" i="9"/>
  <c r="AA6" i="8"/>
  <c r="U41" i="119"/>
  <c r="K44" i="119" s="1"/>
  <c r="BG124" i="119"/>
  <c r="BE123" i="4" s="1"/>
  <c r="BA160" i="119"/>
  <c r="BI160" i="119"/>
  <c r="AQ161" i="119"/>
  <c r="AU161" i="119"/>
  <c r="AY161" i="119"/>
  <c r="BC161" i="119"/>
  <c r="BG161" i="119"/>
  <c r="BK161" i="119"/>
  <c r="BO161" i="119"/>
  <c r="AS162" i="119"/>
  <c r="BA162" i="119"/>
  <c r="BE162" i="119"/>
  <c r="BI162" i="119"/>
  <c r="BM162" i="119"/>
  <c r="AU163" i="119"/>
  <c r="BC163" i="119"/>
  <c r="BO163" i="119"/>
  <c r="AO164" i="119"/>
  <c r="AW164" i="119"/>
  <c r="BE164" i="119"/>
  <c r="BM164" i="119"/>
  <c r="AM165" i="119"/>
  <c r="AQ165" i="119"/>
  <c r="AU165" i="119"/>
  <c r="AY165" i="119"/>
  <c r="BC165" i="119"/>
  <c r="BG165" i="119"/>
  <c r="BK165" i="119"/>
  <c r="BO165" i="119"/>
  <c r="AS166" i="119"/>
  <c r="BI166" i="119"/>
  <c r="AQ167" i="119"/>
  <c r="BC167" i="119"/>
  <c r="BO167" i="119"/>
  <c r="BC169" i="119"/>
  <c r="AP160" i="119"/>
  <c r="AR163" i="119"/>
  <c r="AV163" i="119"/>
  <c r="AZ163" i="119"/>
  <c r="BH163" i="119"/>
  <c r="AN167" i="119"/>
  <c r="AR167" i="119"/>
  <c r="AV167" i="119"/>
  <c r="BD167" i="119"/>
  <c r="BH167" i="119"/>
  <c r="BL167" i="119"/>
  <c r="BD184" i="119"/>
  <c r="AW203" i="119"/>
  <c r="AU226" i="119"/>
  <c r="AW227" i="119"/>
  <c r="BA228" i="119"/>
  <c r="BB229" i="119"/>
  <c r="BD234" i="119"/>
  <c r="BF235" i="119"/>
  <c r="BG236" i="119"/>
  <c r="BE235" i="4" s="1"/>
  <c r="BH237" i="119"/>
  <c r="BL238" i="119"/>
  <c r="BN239" i="119"/>
  <c r="BO240" i="119"/>
  <c r="AN242" i="119"/>
  <c r="AP243" i="119"/>
  <c r="BC248" i="119"/>
  <c r="BI250" i="119"/>
  <c r="BK252" i="119"/>
  <c r="AL255" i="119"/>
  <c r="AO257" i="119"/>
  <c r="AZ277" i="119"/>
  <c r="AP286" i="119"/>
  <c r="BF294" i="119"/>
  <c r="BM299" i="119"/>
  <c r="BA308" i="119"/>
  <c r="AM161" i="120"/>
  <c r="AQ161" i="120"/>
  <c r="AY161" i="120"/>
  <c r="BC161" i="120"/>
  <c r="BG161" i="120"/>
  <c r="BK161" i="120"/>
  <c r="BO161" i="120"/>
  <c r="AO162" i="120"/>
  <c r="BE162" i="120"/>
  <c r="AQ163" i="120"/>
  <c r="AU163" i="120"/>
  <c r="AY163" i="120"/>
  <c r="BG163" i="120"/>
  <c r="BK163" i="120"/>
  <c r="BO163" i="120"/>
  <c r="AO164" i="120"/>
  <c r="AS164" i="120"/>
  <c r="AW164" i="120"/>
  <c r="BA164" i="120"/>
  <c r="BE164" i="120"/>
  <c r="BI164" i="120"/>
  <c r="BM164" i="120"/>
  <c r="AM165" i="120"/>
  <c r="AQ165" i="120"/>
  <c r="AY165" i="120"/>
  <c r="BC165" i="120"/>
  <c r="BG165" i="120"/>
  <c r="BK165" i="120"/>
  <c r="BO165" i="120"/>
  <c r="AS166" i="120"/>
  <c r="BI166" i="120"/>
  <c r="AM167" i="120"/>
  <c r="AQ167" i="120"/>
  <c r="AU167" i="120"/>
  <c r="BC167" i="120"/>
  <c r="BG167" i="120"/>
  <c r="BK167" i="120"/>
  <c r="BO167" i="120"/>
  <c r="AO168" i="120"/>
  <c r="AS168" i="120"/>
  <c r="AW168" i="120"/>
  <c r="BA168" i="120"/>
  <c r="BE168" i="120"/>
  <c r="BI168" i="120"/>
  <c r="AM169" i="120"/>
  <c r="AQ169" i="120"/>
  <c r="AU169" i="120"/>
  <c r="AY169" i="120"/>
  <c r="BG169" i="120"/>
  <c r="BK169" i="120"/>
  <c r="BO169" i="120"/>
  <c r="AX122" i="120"/>
  <c r="BP147" i="120"/>
  <c r="AN165" i="120"/>
  <c r="AR165" i="120"/>
  <c r="AV165" i="120"/>
  <c r="BD165" i="120"/>
  <c r="BL165" i="120"/>
  <c r="BP152" i="120"/>
  <c r="AX166" i="120"/>
  <c r="BN166" i="120"/>
  <c r="AN169" i="120"/>
  <c r="AR169" i="120"/>
  <c r="AV169" i="120"/>
  <c r="AZ169" i="120"/>
  <c r="BD169" i="120"/>
  <c r="BH169" i="120"/>
  <c r="BL169" i="120"/>
  <c r="AS176" i="121"/>
  <c r="AY177" i="121"/>
  <c r="BA178" i="121"/>
  <c r="AN184" i="121"/>
  <c r="BH184" i="121"/>
  <c r="AL187" i="121"/>
  <c r="BL188" i="121"/>
  <c r="AV192" i="121"/>
  <c r="AX197" i="121"/>
  <c r="BP148" i="121"/>
  <c r="AT199" i="121"/>
  <c r="BF199" i="121"/>
  <c r="BP149" i="121"/>
  <c r="BD200" i="121"/>
  <c r="BH163" i="121"/>
  <c r="AL201" i="121"/>
  <c r="AR165" i="121"/>
  <c r="BH165" i="121"/>
  <c r="BL165" i="121"/>
  <c r="AP166" i="121"/>
  <c r="AT166" i="121"/>
  <c r="AX203" i="121"/>
  <c r="BJ203" i="121"/>
  <c r="BP153" i="121"/>
  <c r="BH204" i="121"/>
  <c r="AP205" i="121"/>
  <c r="AV169" i="121"/>
  <c r="BH169" i="121"/>
  <c r="BL169" i="121"/>
  <c r="AO160" i="122"/>
  <c r="BG156" i="121"/>
  <c r="BM307" i="122"/>
  <c r="AD6" i="8"/>
  <c r="AD7" i="6"/>
  <c r="B34" i="9"/>
  <c r="AM257" i="122"/>
  <c r="BE240" i="122"/>
  <c r="BO227" i="122"/>
  <c r="BI303" i="122"/>
  <c r="BC292" i="122"/>
  <c r="AP254" i="122"/>
  <c r="AY238" i="122"/>
  <c r="AQ288" i="122"/>
  <c r="AW251" i="122"/>
  <c r="AW236" i="122"/>
  <c r="BN188" i="122"/>
  <c r="AL280" i="122"/>
  <c r="AQ249" i="122"/>
  <c r="BG242" i="122"/>
  <c r="AQ234" i="122"/>
  <c r="BO176" i="122"/>
  <c r="U41" i="122"/>
  <c r="K44" i="122" s="1"/>
  <c r="BP125" i="122"/>
  <c r="AY161" i="122"/>
  <c r="BC161" i="122"/>
  <c r="BG161" i="122"/>
  <c r="BK161" i="122"/>
  <c r="BO161" i="122"/>
  <c r="AM163" i="122"/>
  <c r="AQ163" i="122"/>
  <c r="AU163" i="122"/>
  <c r="AY163" i="122"/>
  <c r="BC163" i="122"/>
  <c r="BG163" i="122"/>
  <c r="BK163" i="122"/>
  <c r="BO163" i="122"/>
  <c r="AQ165" i="122"/>
  <c r="AP203" i="116"/>
  <c r="AX203" i="116"/>
  <c r="BB203" i="116"/>
  <c r="BF203" i="116"/>
  <c r="BN203" i="116"/>
  <c r="AR169" i="116"/>
  <c r="AV169" i="116"/>
  <c r="AZ169" i="116"/>
  <c r="BD169" i="116"/>
  <c r="BH169" i="116"/>
  <c r="BL169" i="116"/>
  <c r="BF308" i="117"/>
  <c r="B29" i="9"/>
  <c r="Y6" i="8"/>
  <c r="Y7" i="6"/>
  <c r="U41" i="117"/>
  <c r="K44" i="117" s="1"/>
  <c r="AP160" i="117"/>
  <c r="AX160" i="117"/>
  <c r="BF160" i="117"/>
  <c r="BN160" i="117"/>
  <c r="AP162" i="117"/>
  <c r="AT162" i="117"/>
  <c r="BF162" i="117"/>
  <c r="BJ162" i="117"/>
  <c r="AL164" i="117"/>
  <c r="AP164" i="117"/>
  <c r="AT164" i="117"/>
  <c r="AX164" i="117"/>
  <c r="BB164" i="117"/>
  <c r="BF164" i="117"/>
  <c r="BJ164" i="117"/>
  <c r="BN164" i="117"/>
  <c r="AN165" i="117"/>
  <c r="AR165" i="117"/>
  <c r="AV165" i="117"/>
  <c r="BD165" i="117"/>
  <c r="BH165" i="117"/>
  <c r="AT166" i="117"/>
  <c r="AX166" i="117"/>
  <c r="BF166" i="117"/>
  <c r="BJ166" i="117"/>
  <c r="BN166" i="117"/>
  <c r="BP140" i="117"/>
  <c r="AP168" i="117"/>
  <c r="AT168" i="117"/>
  <c r="AX168" i="117"/>
  <c r="BB168" i="117"/>
  <c r="BF168" i="117"/>
  <c r="BJ168" i="117"/>
  <c r="BN168" i="117"/>
  <c r="AR169" i="117"/>
  <c r="AV169" i="117"/>
  <c r="AZ169" i="117"/>
  <c r="BD169" i="117"/>
  <c r="BH169" i="117"/>
  <c r="BL169" i="117"/>
  <c r="AM162" i="117"/>
  <c r="AQ162" i="117"/>
  <c r="AU162" i="117"/>
  <c r="AY162" i="117"/>
  <c r="BC162" i="117"/>
  <c r="BG162" i="117"/>
  <c r="BK162" i="117"/>
  <c r="BO162" i="117"/>
  <c r="BP152" i="117"/>
  <c r="AQ166" i="117"/>
  <c r="BM204" i="117"/>
  <c r="AS226" i="117"/>
  <c r="BF235" i="117"/>
  <c r="AX250" i="117"/>
  <c r="BM277" i="117"/>
  <c r="AV290" i="117"/>
  <c r="AX303" i="117"/>
  <c r="BF124" i="118"/>
  <c r="BD123" i="4" s="1"/>
  <c r="AV160" i="118"/>
  <c r="BL160" i="118"/>
  <c r="BH164" i="118"/>
  <c r="AN168" i="118"/>
  <c r="BD168" i="118"/>
  <c r="AS161" i="119"/>
  <c r="BA161" i="119"/>
  <c r="BM161" i="119"/>
  <c r="AM162" i="119"/>
  <c r="AU162" i="119"/>
  <c r="BC162" i="119"/>
  <c r="BK162" i="119"/>
  <c r="AO163" i="119"/>
  <c r="AS163" i="119"/>
  <c r="AW163" i="119"/>
  <c r="BA163" i="119"/>
  <c r="BE163" i="119"/>
  <c r="BI163" i="119"/>
  <c r="BM163" i="119"/>
  <c r="AQ164" i="119"/>
  <c r="AY164" i="119"/>
  <c r="BG164" i="119"/>
  <c r="BO164" i="119"/>
  <c r="AO165" i="119"/>
  <c r="BA165" i="119"/>
  <c r="BM165" i="119"/>
  <c r="AO167" i="119"/>
  <c r="AS167" i="119"/>
  <c r="AW167" i="119"/>
  <c r="BA167" i="119"/>
  <c r="BE167" i="119"/>
  <c r="BI167" i="119"/>
  <c r="BM167" i="119"/>
  <c r="AQ168" i="119"/>
  <c r="AU168" i="119"/>
  <c r="AY168" i="119"/>
  <c r="BG168" i="119"/>
  <c r="BO168" i="119"/>
  <c r="AW169" i="119"/>
  <c r="BI169" i="119"/>
  <c r="BP147" i="119"/>
  <c r="AP161" i="119"/>
  <c r="AT161" i="119"/>
  <c r="AX161" i="119"/>
  <c r="BB161" i="119"/>
  <c r="BF161" i="119"/>
  <c r="BJ161" i="119"/>
  <c r="BN161" i="119"/>
  <c r="BP148" i="119"/>
  <c r="AT165" i="119"/>
  <c r="AX165" i="119"/>
  <c r="BB165" i="119"/>
  <c r="BJ165" i="119"/>
  <c r="AP169" i="119"/>
  <c r="AT169" i="119"/>
  <c r="AX169" i="119"/>
  <c r="BF169" i="119"/>
  <c r="BJ169" i="119"/>
  <c r="BN169" i="119"/>
  <c r="AN192" i="119"/>
  <c r="BK197" i="119"/>
  <c r="BK226" i="119"/>
  <c r="BM227" i="119"/>
  <c r="AL229" i="119"/>
  <c r="AN234" i="119"/>
  <c r="AP235" i="119"/>
  <c r="AQ236" i="119"/>
  <c r="AR237" i="119"/>
  <c r="AV238" i="119"/>
  <c r="AX239" i="119"/>
  <c r="AY240" i="119"/>
  <c r="AZ241" i="119"/>
  <c r="BD242" i="119"/>
  <c r="BF243" i="119"/>
  <c r="BE249" i="119"/>
  <c r="BJ251" i="119"/>
  <c r="BM253" i="119"/>
  <c r="AM256" i="119"/>
  <c r="BB278" i="119"/>
  <c r="AX290" i="119"/>
  <c r="AS304" i="119"/>
  <c r="AO161" i="120"/>
  <c r="AS161" i="120"/>
  <c r="AW161" i="120"/>
  <c r="BA161" i="120"/>
  <c r="BE161" i="120"/>
  <c r="BI161" i="120"/>
  <c r="BM161" i="120"/>
  <c r="AM162" i="120"/>
  <c r="AQ162" i="120"/>
  <c r="AU162" i="120"/>
  <c r="AY162" i="120"/>
  <c r="BG162" i="120"/>
  <c r="BK162" i="120"/>
  <c r="BO162" i="120"/>
  <c r="AO163" i="120"/>
  <c r="AW163" i="120"/>
  <c r="BA163" i="120"/>
  <c r="BE163" i="120"/>
  <c r="BI163" i="120"/>
  <c r="BM163" i="120"/>
  <c r="AQ164" i="120"/>
  <c r="AY164" i="120"/>
  <c r="BG164" i="120"/>
  <c r="AO165" i="120"/>
  <c r="AS165" i="120"/>
  <c r="AW165" i="120"/>
  <c r="BA165" i="120"/>
  <c r="BE165" i="120"/>
  <c r="BI165" i="120"/>
  <c r="BM165" i="120"/>
  <c r="AM166" i="120"/>
  <c r="AQ166" i="120"/>
  <c r="AU166" i="120"/>
  <c r="AY166" i="120"/>
  <c r="BC166" i="120"/>
  <c r="BG166" i="120"/>
  <c r="BK166" i="120"/>
  <c r="BO166" i="120"/>
  <c r="AO167" i="120"/>
  <c r="AS167" i="120"/>
  <c r="AW167" i="120"/>
  <c r="BE167" i="120"/>
  <c r="BI167" i="120"/>
  <c r="BM167" i="120"/>
  <c r="AM168" i="120"/>
  <c r="AU168" i="120"/>
  <c r="BC168" i="120"/>
  <c r="BK168" i="120"/>
  <c r="AO169" i="120"/>
  <c r="AS169" i="120"/>
  <c r="AW169" i="120"/>
  <c r="BA169" i="120"/>
  <c r="BE169" i="120"/>
  <c r="BI169" i="120"/>
  <c r="BM169" i="120"/>
  <c r="BD164" i="120"/>
  <c r="AT167" i="120"/>
  <c r="BF167" i="120"/>
  <c r="AZ168" i="120"/>
  <c r="AO128" i="121"/>
  <c r="AS128" i="121"/>
  <c r="BE128" i="121"/>
  <c r="BI124" i="121"/>
  <c r="BG176" i="121"/>
  <c r="BO176" i="121"/>
  <c r="BK178" i="121"/>
  <c r="AT184" i="121"/>
  <c r="BL197" i="121"/>
  <c r="AT198" i="121"/>
  <c r="AR199" i="121"/>
  <c r="AT163" i="121"/>
  <c r="BF163" i="121"/>
  <c r="BJ163" i="121"/>
  <c r="AX202" i="121"/>
  <c r="AV203" i="121"/>
  <c r="AL167" i="121"/>
  <c r="AT167" i="121"/>
  <c r="BJ167" i="121"/>
  <c r="BN167" i="121"/>
  <c r="AR168" i="121"/>
  <c r="AP206" i="121"/>
  <c r="AX169" i="121"/>
  <c r="BB206" i="121"/>
  <c r="AQ162" i="122"/>
  <c r="AY162" i="122"/>
  <c r="AL162" i="123"/>
  <c r="AP162" i="123"/>
  <c r="AT162" i="123"/>
  <c r="AX162" i="123"/>
  <c r="BB162" i="123"/>
  <c r="BJ162" i="123"/>
  <c r="BN199" i="123"/>
  <c r="AP166" i="123"/>
  <c r="AT166" i="123"/>
  <c r="AX166" i="123"/>
  <c r="BB203" i="123"/>
  <c r="BF166" i="123"/>
  <c r="BN166" i="123"/>
  <c r="BD176" i="123"/>
  <c r="BJ188" i="123"/>
  <c r="BA235" i="123"/>
  <c r="L12" i="9"/>
  <c r="H3" i="8"/>
  <c r="AV191" i="124"/>
  <c r="BB200" i="124"/>
  <c r="AO228" i="124"/>
  <c r="AR234" i="124"/>
  <c r="BK236" i="124"/>
  <c r="BO240" i="124"/>
  <c r="BM250" i="124"/>
  <c r="BG290" i="124"/>
  <c r="BL308" i="124"/>
  <c r="I3" i="6"/>
  <c r="M13" i="9"/>
  <c r="BG186" i="125"/>
  <c r="AU188" i="125"/>
  <c r="AY188" i="125"/>
  <c r="BG190" i="125"/>
  <c r="AY192" i="125"/>
  <c r="BC192" i="125"/>
  <c r="BM178" i="125"/>
  <c r="BL203" i="125"/>
  <c r="BD226" i="125"/>
  <c r="BG229" i="125"/>
  <c r="BA236" i="125"/>
  <c r="AS239" i="125"/>
  <c r="AU242" i="125"/>
  <c r="AZ249" i="125"/>
  <c r="AV252" i="125"/>
  <c r="AU255" i="125"/>
  <c r="AQ277" i="125"/>
  <c r="BN279" i="125"/>
  <c r="BG286" i="125"/>
  <c r="AZ289" i="125"/>
  <c r="AR292" i="125"/>
  <c r="AN299" i="125"/>
  <c r="BK301" i="125"/>
  <c r="BD304" i="125"/>
  <c r="BE307" i="125"/>
  <c r="M14" i="9"/>
  <c r="J3" i="6"/>
  <c r="AP160" i="126"/>
  <c r="AT160" i="126"/>
  <c r="BB160" i="126"/>
  <c r="BJ160" i="126"/>
  <c r="AV161" i="126"/>
  <c r="BD122" i="126"/>
  <c r="AX162" i="126"/>
  <c r="BB162" i="126"/>
  <c r="BN162" i="126"/>
  <c r="AL164" i="126"/>
  <c r="AP164" i="126"/>
  <c r="AX164" i="126"/>
  <c r="AU165" i="122"/>
  <c r="AY165" i="122"/>
  <c r="BC165" i="122"/>
  <c r="BG165" i="122"/>
  <c r="BK165" i="122"/>
  <c r="BO165" i="122"/>
  <c r="AM167" i="122"/>
  <c r="AQ167" i="122"/>
  <c r="AU167" i="122"/>
  <c r="AY167" i="122"/>
  <c r="BC167" i="122"/>
  <c r="BG167" i="122"/>
  <c r="BK167" i="122"/>
  <c r="BO167" i="122"/>
  <c r="BE168" i="122"/>
  <c r="BM168" i="122"/>
  <c r="AU169" i="122"/>
  <c r="BC169" i="122"/>
  <c r="BK169" i="122"/>
  <c r="AM175" i="123"/>
  <c r="AU175" i="123"/>
  <c r="BC175" i="123"/>
  <c r="AS184" i="123"/>
  <c r="BA184" i="123"/>
  <c r="BI184" i="123"/>
  <c r="AS192" i="123"/>
  <c r="BL176" i="123"/>
  <c r="AQ190" i="123"/>
  <c r="BA202" i="123"/>
  <c r="BM236" i="123"/>
  <c r="H3" i="6"/>
  <c r="M12" i="9"/>
  <c r="AN124" i="124"/>
  <c r="AL123" i="4" s="1"/>
  <c r="AT128" i="124"/>
  <c r="BB128" i="124"/>
  <c r="BJ128" i="124"/>
  <c r="BB204" i="124"/>
  <c r="AY226" i="124"/>
  <c r="BE228" i="124"/>
  <c r="BH234" i="124"/>
  <c r="BH237" i="124"/>
  <c r="AN242" i="124"/>
  <c r="AL241" i="4" s="1"/>
  <c r="BN251" i="124"/>
  <c r="AN278" i="124"/>
  <c r="AL277" i="4" s="1"/>
  <c r="AY293" i="124"/>
  <c r="AX300" i="124"/>
  <c r="K24" i="125"/>
  <c r="N13" i="9"/>
  <c r="AU175" i="125"/>
  <c r="AY175" i="125"/>
  <c r="AM177" i="125"/>
  <c r="AQ177" i="125"/>
  <c r="BI178" i="125"/>
  <c r="AP183" i="125"/>
  <c r="BL184" i="125"/>
  <c r="BB185" i="125"/>
  <c r="BF185" i="125"/>
  <c r="AT187" i="125"/>
  <c r="AX187" i="125"/>
  <c r="BF189" i="125"/>
  <c r="BJ189" i="125"/>
  <c r="AT197" i="125"/>
  <c r="BF197" i="125"/>
  <c r="AV198" i="125"/>
  <c r="AL162" i="125"/>
  <c r="AX162" i="125"/>
  <c r="BF162" i="125"/>
  <c r="BN162" i="125"/>
  <c r="AV163" i="125"/>
  <c r="AZ163" i="125"/>
  <c r="BL163" i="125"/>
  <c r="AP164" i="125"/>
  <c r="BB164" i="125"/>
  <c r="BF164" i="125"/>
  <c r="AL166" i="125"/>
  <c r="AP166" i="125"/>
  <c r="AT166" i="125"/>
  <c r="BB166" i="125"/>
  <c r="BF166" i="125"/>
  <c r="BJ166" i="125"/>
  <c r="BD167" i="125"/>
  <c r="BP154" i="125"/>
  <c r="AP168" i="125"/>
  <c r="BF168" i="125"/>
  <c r="AV185" i="125"/>
  <c r="AP204" i="125"/>
  <c r="BO227" i="125"/>
  <c r="AN235" i="125"/>
  <c r="BK237" i="125"/>
  <c r="BC240" i="125"/>
  <c r="BF243" i="125"/>
  <c r="BE250" i="125"/>
  <c r="BD253" i="125"/>
  <c r="AZ256" i="125"/>
  <c r="AS278" i="125"/>
  <c r="AL285" i="125"/>
  <c r="BJ287" i="125"/>
  <c r="BB290" i="125"/>
  <c r="AT293" i="125"/>
  <c r="AX300" i="125"/>
  <c r="AQ303" i="125"/>
  <c r="K24" i="126"/>
  <c r="N14" i="9"/>
  <c r="AM142" i="126"/>
  <c r="AU142" i="126"/>
  <c r="BK142" i="126"/>
  <c r="AM156" i="126"/>
  <c r="AQ156" i="126"/>
  <c r="AU156" i="126"/>
  <c r="AY156" i="126"/>
  <c r="BC156" i="126"/>
  <c r="BG156" i="126"/>
  <c r="BK156" i="126"/>
  <c r="BO156" i="126"/>
  <c r="BG162" i="122"/>
  <c r="BO162" i="122"/>
  <c r="BB128" i="123"/>
  <c r="AV142" i="123"/>
  <c r="BD142" i="123"/>
  <c r="BH142" i="123"/>
  <c r="BL142" i="123"/>
  <c r="AL185" i="123"/>
  <c r="AM204" i="123"/>
  <c r="BC227" i="123"/>
  <c r="AS128" i="124"/>
  <c r="BI128" i="124"/>
  <c r="AO160" i="124"/>
  <c r="AS160" i="124"/>
  <c r="BA160" i="124"/>
  <c r="BI160" i="124"/>
  <c r="AM198" i="124"/>
  <c r="AQ198" i="124"/>
  <c r="AU198" i="124"/>
  <c r="AY198" i="124"/>
  <c r="BC198" i="124"/>
  <c r="BG198" i="124"/>
  <c r="BK198" i="124"/>
  <c r="BO198" i="124"/>
  <c r="AO199" i="124"/>
  <c r="AS199" i="124"/>
  <c r="AW199" i="124"/>
  <c r="BA199" i="124"/>
  <c r="BE199" i="124"/>
  <c r="BI199" i="124"/>
  <c r="BM199" i="124"/>
  <c r="AO164" i="124"/>
  <c r="AW164" i="124"/>
  <c r="BE164" i="124"/>
  <c r="BM164" i="124"/>
  <c r="AM202" i="124"/>
  <c r="AQ202" i="124"/>
  <c r="AU202" i="124"/>
  <c r="AY202" i="124"/>
  <c r="BC202" i="124"/>
  <c r="BG202" i="124"/>
  <c r="BK202" i="124"/>
  <c r="BO202" i="124"/>
  <c r="AO203" i="124"/>
  <c r="AS203" i="124"/>
  <c r="AW203" i="124"/>
  <c r="BA203" i="124"/>
  <c r="BE203" i="124"/>
  <c r="AS168" i="124"/>
  <c r="BA168" i="124"/>
  <c r="BI168" i="124"/>
  <c r="AZ176" i="124"/>
  <c r="BO226" i="124"/>
  <c r="AP229" i="124"/>
  <c r="AX235" i="124"/>
  <c r="BL238" i="124"/>
  <c r="AP243" i="124"/>
  <c r="BG248" i="124"/>
  <c r="AN254" i="124"/>
  <c r="AL253" i="4" s="1"/>
  <c r="AL285" i="124"/>
  <c r="B13" i="9"/>
  <c r="I6" i="8"/>
  <c r="I7" i="6"/>
  <c r="U41" i="125"/>
  <c r="K44" i="125" s="1"/>
  <c r="AN128" i="125"/>
  <c r="AV128" i="125"/>
  <c r="BD128" i="125"/>
  <c r="BB128" i="125"/>
  <c r="BP138" i="125"/>
  <c r="BI192" i="125"/>
  <c r="BE197" i="125"/>
  <c r="AT228" i="125"/>
  <c r="AO235" i="125"/>
  <c r="AM234" i="4" s="1"/>
  <c r="BL237" i="125"/>
  <c r="BE240" i="125"/>
  <c r="BH243" i="125"/>
  <c r="AN248" i="125"/>
  <c r="BL250" i="125"/>
  <c r="BH253" i="125"/>
  <c r="BG256" i="125"/>
  <c r="BB278" i="125"/>
  <c r="AV285" i="125"/>
  <c r="AN288" i="125"/>
  <c r="BK290" i="125"/>
  <c r="BD293" i="125"/>
  <c r="AZ300" i="125"/>
  <c r="AR303" i="125"/>
  <c r="BO305" i="125"/>
  <c r="BJ308" i="126"/>
  <c r="J6" i="8"/>
  <c r="J7" i="6"/>
  <c r="B14" i="9"/>
  <c r="U41" i="126"/>
  <c r="K44" i="126" s="1"/>
  <c r="BL160" i="126"/>
  <c r="AN162" i="126"/>
  <c r="AV162" i="126"/>
  <c r="AZ162" i="126"/>
  <c r="BH162" i="126"/>
  <c r="BL162" i="126"/>
  <c r="AX163" i="126"/>
  <c r="BJ163" i="126"/>
  <c r="AN166" i="126"/>
  <c r="AV166" i="126"/>
  <c r="AZ166" i="126"/>
  <c r="BD166" i="126"/>
  <c r="BL166" i="126"/>
  <c r="BB253" i="123"/>
  <c r="AE7" i="6"/>
  <c r="B35" i="9"/>
  <c r="AE6" i="8"/>
  <c r="AW185" i="123"/>
  <c r="AS228" i="123"/>
  <c r="BG242" i="123"/>
  <c r="BE248" i="123"/>
  <c r="BA307" i="124"/>
  <c r="H7" i="6"/>
  <c r="B12" i="9"/>
  <c r="H6" i="8"/>
  <c r="U41" i="124"/>
  <c r="K44" i="124" s="1"/>
  <c r="AY186" i="124"/>
  <c r="BA227" i="124"/>
  <c r="BF229" i="124"/>
  <c r="AP236" i="124"/>
  <c r="BN239" i="124"/>
  <c r="BI249" i="124"/>
  <c r="AL257" i="124"/>
  <c r="BI287" i="124"/>
  <c r="AN306" i="124"/>
  <c r="AL305" i="4" s="1"/>
  <c r="L13" i="9"/>
  <c r="I3" i="8"/>
  <c r="BF198" i="125"/>
  <c r="BC226" i="125"/>
  <c r="BF229" i="125"/>
  <c r="AY236" i="125"/>
  <c r="AR239" i="125"/>
  <c r="BO241" i="125"/>
  <c r="AS249" i="125"/>
  <c r="AR252" i="125"/>
  <c r="AO255" i="125"/>
  <c r="AM254" i="4" s="1"/>
  <c r="BL257" i="125"/>
  <c r="BE279" i="125"/>
  <c r="AX286" i="125"/>
  <c r="AP289" i="125"/>
  <c r="BN291" i="125"/>
  <c r="BO294" i="125"/>
  <c r="AM299" i="125"/>
  <c r="BJ301" i="125"/>
  <c r="BB304" i="125"/>
  <c r="AV307" i="125"/>
  <c r="L14" i="9"/>
  <c r="J3" i="8"/>
  <c r="BB164" i="126"/>
  <c r="BF164" i="126"/>
  <c r="BN164" i="126"/>
  <c r="BP152" i="126"/>
  <c r="AP166" i="126"/>
  <c r="BB166" i="126"/>
  <c r="AP168" i="126"/>
  <c r="AT168" i="126"/>
  <c r="AX168" i="126"/>
  <c r="BB168" i="126"/>
  <c r="BF168" i="126"/>
  <c r="BN168" i="126"/>
  <c r="AN169" i="126"/>
  <c r="AZ169" i="126"/>
  <c r="K24" i="127"/>
  <c r="N15" i="9"/>
  <c r="AN128" i="127"/>
  <c r="AR128" i="127"/>
  <c r="AV128" i="127"/>
  <c r="AZ128" i="127"/>
  <c r="BD128" i="127"/>
  <c r="BH128" i="127"/>
  <c r="BL128" i="127"/>
  <c r="AP176" i="127"/>
  <c r="AT176" i="127"/>
  <c r="BB128" i="127"/>
  <c r="BF176" i="127"/>
  <c r="BJ176" i="127"/>
  <c r="AV177" i="127"/>
  <c r="AZ177" i="127"/>
  <c r="BL177" i="127"/>
  <c r="AL178" i="127"/>
  <c r="AP178" i="127"/>
  <c r="BB178" i="127"/>
  <c r="BF178" i="127"/>
  <c r="AN183" i="127"/>
  <c r="AR183" i="127"/>
  <c r="BD183" i="127"/>
  <c r="BH183" i="127"/>
  <c r="AR187" i="127"/>
  <c r="AV187" i="127"/>
  <c r="BH187" i="127"/>
  <c r="BL187" i="127"/>
  <c r="BP141" i="127"/>
  <c r="AO197" i="127"/>
  <c r="AS197" i="127"/>
  <c r="BE197" i="127"/>
  <c r="BI197" i="127"/>
  <c r="AU198" i="127"/>
  <c r="AY198" i="127"/>
  <c r="BK198" i="127"/>
  <c r="AO199" i="127"/>
  <c r="BE199" i="127"/>
  <c r="AS201" i="127"/>
  <c r="BI201" i="127"/>
  <c r="BM201" i="127"/>
  <c r="AO203" i="127"/>
  <c r="BE203" i="127"/>
  <c r="BI203" i="127"/>
  <c r="AW205" i="127"/>
  <c r="BA205" i="127"/>
  <c r="BM205" i="127"/>
  <c r="AM206" i="127"/>
  <c r="BC206" i="127"/>
  <c r="AU177" i="127"/>
  <c r="BE190" i="127"/>
  <c r="BC202" i="127"/>
  <c r="BB206" i="127"/>
  <c r="BB226" i="127"/>
  <c r="AY227" i="127"/>
  <c r="AX228" i="127"/>
  <c r="BK229" i="127"/>
  <c r="AS235" i="127"/>
  <c r="BN236" i="127"/>
  <c r="BK238" i="127"/>
  <c r="BG240" i="127"/>
  <c r="BD242" i="127"/>
  <c r="AR249" i="127"/>
  <c r="AO251" i="127"/>
  <c r="BL252" i="127"/>
  <c r="BM254" i="127"/>
  <c r="AS257" i="127"/>
  <c r="AQ278" i="127"/>
  <c r="AO277" i="4" s="1"/>
  <c r="AL286" i="127"/>
  <c r="BI289" i="127"/>
  <c r="BA293" i="127"/>
  <c r="AY302" i="127"/>
  <c r="L16" i="9"/>
  <c r="L3" i="8"/>
  <c r="AM161" i="128"/>
  <c r="AQ161" i="128"/>
  <c r="AU161" i="128"/>
  <c r="AY161" i="128"/>
  <c r="BC161" i="128"/>
  <c r="BG161" i="128"/>
  <c r="BK161" i="128"/>
  <c r="BO161" i="128"/>
  <c r="AQ163" i="128"/>
  <c r="AU163" i="128"/>
  <c r="AY163" i="128"/>
  <c r="BC163" i="128"/>
  <c r="BG163" i="128"/>
  <c r="BK163" i="128"/>
  <c r="BO163" i="128"/>
  <c r="AM165" i="128"/>
  <c r="AQ165" i="128"/>
  <c r="AU165" i="128"/>
  <c r="AY165" i="128"/>
  <c r="BC165" i="128"/>
  <c r="BG165" i="128"/>
  <c r="BK165" i="128"/>
  <c r="BO165" i="128"/>
  <c r="BE166" i="128"/>
  <c r="AQ167" i="128"/>
  <c r="AU167" i="128"/>
  <c r="AY167" i="128"/>
  <c r="BC167" i="128"/>
  <c r="BG167" i="128"/>
  <c r="BK167" i="128"/>
  <c r="BO167" i="128"/>
  <c r="AM169" i="128"/>
  <c r="AQ169" i="128"/>
  <c r="AU169" i="128"/>
  <c r="AY169" i="128"/>
  <c r="BC169" i="128"/>
  <c r="BG169" i="128"/>
  <c r="BK169" i="128"/>
  <c r="BO169" i="128"/>
  <c r="AY189" i="128"/>
  <c r="AV205" i="128"/>
  <c r="AP227" i="128"/>
  <c r="BM228" i="128"/>
  <c r="AM235" i="128"/>
  <c r="BL236" i="128"/>
  <c r="AW239" i="128"/>
  <c r="BB242" i="128"/>
  <c r="BD251" i="128"/>
  <c r="BK256" i="128"/>
  <c r="AN286" i="128"/>
  <c r="AN303" i="128"/>
  <c r="AN160" i="129"/>
  <c r="AR160" i="129"/>
  <c r="K7" i="6"/>
  <c r="B15" i="9"/>
  <c r="K6" i="8"/>
  <c r="U41" i="127"/>
  <c r="K44" i="127" s="1"/>
  <c r="BE128" i="127"/>
  <c r="AM142" i="127"/>
  <c r="AM183" i="127"/>
  <c r="AW192" i="127"/>
  <c r="BF198" i="127"/>
  <c r="AS203" i="127"/>
  <c r="BH226" i="127"/>
  <c r="BH227" i="127"/>
  <c r="BI228" i="127"/>
  <c r="AR234" i="127"/>
  <c r="BD235" i="127"/>
  <c r="AU237" i="127"/>
  <c r="AV239" i="127"/>
  <c r="AR241" i="127"/>
  <c r="AO243" i="127"/>
  <c r="BD249" i="127"/>
  <c r="BA251" i="127"/>
  <c r="BA253" i="127"/>
  <c r="AT255" i="127"/>
  <c r="BI257" i="127"/>
  <c r="AR279" i="127"/>
  <c r="BN286" i="127"/>
  <c r="BH290" i="127"/>
  <c r="BB294" i="127"/>
  <c r="AX299" i="127"/>
  <c r="AR303" i="127"/>
  <c r="BO306" i="127"/>
  <c r="M16" i="9"/>
  <c r="L3" i="6"/>
  <c r="BK128" i="128"/>
  <c r="AS176" i="128"/>
  <c r="AW176" i="128"/>
  <c r="BA176" i="128"/>
  <c r="BE176" i="128"/>
  <c r="BI176" i="128"/>
  <c r="AO178" i="128"/>
  <c r="AW178" i="128"/>
  <c r="BE178" i="128"/>
  <c r="BM178" i="128"/>
  <c r="AR184" i="128"/>
  <c r="AP183" i="4" s="1"/>
  <c r="AV184" i="128"/>
  <c r="AZ184" i="128"/>
  <c r="AZ161" i="128"/>
  <c r="BL184" i="128"/>
  <c r="AV186" i="128"/>
  <c r="BD186" i="128"/>
  <c r="BL186" i="128"/>
  <c r="AN188" i="128"/>
  <c r="AR188" i="128"/>
  <c r="AP187" i="4" s="1"/>
  <c r="AZ188" i="128"/>
  <c r="BH188" i="128"/>
  <c r="AN190" i="128"/>
  <c r="AR190" i="128"/>
  <c r="AP189" i="4" s="1"/>
  <c r="AV190" i="128"/>
  <c r="BD190" i="128"/>
  <c r="BH190" i="128"/>
  <c r="BL190" i="128"/>
  <c r="AR192" i="128"/>
  <c r="AP191" i="4" s="1"/>
  <c r="AV192" i="128"/>
  <c r="BL192" i="128"/>
  <c r="AQ156" i="128"/>
  <c r="AY156" i="128"/>
  <c r="AO198" i="128"/>
  <c r="AS198" i="128"/>
  <c r="AW198" i="128"/>
  <c r="BA198" i="128"/>
  <c r="BE198" i="128"/>
  <c r="BI198" i="128"/>
  <c r="BM198" i="128"/>
  <c r="AO200" i="128"/>
  <c r="AS200" i="128"/>
  <c r="AW200" i="128"/>
  <c r="BA200" i="128"/>
  <c r="BE200" i="128"/>
  <c r="BI200" i="128"/>
  <c r="BM200" i="128"/>
  <c r="AO202" i="128"/>
  <c r="BA178" i="128"/>
  <c r="AM191" i="128"/>
  <c r="AQ198" i="128"/>
  <c r="AX227" i="128"/>
  <c r="BB229" i="128"/>
  <c r="AY235" i="128"/>
  <c r="AS237" i="128"/>
  <c r="AX240" i="128"/>
  <c r="AW243" i="128"/>
  <c r="BC252" i="128"/>
  <c r="AZ288" i="128"/>
  <c r="AV307" i="128"/>
  <c r="BM308" i="129"/>
  <c r="B17" i="9"/>
  <c r="M6" i="8"/>
  <c r="M7" i="6"/>
  <c r="BB303" i="129"/>
  <c r="AZ290" i="129"/>
  <c r="AO278" i="129"/>
  <c r="BG256" i="129"/>
  <c r="AY252" i="129"/>
  <c r="AQ248" i="129"/>
  <c r="BI243" i="129"/>
  <c r="BE241" i="129"/>
  <c r="BA239" i="129"/>
  <c r="AW237" i="129"/>
  <c r="AS235" i="129"/>
  <c r="AQ234" i="4" s="1"/>
  <c r="AN229" i="129"/>
  <c r="BO226" i="129"/>
  <c r="AY176" i="129"/>
  <c r="AX301" i="129"/>
  <c r="AV288" i="129"/>
  <c r="AL277" i="129"/>
  <c r="BD255" i="129"/>
  <c r="AV251" i="129"/>
  <c r="AS243" i="129"/>
  <c r="AQ242" i="4" s="1"/>
  <c r="AO241" i="129"/>
  <c r="BN238" i="129"/>
  <c r="BJ236" i="129"/>
  <c r="BF234" i="129"/>
  <c r="BC228" i="129"/>
  <c r="AY226" i="129"/>
  <c r="BM204" i="129"/>
  <c r="AT299" i="129"/>
  <c r="BH294" i="129"/>
  <c r="AU250" i="129"/>
  <c r="AL240" i="129"/>
  <c r="BI235" i="129"/>
  <c r="AZ227" i="129"/>
  <c r="AT199" i="129"/>
  <c r="BI187" i="129"/>
  <c r="BD292" i="129"/>
  <c r="BH257" i="129"/>
  <c r="AR249" i="129"/>
  <c r="BF242" i="129"/>
  <c r="AX238" i="129"/>
  <c r="AP234" i="129"/>
  <c r="BJ307" i="129"/>
  <c r="AR286" i="129"/>
  <c r="BC254" i="129"/>
  <c r="AP242" i="129"/>
  <c r="BM237" i="129"/>
  <c r="BD229" i="129"/>
  <c r="BF305" i="129"/>
  <c r="AO280" i="129"/>
  <c r="AZ253" i="129"/>
  <c r="BB240" i="129"/>
  <c r="AT236" i="129"/>
  <c r="AM228" i="129"/>
  <c r="BN201" i="129"/>
  <c r="U41" i="129"/>
  <c r="K44" i="129" s="1"/>
  <c r="AM176" i="129"/>
  <c r="AQ176" i="129"/>
  <c r="AU176" i="129"/>
  <c r="BC176" i="129"/>
  <c r="BG176" i="129"/>
  <c r="BO176" i="129"/>
  <c r="AM178" i="129"/>
  <c r="AQ178" i="129"/>
  <c r="AU178" i="129"/>
  <c r="BC178" i="129"/>
  <c r="BG178" i="129"/>
  <c r="BK178" i="129"/>
  <c r="BB167" i="126"/>
  <c r="K3" i="8"/>
  <c r="L15" i="9"/>
  <c r="AP185" i="127"/>
  <c r="AT185" i="127"/>
  <c r="BF185" i="127"/>
  <c r="BJ185" i="127"/>
  <c r="AL191" i="127"/>
  <c r="AM197" i="127"/>
  <c r="AY197" i="127"/>
  <c r="BC197" i="127"/>
  <c r="BO197" i="127"/>
  <c r="AO161" i="127"/>
  <c r="AS161" i="127"/>
  <c r="BA161" i="127"/>
  <c r="BE161" i="127"/>
  <c r="BI161" i="127"/>
  <c r="AQ199" i="127"/>
  <c r="AO198" i="4" s="1"/>
  <c r="AY162" i="127"/>
  <c r="BO162" i="127"/>
  <c r="AW200" i="127"/>
  <c r="BA200" i="127"/>
  <c r="BM200" i="127"/>
  <c r="AM201" i="127"/>
  <c r="AQ201" i="127"/>
  <c r="AO200" i="4" s="1"/>
  <c r="BC201" i="127"/>
  <c r="BG201" i="127"/>
  <c r="AO165" i="127"/>
  <c r="AS165" i="127"/>
  <c r="AW165" i="127"/>
  <c r="BE165" i="127"/>
  <c r="BI165" i="127"/>
  <c r="BM165" i="127"/>
  <c r="AQ166" i="127"/>
  <c r="AU203" i="127"/>
  <c r="BC166" i="127"/>
  <c r="BG166" i="127"/>
  <c r="BK203" i="127"/>
  <c r="BO203" i="127"/>
  <c r="AO204" i="127"/>
  <c r="AS167" i="127"/>
  <c r="BA204" i="127"/>
  <c r="BE204" i="127"/>
  <c r="BI167" i="127"/>
  <c r="AQ205" i="127"/>
  <c r="AO204" i="4" s="1"/>
  <c r="AU205" i="127"/>
  <c r="BG205" i="127"/>
  <c r="BK205" i="127"/>
  <c r="AS169" i="127"/>
  <c r="AW169" i="127"/>
  <c r="BE169" i="127"/>
  <c r="BI169" i="127"/>
  <c r="BM169" i="127"/>
  <c r="AM175" i="127"/>
  <c r="BI184" i="127"/>
  <c r="BL200" i="127"/>
  <c r="BF204" i="127"/>
  <c r="AM226" i="127"/>
  <c r="AM227" i="127"/>
  <c r="BM227" i="127"/>
  <c r="AP229" i="127"/>
  <c r="BC234" i="127"/>
  <c r="BN235" i="127"/>
  <c r="BJ237" i="127"/>
  <c r="BL239" i="127"/>
  <c r="BD241" i="127"/>
  <c r="BA243" i="127"/>
  <c r="AR248" i="127"/>
  <c r="AN250" i="127"/>
  <c r="AL252" i="127"/>
  <c r="BM253" i="127"/>
  <c r="BL255" i="127"/>
  <c r="AQ280" i="127"/>
  <c r="AO279" i="4" s="1"/>
  <c r="BG287" i="127"/>
  <c r="BI291" i="127"/>
  <c r="AY300" i="127"/>
  <c r="AS304" i="127"/>
  <c r="BN307" i="127"/>
  <c r="BP125" i="128"/>
  <c r="AN177" i="128"/>
  <c r="AR177" i="128"/>
  <c r="AP176" i="4" s="1"/>
  <c r="AV177" i="128"/>
  <c r="AZ177" i="128"/>
  <c r="BD177" i="128"/>
  <c r="BH177" i="128"/>
  <c r="BL177" i="128"/>
  <c r="BP127" i="128"/>
  <c r="AQ183" i="128"/>
  <c r="AY183" i="128"/>
  <c r="BG183" i="128"/>
  <c r="BO183" i="128"/>
  <c r="AM185" i="128"/>
  <c r="AU185" i="128"/>
  <c r="BC185" i="128"/>
  <c r="BK185" i="128"/>
  <c r="BK162" i="128"/>
  <c r="AQ187" i="128"/>
  <c r="AY187" i="128"/>
  <c r="BG187" i="128"/>
  <c r="BO187" i="128"/>
  <c r="AM189" i="128"/>
  <c r="BC189" i="128"/>
  <c r="BK189" i="128"/>
  <c r="AQ191" i="128"/>
  <c r="AY191" i="128"/>
  <c r="BG191" i="128"/>
  <c r="BO191" i="128"/>
  <c r="AN197" i="128"/>
  <c r="AR197" i="128"/>
  <c r="AP196" i="4" s="1"/>
  <c r="AZ197" i="128"/>
  <c r="BD197" i="128"/>
  <c r="BH197" i="128"/>
  <c r="AN199" i="128"/>
  <c r="AR199" i="128"/>
  <c r="AP198" i="4" s="1"/>
  <c r="AV199" i="128"/>
  <c r="BD199" i="128"/>
  <c r="BH199" i="128"/>
  <c r="BL199" i="128"/>
  <c r="AR201" i="128"/>
  <c r="AP200" i="4" s="1"/>
  <c r="AV201" i="128"/>
  <c r="AZ201" i="128"/>
  <c r="BK166" i="128"/>
  <c r="BC183" i="128"/>
  <c r="BD201" i="128"/>
  <c r="AM226" i="128"/>
  <c r="AQ228" i="128"/>
  <c r="AL234" i="128"/>
  <c r="BG235" i="128"/>
  <c r="AT238" i="128"/>
  <c r="AQ241" i="128"/>
  <c r="BK243" i="128"/>
  <c r="AU248" i="128"/>
  <c r="BG254" i="128"/>
  <c r="AR277" i="128"/>
  <c r="AP276" i="4" s="1"/>
  <c r="L17" i="9"/>
  <c r="M3" i="8"/>
  <c r="AN188" i="129"/>
  <c r="AR188" i="129"/>
  <c r="AV188" i="129"/>
  <c r="BD188" i="129"/>
  <c r="BH188" i="129"/>
  <c r="BL188" i="129"/>
  <c r="AN190" i="129"/>
  <c r="AR190" i="129"/>
  <c r="AV190" i="129"/>
  <c r="AZ190" i="129"/>
  <c r="BD190" i="129"/>
  <c r="BL190" i="129"/>
  <c r="AN192" i="129"/>
  <c r="M15" i="9"/>
  <c r="K3" i="6"/>
  <c r="BB122" i="127"/>
  <c r="AU176" i="127"/>
  <c r="AX189" i="127"/>
  <c r="AN202" i="127"/>
  <c r="BF205" i="127"/>
  <c r="AV226" i="127"/>
  <c r="AR227" i="127"/>
  <c r="AO228" i="127"/>
  <c r="BA229" i="127"/>
  <c r="BM234" i="127"/>
  <c r="AX236" i="127"/>
  <c r="AV238" i="127"/>
  <c r="AS240" i="127"/>
  <c r="AN242" i="127"/>
  <c r="BG248" i="127"/>
  <c r="BD250" i="127"/>
  <c r="AZ252" i="127"/>
  <c r="AW254" i="127"/>
  <c r="BC256" i="127"/>
  <c r="AX277" i="127"/>
  <c r="BO280" i="127"/>
  <c r="BH288" i="127"/>
  <c r="BB292" i="127"/>
  <c r="AZ301" i="127"/>
  <c r="AP305" i="127"/>
  <c r="BO308" i="127"/>
  <c r="L7" i="6"/>
  <c r="B16" i="9"/>
  <c r="L6" i="8"/>
  <c r="AZ305" i="128"/>
  <c r="AV290" i="128"/>
  <c r="AQ278" i="128"/>
  <c r="BH253" i="128"/>
  <c r="AZ249" i="128"/>
  <c r="AR242" i="128"/>
  <c r="AP241" i="4" s="1"/>
  <c r="AN240" i="128"/>
  <c r="BO237" i="128"/>
  <c r="AP236" i="128"/>
  <c r="BH234" i="128"/>
  <c r="AT229" i="128"/>
  <c r="BL227" i="128"/>
  <c r="BA226" i="128"/>
  <c r="BG206" i="128"/>
  <c r="AZ199" i="128"/>
  <c r="BG185" i="128"/>
  <c r="AM187" i="128"/>
  <c r="BO202" i="128"/>
  <c r="BI226" i="128"/>
  <c r="BE228" i="128"/>
  <c r="AT234" i="128"/>
  <c r="AX236" i="128"/>
  <c r="AM239" i="128"/>
  <c r="BA241" i="128"/>
  <c r="AY250" i="128"/>
  <c r="BL255" i="128"/>
  <c r="AS280" i="128"/>
  <c r="BD294" i="128"/>
  <c r="AR301" i="128"/>
  <c r="AP300" i="4" s="1"/>
  <c r="BH201" i="128"/>
  <c r="BL201" i="128"/>
  <c r="AN203" i="128"/>
  <c r="AV203" i="128"/>
  <c r="AZ203" i="128"/>
  <c r="BD203" i="128"/>
  <c r="BL203" i="128"/>
  <c r="AN205" i="128"/>
  <c r="AR205" i="128"/>
  <c r="AP204" i="4" s="1"/>
  <c r="AZ205" i="128"/>
  <c r="BD205" i="128"/>
  <c r="BH205" i="128"/>
  <c r="BP155" i="128"/>
  <c r="M3" i="6"/>
  <c r="M17" i="9"/>
  <c r="AP128" i="129"/>
  <c r="AT128" i="129"/>
  <c r="AX128" i="129"/>
  <c r="BB128" i="129"/>
  <c r="BF128" i="129"/>
  <c r="BJ128" i="129"/>
  <c r="BN128" i="129"/>
  <c r="BP125" i="129"/>
  <c r="AS142" i="129"/>
  <c r="BA142" i="129"/>
  <c r="M18" i="9"/>
  <c r="N3" i="6"/>
  <c r="BA156" i="130"/>
  <c r="AP186" i="131"/>
  <c r="AW204" i="131"/>
  <c r="AW226" i="131"/>
  <c r="BH227" i="131"/>
  <c r="BH229" i="131"/>
  <c r="BM235" i="131"/>
  <c r="AL238" i="131"/>
  <c r="AP240" i="131"/>
  <c r="AT242" i="131"/>
  <c r="AZ251" i="131"/>
  <c r="BL255" i="131"/>
  <c r="BA286" i="131"/>
  <c r="AX142" i="134"/>
  <c r="AX160" i="134"/>
  <c r="AR192" i="129"/>
  <c r="AV192" i="129"/>
  <c r="AZ192" i="129"/>
  <c r="BD192" i="129"/>
  <c r="BH192" i="129"/>
  <c r="BL192" i="129"/>
  <c r="AO198" i="129"/>
  <c r="AS198" i="129"/>
  <c r="AQ197" i="4" s="1"/>
  <c r="AW198" i="129"/>
  <c r="BE198" i="129"/>
  <c r="BI198" i="129"/>
  <c r="BM198" i="129"/>
  <c r="AS200" i="129"/>
  <c r="AQ199" i="4" s="1"/>
  <c r="AW200" i="129"/>
  <c r="BA200" i="129"/>
  <c r="BI200" i="129"/>
  <c r="BM200" i="129"/>
  <c r="AO202" i="129"/>
  <c r="AW202" i="129"/>
  <c r="BA202" i="129"/>
  <c r="BE202" i="129"/>
  <c r="BM202" i="129"/>
  <c r="AO204" i="129"/>
  <c r="AS204" i="129"/>
  <c r="AQ203" i="4" s="1"/>
  <c r="BA204" i="129"/>
  <c r="BE204" i="129"/>
  <c r="BI204" i="129"/>
  <c r="AO206" i="129"/>
  <c r="AS206" i="129"/>
  <c r="AQ205" i="4" s="1"/>
  <c r="AW206" i="129"/>
  <c r="BE206" i="129"/>
  <c r="BI206" i="129"/>
  <c r="BM206" i="129"/>
  <c r="O7" i="6"/>
  <c r="B19" i="9"/>
  <c r="O6" i="8"/>
  <c r="BE308" i="131"/>
  <c r="AW304" i="131"/>
  <c r="AO300" i="131"/>
  <c r="BL293" i="131"/>
  <c r="BD289" i="131"/>
  <c r="AV285" i="131"/>
  <c r="AM277" i="131"/>
  <c r="BN257" i="131"/>
  <c r="AR255" i="131"/>
  <c r="AN253" i="131"/>
  <c r="BO250" i="131"/>
  <c r="BK248" i="131"/>
  <c r="BJ242" i="131"/>
  <c r="BI241" i="131"/>
  <c r="BF240" i="131"/>
  <c r="BE239" i="131"/>
  <c r="BB238" i="131"/>
  <c r="BA237" i="131"/>
  <c r="AX236" i="131"/>
  <c r="AW235" i="131"/>
  <c r="AT234" i="131"/>
  <c r="AR229" i="131"/>
  <c r="AQ228" i="131"/>
  <c r="AX227" i="131"/>
  <c r="BG226" i="131"/>
  <c r="AM226" i="131"/>
  <c r="AT203" i="131"/>
  <c r="AX190" i="131"/>
  <c r="AO185" i="131"/>
  <c r="AV177" i="131"/>
  <c r="AZ307" i="131"/>
  <c r="AR303" i="131"/>
  <c r="BK292" i="131"/>
  <c r="BC288" i="131"/>
  <c r="AT280" i="131"/>
  <c r="AR257" i="131"/>
  <c r="BG254" i="131"/>
  <c r="BC252" i="131"/>
  <c r="AY250" i="131"/>
  <c r="AU248" i="131"/>
  <c r="AS247" i="4" s="1"/>
  <c r="BG243" i="131"/>
  <c r="BB242" i="131"/>
  <c r="BB270" i="131" s="1"/>
  <c r="BA241" i="131"/>
  <c r="AX240" i="131"/>
  <c r="AW239" i="131"/>
  <c r="AT238" i="131"/>
  <c r="AS237" i="131"/>
  <c r="AP236" i="131"/>
  <c r="AO235" i="131"/>
  <c r="AL234" i="131"/>
  <c r="BO228" i="131"/>
  <c r="BN227" i="131"/>
  <c r="AR227" i="131"/>
  <c r="BC226" i="131"/>
  <c r="BN205" i="131"/>
  <c r="AS202" i="131"/>
  <c r="AZ188" i="131"/>
  <c r="BB184" i="131"/>
  <c r="AW176" i="131"/>
  <c r="BA178" i="131"/>
  <c r="BA191" i="131"/>
  <c r="AY198" i="131"/>
  <c r="AN227" i="131"/>
  <c r="BG228" i="131"/>
  <c r="BJ234" i="131"/>
  <c r="BN236" i="131"/>
  <c r="AO239" i="131"/>
  <c r="AS241" i="131"/>
  <c r="AW243" i="131"/>
  <c r="AV249" i="131"/>
  <c r="BD253" i="131"/>
  <c r="AN278" i="131"/>
  <c r="BI290" i="131"/>
  <c r="AY306" i="131"/>
  <c r="AX169" i="133"/>
  <c r="AV160" i="129"/>
  <c r="AZ160" i="129"/>
  <c r="BD160" i="129"/>
  <c r="BH160" i="129"/>
  <c r="BL160" i="129"/>
  <c r="AL184" i="129"/>
  <c r="AP184" i="129"/>
  <c r="BB161" i="129"/>
  <c r="BJ161" i="129"/>
  <c r="AN162" i="129"/>
  <c r="AR162" i="129"/>
  <c r="AV162" i="129"/>
  <c r="AZ162" i="129"/>
  <c r="BD162" i="129"/>
  <c r="BH162" i="129"/>
  <c r="BL162" i="129"/>
  <c r="BP151" i="130"/>
  <c r="BP153" i="130"/>
  <c r="O3" i="8"/>
  <c r="L19" i="9"/>
  <c r="AP175" i="131"/>
  <c r="AT175" i="131"/>
  <c r="AX175" i="131"/>
  <c r="BB175" i="131"/>
  <c r="BF175" i="131"/>
  <c r="BJ175" i="131"/>
  <c r="BN175" i="131"/>
  <c r="AL177" i="131"/>
  <c r="AP177" i="131"/>
  <c r="AT177" i="131"/>
  <c r="AX177" i="131"/>
  <c r="BB177" i="131"/>
  <c r="BF177" i="131"/>
  <c r="BJ177" i="131"/>
  <c r="BN177" i="131"/>
  <c r="AR184" i="131"/>
  <c r="AV184" i="131"/>
  <c r="AZ184" i="131"/>
  <c r="BL184" i="131"/>
  <c r="AN186" i="131"/>
  <c r="AR186" i="131"/>
  <c r="BD186" i="131"/>
  <c r="BH186" i="131"/>
  <c r="BL186" i="131"/>
  <c r="AN188" i="131"/>
  <c r="AR188" i="131"/>
  <c r="AV188" i="131"/>
  <c r="BD188" i="131"/>
  <c r="BH188" i="131"/>
  <c r="BL188" i="131"/>
  <c r="AN190" i="131"/>
  <c r="AR190" i="131"/>
  <c r="AZ190" i="131"/>
  <c r="BH190" i="131"/>
  <c r="AN192" i="131"/>
  <c r="AV192" i="131"/>
  <c r="AZ192" i="131"/>
  <c r="AZ169" i="131"/>
  <c r="BD192" i="131"/>
  <c r="BL192" i="131"/>
  <c r="AL197" i="131"/>
  <c r="AP197" i="131"/>
  <c r="AT197" i="131"/>
  <c r="AX197" i="131"/>
  <c r="BB197" i="131"/>
  <c r="BF197" i="131"/>
  <c r="BJ197" i="131"/>
  <c r="BN197" i="131"/>
  <c r="AN161" i="131"/>
  <c r="AV161" i="131"/>
  <c r="BD161" i="131"/>
  <c r="BL161" i="131"/>
  <c r="AL199" i="131"/>
  <c r="AP199" i="131"/>
  <c r="AT199" i="131"/>
  <c r="AX199" i="131"/>
  <c r="BB199" i="131"/>
  <c r="BF199" i="131"/>
  <c r="BJ199" i="131"/>
  <c r="BN199" i="131"/>
  <c r="AN163" i="131"/>
  <c r="AR163" i="131"/>
  <c r="AV163" i="131"/>
  <c r="BD163" i="131"/>
  <c r="BH163" i="131"/>
  <c r="BL163" i="131"/>
  <c r="AP201" i="131"/>
  <c r="AT201" i="131"/>
  <c r="AX201" i="131"/>
  <c r="BB201" i="131"/>
  <c r="BF201" i="131"/>
  <c r="BJ201" i="131"/>
  <c r="BN201" i="131"/>
  <c r="AR165" i="131"/>
  <c r="AV165" i="131"/>
  <c r="AZ165" i="131"/>
  <c r="BD165" i="131"/>
  <c r="AL203" i="131"/>
  <c r="AP203" i="131"/>
  <c r="AX203" i="131"/>
  <c r="BB203" i="131"/>
  <c r="BF203" i="131"/>
  <c r="BN203" i="131"/>
  <c r="AL205" i="131"/>
  <c r="AP205" i="131"/>
  <c r="AT205" i="131"/>
  <c r="BB205" i="131"/>
  <c r="BF205" i="131"/>
  <c r="BJ205" i="131"/>
  <c r="AL184" i="131"/>
  <c r="BC200" i="131"/>
  <c r="AQ226" i="131"/>
  <c r="BD227" i="131"/>
  <c r="AZ229" i="131"/>
  <c r="BE235" i="131"/>
  <c r="BI237" i="131"/>
  <c r="BM239" i="131"/>
  <c r="AL242" i="131"/>
  <c r="BL249" i="131"/>
  <c r="AQ254" i="131"/>
  <c r="AS279" i="131"/>
  <c r="BJ291" i="131"/>
  <c r="AP301" i="131"/>
  <c r="P3" i="6"/>
  <c r="M20" i="9"/>
  <c r="BB128" i="132"/>
  <c r="BD307" i="130"/>
  <c r="N6" i="8"/>
  <c r="N7" i="6"/>
  <c r="B18" i="9"/>
  <c r="AN160" i="130"/>
  <c r="AR160" i="130"/>
  <c r="AV160" i="130"/>
  <c r="AZ160" i="130"/>
  <c r="BD160" i="130"/>
  <c r="BH160" i="130"/>
  <c r="BL160" i="130"/>
  <c r="AL161" i="130"/>
  <c r="BB161" i="130"/>
  <c r="BJ161" i="130"/>
  <c r="AN162" i="130"/>
  <c r="AR162" i="130"/>
  <c r="AV162" i="130"/>
  <c r="AZ162" i="130"/>
  <c r="BD162" i="130"/>
  <c r="BH162" i="130"/>
  <c r="BL162" i="130"/>
  <c r="AP163" i="130"/>
  <c r="AX163" i="130"/>
  <c r="BF163" i="130"/>
  <c r="BN163" i="130"/>
  <c r="AN164" i="130"/>
  <c r="AR164" i="130"/>
  <c r="AV164" i="130"/>
  <c r="AZ164" i="130"/>
  <c r="BD164" i="130"/>
  <c r="BH164" i="130"/>
  <c r="BL164" i="130"/>
  <c r="AT165" i="130"/>
  <c r="BB165" i="130"/>
  <c r="BJ165" i="130"/>
  <c r="AN166" i="130"/>
  <c r="AR166" i="130"/>
  <c r="AV166" i="130"/>
  <c r="AZ166" i="130"/>
  <c r="BD166" i="130"/>
  <c r="BH166" i="130"/>
  <c r="BL166" i="130"/>
  <c r="AN168" i="130"/>
  <c r="AR168" i="130"/>
  <c r="AV168" i="130"/>
  <c r="AZ168" i="130"/>
  <c r="BD168" i="130"/>
  <c r="BH168" i="130"/>
  <c r="BL168" i="130"/>
  <c r="AL169" i="130"/>
  <c r="AT169" i="130"/>
  <c r="BB169" i="130"/>
  <c r="BJ169" i="130"/>
  <c r="AO156" i="130"/>
  <c r="AW156" i="130"/>
  <c r="BE156" i="130"/>
  <c r="BM156" i="130"/>
  <c r="BI198" i="130"/>
  <c r="BA226" i="130"/>
  <c r="BJ227" i="130"/>
  <c r="AT229" i="130"/>
  <c r="AR228" i="4" s="1"/>
  <c r="BH234" i="130"/>
  <c r="AN236" i="130"/>
  <c r="BC237" i="130"/>
  <c r="AM239" i="130"/>
  <c r="AV240" i="130"/>
  <c r="BO241" i="130"/>
  <c r="BL249" i="130"/>
  <c r="BI252" i="130"/>
  <c r="BB255" i="130"/>
  <c r="AY278" i="130"/>
  <c r="AN288" i="130"/>
  <c r="BK293" i="130"/>
  <c r="AY300" i="130"/>
  <c r="AQ306" i="130"/>
  <c r="M19" i="9"/>
  <c r="O3" i="6"/>
  <c r="BC128" i="131"/>
  <c r="AO176" i="131"/>
  <c r="AS176" i="131"/>
  <c r="BA176" i="131"/>
  <c r="BE176" i="131"/>
  <c r="BI176" i="131"/>
  <c r="AO178" i="131"/>
  <c r="AS178" i="131"/>
  <c r="AW178" i="131"/>
  <c r="BE178" i="131"/>
  <c r="BI178" i="131"/>
  <c r="BM178" i="131"/>
  <c r="AM183" i="131"/>
  <c r="AQ183" i="131"/>
  <c r="AU183" i="131"/>
  <c r="AS182" i="4" s="1"/>
  <c r="AY183" i="131"/>
  <c r="BC183" i="131"/>
  <c r="BG183" i="131"/>
  <c r="BK183" i="131"/>
  <c r="BO183" i="131"/>
  <c r="AM185" i="131"/>
  <c r="AQ185" i="131"/>
  <c r="AU185" i="131"/>
  <c r="AS184" i="4" s="1"/>
  <c r="AY185" i="131"/>
  <c r="BC185" i="131"/>
  <c r="BG185" i="131"/>
  <c r="BK185" i="131"/>
  <c r="BO185" i="131"/>
  <c r="AM187" i="131"/>
  <c r="AQ187" i="131"/>
  <c r="BC187" i="131"/>
  <c r="BK187" i="131"/>
  <c r="BO187" i="131"/>
  <c r="AQ189" i="131"/>
  <c r="AU189" i="131"/>
  <c r="AS188" i="4" s="1"/>
  <c r="AY189" i="131"/>
  <c r="BG189" i="131"/>
  <c r="BO189" i="131"/>
  <c r="AM191" i="131"/>
  <c r="AQ191" i="131"/>
  <c r="AU191" i="131"/>
  <c r="AS190" i="4" s="1"/>
  <c r="AY191" i="131"/>
  <c r="BC191" i="131"/>
  <c r="BK191" i="131"/>
  <c r="BO191" i="131"/>
  <c r="AY156" i="131"/>
  <c r="BO156" i="131"/>
  <c r="AO198" i="131"/>
  <c r="AS198" i="131"/>
  <c r="AW198" i="131"/>
  <c r="BA198" i="131"/>
  <c r="BE198" i="131"/>
  <c r="BI198" i="131"/>
  <c r="BM198" i="131"/>
  <c r="AS200" i="131"/>
  <c r="AW200" i="131"/>
  <c r="BA200" i="131"/>
  <c r="BE200" i="131"/>
  <c r="BI200" i="131"/>
  <c r="BM200" i="131"/>
  <c r="AO202" i="131"/>
  <c r="AW202" i="131"/>
  <c r="BA202" i="131"/>
  <c r="BE202" i="131"/>
  <c r="BM202" i="131"/>
  <c r="AO204" i="131"/>
  <c r="AS204" i="131"/>
  <c r="BA204" i="131"/>
  <c r="BE204" i="131"/>
  <c r="BI204" i="131"/>
  <c r="AO206" i="131"/>
  <c r="AS206" i="131"/>
  <c r="AW206" i="131"/>
  <c r="BE206" i="131"/>
  <c r="BI206" i="131"/>
  <c r="BM206" i="131"/>
  <c r="BD308" i="132"/>
  <c r="P7" i="6"/>
  <c r="B20" i="9"/>
  <c r="P6" i="8"/>
  <c r="BK305" i="132"/>
  <c r="BN288" i="132"/>
  <c r="AY277" i="132"/>
  <c r="BL256" i="132"/>
  <c r="BA252" i="132"/>
  <c r="BI249" i="132"/>
  <c r="BJ243" i="132"/>
  <c r="AW242" i="132"/>
  <c r="BL240" i="132"/>
  <c r="BB239" i="132"/>
  <c r="AT238" i="132"/>
  <c r="AR237" i="132"/>
  <c r="AN236" i="132"/>
  <c r="AM235" i="132"/>
  <c r="AL234" i="132"/>
  <c r="BO228" i="132"/>
  <c r="BN227" i="132"/>
  <c r="BL226" i="132"/>
  <c r="BH206" i="132"/>
  <c r="BH198" i="132"/>
  <c r="BD190" i="132"/>
  <c r="BC301" i="132"/>
  <c r="AO286" i="132"/>
  <c r="BG254" i="132"/>
  <c r="AY251" i="132"/>
  <c r="AL249" i="132"/>
  <c r="AP243" i="132"/>
  <c r="BH241" i="132"/>
  <c r="AU240" i="132"/>
  <c r="BM238" i="132"/>
  <c r="BI237" i="132"/>
  <c r="BG236" i="132"/>
  <c r="BF235" i="132"/>
  <c r="BE234" i="132"/>
  <c r="BC229" i="132"/>
  <c r="BB228" i="132"/>
  <c r="BA227" i="132"/>
  <c r="AW226" i="132"/>
  <c r="BN203" i="132"/>
  <c r="AU189" i="132"/>
  <c r="BO178" i="132"/>
  <c r="BF199" i="132"/>
  <c r="AL228" i="132"/>
  <c r="AO234" i="132"/>
  <c r="AQ236" i="132"/>
  <c r="AW238" i="132"/>
  <c r="BO240" i="132"/>
  <c r="BK243" i="132"/>
  <c r="AS248" i="132"/>
  <c r="BM252" i="132"/>
  <c r="AW294" i="132"/>
  <c r="AP300" i="132"/>
  <c r="BI167" i="134"/>
  <c r="AP163" i="129"/>
  <c r="BF163" i="129"/>
  <c r="AN164" i="129"/>
  <c r="AR164" i="129"/>
  <c r="AV164" i="129"/>
  <c r="BD164" i="129"/>
  <c r="BH164" i="129"/>
  <c r="BL164" i="129"/>
  <c r="AN166" i="129"/>
  <c r="AR166" i="129"/>
  <c r="AV166" i="129"/>
  <c r="AZ166" i="129"/>
  <c r="BD166" i="129"/>
  <c r="BH166" i="129"/>
  <c r="BL166" i="129"/>
  <c r="AP167" i="129"/>
  <c r="BN167" i="129"/>
  <c r="AN168" i="129"/>
  <c r="AR168" i="129"/>
  <c r="AV168" i="129"/>
  <c r="AZ168" i="129"/>
  <c r="BD168" i="129"/>
  <c r="BH168" i="129"/>
  <c r="BL168" i="129"/>
  <c r="AL169" i="129"/>
  <c r="AT169" i="129"/>
  <c r="BB169" i="129"/>
  <c r="BJ169" i="129"/>
  <c r="BI156" i="129"/>
  <c r="L18" i="9"/>
  <c r="N3" i="8"/>
  <c r="AO128" i="130"/>
  <c r="AS128" i="130"/>
  <c r="AW128" i="130"/>
  <c r="BA128" i="130"/>
  <c r="BE128" i="130"/>
  <c r="BI128" i="130"/>
  <c r="BM128" i="130"/>
  <c r="AM176" i="130"/>
  <c r="AQ176" i="130"/>
  <c r="AU176" i="130"/>
  <c r="AY176" i="130"/>
  <c r="BC176" i="130"/>
  <c r="BG176" i="130"/>
  <c r="BK176" i="130"/>
  <c r="BO176" i="130"/>
  <c r="AM178" i="130"/>
  <c r="AQ178" i="130"/>
  <c r="AU178" i="130"/>
  <c r="AY178" i="130"/>
  <c r="BC178" i="130"/>
  <c r="BG178" i="130"/>
  <c r="BK178" i="130"/>
  <c r="BO178" i="130"/>
  <c r="AO183" i="130"/>
  <c r="AS183" i="130"/>
  <c r="BI183" i="130"/>
  <c r="BM183" i="130"/>
  <c r="AM161" i="130"/>
  <c r="AQ161" i="130"/>
  <c r="AU161" i="130"/>
  <c r="AY161" i="130"/>
  <c r="BC161" i="130"/>
  <c r="BG161" i="130"/>
  <c r="BK161" i="130"/>
  <c r="BO161" i="130"/>
  <c r="AO162" i="130"/>
  <c r="AS185" i="130"/>
  <c r="AW162" i="130"/>
  <c r="BA185" i="130"/>
  <c r="BI185" i="130"/>
  <c r="BM185" i="130"/>
  <c r="AM163" i="130"/>
  <c r="AQ163" i="130"/>
  <c r="AU163" i="130"/>
  <c r="AY163" i="130"/>
  <c r="BC163" i="130"/>
  <c r="BG163" i="130"/>
  <c r="BK163" i="130"/>
  <c r="BO163" i="130"/>
  <c r="AO187" i="130"/>
  <c r="AS164" i="130"/>
  <c r="AW187" i="130"/>
  <c r="BA187" i="130"/>
  <c r="BE187" i="130"/>
  <c r="BI164" i="130"/>
  <c r="BM187" i="130"/>
  <c r="AM165" i="130"/>
  <c r="AQ165" i="130"/>
  <c r="AU165" i="130"/>
  <c r="AY165" i="130"/>
  <c r="BC165" i="130"/>
  <c r="BG165" i="130"/>
  <c r="BK165" i="130"/>
  <c r="BO165" i="130"/>
  <c r="AM167" i="130"/>
  <c r="AQ167" i="130"/>
  <c r="AU167" i="130"/>
  <c r="AY167" i="130"/>
  <c r="BC167" i="130"/>
  <c r="BG167" i="130"/>
  <c r="BK167" i="130"/>
  <c r="BO167" i="130"/>
  <c r="AM169" i="130"/>
  <c r="AQ169" i="130"/>
  <c r="AU169" i="130"/>
  <c r="AY169" i="130"/>
  <c r="BC169" i="130"/>
  <c r="BG169" i="130"/>
  <c r="BK169" i="130"/>
  <c r="BO169" i="130"/>
  <c r="AX175" i="130"/>
  <c r="AO204" i="130"/>
  <c r="AL227" i="130"/>
  <c r="AW228" i="130"/>
  <c r="BJ229" i="130"/>
  <c r="AU235" i="130"/>
  <c r="BD236" i="130"/>
  <c r="AN238" i="130"/>
  <c r="BC239" i="130"/>
  <c r="BL240" i="130"/>
  <c r="BL242" i="130"/>
  <c r="AY250" i="130"/>
  <c r="AT253" i="130"/>
  <c r="AR252" i="4" s="1"/>
  <c r="AO256" i="130"/>
  <c r="BM280" i="130"/>
  <c r="BD290" i="130"/>
  <c r="BK300" i="130"/>
  <c r="BC306" i="130"/>
  <c r="AZ175" i="131"/>
  <c r="AN177" i="131"/>
  <c r="AR177" i="131"/>
  <c r="AZ177" i="131"/>
  <c r="BD177" i="131"/>
  <c r="BH177" i="131"/>
  <c r="AP184" i="131"/>
  <c r="AT184" i="131"/>
  <c r="AX184" i="131"/>
  <c r="BF184" i="131"/>
  <c r="BJ184" i="131"/>
  <c r="BN184" i="131"/>
  <c r="AT186" i="131"/>
  <c r="AX186" i="131"/>
  <c r="BF186" i="131"/>
  <c r="AP188" i="131"/>
  <c r="AX188" i="131"/>
  <c r="BB188" i="131"/>
  <c r="BF188" i="131"/>
  <c r="BN188" i="131"/>
  <c r="AL190" i="131"/>
  <c r="AP190" i="131"/>
  <c r="AT190" i="131"/>
  <c r="BB190" i="131"/>
  <c r="BF190" i="131"/>
  <c r="BJ190" i="131"/>
  <c r="AL192" i="131"/>
  <c r="AP192" i="131"/>
  <c r="AT192" i="131"/>
  <c r="BF192" i="131"/>
  <c r="BJ192" i="131"/>
  <c r="AN197" i="131"/>
  <c r="AR197" i="131"/>
  <c r="AZ197" i="131"/>
  <c r="BD197" i="131"/>
  <c r="BH197" i="131"/>
  <c r="BL197" i="131"/>
  <c r="AN199" i="131"/>
  <c r="AR199" i="131"/>
  <c r="AV199" i="131"/>
  <c r="BD199" i="131"/>
  <c r="BH199" i="131"/>
  <c r="BL199" i="131"/>
  <c r="AN201" i="131"/>
  <c r="AR201" i="131"/>
  <c r="AV201" i="131"/>
  <c r="AZ201" i="131"/>
  <c r="BH201" i="131"/>
  <c r="BL201" i="131"/>
  <c r="AN203" i="131"/>
  <c r="AR203" i="131"/>
  <c r="AV203" i="131"/>
  <c r="AZ203" i="131"/>
  <c r="BD203" i="131"/>
  <c r="BL203" i="131"/>
  <c r="AN205" i="131"/>
  <c r="AR205" i="131"/>
  <c r="AV205" i="131"/>
  <c r="AZ205" i="131"/>
  <c r="BD205" i="131"/>
  <c r="BH205" i="131"/>
  <c r="BB165" i="131"/>
  <c r="L20" i="9"/>
  <c r="P3" i="8"/>
  <c r="AT128" i="132"/>
  <c r="AN176" i="132"/>
  <c r="AR176" i="132"/>
  <c r="AV176" i="132"/>
  <c r="AT175" i="4" s="1"/>
  <c r="AZ176" i="132"/>
  <c r="BD176" i="132"/>
  <c r="BH176" i="132"/>
  <c r="BL176" i="132"/>
  <c r="AL177" i="132"/>
  <c r="AP177" i="132"/>
  <c r="AT177" i="132"/>
  <c r="AX177" i="132"/>
  <c r="BB177" i="132"/>
  <c r="BF177" i="132"/>
  <c r="BJ177" i="132"/>
  <c r="BN177" i="132"/>
  <c r="AO122" i="132"/>
  <c r="BA122" i="132"/>
  <c r="BE122" i="132"/>
  <c r="AO199" i="132"/>
  <c r="AW199" i="132"/>
  <c r="BA199" i="132"/>
  <c r="BE199" i="132"/>
  <c r="BM199" i="132"/>
  <c r="AM200" i="132"/>
  <c r="AQ200" i="132"/>
  <c r="AU200" i="132"/>
  <c r="BC200" i="132"/>
  <c r="BG200" i="132"/>
  <c r="BK200" i="132"/>
  <c r="BO200" i="132"/>
  <c r="AO203" i="132"/>
  <c r="BA203" i="132"/>
  <c r="BE203" i="132"/>
  <c r="BI203" i="132"/>
  <c r="AM204" i="132"/>
  <c r="AQ204" i="132"/>
  <c r="AU204" i="132"/>
  <c r="AY204" i="132"/>
  <c r="BG204" i="132"/>
  <c r="BK204" i="132"/>
  <c r="BO204" i="132"/>
  <c r="BE202" i="132"/>
  <c r="AV226" i="132"/>
  <c r="AT225" i="4" s="1"/>
  <c r="AY228" i="132"/>
  <c r="BB234" i="132"/>
  <c r="BD236" i="132"/>
  <c r="BJ238" i="132"/>
  <c r="BE241" i="132"/>
  <c r="BH248" i="132"/>
  <c r="AP254" i="132"/>
  <c r="AQ278" i="132"/>
  <c r="AS307" i="132"/>
  <c r="AV163" i="132"/>
  <c r="BD163" i="132"/>
  <c r="BL163" i="132"/>
  <c r="AN165" i="132"/>
  <c r="AV165" i="132"/>
  <c r="AZ165" i="132"/>
  <c r="BD165" i="132"/>
  <c r="BH165" i="132"/>
  <c r="BL165" i="132"/>
  <c r="AP166" i="132"/>
  <c r="AT166" i="132"/>
  <c r="AX166" i="132"/>
  <c r="BB166" i="132"/>
  <c r="BF166" i="132"/>
  <c r="BJ166" i="132"/>
  <c r="BN166" i="132"/>
  <c r="AN167" i="132"/>
  <c r="AV167" i="132"/>
  <c r="BD167" i="132"/>
  <c r="BL167" i="132"/>
  <c r="AL175" i="133"/>
  <c r="AP128" i="133"/>
  <c r="AT128" i="133"/>
  <c r="BB128" i="133"/>
  <c r="BF128" i="133"/>
  <c r="BJ128" i="133"/>
  <c r="BN128" i="133"/>
  <c r="AN176" i="133"/>
  <c r="AR176" i="133"/>
  <c r="BD176" i="133"/>
  <c r="BH176" i="133"/>
  <c r="BP126" i="133"/>
  <c r="AV178" i="133"/>
  <c r="BL178" i="133"/>
  <c r="AW160" i="133"/>
  <c r="BE160" i="133"/>
  <c r="BM160" i="133"/>
  <c r="AM161" i="133"/>
  <c r="AU161" i="133"/>
  <c r="BC161" i="133"/>
  <c r="BK161" i="133"/>
  <c r="AS162" i="133"/>
  <c r="AW162" i="133"/>
  <c r="BA162" i="133"/>
  <c r="BE162" i="133"/>
  <c r="BM162" i="133"/>
  <c r="AU186" i="133"/>
  <c r="AY186" i="133"/>
  <c r="BC163" i="133"/>
  <c r="BK186" i="133"/>
  <c r="BO186" i="133"/>
  <c r="AO164" i="133"/>
  <c r="AS164" i="133"/>
  <c r="AW164" i="133"/>
  <c r="BA164" i="133"/>
  <c r="BE164" i="133"/>
  <c r="BI164" i="133"/>
  <c r="BJ191" i="133"/>
  <c r="AN199" i="133"/>
  <c r="BL226" i="133"/>
  <c r="AZ234" i="133"/>
  <c r="BO237" i="133"/>
  <c r="AY251" i="133"/>
  <c r="BN280" i="133"/>
  <c r="AL128" i="134"/>
  <c r="AT128" i="134"/>
  <c r="BB128" i="134"/>
  <c r="BJ128" i="134"/>
  <c r="AU161" i="134"/>
  <c r="AY161" i="134"/>
  <c r="BK161" i="134"/>
  <c r="AQ163" i="134"/>
  <c r="AY163" i="134"/>
  <c r="BG163" i="134"/>
  <c r="BK163" i="134"/>
  <c r="BO163" i="134"/>
  <c r="AM165" i="134"/>
  <c r="AY165" i="134"/>
  <c r="BC165" i="134"/>
  <c r="BG165" i="134"/>
  <c r="BO165" i="134"/>
  <c r="AM167" i="134"/>
  <c r="AQ167" i="134"/>
  <c r="AU167" i="134"/>
  <c r="AY167" i="134"/>
  <c r="BC167" i="134"/>
  <c r="BG167" i="134"/>
  <c r="BK167" i="134"/>
  <c r="BO167" i="134"/>
  <c r="AM169" i="134"/>
  <c r="AQ169" i="134"/>
  <c r="AY169" i="134"/>
  <c r="BC169" i="134"/>
  <c r="BG169" i="134"/>
  <c r="BO169" i="134"/>
  <c r="AM156" i="135"/>
  <c r="AQ156" i="135"/>
  <c r="BK156" i="135"/>
  <c r="AO163" i="135"/>
  <c r="AS163" i="135"/>
  <c r="AW163" i="135"/>
  <c r="BA163" i="135"/>
  <c r="BE163" i="135"/>
  <c r="BI163" i="135"/>
  <c r="BM163" i="135"/>
  <c r="AO167" i="135"/>
  <c r="AS167" i="135"/>
  <c r="AW167" i="135"/>
  <c r="BA167" i="135"/>
  <c r="BE167" i="135"/>
  <c r="BI167" i="135"/>
  <c r="BM167" i="135"/>
  <c r="B21" i="9"/>
  <c r="Q6" i="8"/>
  <c r="Q7" i="6"/>
  <c r="AS305" i="133"/>
  <c r="AV289" i="133"/>
  <c r="AW254" i="133"/>
  <c r="AU253" i="4" s="1"/>
  <c r="BF248" i="133"/>
  <c r="BM242" i="133"/>
  <c r="BE238" i="133"/>
  <c r="BM235" i="133"/>
  <c r="AM229" i="133"/>
  <c r="AQ226" i="133"/>
  <c r="AW203" i="133"/>
  <c r="AU202" i="4" s="1"/>
  <c r="BG227" i="133"/>
  <c r="AR235" i="133"/>
  <c r="AZ239" i="133"/>
  <c r="BK252" i="133"/>
  <c r="AR287" i="133"/>
  <c r="AZ308" i="133"/>
  <c r="R6" i="8"/>
  <c r="R7" i="6"/>
  <c r="B22" i="9"/>
  <c r="U41" i="134"/>
  <c r="K44" i="134" s="1"/>
  <c r="S7" i="6"/>
  <c r="B23" i="9"/>
  <c r="S6" i="8"/>
  <c r="AQ175" i="135"/>
  <c r="AY175" i="135"/>
  <c r="AW174" i="4" s="1"/>
  <c r="BG175" i="135"/>
  <c r="BO175" i="135"/>
  <c r="AM177" i="135"/>
  <c r="AQ177" i="135"/>
  <c r="AU177" i="135"/>
  <c r="AY177" i="135"/>
  <c r="AW176" i="4" s="1"/>
  <c r="BC177" i="135"/>
  <c r="AZ306" i="136"/>
  <c r="AX305" i="4" s="1"/>
  <c r="T7" i="6"/>
  <c r="B24" i="9"/>
  <c r="T6" i="8"/>
  <c r="U41" i="136"/>
  <c r="K44" i="136" s="1"/>
  <c r="AO160" i="136"/>
  <c r="AS160" i="136"/>
  <c r="AW160" i="136"/>
  <c r="BA160" i="136"/>
  <c r="BE160" i="136"/>
  <c r="BI160" i="136"/>
  <c r="AQ161" i="136"/>
  <c r="AY161" i="136"/>
  <c r="BC161" i="136"/>
  <c r="BG161" i="136"/>
  <c r="BO161" i="136"/>
  <c r="AO162" i="136"/>
  <c r="AS162" i="136"/>
  <c r="AW162" i="136"/>
  <c r="BA162" i="136"/>
  <c r="BE162" i="136"/>
  <c r="BI162" i="136"/>
  <c r="BM162" i="136"/>
  <c r="AO164" i="136"/>
  <c r="AS164" i="136"/>
  <c r="AW164" i="136"/>
  <c r="BA164" i="136"/>
  <c r="BE164" i="136"/>
  <c r="BI164" i="136"/>
  <c r="BM164" i="136"/>
  <c r="BK165" i="136"/>
  <c r="AS166" i="136"/>
  <c r="BA166" i="136"/>
  <c r="BI166" i="136"/>
  <c r="BM166" i="136"/>
  <c r="AM167" i="136"/>
  <c r="AU167" i="136"/>
  <c r="BC167" i="136"/>
  <c r="BK167" i="136"/>
  <c r="AO168" i="136"/>
  <c r="AS168" i="136"/>
  <c r="AW168" i="136"/>
  <c r="BA168" i="136"/>
  <c r="BE168" i="136"/>
  <c r="BI168" i="136"/>
  <c r="BM168" i="136"/>
  <c r="AQ169" i="136"/>
  <c r="AY169" i="136"/>
  <c r="BG169" i="136"/>
  <c r="BO169" i="136"/>
  <c r="AM160" i="137"/>
  <c r="AU160" i="137"/>
  <c r="AO161" i="137"/>
  <c r="AW161" i="137"/>
  <c r="BE161" i="137"/>
  <c r="BM161" i="137"/>
  <c r="AM162" i="137"/>
  <c r="AQ162" i="137"/>
  <c r="AU162" i="137"/>
  <c r="AY162" i="137"/>
  <c r="BC162" i="137"/>
  <c r="BG162" i="137"/>
  <c r="BK162" i="137"/>
  <c r="BO162" i="137"/>
  <c r="AO163" i="137"/>
  <c r="AS163" i="137"/>
  <c r="AW163" i="137"/>
  <c r="BA163" i="137"/>
  <c r="BI163" i="137"/>
  <c r="AM164" i="137"/>
  <c r="AQ164" i="137"/>
  <c r="AU164" i="137"/>
  <c r="AY164" i="137"/>
  <c r="BC164" i="137"/>
  <c r="BK164" i="137"/>
  <c r="BO164" i="137"/>
  <c r="BA165" i="137"/>
  <c r="AQ166" i="137"/>
  <c r="BM164" i="133"/>
  <c r="AU165" i="133"/>
  <c r="AY165" i="133"/>
  <c r="BK165" i="133"/>
  <c r="BO165" i="133"/>
  <c r="AO166" i="133"/>
  <c r="AS166" i="133"/>
  <c r="BA166" i="133"/>
  <c r="BE166" i="133"/>
  <c r="BI166" i="133"/>
  <c r="BM166" i="133"/>
  <c r="AQ167" i="133"/>
  <c r="AY190" i="133"/>
  <c r="BC190" i="133"/>
  <c r="BG167" i="133"/>
  <c r="BO190" i="133"/>
  <c r="AO168" i="133"/>
  <c r="AW168" i="133"/>
  <c r="BA168" i="133"/>
  <c r="BE168" i="133"/>
  <c r="BM168" i="133"/>
  <c r="AM169" i="133"/>
  <c r="AY169" i="133"/>
  <c r="BC169" i="133"/>
  <c r="BK169" i="133"/>
  <c r="BO169" i="133"/>
  <c r="AL197" i="133"/>
  <c r="AT160" i="133"/>
  <c r="AX197" i="133"/>
  <c r="BB197" i="133"/>
  <c r="BJ156" i="133"/>
  <c r="AR156" i="133"/>
  <c r="AR122" i="133" s="1"/>
  <c r="BP148" i="133"/>
  <c r="AP162" i="133"/>
  <c r="AT162" i="133"/>
  <c r="AX162" i="133"/>
  <c r="BF162" i="133"/>
  <c r="BJ162" i="133"/>
  <c r="AX164" i="133"/>
  <c r="AP166" i="133"/>
  <c r="AX166" i="133"/>
  <c r="BB166" i="133"/>
  <c r="BF166" i="133"/>
  <c r="BJ166" i="133"/>
  <c r="BN166" i="133"/>
  <c r="AR167" i="133"/>
  <c r="AV167" i="133"/>
  <c r="BH167" i="133"/>
  <c r="AM160" i="134"/>
  <c r="AQ160" i="134"/>
  <c r="AU160" i="134"/>
  <c r="AY160" i="134"/>
  <c r="BC160" i="134"/>
  <c r="BG160" i="134"/>
  <c r="BK160" i="134"/>
  <c r="AS163" i="134"/>
  <c r="AW163" i="134"/>
  <c r="BI163" i="134"/>
  <c r="BM163" i="134"/>
  <c r="AO167" i="134"/>
  <c r="AW167" i="134"/>
  <c r="BE167" i="134"/>
  <c r="BM167" i="134"/>
  <c r="AO162" i="135"/>
  <c r="AS162" i="135"/>
  <c r="AW162" i="135"/>
  <c r="BA162" i="135"/>
  <c r="BE162" i="135"/>
  <c r="BI162" i="135"/>
  <c r="BM162" i="135"/>
  <c r="BC163" i="135"/>
  <c r="BG163" i="135"/>
  <c r="AO164" i="135"/>
  <c r="AS164" i="135"/>
  <c r="AW164" i="135"/>
  <c r="BA164" i="135"/>
  <c r="BE164" i="135"/>
  <c r="BI164" i="135"/>
  <c r="BM164" i="135"/>
  <c r="AQ165" i="135"/>
  <c r="AO166" i="135"/>
  <c r="AS166" i="135"/>
  <c r="AW166" i="135"/>
  <c r="BA166" i="135"/>
  <c r="BE166" i="135"/>
  <c r="BI166" i="135"/>
  <c r="BM166" i="135"/>
  <c r="AU167" i="135"/>
  <c r="AO168" i="135"/>
  <c r="AS168" i="135"/>
  <c r="AW168" i="135"/>
  <c r="BA168" i="135"/>
  <c r="BE168" i="135"/>
  <c r="BI168" i="135"/>
  <c r="BM168" i="135"/>
  <c r="AR128" i="136"/>
  <c r="AW308" i="137"/>
  <c r="B25" i="9"/>
  <c r="U6" i="8"/>
  <c r="U7" i="6"/>
  <c r="AL308" i="137"/>
  <c r="BN304" i="137"/>
  <c r="AQ302" i="137"/>
  <c r="BL299" i="137"/>
  <c r="AW293" i="137"/>
  <c r="AU291" i="137"/>
  <c r="AZ289" i="137"/>
  <c r="AX287" i="137"/>
  <c r="BB285" i="137"/>
  <c r="BJ279" i="137"/>
  <c r="BH277" i="137"/>
  <c r="AQ256" i="137"/>
  <c r="AW254" i="137"/>
  <c r="AU252" i="137"/>
  <c r="AZ250" i="137"/>
  <c r="AX248" i="137"/>
  <c r="BF243" i="137"/>
  <c r="BD241" i="137"/>
  <c r="BI239" i="137"/>
  <c r="BO237" i="137"/>
  <c r="AP236" i="137"/>
  <c r="BD234" i="137"/>
  <c r="AQ229" i="137"/>
  <c r="BE227" i="137"/>
  <c r="AT226" i="137"/>
  <c r="BF202" i="137"/>
  <c r="AL198" i="137"/>
  <c r="AZ191" i="137"/>
  <c r="BH308" i="137"/>
  <c r="AS304" i="137"/>
  <c r="BI300" i="137"/>
  <c r="BJ293" i="137"/>
  <c r="BK290" i="137"/>
  <c r="AU288" i="137"/>
  <c r="AL286" i="137"/>
  <c r="AW279" i="137"/>
  <c r="AO257" i="137"/>
  <c r="BJ254" i="137"/>
  <c r="BK251" i="137"/>
  <c r="AU249" i="137"/>
  <c r="AP241" i="137"/>
  <c r="BL238" i="137"/>
  <c r="BC236" i="137"/>
  <c r="AS234" i="137"/>
  <c r="BA228" i="137"/>
  <c r="AY227" i="4" s="1"/>
  <c r="BD226" i="137"/>
  <c r="AX205" i="137"/>
  <c r="BL187" i="137"/>
  <c r="AV307" i="137"/>
  <c r="BC303" i="137"/>
  <c r="AT300" i="137"/>
  <c r="BM292" i="137"/>
  <c r="AW290" i="137"/>
  <c r="BL287" i="137"/>
  <c r="AO285" i="137"/>
  <c r="BM278" i="137"/>
  <c r="BF256" i="137"/>
  <c r="BM253" i="137"/>
  <c r="AW251" i="137"/>
  <c r="BL248" i="137"/>
  <c r="AR243" i="137"/>
  <c r="BG240" i="137"/>
  <c r="AW238" i="137"/>
  <c r="BE235" i="137"/>
  <c r="BM229" i="137"/>
  <c r="AP228" i="137"/>
  <c r="BN200" i="137"/>
  <c r="AX183" i="137"/>
  <c r="AU306" i="137"/>
  <c r="BL302" i="137"/>
  <c r="AW299" i="137"/>
  <c r="BI294" i="137"/>
  <c r="AY292" i="137"/>
  <c r="BN289" i="137"/>
  <c r="BN286" i="137"/>
  <c r="BH280" i="137"/>
  <c r="AX278" i="137"/>
  <c r="BI255" i="137"/>
  <c r="AY253" i="137"/>
  <c r="BN250" i="137"/>
  <c r="BA242" i="137"/>
  <c r="AY241" i="4" s="1"/>
  <c r="AS240" i="137"/>
  <c r="AZ237" i="137"/>
  <c r="AT235" i="137"/>
  <c r="BB229" i="137"/>
  <c r="AU227" i="137"/>
  <c r="AN200" i="137"/>
  <c r="U41" i="137"/>
  <c r="K44" i="137" s="1"/>
  <c r="AQ128" i="137"/>
  <c r="AU128" i="137"/>
  <c r="AY128" i="137"/>
  <c r="BL228" i="137"/>
  <c r="AN242" i="137"/>
  <c r="BI249" i="137"/>
  <c r="BI288" i="137"/>
  <c r="AU166" i="137"/>
  <c r="AY166" i="137"/>
  <c r="BC166" i="137"/>
  <c r="BG166" i="137"/>
  <c r="BK166" i="137"/>
  <c r="BO166" i="137"/>
  <c r="AS167" i="137"/>
  <c r="AW167" i="137"/>
  <c r="BA167" i="137"/>
  <c r="BE167" i="137"/>
  <c r="BI167" i="137"/>
  <c r="BM167" i="137"/>
  <c r="AM168" i="137"/>
  <c r="AQ168" i="137"/>
  <c r="AY168" i="137"/>
  <c r="BC168" i="137"/>
  <c r="BG168" i="137"/>
  <c r="BK168" i="137"/>
  <c r="AO169" i="137"/>
  <c r="AW169" i="137"/>
  <c r="AP160" i="139"/>
  <c r="AN161" i="139"/>
  <c r="AV161" i="139"/>
  <c r="AL162" i="139"/>
  <c r="AP162" i="139"/>
  <c r="AT162" i="139"/>
  <c r="AX162" i="139"/>
  <c r="BB162" i="139"/>
  <c r="BF162" i="139"/>
  <c r="BJ162" i="139"/>
  <c r="BN162" i="139"/>
  <c r="AV163" i="139"/>
  <c r="BD163" i="139"/>
  <c r="AL164" i="139"/>
  <c r="AP164" i="139"/>
  <c r="AT164" i="139"/>
  <c r="AX164" i="139"/>
  <c r="BB164" i="139"/>
  <c r="BF164" i="139"/>
  <c r="BJ164" i="139"/>
  <c r="BN164" i="139"/>
  <c r="AN165" i="139"/>
  <c r="AR165" i="139"/>
  <c r="AV165" i="139"/>
  <c r="AZ165" i="139"/>
  <c r="BD165" i="139"/>
  <c r="BH165" i="139"/>
  <c r="BL165" i="139"/>
  <c r="AL166" i="139"/>
  <c r="AP166" i="139"/>
  <c r="AT166" i="139"/>
  <c r="AX166" i="139"/>
  <c r="BB166" i="139"/>
  <c r="BF166" i="139"/>
  <c r="AR167" i="139"/>
  <c r="AZ167" i="139"/>
  <c r="BH167" i="139"/>
  <c r="AQ166" i="136"/>
  <c r="AU166" i="136"/>
  <c r="AY166" i="136"/>
  <c r="BC166" i="136"/>
  <c r="BG166" i="136"/>
  <c r="BK166" i="136"/>
  <c r="BO166" i="136"/>
  <c r="AO167" i="136"/>
  <c r="AS167" i="136"/>
  <c r="AW167" i="136"/>
  <c r="BA167" i="136"/>
  <c r="BE167" i="136"/>
  <c r="BI167" i="136"/>
  <c r="BM167" i="136"/>
  <c r="AM168" i="136"/>
  <c r="AQ168" i="136"/>
  <c r="AU168" i="136"/>
  <c r="AY168" i="136"/>
  <c r="BC168" i="136"/>
  <c r="BG168" i="136"/>
  <c r="BK168" i="136"/>
  <c r="BO168" i="136"/>
  <c r="AN156" i="136"/>
  <c r="AS175" i="137"/>
  <c r="BA124" i="137"/>
  <c r="AY123" i="4" s="1"/>
  <c r="AY176" i="137"/>
  <c r="BO176" i="137"/>
  <c r="AO177" i="137"/>
  <c r="BE177" i="137"/>
  <c r="AN160" i="137"/>
  <c r="AR183" i="137"/>
  <c r="AV160" i="137"/>
  <c r="BD160" i="137"/>
  <c r="BH183" i="137"/>
  <c r="BL160" i="137"/>
  <c r="AP161" i="137"/>
  <c r="AX161" i="137"/>
  <c r="BF161" i="137"/>
  <c r="BN161" i="137"/>
  <c r="AN162" i="137"/>
  <c r="AV162" i="137"/>
  <c r="AZ162" i="137"/>
  <c r="BD162" i="137"/>
  <c r="BL162" i="137"/>
  <c r="AL163" i="137"/>
  <c r="AP163" i="137"/>
  <c r="AT163" i="137"/>
  <c r="AX163" i="137"/>
  <c r="BB163" i="137"/>
  <c r="BJ163" i="137"/>
  <c r="BN163" i="137"/>
  <c r="AV187" i="137"/>
  <c r="AZ164" i="137"/>
  <c r="AL165" i="137"/>
  <c r="AP165" i="137"/>
  <c r="AT165" i="137"/>
  <c r="AX165" i="137"/>
  <c r="BB165" i="137"/>
  <c r="BF165" i="137"/>
  <c r="BJ165" i="137"/>
  <c r="BN165" i="137"/>
  <c r="AR166" i="137"/>
  <c r="AV166" i="137"/>
  <c r="AZ166" i="137"/>
  <c r="BD189" i="137"/>
  <c r="BH166" i="137"/>
  <c r="BL166" i="137"/>
  <c r="AL167" i="137"/>
  <c r="AP167" i="137"/>
  <c r="AT167" i="137"/>
  <c r="AX167" i="137"/>
  <c r="BB167" i="137"/>
  <c r="BF167" i="137"/>
  <c r="BJ167" i="137"/>
  <c r="BN167" i="137"/>
  <c r="AN168" i="137"/>
  <c r="BD168" i="137"/>
  <c r="AL169" i="137"/>
  <c r="AP169" i="137"/>
  <c r="AT169" i="137"/>
  <c r="AX169" i="137"/>
  <c r="BF169" i="137"/>
  <c r="BJ169" i="137"/>
  <c r="BN169" i="137"/>
  <c r="BA197" i="137"/>
  <c r="AY196" i="4" s="1"/>
  <c r="AQ198" i="137"/>
  <c r="BG198" i="137"/>
  <c r="AW199" i="137"/>
  <c r="BM199" i="137"/>
  <c r="AO201" i="137"/>
  <c r="BE201" i="137"/>
  <c r="AU202" i="137"/>
  <c r="BC165" i="137"/>
  <c r="BK202" i="137"/>
  <c r="BA203" i="137"/>
  <c r="AY202" i="4" s="1"/>
  <c r="AM167" i="137"/>
  <c r="AQ167" i="137"/>
  <c r="AU167" i="137"/>
  <c r="AY167" i="137"/>
  <c r="BC167" i="137"/>
  <c r="BG167" i="137"/>
  <c r="BK167" i="137"/>
  <c r="BO167" i="137"/>
  <c r="AS205" i="137"/>
  <c r="AY206" i="137"/>
  <c r="BO206" i="137"/>
  <c r="V6" i="8"/>
  <c r="V7" i="6"/>
  <c r="B26" i="9"/>
  <c r="BF302" i="138"/>
  <c r="BN286" i="138"/>
  <c r="AW278" i="138"/>
  <c r="AU256" i="138"/>
  <c r="AR253" i="138"/>
  <c r="AN249" i="138"/>
  <c r="AP241" i="138"/>
  <c r="AM238" i="138"/>
  <c r="BB229" i="138"/>
  <c r="AZ228" i="4" s="1"/>
  <c r="AY198" i="138"/>
  <c r="AZ191" i="138"/>
  <c r="AV176" i="138"/>
  <c r="BI301" i="138"/>
  <c r="AT293" i="138"/>
  <c r="AW285" i="138"/>
  <c r="AL278" i="138"/>
  <c r="BO255" i="138"/>
  <c r="BK251" i="138"/>
  <c r="AM248" i="138"/>
  <c r="BM243" i="138"/>
  <c r="BJ240" i="138"/>
  <c r="BF236" i="138"/>
  <c r="BA228" i="138"/>
  <c r="BI205" i="138"/>
  <c r="AM188" i="138"/>
  <c r="AQ176" i="138"/>
  <c r="AN202" i="138"/>
  <c r="AT235" i="138"/>
  <c r="BB243" i="138"/>
  <c r="AZ242" i="4" s="1"/>
  <c r="AZ250" i="138"/>
  <c r="BG257" i="138"/>
  <c r="AX279" i="138"/>
  <c r="AT156" i="137"/>
  <c r="BJ226" i="138"/>
  <c r="AW238" i="138"/>
  <c r="BJ250" i="138"/>
  <c r="BJ280" i="138"/>
  <c r="BO248" i="139"/>
  <c r="W7" i="6"/>
  <c r="B27" i="9"/>
  <c r="W6" i="8"/>
  <c r="U41" i="139"/>
  <c r="K44" i="139" s="1"/>
  <c r="AR128" i="138"/>
  <c r="AV128" i="138"/>
  <c r="BH128" i="138"/>
  <c r="BL128" i="138"/>
  <c r="AP128" i="138"/>
  <c r="AT128" i="138"/>
  <c r="BL156" i="139"/>
  <c r="BL122" i="139" s="1"/>
  <c r="BK176" i="138"/>
  <c r="BM177" i="138"/>
  <c r="AU190" i="138"/>
  <c r="AQ198" i="138"/>
  <c r="AO199" i="138"/>
  <c r="BC202" i="138"/>
  <c r="AS203" i="138"/>
  <c r="AY206" i="138"/>
  <c r="BG206" i="138"/>
  <c r="AS128" i="139"/>
  <c r="AW128" i="139"/>
  <c r="BE128" i="139"/>
  <c r="BI128" i="139"/>
  <c r="BM128" i="139"/>
  <c r="BJ166" i="139"/>
  <c r="BN166" i="139"/>
  <c r="AN167" i="139"/>
  <c r="AV167" i="139"/>
  <c r="BD167" i="139"/>
  <c r="BL167" i="139"/>
  <c r="AP168" i="139"/>
  <c r="AT168" i="139"/>
  <c r="AX168" i="139"/>
  <c r="BB168" i="139"/>
  <c r="BF168" i="139"/>
  <c r="BJ168" i="139"/>
  <c r="BN168" i="139"/>
  <c r="AN169" i="139"/>
  <c r="AR169" i="139"/>
  <c r="AV169" i="139"/>
  <c r="AZ169" i="139"/>
  <c r="BD169" i="139"/>
  <c r="BH169" i="139"/>
  <c r="BL169" i="139"/>
  <c r="AQ156" i="139"/>
  <c r="AW308" i="115"/>
  <c r="BH304" i="115"/>
  <c r="BO301" i="115"/>
  <c r="BM300" i="4" s="1"/>
  <c r="AZ299" i="115"/>
  <c r="BK294" i="115"/>
  <c r="BI292" i="115"/>
  <c r="BG290" i="115"/>
  <c r="AZ288" i="115"/>
  <c r="BN286" i="115"/>
  <c r="BB285" i="115"/>
  <c r="BG280" i="115"/>
  <c r="BN279" i="115"/>
  <c r="AS279" i="115"/>
  <c r="BE278" i="115"/>
  <c r="BL277" i="115"/>
  <c r="AQ277" i="115"/>
  <c r="BL257" i="115"/>
  <c r="AZ257" i="115"/>
  <c r="AQ257" i="115"/>
  <c r="BK256" i="115"/>
  <c r="AY256" i="115"/>
  <c r="AP256" i="115"/>
  <c r="BJ255" i="115"/>
  <c r="AX255" i="115"/>
  <c r="AO255" i="115"/>
  <c r="BI254" i="115"/>
  <c r="AW254" i="115"/>
  <c r="AN254" i="115"/>
  <c r="BD253" i="115"/>
  <c r="AU253" i="115"/>
  <c r="BO252" i="115"/>
  <c r="BM251" i="4" s="1"/>
  <c r="BC252" i="115"/>
  <c r="AT252" i="115"/>
  <c r="BN251" i="115"/>
  <c r="BB251" i="115"/>
  <c r="AS251" i="115"/>
  <c r="BI250" i="115"/>
  <c r="AZ250" i="115"/>
  <c r="AO250" i="115"/>
  <c r="BG249" i="115"/>
  <c r="AV249" i="115"/>
  <c r="BO248" i="115"/>
  <c r="BM247" i="4" s="1"/>
  <c r="BF248" i="115"/>
  <c r="AU248" i="115"/>
  <c r="BL243" i="115"/>
  <c r="BA243" i="115"/>
  <c r="AO243" i="115"/>
  <c r="BH242" i="115"/>
  <c r="AV242" i="115"/>
  <c r="AM242" i="115"/>
  <c r="BG241" i="115"/>
  <c r="AU241" i="115"/>
  <c r="AL241" i="115"/>
  <c r="BF240" i="115"/>
  <c r="AT240" i="115"/>
  <c r="BM239" i="115"/>
  <c r="BA239" i="115"/>
  <c r="AR239" i="115"/>
  <c r="BH238" i="115"/>
  <c r="AY238" i="115"/>
  <c r="AN238" i="115"/>
  <c r="BG237" i="115"/>
  <c r="AY237" i="115"/>
  <c r="AS237" i="115"/>
  <c r="AS265" i="115" s="1"/>
  <c r="BN236" i="115"/>
  <c r="BH236" i="115"/>
  <c r="AZ236" i="115"/>
  <c r="AS236" i="115"/>
  <c r="AL236" i="115"/>
  <c r="BI235" i="115"/>
  <c r="BC235" i="115"/>
  <c r="AV235" i="115"/>
  <c r="AN235" i="115"/>
  <c r="BK234" i="115"/>
  <c r="BC234" i="115"/>
  <c r="AV234" i="115"/>
  <c r="AP234" i="115"/>
  <c r="BL229" i="115"/>
  <c r="BE229" i="115"/>
  <c r="AX229" i="115"/>
  <c r="AP229" i="115"/>
  <c r="BM228" i="115"/>
  <c r="BE228" i="115"/>
  <c r="AY228" i="115"/>
  <c r="AR228" i="115"/>
  <c r="AU306" i="115"/>
  <c r="AV303" i="115"/>
  <c r="BD300" i="115"/>
  <c r="BJ293" i="115"/>
  <c r="BH291" i="115"/>
  <c r="BF289" i="115"/>
  <c r="BD287" i="115"/>
  <c r="AX286" i="115"/>
  <c r="BO280" i="115"/>
  <c r="BM279" i="4" s="1"/>
  <c r="AT280" i="115"/>
  <c r="BF279" i="115"/>
  <c r="BM278" i="115"/>
  <c r="AR278" i="115"/>
  <c r="BD277" i="115"/>
  <c r="BG257" i="115"/>
  <c r="AV257" i="115"/>
  <c r="BO256" i="115"/>
  <c r="BM255" i="4" s="1"/>
  <c r="BF256" i="115"/>
  <c r="AU256" i="115"/>
  <c r="BN255" i="115"/>
  <c r="BE255" i="115"/>
  <c r="AT255" i="115"/>
  <c r="BM254" i="115"/>
  <c r="BD254" i="115"/>
  <c r="AS254" i="115"/>
  <c r="BK253" i="115"/>
  <c r="AZ253" i="115"/>
  <c r="AN253" i="115"/>
  <c r="BJ252" i="115"/>
  <c r="AY252" i="115"/>
  <c r="AM252" i="115"/>
  <c r="BI251" i="115"/>
  <c r="AX251" i="115"/>
  <c r="AL251" i="115"/>
  <c r="BE250" i="115"/>
  <c r="AS250" i="115"/>
  <c r="BL249" i="115"/>
  <c r="AZ249" i="115"/>
  <c r="AQ249" i="115"/>
  <c r="BK248" i="115"/>
  <c r="AY248" i="115"/>
  <c r="AP248" i="115"/>
  <c r="BE243" i="115"/>
  <c r="AV243" i="115"/>
  <c r="BL242" i="115"/>
  <c r="BC242" i="115"/>
  <c r="AR242" i="115"/>
  <c r="BK241" i="115"/>
  <c r="BB241" i="115"/>
  <c r="AQ241" i="115"/>
  <c r="BJ240" i="115"/>
  <c r="BA240" i="115"/>
  <c r="AP240" i="115"/>
  <c r="BH239" i="115"/>
  <c r="AW239" i="115"/>
  <c r="BO238" i="115"/>
  <c r="BM237" i="4" s="1"/>
  <c r="BD238" i="115"/>
  <c r="AR238" i="115"/>
  <c r="BN237" i="115"/>
  <c r="BC237" i="115"/>
  <c r="AU237" i="115"/>
  <c r="AO237" i="115"/>
  <c r="BJ236" i="115"/>
  <c r="BD236" i="115"/>
  <c r="AW236" i="115"/>
  <c r="AO236" i="115"/>
  <c r="BM235" i="115"/>
  <c r="BG235" i="115"/>
  <c r="AY235" i="115"/>
  <c r="AR235" i="115"/>
  <c r="BN234" i="115"/>
  <c r="BG234" i="115"/>
  <c r="AZ234" i="115"/>
  <c r="AR234" i="115"/>
  <c r="AL234" i="115"/>
  <c r="BI229" i="115"/>
  <c r="BA229" i="115"/>
  <c r="AT229" i="115"/>
  <c r="AN229" i="115"/>
  <c r="BI228" i="115"/>
  <c r="BC228" i="115"/>
  <c r="AU228" i="115"/>
  <c r="AN228" i="115"/>
  <c r="AV306" i="115"/>
  <c r="BE300" i="115"/>
  <c r="AM291" i="115"/>
  <c r="AY287" i="115"/>
  <c r="BJ280" i="115"/>
  <c r="AX279" i="115"/>
  <c r="AO278" i="115"/>
  <c r="AY257" i="115"/>
  <c r="BG256" i="115"/>
  <c r="AM256" i="115"/>
  <c r="AW255" i="115"/>
  <c r="BE254" i="115"/>
  <c r="BL253" i="115"/>
  <c r="AR253" i="115"/>
  <c r="BB252" i="115"/>
  <c r="BJ251" i="115"/>
  <c r="AP251" i="115"/>
  <c r="AW250" i="115"/>
  <c r="BD249" i="115"/>
  <c r="BN248" i="115"/>
  <c r="AQ248" i="115"/>
  <c r="AW243" i="115"/>
  <c r="BD242" i="115"/>
  <c r="BO241" i="115"/>
  <c r="BM240" i="4" s="1"/>
  <c r="AT241" i="115"/>
  <c r="BB240" i="115"/>
  <c r="BI239" i="115"/>
  <c r="AO239" i="115"/>
  <c r="AV238" i="115"/>
  <c r="BF237" i="115"/>
  <c r="AP237" i="115"/>
  <c r="BE236" i="115"/>
  <c r="BE264" i="115" s="1"/>
  <c r="AR236" i="115"/>
  <c r="BH235" i="115"/>
  <c r="AS235" i="115"/>
  <c r="BH234" i="115"/>
  <c r="AU234" i="115"/>
  <c r="BJ229" i="115"/>
  <c r="AV229" i="115"/>
  <c r="BK228" i="115"/>
  <c r="AW228" i="115"/>
  <c r="BO227" i="115"/>
  <c r="BM226" i="4" s="1"/>
  <c r="BH227" i="115"/>
  <c r="BB227" i="115"/>
  <c r="AT227" i="115"/>
  <c r="AM227" i="115"/>
  <c r="BK226" i="115"/>
  <c r="BC226" i="115"/>
  <c r="AW226" i="115"/>
  <c r="AP226" i="115"/>
  <c r="BL205" i="115"/>
  <c r="AU204" i="115"/>
  <c r="AR203" i="115"/>
  <c r="BL199" i="115"/>
  <c r="AZ198" i="115"/>
  <c r="BE191" i="115"/>
  <c r="BB189" i="115"/>
  <c r="BO187" i="115"/>
  <c r="BM186" i="4" s="1"/>
  <c r="AL184" i="115"/>
  <c r="BM176" i="115"/>
  <c r="AW303" i="115"/>
  <c r="AO293" i="115"/>
  <c r="BE288" i="115"/>
  <c r="BM285" i="115"/>
  <c r="AQ280" i="115"/>
  <c r="BH278" i="115"/>
  <c r="AV277" i="115"/>
  <c r="BH257" i="115"/>
  <c r="AN257" i="115"/>
  <c r="AX256" i="115"/>
  <c r="BF255" i="115"/>
  <c r="AL255" i="115"/>
  <c r="AL269" i="115" s="1"/>
  <c r="AV254" i="115"/>
  <c r="BC253" i="115"/>
  <c r="BK252" i="115"/>
  <c r="AQ252" i="115"/>
  <c r="BA251" i="115"/>
  <c r="BH250" i="115"/>
  <c r="BO249" i="115"/>
  <c r="BM248" i="4" s="1"/>
  <c r="AR249" i="115"/>
  <c r="AR263" i="115" s="1"/>
  <c r="BC248" i="115"/>
  <c r="BI243" i="115"/>
  <c r="AN243" i="115"/>
  <c r="AU242" i="115"/>
  <c r="AU270" i="115" s="1"/>
  <c r="BC241" i="115"/>
  <c r="BN240" i="115"/>
  <c r="AS240" i="115"/>
  <c r="AZ239" i="115"/>
  <c r="AZ267" i="115" s="1"/>
  <c r="BG238" i="115"/>
  <c r="BO237" i="115"/>
  <c r="BM236" i="4" s="1"/>
  <c r="AX237" i="115"/>
  <c r="BM236" i="115"/>
  <c r="AX236" i="115"/>
  <c r="BO235" i="115"/>
  <c r="BA235" i="115"/>
  <c r="AM235" i="115"/>
  <c r="BB234" i="115"/>
  <c r="AM234" i="115"/>
  <c r="BD229" i="115"/>
  <c r="AO229" i="115"/>
  <c r="BD228" i="115"/>
  <c r="AO228" i="115"/>
  <c r="BL227" i="115"/>
  <c r="BD227" i="115"/>
  <c r="AX227" i="115"/>
  <c r="AQ227" i="115"/>
  <c r="BN226" i="115"/>
  <c r="BG226" i="115"/>
  <c r="BA226" i="115"/>
  <c r="AS226" i="115"/>
  <c r="AL226" i="115"/>
  <c r="AV205" i="115"/>
  <c r="BH203" i="115"/>
  <c r="AU200" i="115"/>
  <c r="AW199" i="115"/>
  <c r="AZ192" i="115"/>
  <c r="AV190" i="115"/>
  <c r="AZ188" i="115"/>
  <c r="BJ186" i="115"/>
  <c r="BC178" i="115"/>
  <c r="AZ175" i="115"/>
  <c r="BI304" i="115"/>
  <c r="AL290" i="115"/>
  <c r="AY280" i="115"/>
  <c r="BG277" i="115"/>
  <c r="BD257" i="115"/>
  <c r="AQ256" i="115"/>
  <c r="BL254" i="115"/>
  <c r="AV253" i="115"/>
  <c r="AL252" i="115"/>
  <c r="BA250" i="115"/>
  <c r="AN249" i="115"/>
  <c r="BD243" i="115"/>
  <c r="AN242" i="115"/>
  <c r="BI240" i="115"/>
  <c r="AS239" i="115"/>
  <c r="BK237" i="115"/>
  <c r="BI236" i="115"/>
  <c r="BL235" i="115"/>
  <c r="BL234" i="115"/>
  <c r="BN229" i="115"/>
  <c r="BO228" i="115"/>
  <c r="BM227" i="4" s="1"/>
  <c r="AM228" i="115"/>
  <c r="BC227" i="115"/>
  <c r="AN227" i="115"/>
  <c r="BF226" i="115"/>
  <c r="AQ226" i="115"/>
  <c r="BC204" i="115"/>
  <c r="AM200" i="115"/>
  <c r="AR192" i="115"/>
  <c r="AP188" i="115"/>
  <c r="AT178" i="115"/>
  <c r="AL302" i="115"/>
  <c r="BO287" i="115"/>
  <c r="BI279" i="115"/>
  <c r="AN277" i="115"/>
  <c r="AR257" i="115"/>
  <c r="BM255" i="115"/>
  <c r="BA254" i="115"/>
  <c r="AM253" i="115"/>
  <c r="BF251" i="115"/>
  <c r="AR250" i="115"/>
  <c r="BG248" i="115"/>
  <c r="AS243" i="115"/>
  <c r="BJ241" i="115"/>
  <c r="AX240" i="115"/>
  <c r="BL238" i="115"/>
  <c r="BA237" i="115"/>
  <c r="BB236" i="115"/>
  <c r="BD235" i="115"/>
  <c r="BD263" i="115" s="1"/>
  <c r="BF234" i="115"/>
  <c r="BF229" i="115"/>
  <c r="BH228" i="115"/>
  <c r="BN227" i="115"/>
  <c r="AY227" i="115"/>
  <c r="AL227" i="115"/>
  <c r="BB226" i="115"/>
  <c r="AM226" i="115"/>
  <c r="AL204" i="115"/>
  <c r="BF199" i="115"/>
  <c r="AW191" i="115"/>
  <c r="AO187" i="115"/>
  <c r="BL175" i="115"/>
  <c r="BA299" i="115"/>
  <c r="AP294" i="115"/>
  <c r="BC286" i="115"/>
  <c r="AP279" i="115"/>
  <c r="BN256" i="115"/>
  <c r="BB255" i="115"/>
  <c r="AO254" i="115"/>
  <c r="BG252" i="115"/>
  <c r="AT251" i="115"/>
  <c r="BH249" i="115"/>
  <c r="AX248" i="115"/>
  <c r="BK242" i="115"/>
  <c r="AY241" i="115"/>
  <c r="AL240" i="115"/>
  <c r="AZ238" i="115"/>
  <c r="AT237" i="115"/>
  <c r="AT236" i="115"/>
  <c r="AW235" i="115"/>
  <c r="AX234" i="115"/>
  <c r="AX262" i="115" s="1"/>
  <c r="AZ229" i="115"/>
  <c r="AZ228" i="115"/>
  <c r="BJ227" i="115"/>
  <c r="AV227" i="115"/>
  <c r="BM226" i="115"/>
  <c r="AX226" i="115"/>
  <c r="AX203" i="115"/>
  <c r="AN199" i="115"/>
  <c r="AP190" i="115"/>
  <c r="AU185" i="115"/>
  <c r="AV175" i="115"/>
  <c r="AX308" i="115"/>
  <c r="AN292" i="115"/>
  <c r="AW285" i="115"/>
  <c r="AW278" i="115"/>
  <c r="BO257" i="115"/>
  <c r="BM256" i="4" s="1"/>
  <c r="BC256" i="115"/>
  <c r="AP255" i="115"/>
  <c r="BH253" i="115"/>
  <c r="AU252" i="115"/>
  <c r="BM250" i="115"/>
  <c r="AY249" i="115"/>
  <c r="AM248" i="115"/>
  <c r="BM243" i="115"/>
  <c r="AZ242" i="115"/>
  <c r="AM241" i="115"/>
  <c r="BE239" i="115"/>
  <c r="AQ238" i="115"/>
  <c r="AM237" i="115"/>
  <c r="AN236" i="115"/>
  <c r="AQ235" i="115"/>
  <c r="AQ234" i="115"/>
  <c r="AS229" i="115"/>
  <c r="AS228" i="115"/>
  <c r="BG227" i="115"/>
  <c r="AR227" i="115"/>
  <c r="BI226" i="115"/>
  <c r="AU226" i="115"/>
  <c r="BD205" i="115"/>
  <c r="AV202" i="115"/>
  <c r="AR198" i="115"/>
  <c r="BH192" i="115"/>
  <c r="AM189" i="115"/>
  <c r="BG183" i="115"/>
  <c r="AN175" i="115"/>
  <c r="AR175" i="115"/>
  <c r="BD175" i="115"/>
  <c r="BH175" i="115"/>
  <c r="AN177" i="115"/>
  <c r="AR177" i="115"/>
  <c r="AV177" i="115"/>
  <c r="AZ177" i="115"/>
  <c r="BD177" i="115"/>
  <c r="BH177" i="115"/>
  <c r="BL177" i="115"/>
  <c r="AL178" i="115"/>
  <c r="AP178" i="115"/>
  <c r="AX178" i="115"/>
  <c r="BB178" i="115"/>
  <c r="BF178" i="115"/>
  <c r="BJ178" i="115"/>
  <c r="BN178" i="115"/>
  <c r="AQ183" i="115"/>
  <c r="AU183" i="115"/>
  <c r="BK183" i="115"/>
  <c r="AM185" i="115"/>
  <c r="AY185" i="115"/>
  <c r="BC185" i="115"/>
  <c r="BG185" i="115"/>
  <c r="BK185" i="115"/>
  <c r="AQ187" i="115"/>
  <c r="AU187" i="115"/>
  <c r="AY187" i="115"/>
  <c r="BC187" i="115"/>
  <c r="AQ189" i="115"/>
  <c r="AU189" i="115"/>
  <c r="BC189" i="115"/>
  <c r="BG189" i="115"/>
  <c r="BK189" i="115"/>
  <c r="BO189" i="115"/>
  <c r="BM188" i="4" s="1"/>
  <c r="AU191" i="115"/>
  <c r="BG191" i="115"/>
  <c r="BK191" i="115"/>
  <c r="AN197" i="115"/>
  <c r="AR197" i="115"/>
  <c r="AZ197" i="115"/>
  <c r="BD197" i="115"/>
  <c r="BH197" i="115"/>
  <c r="BL197" i="115"/>
  <c r="AR199" i="115"/>
  <c r="AV199" i="115"/>
  <c r="AT175" i="115"/>
  <c r="BF175" i="115"/>
  <c r="BJ175" i="115"/>
  <c r="AN176" i="115"/>
  <c r="AR176" i="115"/>
  <c r="AV176" i="115"/>
  <c r="AZ176" i="115"/>
  <c r="BD176" i="115"/>
  <c r="BH176" i="115"/>
  <c r="BL176" i="115"/>
  <c r="AL177" i="115"/>
  <c r="AP177" i="115"/>
  <c r="AT177" i="115"/>
  <c r="AX177" i="115"/>
  <c r="BB177" i="115"/>
  <c r="BF177" i="115"/>
  <c r="BJ177" i="115"/>
  <c r="BN177" i="115"/>
  <c r="AO183" i="115"/>
  <c r="AS183" i="115"/>
  <c r="AW183" i="115"/>
  <c r="BA183" i="115"/>
  <c r="BI183" i="115"/>
  <c r="BM183" i="115"/>
  <c r="AO185" i="115"/>
  <c r="AS185" i="115"/>
  <c r="BA185" i="115"/>
  <c r="BE185" i="115"/>
  <c r="BI185" i="115"/>
  <c r="BA187" i="115"/>
  <c r="BE187" i="115"/>
  <c r="BI187" i="115"/>
  <c r="BM187" i="115"/>
  <c r="AO189" i="115"/>
  <c r="AS189" i="115"/>
  <c r="AW189" i="115"/>
  <c r="BA189" i="115"/>
  <c r="BI189" i="115"/>
  <c r="AO191" i="115"/>
  <c r="AS191" i="115"/>
  <c r="BA191" i="115"/>
  <c r="BI191" i="115"/>
  <c r="BM191" i="115"/>
  <c r="AL197" i="115"/>
  <c r="AP197" i="115"/>
  <c r="AT197" i="115"/>
  <c r="BB197" i="115"/>
  <c r="BF197" i="115"/>
  <c r="BJ197" i="115"/>
  <c r="AN198" i="115"/>
  <c r="AV198" i="115"/>
  <c r="BD198" i="115"/>
  <c r="BH198" i="115"/>
  <c r="BL198" i="115"/>
  <c r="AL199" i="115"/>
  <c r="AP199" i="115"/>
  <c r="AT199" i="115"/>
  <c r="AX199" i="115"/>
  <c r="BB199" i="115"/>
  <c r="BJ199" i="115"/>
  <c r="BN199" i="115"/>
  <c r="AM175" i="115"/>
  <c r="AQ175" i="115"/>
  <c r="AU175" i="115"/>
  <c r="AY175" i="115"/>
  <c r="BC175" i="115"/>
  <c r="BG175" i="115"/>
  <c r="BK175" i="115"/>
  <c r="BO175" i="115"/>
  <c r="BM174" i="4" s="1"/>
  <c r="AO176" i="115"/>
  <c r="AS176" i="115"/>
  <c r="AW176" i="115"/>
  <c r="BA176" i="115"/>
  <c r="BE176" i="115"/>
  <c r="BI176" i="115"/>
  <c r="AO178" i="115"/>
  <c r="AS178" i="115"/>
  <c r="AW178" i="115"/>
  <c r="BA178" i="115"/>
  <c r="BE178" i="115"/>
  <c r="BI178" i="115"/>
  <c r="BM178" i="115"/>
  <c r="AR184" i="115"/>
  <c r="AR212" i="115" s="1"/>
  <c r="AZ184" i="115"/>
  <c r="BD184" i="115"/>
  <c r="BD212" i="115" s="1"/>
  <c r="AN186" i="115"/>
  <c r="AR186" i="115"/>
  <c r="AV186" i="115"/>
  <c r="AZ186" i="115"/>
  <c r="BD186" i="115"/>
  <c r="BH186" i="115"/>
  <c r="BL186" i="115"/>
  <c r="AR188" i="115"/>
  <c r="BD188" i="115"/>
  <c r="BH188" i="115"/>
  <c r="BL188" i="115"/>
  <c r="AL189" i="115"/>
  <c r="AN190" i="115"/>
  <c r="AR190" i="115"/>
  <c r="AZ190" i="115"/>
  <c r="BD190" i="115"/>
  <c r="BH190" i="115"/>
  <c r="BL190" i="115"/>
  <c r="AV192" i="115"/>
  <c r="BL192" i="115"/>
  <c r="AM197" i="115"/>
  <c r="AU197" i="115"/>
  <c r="AY197" i="115"/>
  <c r="BC197" i="115"/>
  <c r="BG197" i="115"/>
  <c r="BK197" i="115"/>
  <c r="BO197" i="115"/>
  <c r="BM196" i="4" s="1"/>
  <c r="AO198" i="115"/>
  <c r="AS198" i="115"/>
  <c r="AW198" i="115"/>
  <c r="BA198" i="115"/>
  <c r="BE198" i="115"/>
  <c r="BI198" i="115"/>
  <c r="BM198" i="115"/>
  <c r="AS200" i="115"/>
  <c r="AW200" i="115"/>
  <c r="BA200" i="115"/>
  <c r="BE200" i="115"/>
  <c r="BI200" i="115"/>
  <c r="BM200" i="115"/>
  <c r="AM201" i="115"/>
  <c r="AQ201" i="115"/>
  <c r="AQ215" i="115" s="1"/>
  <c r="AU201" i="115"/>
  <c r="AY201" i="115"/>
  <c r="BC201" i="115"/>
  <c r="BG201" i="115"/>
  <c r="BK201" i="115"/>
  <c r="BO201" i="115"/>
  <c r="BM200" i="4" s="1"/>
  <c r="AO202" i="115"/>
  <c r="AS202" i="115"/>
  <c r="AW202" i="115"/>
  <c r="BA202" i="115"/>
  <c r="BE202" i="115"/>
  <c r="BI202" i="115"/>
  <c r="BM202" i="115"/>
  <c r="AO204" i="115"/>
  <c r="AS204" i="115"/>
  <c r="AW204" i="115"/>
  <c r="BA204" i="115"/>
  <c r="BE204" i="115"/>
  <c r="BI204" i="115"/>
  <c r="BM204" i="115"/>
  <c r="AM205" i="115"/>
  <c r="AQ205" i="115"/>
  <c r="AU205" i="115"/>
  <c r="AY205" i="115"/>
  <c r="BC205" i="115"/>
  <c r="BG205" i="115"/>
  <c r="BK205" i="115"/>
  <c r="BO205" i="115"/>
  <c r="BM204" i="4" s="1"/>
  <c r="AO206" i="115"/>
  <c r="AS206" i="115"/>
  <c r="AW206" i="115"/>
  <c r="BA206" i="115"/>
  <c r="BE206" i="115"/>
  <c r="BI206" i="115"/>
  <c r="BM206" i="115"/>
  <c r="AZ199" i="115"/>
  <c r="BD199" i="115"/>
  <c r="AL200" i="115"/>
  <c r="AP200" i="115"/>
  <c r="AT200" i="115"/>
  <c r="AX200" i="115"/>
  <c r="BB200" i="115"/>
  <c r="BF200" i="115"/>
  <c r="BJ200" i="115"/>
  <c r="AM176" i="115"/>
  <c r="AQ176" i="115"/>
  <c r="AU176" i="115"/>
  <c r="AY176" i="115"/>
  <c r="BG176" i="115"/>
  <c r="BO176" i="115"/>
  <c r="BM175" i="4" s="1"/>
  <c r="AO177" i="115"/>
  <c r="AS177" i="115"/>
  <c r="AW177" i="115"/>
  <c r="BA177" i="115"/>
  <c r="BE177" i="115"/>
  <c r="BI177" i="115"/>
  <c r="BM177" i="115"/>
  <c r="AM178" i="115"/>
  <c r="AQ178" i="115"/>
  <c r="AU178" i="115"/>
  <c r="AY178" i="115"/>
  <c r="BG178" i="115"/>
  <c r="BK178" i="115"/>
  <c r="BO178" i="115"/>
  <c r="BM177" i="4" s="1"/>
  <c r="AP184" i="115"/>
  <c r="AT184" i="115"/>
  <c r="BB184" i="115"/>
  <c r="BF184" i="115"/>
  <c r="BN184" i="115"/>
  <c r="AP186" i="115"/>
  <c r="AP214" i="115" s="1"/>
  <c r="AT186" i="115"/>
  <c r="BB186" i="115"/>
  <c r="BB214" i="115" s="1"/>
  <c r="BF186" i="115"/>
  <c r="AL188" i="115"/>
  <c r="AT188" i="115"/>
  <c r="AX188" i="115"/>
  <c r="BB188" i="115"/>
  <c r="BF188" i="115"/>
  <c r="BJ188" i="115"/>
  <c r="BN188" i="115"/>
  <c r="AT190" i="115"/>
  <c r="BJ190" i="115"/>
  <c r="AL192" i="115"/>
  <c r="AT192" i="115"/>
  <c r="BB192" i="115"/>
  <c r="BJ192" i="115"/>
  <c r="BN192" i="115"/>
  <c r="AQ198" i="115"/>
  <c r="AY198" i="115"/>
  <c r="BG198" i="115"/>
  <c r="BK198" i="115"/>
  <c r="AO199" i="115"/>
  <c r="AS199" i="115"/>
  <c r="BA199" i="115"/>
  <c r="BE199" i="115"/>
  <c r="BI199" i="115"/>
  <c r="BM199" i="115"/>
  <c r="AQ200" i="115"/>
  <c r="AY200" i="115"/>
  <c r="BC200" i="115"/>
  <c r="BG200" i="115"/>
  <c r="BK200" i="115"/>
  <c r="BO200" i="115"/>
  <c r="BM199" i="4" s="1"/>
  <c r="AM202" i="115"/>
  <c r="AQ202" i="115"/>
  <c r="AU202" i="115"/>
  <c r="AY202" i="115"/>
  <c r="BC202" i="115"/>
  <c r="BG202" i="115"/>
  <c r="BK202" i="115"/>
  <c r="BO202" i="115"/>
  <c r="BM201" i="4" s="1"/>
  <c r="AO203" i="115"/>
  <c r="AS203" i="115"/>
  <c r="AW203" i="115"/>
  <c r="BA203" i="115"/>
  <c r="BE203" i="115"/>
  <c r="BI203" i="115"/>
  <c r="BM203" i="115"/>
  <c r="AM204" i="115"/>
  <c r="AQ204" i="115"/>
  <c r="AY204" i="115"/>
  <c r="BG204" i="115"/>
  <c r="BK204" i="115"/>
  <c r="BO204" i="115"/>
  <c r="BM203" i="4" s="1"/>
  <c r="AQ206" i="115"/>
  <c r="AU206" i="115"/>
  <c r="AY206" i="115"/>
  <c r="BC206" i="115"/>
  <c r="BG206" i="115"/>
  <c r="BK206" i="115"/>
  <c r="BO206" i="115"/>
  <c r="BM205" i="4" s="1"/>
  <c r="BN200" i="115"/>
  <c r="AN201" i="115"/>
  <c r="AR201" i="115"/>
  <c r="AV201" i="115"/>
  <c r="AZ201" i="115"/>
  <c r="BD201" i="115"/>
  <c r="BH201" i="115"/>
  <c r="BL201" i="115"/>
  <c r="AN203" i="115"/>
  <c r="AV203" i="115"/>
  <c r="AZ203" i="115"/>
  <c r="BD203" i="115"/>
  <c r="BL203" i="115"/>
  <c r="AP204" i="115"/>
  <c r="AT204" i="115"/>
  <c r="AX204" i="115"/>
  <c r="BB204" i="115"/>
  <c r="BF204" i="115"/>
  <c r="BJ204" i="115"/>
  <c r="BN204" i="115"/>
  <c r="AN205" i="115"/>
  <c r="AR205" i="115"/>
  <c r="AZ205" i="115"/>
  <c r="BH205" i="115"/>
  <c r="AP201" i="115"/>
  <c r="AT201" i="115"/>
  <c r="AX201" i="115"/>
  <c r="BB201" i="115"/>
  <c r="BF201" i="115"/>
  <c r="BJ201" i="115"/>
  <c r="AN202" i="115"/>
  <c r="AR202" i="115"/>
  <c r="AZ202" i="115"/>
  <c r="BH202" i="115"/>
  <c r="AL203" i="115"/>
  <c r="AP203" i="115"/>
  <c r="AT203" i="115"/>
  <c r="BB203" i="115"/>
  <c r="BF203" i="115"/>
  <c r="BJ203" i="115"/>
  <c r="BN203" i="115"/>
  <c r="AL205" i="115"/>
  <c r="AP205" i="115"/>
  <c r="AT205" i="115"/>
  <c r="AX205" i="115"/>
  <c r="BB205" i="115"/>
  <c r="BF205" i="115"/>
  <c r="BJ205" i="115"/>
  <c r="BN205" i="115"/>
  <c r="AN206" i="115"/>
  <c r="AR206" i="115"/>
  <c r="AV206" i="115"/>
  <c r="BD206" i="115"/>
  <c r="BH206" i="115"/>
  <c r="BL206" i="115"/>
  <c r="BL176" i="114"/>
  <c r="AZ178" i="114"/>
  <c r="BH178" i="114"/>
  <c r="AR184" i="114"/>
  <c r="AV188" i="114"/>
  <c r="AV216" i="114" s="1"/>
  <c r="AL189" i="114"/>
  <c r="AZ192" i="114"/>
  <c r="AZ220" i="114" s="1"/>
  <c r="AQ199" i="114"/>
  <c r="BI200" i="114"/>
  <c r="AY201" i="114"/>
  <c r="AM203" i="114"/>
  <c r="BM204" i="114"/>
  <c r="BM218" i="114" s="1"/>
  <c r="BC205" i="114"/>
  <c r="AL178" i="114"/>
  <c r="AW185" i="114"/>
  <c r="BN187" i="114"/>
  <c r="BM190" i="114"/>
  <c r="BO192" i="114"/>
  <c r="AO197" i="114"/>
  <c r="BL199" i="114"/>
  <c r="BK202" i="114"/>
  <c r="AM206" i="114"/>
  <c r="AM226" i="114"/>
  <c r="BO226" i="114"/>
  <c r="BL227" i="114"/>
  <c r="BJ228" i="114"/>
  <c r="BG229" i="114"/>
  <c r="BC234" i="114"/>
  <c r="BF235" i="114"/>
  <c r="BE236" i="114"/>
  <c r="BB237" i="114"/>
  <c r="BG238" i="114"/>
  <c r="BD239" i="114"/>
  <c r="BA240" i="114"/>
  <c r="AZ241" i="114"/>
  <c r="BK242" i="114"/>
  <c r="AX248" i="114"/>
  <c r="BD249" i="114"/>
  <c r="AP251" i="114"/>
  <c r="AV252" i="114"/>
  <c r="BE253" i="114"/>
  <c r="BJ254" i="114"/>
  <c r="AL256" i="114"/>
  <c r="AV257" i="114"/>
  <c r="AW278" i="114"/>
  <c r="AQ280" i="114"/>
  <c r="BN285" i="114"/>
  <c r="BL284" i="4" s="1"/>
  <c r="BJ287" i="114"/>
  <c r="BE289" i="114"/>
  <c r="AY291" i="114"/>
  <c r="AT293" i="114"/>
  <c r="BI299" i="114"/>
  <c r="BE301" i="114"/>
  <c r="BM303" i="114"/>
  <c r="BI305" i="114"/>
  <c r="BC307" i="114"/>
  <c r="AX176" i="114"/>
  <c r="BF176" i="114"/>
  <c r="AV177" i="114"/>
  <c r="AR187" i="114"/>
  <c r="BF190" i="114"/>
  <c r="AW199" i="114"/>
  <c r="AS201" i="114"/>
  <c r="BA203" i="114"/>
  <c r="AW205" i="114"/>
  <c r="AT175" i="114"/>
  <c r="AZ184" i="114"/>
  <c r="BO186" i="114"/>
  <c r="BK188" i="114"/>
  <c r="AM192" i="114"/>
  <c r="AM220" i="114" s="1"/>
  <c r="BG198" i="114"/>
  <c r="BG212" i="114" s="1"/>
  <c r="BF201" i="114"/>
  <c r="BF215" i="114" s="1"/>
  <c r="AO205" i="114"/>
  <c r="AZ226" i="114"/>
  <c r="AY227" i="114"/>
  <c r="AV228" i="114"/>
  <c r="AS229" i="114"/>
  <c r="AN234" i="114"/>
  <c r="AS235" i="114"/>
  <c r="AP236" i="114"/>
  <c r="AM237" i="114"/>
  <c r="AR238" i="114"/>
  <c r="AO239" i="114"/>
  <c r="AM240" i="114"/>
  <c r="BO240" i="114"/>
  <c r="AQ242" i="114"/>
  <c r="AV243" i="114"/>
  <c r="AN249" i="114"/>
  <c r="BA250" i="114"/>
  <c r="BK251" i="114"/>
  <c r="BO252" i="114"/>
  <c r="AP254" i="114"/>
  <c r="BA255" i="114"/>
  <c r="BF256" i="114"/>
  <c r="BL257" i="114"/>
  <c r="AY277" i="114"/>
  <c r="AT279" i="114"/>
  <c r="AL285" i="114"/>
  <c r="BM286" i="114"/>
  <c r="BG288" i="114"/>
  <c r="BB290" i="114"/>
  <c r="AW292" i="114"/>
  <c r="AQ294" i="114"/>
  <c r="BF300" i="114"/>
  <c r="BB302" i="114"/>
  <c r="BJ304" i="114"/>
  <c r="BF306" i="114"/>
  <c r="BD308" i="114"/>
  <c r="AM322" i="113"/>
  <c r="AL177" i="113"/>
  <c r="AP177" i="113"/>
  <c r="AT177" i="113"/>
  <c r="BB177" i="113"/>
  <c r="BF177" i="113"/>
  <c r="BJ177" i="113"/>
  <c r="BN177" i="113"/>
  <c r="AN184" i="113"/>
  <c r="AR184" i="113"/>
  <c r="AV184" i="113"/>
  <c r="AZ184" i="113"/>
  <c r="BH184" i="113"/>
  <c r="BL184" i="113"/>
  <c r="AN186" i="113"/>
  <c r="BL186" i="113"/>
  <c r="BH188" i="113"/>
  <c r="AV190" i="113"/>
  <c r="BL190" i="113"/>
  <c r="AV192" i="113"/>
  <c r="BD192" i="113"/>
  <c r="BL192" i="113"/>
  <c r="BC197" i="113"/>
  <c r="BE198" i="113"/>
  <c r="BM198" i="113"/>
  <c r="BK197" i="4" s="1"/>
  <c r="AW200" i="113"/>
  <c r="BA200" i="113"/>
  <c r="BE200" i="113"/>
  <c r="AM201" i="113"/>
  <c r="AU201" i="113"/>
  <c r="BI202" i="113"/>
  <c r="BM202" i="113"/>
  <c r="BK201" i="4" s="1"/>
  <c r="BA204" i="113"/>
  <c r="AQ205" i="113"/>
  <c r="AY205" i="113"/>
  <c r="BM206" i="113"/>
  <c r="BK205" i="4" s="1"/>
  <c r="BE176" i="113"/>
  <c r="BC183" i="113"/>
  <c r="AM187" i="113"/>
  <c r="AM215" i="113" s="1"/>
  <c r="BE204" i="113"/>
  <c r="AW226" i="113"/>
  <c r="AX227" i="113"/>
  <c r="AW228" i="113"/>
  <c r="AT229" i="113"/>
  <c r="AR234" i="113"/>
  <c r="AP235" i="113"/>
  <c r="AM236" i="113"/>
  <c r="BO236" i="113"/>
  <c r="BM237" i="113"/>
  <c r="BK236" i="4" s="1"/>
  <c r="BN238" i="113"/>
  <c r="BK239" i="113"/>
  <c r="BH240" i="113"/>
  <c r="BI241" i="113"/>
  <c r="BH242" i="113"/>
  <c r="BE243" i="113"/>
  <c r="BL248" i="113"/>
  <c r="AS250" i="113"/>
  <c r="BD251" i="113"/>
  <c r="AP253" i="113"/>
  <c r="BB254" i="113"/>
  <c r="BN255" i="113"/>
  <c r="AT257" i="113"/>
  <c r="BJ277" i="113"/>
  <c r="AV279" i="113"/>
  <c r="BH280" i="113"/>
  <c r="AP286" i="113"/>
  <c r="BG287" i="113"/>
  <c r="BG315" i="113" s="1"/>
  <c r="AM289" i="113"/>
  <c r="AY290" i="113"/>
  <c r="AY318" i="113" s="1"/>
  <c r="BK291" i="113"/>
  <c r="BK319" i="113" s="1"/>
  <c r="AW293" i="113"/>
  <c r="AW321" i="113" s="1"/>
  <c r="BH294" i="113"/>
  <c r="AZ299" i="113"/>
  <c r="AL301" i="113"/>
  <c r="AW302" i="113"/>
  <c r="BI303" i="113"/>
  <c r="BI317" i="113" s="1"/>
  <c r="AP305" i="113"/>
  <c r="BG306" i="113"/>
  <c r="BC308" i="113"/>
  <c r="BM307" i="113"/>
  <c r="BK306" i="4" s="1"/>
  <c r="AR307" i="113"/>
  <c r="BA306" i="113"/>
  <c r="BF305" i="113"/>
  <c r="BO304" i="113"/>
  <c r="AT304" i="113"/>
  <c r="BD303" i="113"/>
  <c r="BM302" i="113"/>
  <c r="BK301" i="4" s="1"/>
  <c r="AR302" i="113"/>
  <c r="BB301" i="113"/>
  <c r="BK300" i="113"/>
  <c r="AP300" i="113"/>
  <c r="AT299" i="113"/>
  <c r="AX294" i="113"/>
  <c r="BG293" i="113"/>
  <c r="AL293" i="113"/>
  <c r="AV292" i="113"/>
  <c r="AZ291" i="113"/>
  <c r="BJ290" i="113"/>
  <c r="AN290" i="113"/>
  <c r="AX289" i="113"/>
  <c r="BH288" i="113"/>
  <c r="AL288" i="113"/>
  <c r="AV287" i="113"/>
  <c r="AZ286" i="113"/>
  <c r="BJ285" i="113"/>
  <c r="AO285" i="113"/>
  <c r="AW280" i="113"/>
  <c r="BG279" i="113"/>
  <c r="AL279" i="113"/>
  <c r="AU278" i="113"/>
  <c r="AZ277" i="113"/>
  <c r="BE257" i="113"/>
  <c r="BO256" i="113"/>
  <c r="AS256" i="113"/>
  <c r="BC255" i="113"/>
  <c r="BM254" i="113"/>
  <c r="BK253" i="4" s="1"/>
  <c r="AQ254" i="113"/>
  <c r="BA253" i="113"/>
  <c r="BE252" i="113"/>
  <c r="BO251" i="113"/>
  <c r="AT251" i="113"/>
  <c r="BC250" i="113"/>
  <c r="BM249" i="113"/>
  <c r="BK248" i="4" s="1"/>
  <c r="AR249" i="113"/>
  <c r="BA248" i="113"/>
  <c r="AM248" i="113"/>
  <c r="BO243" i="113"/>
  <c r="BA243" i="113"/>
  <c r="AM243" i="113"/>
  <c r="BD242" i="113"/>
  <c r="BD270" i="113" s="1"/>
  <c r="AO242" i="113"/>
  <c r="BG241" i="113"/>
  <c r="AR241" i="113"/>
  <c r="AR269" i="113" s="1"/>
  <c r="BF240" i="113"/>
  <c r="AQ240" i="113"/>
  <c r="BG239" i="113"/>
  <c r="AT239" i="113"/>
  <c r="BJ238" i="113"/>
  <c r="AV238" i="113"/>
  <c r="BI237" i="113"/>
  <c r="AU237" i="113"/>
  <c r="BL236" i="113"/>
  <c r="AX236" i="113"/>
  <c r="BN235" i="113"/>
  <c r="BA235" i="113"/>
  <c r="AL235" i="113"/>
  <c r="BB234" i="113"/>
  <c r="AO234" i="113"/>
  <c r="BD229" i="113"/>
  <c r="AP229" i="113"/>
  <c r="BG228" i="113"/>
  <c r="AS228" i="113"/>
  <c r="BI227" i="113"/>
  <c r="AV227" i="113"/>
  <c r="BH226" i="113"/>
  <c r="AU226" i="113"/>
  <c r="BL205" i="113"/>
  <c r="AS203" i="113"/>
  <c r="AU198" i="113"/>
  <c r="BA192" i="113"/>
  <c r="BB188" i="113"/>
  <c r="AZ186" i="113"/>
  <c r="BD184" i="113"/>
  <c r="AX308" i="113"/>
  <c r="AX322" i="113" s="1"/>
  <c r="BH307" i="113"/>
  <c r="AL307" i="113"/>
  <c r="AV306" i="113"/>
  <c r="AZ305" i="113"/>
  <c r="BJ304" i="113"/>
  <c r="AO304" i="113"/>
  <c r="AX303" i="113"/>
  <c r="BH302" i="113"/>
  <c r="BH316" i="113" s="1"/>
  <c r="AM302" i="113"/>
  <c r="AV301" i="113"/>
  <c r="BF300" i="113"/>
  <c r="BJ299" i="113"/>
  <c r="AO299" i="113"/>
  <c r="BN294" i="113"/>
  <c r="AR294" i="113"/>
  <c r="BB293" i="113"/>
  <c r="BB321" i="113" s="1"/>
  <c r="BL292" i="113"/>
  <c r="AP292" i="113"/>
  <c r="AU291" i="113"/>
  <c r="BD290" i="113"/>
  <c r="BN289" i="113"/>
  <c r="AS289" i="113"/>
  <c r="AS317" i="113" s="1"/>
  <c r="BB288" i="113"/>
  <c r="BL287" i="113"/>
  <c r="BL315" i="113" s="1"/>
  <c r="AQ287" i="113"/>
  <c r="AU286" i="113"/>
  <c r="AU314" i="113" s="1"/>
  <c r="BE285" i="113"/>
  <c r="BM280" i="113"/>
  <c r="BK279" i="4" s="1"/>
  <c r="AR280" i="113"/>
  <c r="BB279" i="113"/>
  <c r="BK278" i="113"/>
  <c r="AP278" i="113"/>
  <c r="AT277" i="113"/>
  <c r="AZ257" i="113"/>
  <c r="BI256" i="113"/>
  <c r="AN256" i="113"/>
  <c r="AX255" i="113"/>
  <c r="BG254" i="113"/>
  <c r="AL254" i="113"/>
  <c r="AV253" i="113"/>
  <c r="AZ252" i="113"/>
  <c r="BJ251" i="113"/>
  <c r="AN251" i="113"/>
  <c r="AX250" i="113"/>
  <c r="BH249" i="113"/>
  <c r="AL249" i="113"/>
  <c r="AW248" i="113"/>
  <c r="BK243" i="113"/>
  <c r="AX243" i="113"/>
  <c r="BN242" i="113"/>
  <c r="AZ242" i="113"/>
  <c r="AL242" i="113"/>
  <c r="BC241" i="113"/>
  <c r="AN241" i="113"/>
  <c r="BB240" i="113"/>
  <c r="AM240" i="113"/>
  <c r="BE239" i="113"/>
  <c r="AP239" i="113"/>
  <c r="BF238" i="113"/>
  <c r="AS238" i="113"/>
  <c r="BE237" i="113"/>
  <c r="AR237" i="113"/>
  <c r="BH236" i="113"/>
  <c r="AT236" i="113"/>
  <c r="BK235" i="113"/>
  <c r="AW235" i="113"/>
  <c r="BM234" i="113"/>
  <c r="BK233" i="4" s="1"/>
  <c r="AZ234" i="113"/>
  <c r="BO229" i="113"/>
  <c r="AZ229" i="113"/>
  <c r="AM229" i="113"/>
  <c r="BC228" i="113"/>
  <c r="AO228" i="113"/>
  <c r="BF227" i="113"/>
  <c r="AR227" i="113"/>
  <c r="BE226" i="113"/>
  <c r="AQ226" i="113"/>
  <c r="AN205" i="113"/>
  <c r="BG202" i="113"/>
  <c r="AN192" i="113"/>
  <c r="AR188" i="113"/>
  <c r="AR186" i="113"/>
  <c r="BK183" i="113"/>
  <c r="AO176" i="113"/>
  <c r="AS176" i="113"/>
  <c r="BA176" i="113"/>
  <c r="BI176" i="113"/>
  <c r="BM176" i="113"/>
  <c r="BK175" i="4" s="1"/>
  <c r="AO178" i="113"/>
  <c r="AS178" i="113"/>
  <c r="AW178" i="113"/>
  <c r="BE178" i="113"/>
  <c r="BM178" i="113"/>
  <c r="BK177" i="4" s="1"/>
  <c r="AM183" i="113"/>
  <c r="AQ183" i="113"/>
  <c r="AU183" i="113"/>
  <c r="AY183" i="113"/>
  <c r="BG183" i="113"/>
  <c r="BO183" i="113"/>
  <c r="AM185" i="113"/>
  <c r="BC185" i="113"/>
  <c r="AQ187" i="113"/>
  <c r="AY187" i="113"/>
  <c r="BG187" i="113"/>
  <c r="BO187" i="113"/>
  <c r="BK189" i="113"/>
  <c r="AM191" i="113"/>
  <c r="AU191" i="113"/>
  <c r="BC191" i="113"/>
  <c r="BK191" i="113"/>
  <c r="AR197" i="113"/>
  <c r="AZ197" i="113"/>
  <c r="BH197" i="113"/>
  <c r="AV199" i="113"/>
  <c r="AZ199" i="113"/>
  <c r="BD199" i="113"/>
  <c r="AL200" i="113"/>
  <c r="AP200" i="113"/>
  <c r="BH201" i="113"/>
  <c r="BL201" i="113"/>
  <c r="AZ203" i="113"/>
  <c r="BD203" i="113"/>
  <c r="BH203" i="113"/>
  <c r="AP204" i="113"/>
  <c r="AT204" i="113"/>
  <c r="AX177" i="113"/>
  <c r="BG185" i="113"/>
  <c r="AN190" i="113"/>
  <c r="BI204" i="113"/>
  <c r="BA226" i="113"/>
  <c r="BB227" i="113"/>
  <c r="AY228" i="113"/>
  <c r="AX229" i="113"/>
  <c r="AV234" i="113"/>
  <c r="AS235" i="113"/>
  <c r="AQ236" i="113"/>
  <c r="AN237" i="113"/>
  <c r="AO238" i="113"/>
  <c r="AL239" i="113"/>
  <c r="BO239" i="113"/>
  <c r="BL240" i="113"/>
  <c r="BM241" i="113"/>
  <c r="BK240" i="4" s="1"/>
  <c r="BJ242" i="113"/>
  <c r="BI243" i="113"/>
  <c r="AQ248" i="113"/>
  <c r="AW249" i="113"/>
  <c r="BI250" i="113"/>
  <c r="AO252" i="113"/>
  <c r="BF253" i="113"/>
  <c r="AM255" i="113"/>
  <c r="AY256" i="113"/>
  <c r="BJ257" i="113"/>
  <c r="BA278" i="113"/>
  <c r="BL279" i="113"/>
  <c r="AT285" i="113"/>
  <c r="BF286" i="113"/>
  <c r="AR288" i="113"/>
  <c r="BC289" i="113"/>
  <c r="BO290" i="113"/>
  <c r="BA292" i="113"/>
  <c r="BM293" i="113"/>
  <c r="BK292" i="4" s="1"/>
  <c r="BE299" i="113"/>
  <c r="AQ301" i="113"/>
  <c r="BC302" i="113"/>
  <c r="BN303" i="113"/>
  <c r="AU305" i="113"/>
  <c r="BL306" i="113"/>
  <c r="BL320" i="113" s="1"/>
  <c r="AS308" i="113"/>
  <c r="BO308" i="112"/>
  <c r="BM308" i="112"/>
  <c r="AW308" i="112"/>
  <c r="BH307" i="112"/>
  <c r="AR307" i="112"/>
  <c r="BG306" i="112"/>
  <c r="AQ306" i="112"/>
  <c r="BF305" i="112"/>
  <c r="AP305" i="112"/>
  <c r="BE304" i="112"/>
  <c r="AO304" i="112"/>
  <c r="AZ303" i="112"/>
  <c r="BO302" i="112"/>
  <c r="AY302" i="112"/>
  <c r="BN301" i="112"/>
  <c r="AX301" i="112"/>
  <c r="BM300" i="112"/>
  <c r="AW300" i="112"/>
  <c r="BH299" i="112"/>
  <c r="AR299" i="112"/>
  <c r="BB294" i="112"/>
  <c r="AL294" i="112"/>
  <c r="BA293" i="112"/>
  <c r="BL292" i="112"/>
  <c r="BJ291" i="4" s="1"/>
  <c r="AV292" i="112"/>
  <c r="BK291" i="112"/>
  <c r="AU291" i="112"/>
  <c r="BJ290" i="112"/>
  <c r="AT290" i="112"/>
  <c r="BI289" i="112"/>
  <c r="AS289" i="112"/>
  <c r="BD288" i="112"/>
  <c r="AN288" i="112"/>
  <c r="BC287" i="112"/>
  <c r="AM287" i="112"/>
  <c r="BB286" i="112"/>
  <c r="AL286" i="112"/>
  <c r="BA285" i="112"/>
  <c r="BO280" i="112"/>
  <c r="AY280" i="112"/>
  <c r="BN279" i="112"/>
  <c r="AX279" i="112"/>
  <c r="BM278" i="112"/>
  <c r="AW278" i="112"/>
  <c r="BH277" i="112"/>
  <c r="AR277" i="112"/>
  <c r="BD257" i="112"/>
  <c r="AN257" i="112"/>
  <c r="BC256" i="112"/>
  <c r="AM256" i="112"/>
  <c r="BB255" i="112"/>
  <c r="AL255" i="112"/>
  <c r="BA254" i="112"/>
  <c r="BL253" i="112"/>
  <c r="BJ252" i="4" s="1"/>
  <c r="AV253" i="112"/>
  <c r="BK252" i="112"/>
  <c r="AU252" i="112"/>
  <c r="BJ251" i="112"/>
  <c r="AT251" i="112"/>
  <c r="BI250" i="112"/>
  <c r="AS250" i="112"/>
  <c r="BD249" i="112"/>
  <c r="AN249" i="112"/>
  <c r="BC248" i="112"/>
  <c r="AM248" i="112"/>
  <c r="BO243" i="112"/>
  <c r="AY243" i="112"/>
  <c r="BN242" i="112"/>
  <c r="AX242" i="112"/>
  <c r="BM241" i="112"/>
  <c r="AW241" i="112"/>
  <c r="BH240" i="112"/>
  <c r="AR240" i="112"/>
  <c r="BG239" i="112"/>
  <c r="AQ239" i="112"/>
  <c r="BF238" i="112"/>
  <c r="AP238" i="112"/>
  <c r="BE237" i="112"/>
  <c r="AO237" i="112"/>
  <c r="AZ236" i="112"/>
  <c r="AO236" i="112"/>
  <c r="BI235" i="112"/>
  <c r="AY235" i="112"/>
  <c r="AN235" i="112"/>
  <c r="BF234" i="112"/>
  <c r="AU234" i="112"/>
  <c r="BI308" i="112"/>
  <c r="AS308" i="112"/>
  <c r="BD307" i="112"/>
  <c r="AN307" i="112"/>
  <c r="BC306" i="112"/>
  <c r="AM306" i="112"/>
  <c r="BB305" i="112"/>
  <c r="AL305" i="112"/>
  <c r="BA304" i="112"/>
  <c r="BL303" i="112"/>
  <c r="BJ302" i="4" s="1"/>
  <c r="AV303" i="112"/>
  <c r="BK302" i="112"/>
  <c r="AU302" i="112"/>
  <c r="BJ301" i="112"/>
  <c r="AT301" i="112"/>
  <c r="BI300" i="112"/>
  <c r="AS300" i="112"/>
  <c r="BD299" i="112"/>
  <c r="AN299" i="112"/>
  <c r="BN294" i="112"/>
  <c r="AX294" i="112"/>
  <c r="BM293" i="112"/>
  <c r="AW293" i="112"/>
  <c r="BH292" i="112"/>
  <c r="AR292" i="112"/>
  <c r="BG291" i="112"/>
  <c r="AQ291" i="112"/>
  <c r="BF290" i="112"/>
  <c r="AP290" i="112"/>
  <c r="BE289" i="112"/>
  <c r="AO289" i="112"/>
  <c r="AZ288" i="112"/>
  <c r="BO287" i="112"/>
  <c r="AY287" i="112"/>
  <c r="BN286" i="112"/>
  <c r="AX286" i="112"/>
  <c r="BM285" i="112"/>
  <c r="AW285" i="112"/>
  <c r="BK280" i="112"/>
  <c r="AU280" i="112"/>
  <c r="BJ279" i="112"/>
  <c r="AT279" i="112"/>
  <c r="BI278" i="112"/>
  <c r="AS278" i="112"/>
  <c r="BD277" i="112"/>
  <c r="AN277" i="112"/>
  <c r="AZ257" i="112"/>
  <c r="BO256" i="112"/>
  <c r="AY256" i="112"/>
  <c r="BN255" i="112"/>
  <c r="AX255" i="112"/>
  <c r="BM254" i="112"/>
  <c r="AW254" i="112"/>
  <c r="BH253" i="112"/>
  <c r="AR253" i="112"/>
  <c r="BG252" i="112"/>
  <c r="AQ252" i="112"/>
  <c r="BF251" i="112"/>
  <c r="AP251" i="112"/>
  <c r="BE250" i="112"/>
  <c r="AO250" i="112"/>
  <c r="AZ249" i="112"/>
  <c r="BO248" i="112"/>
  <c r="AY248" i="112"/>
  <c r="BK243" i="112"/>
  <c r="AU243" i="112"/>
  <c r="BJ242" i="112"/>
  <c r="AT242" i="112"/>
  <c r="BI241" i="112"/>
  <c r="AS241" i="112"/>
  <c r="BD240" i="112"/>
  <c r="AN240" i="112"/>
  <c r="BC239" i="112"/>
  <c r="AM239" i="112"/>
  <c r="BB238" i="112"/>
  <c r="AL238" i="112"/>
  <c r="BA237" i="112"/>
  <c r="BL236" i="112"/>
  <c r="BJ235" i="4" s="1"/>
  <c r="AW236" i="112"/>
  <c r="AL236" i="112"/>
  <c r="BG235" i="112"/>
  <c r="AV235" i="112"/>
  <c r="AV263" i="112" s="1"/>
  <c r="BN234" i="112"/>
  <c r="BC234" i="112"/>
  <c r="AR234" i="112"/>
  <c r="BE308" i="112"/>
  <c r="AZ307" i="112"/>
  <c r="AY306" i="112"/>
  <c r="AX305" i="112"/>
  <c r="AW304" i="112"/>
  <c r="AR303" i="112"/>
  <c r="AQ302" i="112"/>
  <c r="AP301" i="112"/>
  <c r="AO300" i="112"/>
  <c r="BF294" i="112"/>
  <c r="BE293" i="112"/>
  <c r="AZ292" i="112"/>
  <c r="AY291" i="112"/>
  <c r="AX290" i="112"/>
  <c r="AW289" i="112"/>
  <c r="AR288" i="112"/>
  <c r="AQ287" i="112"/>
  <c r="AP286" i="112"/>
  <c r="AO285" i="112"/>
  <c r="AM280" i="112"/>
  <c r="AL279" i="112"/>
  <c r="BL277" i="112"/>
  <c r="BJ276" i="4" s="1"/>
  <c r="BH257" i="112"/>
  <c r="BG256" i="112"/>
  <c r="BF255" i="112"/>
  <c r="BE254" i="112"/>
  <c r="AZ253" i="112"/>
  <c r="AY252" i="112"/>
  <c r="AX251" i="112"/>
  <c r="AW250" i="112"/>
  <c r="AR249" i="112"/>
  <c r="AQ248" i="112"/>
  <c r="BG243" i="112"/>
  <c r="BF242" i="112"/>
  <c r="BE241" i="112"/>
  <c r="AZ240" i="112"/>
  <c r="AY239" i="112"/>
  <c r="AX238" i="112"/>
  <c r="AW237" i="112"/>
  <c r="AT236" i="112"/>
  <c r="BD235" i="112"/>
  <c r="BK234" i="112"/>
  <c r="AP234" i="112"/>
  <c r="BI229" i="112"/>
  <c r="AX229" i="112"/>
  <c r="AN229" i="112"/>
  <c r="BE228" i="112"/>
  <c r="AU228" i="112"/>
  <c r="BO227" i="112"/>
  <c r="BD227" i="112"/>
  <c r="AT227" i="112"/>
  <c r="BN226" i="112"/>
  <c r="BC226" i="112"/>
  <c r="AS226" i="112"/>
  <c r="BA206" i="112"/>
  <c r="AW204" i="112"/>
  <c r="AS202" i="112"/>
  <c r="BI198" i="112"/>
  <c r="AN192" i="112"/>
  <c r="AN188" i="112"/>
  <c r="BF177" i="112"/>
  <c r="AV175" i="112"/>
  <c r="BA308" i="112"/>
  <c r="AV307" i="112"/>
  <c r="AU306" i="112"/>
  <c r="AT305" i="112"/>
  <c r="AS304" i="112"/>
  <c r="AN303" i="112"/>
  <c r="AM302" i="112"/>
  <c r="AL301" i="112"/>
  <c r="BL299" i="112"/>
  <c r="BJ298" i="4" s="1"/>
  <c r="AT294" i="112"/>
  <c r="AS293" i="112"/>
  <c r="AN292" i="112"/>
  <c r="AM291" i="112"/>
  <c r="AL290" i="112"/>
  <c r="BL288" i="112"/>
  <c r="BJ287" i="4" s="1"/>
  <c r="BK287" i="112"/>
  <c r="BJ286" i="112"/>
  <c r="BI285" i="112"/>
  <c r="BG280" i="112"/>
  <c r="BF279" i="112"/>
  <c r="BE278" i="112"/>
  <c r="AZ277" i="112"/>
  <c r="AV257" i="112"/>
  <c r="AU256" i="112"/>
  <c r="AT255" i="112"/>
  <c r="AS254" i="112"/>
  <c r="AN253" i="112"/>
  <c r="AM252" i="112"/>
  <c r="AL251" i="112"/>
  <c r="BL249" i="112"/>
  <c r="BJ248" i="4" s="1"/>
  <c r="BK248" i="112"/>
  <c r="BC243" i="112"/>
  <c r="BB242" i="112"/>
  <c r="BA241" i="112"/>
  <c r="AV240" i="112"/>
  <c r="AU239" i="112"/>
  <c r="AT238" i="112"/>
  <c r="AS237" i="112"/>
  <c r="AR236" i="112"/>
  <c r="BA235" i="112"/>
  <c r="BH234" i="112"/>
  <c r="AM234" i="112"/>
  <c r="BF229" i="112"/>
  <c r="AV229" i="112"/>
  <c r="BM228" i="112"/>
  <c r="BC228" i="112"/>
  <c r="AR228" i="112"/>
  <c r="BL227" i="112"/>
  <c r="BJ226" i="4" s="1"/>
  <c r="BB227" i="112"/>
  <c r="AQ227" i="112"/>
  <c r="BK226" i="112"/>
  <c r="BA226" i="112"/>
  <c r="AP226" i="112"/>
  <c r="AS206" i="112"/>
  <c r="AO204" i="112"/>
  <c r="BM200" i="112"/>
  <c r="BA198" i="112"/>
  <c r="BH190" i="112"/>
  <c r="AZ186" i="112"/>
  <c r="AP177" i="112"/>
  <c r="AN175" i="112"/>
  <c r="AO176" i="112"/>
  <c r="AS176" i="112"/>
  <c r="AW176" i="112"/>
  <c r="BA176" i="112"/>
  <c r="BE176" i="112"/>
  <c r="BI176" i="112"/>
  <c r="BM176" i="112"/>
  <c r="AO178" i="112"/>
  <c r="AS178" i="112"/>
  <c r="AW178" i="112"/>
  <c r="BA178" i="112"/>
  <c r="BE178" i="112"/>
  <c r="BI178" i="112"/>
  <c r="BM178" i="112"/>
  <c r="AM187" i="112"/>
  <c r="AQ187" i="112"/>
  <c r="AU187" i="112"/>
  <c r="AY187" i="112"/>
  <c r="BC187" i="112"/>
  <c r="BG187" i="112"/>
  <c r="BK187" i="112"/>
  <c r="BO187" i="112"/>
  <c r="AM191" i="112"/>
  <c r="AQ191" i="112"/>
  <c r="AU191" i="112"/>
  <c r="AY191" i="112"/>
  <c r="BC191" i="112"/>
  <c r="BG191" i="112"/>
  <c r="BK191" i="112"/>
  <c r="BO191" i="112"/>
  <c r="BL175" i="112"/>
  <c r="BJ174" i="4" s="1"/>
  <c r="AR190" i="112"/>
  <c r="BE200" i="112"/>
  <c r="BM204" i="112"/>
  <c r="AX226" i="112"/>
  <c r="AN227" i="112"/>
  <c r="BJ227" i="112"/>
  <c r="AZ228" i="112"/>
  <c r="AS229" i="112"/>
  <c r="BN229" i="112"/>
  <c r="AS235" i="112"/>
  <c r="BH236" i="112"/>
  <c r="BN238" i="112"/>
  <c r="AO241" i="112"/>
  <c r="AQ243" i="112"/>
  <c r="AU248" i="112"/>
  <c r="BA250" i="112"/>
  <c r="BC252" i="112"/>
  <c r="BI254" i="112"/>
  <c r="BK256" i="112"/>
  <c r="AO278" i="112"/>
  <c r="AQ280" i="112"/>
  <c r="AT286" i="112"/>
  <c r="AV288" i="112"/>
  <c r="BB290" i="112"/>
  <c r="BD292" i="112"/>
  <c r="BJ294" i="112"/>
  <c r="AV299" i="112"/>
  <c r="BB301" i="112"/>
  <c r="BD303" i="112"/>
  <c r="BJ305" i="112"/>
  <c r="BL307" i="112"/>
  <c r="BJ306" i="4" s="1"/>
  <c r="AN177" i="112"/>
  <c r="AR177" i="112"/>
  <c r="AV177" i="112"/>
  <c r="AZ177" i="112"/>
  <c r="BD177" i="112"/>
  <c r="BH177" i="112"/>
  <c r="BL177" i="112"/>
  <c r="BJ176" i="4" s="1"/>
  <c r="AT184" i="112"/>
  <c r="BB184" i="112"/>
  <c r="BJ184" i="112"/>
  <c r="AL186" i="112"/>
  <c r="AP186" i="112"/>
  <c r="AT186" i="112"/>
  <c r="AX186" i="112"/>
  <c r="BB186" i="112"/>
  <c r="BF186" i="112"/>
  <c r="BJ186" i="112"/>
  <c r="BN186" i="112"/>
  <c r="AT188" i="112"/>
  <c r="BB188" i="112"/>
  <c r="BJ188" i="112"/>
  <c r="AL190" i="112"/>
  <c r="AP190" i="112"/>
  <c r="AT190" i="112"/>
  <c r="AX190" i="112"/>
  <c r="BB190" i="112"/>
  <c r="BF190" i="112"/>
  <c r="BJ190" i="112"/>
  <c r="BN190" i="112"/>
  <c r="AT192" i="112"/>
  <c r="BB192" i="112"/>
  <c r="BJ192" i="112"/>
  <c r="AM198" i="112"/>
  <c r="AQ198" i="112"/>
  <c r="AU198" i="112"/>
  <c r="AY198" i="112"/>
  <c r="BC198" i="112"/>
  <c r="BG198" i="112"/>
  <c r="BK198" i="112"/>
  <c r="BO198" i="112"/>
  <c r="AM200" i="112"/>
  <c r="AQ200" i="112"/>
  <c r="AU200" i="112"/>
  <c r="AY200" i="112"/>
  <c r="BC200" i="112"/>
  <c r="BG200" i="112"/>
  <c r="BK200" i="112"/>
  <c r="BO200" i="112"/>
  <c r="AM202" i="112"/>
  <c r="AQ202" i="112"/>
  <c r="AU202" i="112"/>
  <c r="AY202" i="112"/>
  <c r="BC202" i="112"/>
  <c r="BG202" i="112"/>
  <c r="BK202" i="112"/>
  <c r="BO202" i="112"/>
  <c r="AM204" i="112"/>
  <c r="AQ204" i="112"/>
  <c r="AU204" i="112"/>
  <c r="AY204" i="112"/>
  <c r="BC204" i="112"/>
  <c r="BG204" i="112"/>
  <c r="BK204" i="112"/>
  <c r="BO204" i="112"/>
  <c r="AM206" i="112"/>
  <c r="AQ206" i="112"/>
  <c r="AU206" i="112"/>
  <c r="AY206" i="112"/>
  <c r="BC206" i="112"/>
  <c r="BG206" i="112"/>
  <c r="BK206" i="112"/>
  <c r="BO206" i="112"/>
  <c r="AV184" i="112"/>
  <c r="AV192" i="112"/>
  <c r="BA202" i="112"/>
  <c r="BI206" i="112"/>
  <c r="BF226" i="112"/>
  <c r="AV227" i="112"/>
  <c r="AM228" i="112"/>
  <c r="BH228" i="112"/>
  <c r="BA229" i="112"/>
  <c r="AX234" i="112"/>
  <c r="BL235" i="112"/>
  <c r="BI237" i="112"/>
  <c r="BK239" i="112"/>
  <c r="AL242" i="112"/>
  <c r="BG248" i="112"/>
  <c r="BM250" i="112"/>
  <c r="BO252" i="112"/>
  <c r="AP255" i="112"/>
  <c r="AR257" i="112"/>
  <c r="BA278" i="112"/>
  <c r="BC280" i="112"/>
  <c r="BF286" i="112"/>
  <c r="BH288" i="112"/>
  <c r="BN290" i="112"/>
  <c r="AO293" i="112"/>
  <c r="AZ299" i="112"/>
  <c r="BF301" i="112"/>
  <c r="BH303" i="112"/>
  <c r="BN305" i="112"/>
  <c r="AO308" i="112"/>
  <c r="BL190" i="112"/>
  <c r="BJ189" i="4" s="1"/>
  <c r="AR192" i="112"/>
  <c r="AZ192" i="112"/>
  <c r="BD192" i="112"/>
  <c r="BH192" i="112"/>
  <c r="AO198" i="112"/>
  <c r="AW198" i="112"/>
  <c r="BE198" i="112"/>
  <c r="BM198" i="112"/>
  <c r="AO200" i="112"/>
  <c r="AS200" i="112"/>
  <c r="BA200" i="112"/>
  <c r="BI200" i="112"/>
  <c r="AO202" i="112"/>
  <c r="AW202" i="112"/>
  <c r="BE202" i="112"/>
  <c r="BM202" i="112"/>
  <c r="AS204" i="112"/>
  <c r="BA204" i="112"/>
  <c r="BI204" i="112"/>
  <c r="AO206" i="112"/>
  <c r="AW206" i="112"/>
  <c r="BE206" i="112"/>
  <c r="BM206" i="112"/>
  <c r="AN197" i="112"/>
  <c r="AR197" i="112"/>
  <c r="AV197" i="112"/>
  <c r="AZ197" i="112"/>
  <c r="BD197" i="112"/>
  <c r="BH197" i="112"/>
  <c r="BL197" i="112"/>
  <c r="BJ196" i="4" s="1"/>
  <c r="AN199" i="112"/>
  <c r="AR199" i="112"/>
  <c r="AV199" i="112"/>
  <c r="AZ199" i="112"/>
  <c r="BD199" i="112"/>
  <c r="BH199" i="112"/>
  <c r="BL199" i="112"/>
  <c r="BJ198" i="4" s="1"/>
  <c r="AN201" i="112"/>
  <c r="AR201" i="112"/>
  <c r="AV201" i="112"/>
  <c r="AZ201" i="112"/>
  <c r="BD201" i="112"/>
  <c r="BH201" i="112"/>
  <c r="BL201" i="112"/>
  <c r="BJ200" i="4" s="1"/>
  <c r="AN203" i="112"/>
  <c r="AR203" i="112"/>
  <c r="AV203" i="112"/>
  <c r="AZ203" i="112"/>
  <c r="BD203" i="112"/>
  <c r="BH203" i="112"/>
  <c r="BL203" i="112"/>
  <c r="BJ202" i="4" s="1"/>
  <c r="AN205" i="112"/>
  <c r="AR205" i="112"/>
  <c r="AV205" i="112"/>
  <c r="AZ205" i="112"/>
  <c r="BD205" i="112"/>
  <c r="BH205" i="112"/>
  <c r="BL205" i="112"/>
  <c r="BJ204" i="4" s="1"/>
  <c r="AP178" i="123"/>
  <c r="AX178" i="123"/>
  <c r="BF178" i="123"/>
  <c r="BN178" i="123"/>
  <c r="AN187" i="123"/>
  <c r="AR191" i="123"/>
  <c r="BE177" i="123"/>
  <c r="BH186" i="123"/>
  <c r="BC191" i="123"/>
  <c r="BC204" i="123"/>
  <c r="AQ226" i="123"/>
  <c r="AL229" i="123"/>
  <c r="AT238" i="123"/>
  <c r="AM251" i="123"/>
  <c r="BD289" i="123"/>
  <c r="AO177" i="123"/>
  <c r="AW177" i="123"/>
  <c r="AM186" i="123"/>
  <c r="AY200" i="123"/>
  <c r="BO200" i="123"/>
  <c r="BM177" i="123"/>
  <c r="AO188" i="123"/>
  <c r="BM191" i="123"/>
  <c r="AZ201" i="123"/>
  <c r="BM226" i="123"/>
  <c r="AP234" i="123"/>
  <c r="BE239" i="123"/>
  <c r="AL177" i="122"/>
  <c r="AT177" i="122"/>
  <c r="BB177" i="122"/>
  <c r="BJ177" i="122"/>
  <c r="BH176" i="4" s="1"/>
  <c r="AO185" i="122"/>
  <c r="BA185" i="122"/>
  <c r="BM185" i="122"/>
  <c r="AS187" i="122"/>
  <c r="BA187" i="122"/>
  <c r="BI187" i="122"/>
  <c r="AS189" i="122"/>
  <c r="BI189" i="122"/>
  <c r="AS191" i="122"/>
  <c r="AL201" i="122"/>
  <c r="AT201" i="122"/>
  <c r="AT190" i="122"/>
  <c r="AP226" i="122"/>
  <c r="AY234" i="122"/>
  <c r="BG238" i="122"/>
  <c r="BO242" i="122"/>
  <c r="AZ254" i="122"/>
  <c r="BB280" i="122"/>
  <c r="BK305" i="122"/>
  <c r="AO176" i="122"/>
  <c r="AS176" i="122"/>
  <c r="AW176" i="122"/>
  <c r="BA176" i="122"/>
  <c r="BE176" i="122"/>
  <c r="BI176" i="122"/>
  <c r="BM176" i="122"/>
  <c r="AO178" i="122"/>
  <c r="AS178" i="122"/>
  <c r="AW178" i="122"/>
  <c r="BA178" i="122"/>
  <c r="BE178" i="122"/>
  <c r="BI178" i="122"/>
  <c r="BM178" i="122"/>
  <c r="AN184" i="122"/>
  <c r="AR184" i="122"/>
  <c r="AV184" i="122"/>
  <c r="BD184" i="122"/>
  <c r="BH184" i="122"/>
  <c r="BL184" i="122"/>
  <c r="AN186" i="122"/>
  <c r="AR186" i="122"/>
  <c r="AV186" i="122"/>
  <c r="AZ186" i="122"/>
  <c r="BD186" i="122"/>
  <c r="BH186" i="122"/>
  <c r="BL186" i="122"/>
  <c r="AN188" i="122"/>
  <c r="AR188" i="122"/>
  <c r="AV188" i="122"/>
  <c r="BH188" i="122"/>
  <c r="BL188" i="122"/>
  <c r="AN190" i="122"/>
  <c r="AR190" i="122"/>
  <c r="AV190" i="122"/>
  <c r="AZ190" i="122"/>
  <c r="BD190" i="122"/>
  <c r="BH190" i="122"/>
  <c r="BL190" i="122"/>
  <c r="AN192" i="122"/>
  <c r="AU197" i="122"/>
  <c r="BC197" i="122"/>
  <c r="BK197" i="122"/>
  <c r="AS200" i="122"/>
  <c r="BA200" i="122"/>
  <c r="BI200" i="122"/>
  <c r="BN184" i="122"/>
  <c r="AO204" i="122"/>
  <c r="BN226" i="122"/>
  <c r="AO229" i="122"/>
  <c r="AR235" i="122"/>
  <c r="AX237" i="122"/>
  <c r="AZ239" i="122"/>
  <c r="BF241" i="122"/>
  <c r="BH243" i="122"/>
  <c r="AP248" i="122"/>
  <c r="AR250" i="122"/>
  <c r="BI252" i="122"/>
  <c r="BG255" i="122"/>
  <c r="BG277" i="122"/>
  <c r="AO286" i="122"/>
  <c r="BA290" i="122"/>
  <c r="BE294" i="122"/>
  <c r="AW299" i="122"/>
  <c r="AP308" i="122"/>
  <c r="AO307" i="122"/>
  <c r="AN306" i="122"/>
  <c r="AM305" i="122"/>
  <c r="AL304" i="122"/>
  <c r="BH302" i="122"/>
  <c r="BG301" i="122"/>
  <c r="BF300" i="122"/>
  <c r="BE299" i="122"/>
  <c r="AW294" i="122"/>
  <c r="AV293" i="122"/>
  <c r="AU292" i="122"/>
  <c r="AT291" i="122"/>
  <c r="AS290" i="122"/>
  <c r="BO288" i="122"/>
  <c r="BN287" i="122"/>
  <c r="BM286" i="122"/>
  <c r="BL285" i="122"/>
  <c r="BJ280" i="122"/>
  <c r="BH279" i="4" s="1"/>
  <c r="BI279" i="122"/>
  <c r="AZ278" i="122"/>
  <c r="AY277" i="122"/>
  <c r="BC257" i="122"/>
  <c r="BM256" i="122"/>
  <c r="AR256" i="122"/>
  <c r="BA255" i="122"/>
  <c r="BF254" i="122"/>
  <c r="BO253" i="122"/>
  <c r="AT253" i="122"/>
  <c r="BD252" i="122"/>
  <c r="BM251" i="122"/>
  <c r="AR251" i="122"/>
  <c r="BD250" i="122"/>
  <c r="AN250" i="122"/>
  <c r="BC249" i="122"/>
  <c r="AM249" i="122"/>
  <c r="BB248" i="122"/>
  <c r="AL248" i="122"/>
  <c r="BL243" i="122"/>
  <c r="AV243" i="122"/>
  <c r="BK242" i="122"/>
  <c r="AU242" i="122"/>
  <c r="BJ241" i="122"/>
  <c r="BH240" i="4" s="1"/>
  <c r="AT241" i="122"/>
  <c r="BI240" i="122"/>
  <c r="AS240" i="122"/>
  <c r="BD239" i="122"/>
  <c r="AN239" i="122"/>
  <c r="BC238" i="122"/>
  <c r="AM238" i="122"/>
  <c r="BB237" i="122"/>
  <c r="AL237" i="122"/>
  <c r="BA236" i="122"/>
  <c r="BL235" i="122"/>
  <c r="AV235" i="122"/>
  <c r="BK234" i="122"/>
  <c r="AU234" i="122"/>
  <c r="BI229" i="122"/>
  <c r="AS229" i="122"/>
  <c r="BD228" i="122"/>
  <c r="AN228" i="122"/>
  <c r="BC227" i="122"/>
  <c r="AM227" i="122"/>
  <c r="BB226" i="122"/>
  <c r="AL226" i="122"/>
  <c r="BE204" i="122"/>
  <c r="BB201" i="122"/>
  <c r="AP197" i="122"/>
  <c r="BL192" i="122"/>
  <c r="AL190" i="122"/>
  <c r="AP188" i="122"/>
  <c r="AL186" i="122"/>
  <c r="AP184" i="122"/>
  <c r="AM178" i="122"/>
  <c r="AQ176" i="122"/>
  <c r="BF308" i="122"/>
  <c r="BE307" i="122"/>
  <c r="BD306" i="122"/>
  <c r="BC305" i="122"/>
  <c r="BB304" i="122"/>
  <c r="BA303" i="122"/>
  <c r="AR302" i="122"/>
  <c r="AQ301" i="122"/>
  <c r="AP300" i="122"/>
  <c r="AO299" i="122"/>
  <c r="BM294" i="122"/>
  <c r="BL293" i="122"/>
  <c r="BK292" i="122"/>
  <c r="BJ291" i="122"/>
  <c r="BH290" i="4" s="1"/>
  <c r="BI290" i="122"/>
  <c r="AZ289" i="122"/>
  <c r="AY288" i="122"/>
  <c r="AX287" i="122"/>
  <c r="AW286" i="122"/>
  <c r="AV285" i="122"/>
  <c r="AT280" i="122"/>
  <c r="AS279" i="122"/>
  <c r="BO277" i="122"/>
  <c r="BN257" i="122"/>
  <c r="AS257" i="122"/>
  <c r="BB256" i="122"/>
  <c r="BL255" i="122"/>
  <c r="AQ255" i="122"/>
  <c r="AU254" i="122"/>
  <c r="BE253" i="122"/>
  <c r="BN252" i="122"/>
  <c r="AS252" i="122"/>
  <c r="BC251" i="122"/>
  <c r="BL250" i="122"/>
  <c r="AV250" i="122"/>
  <c r="BK249" i="122"/>
  <c r="AU249" i="122"/>
  <c r="BJ248" i="122"/>
  <c r="BH247" i="4" s="1"/>
  <c r="AT248" i="122"/>
  <c r="BD243" i="122"/>
  <c r="AN243" i="122"/>
  <c r="BC242" i="122"/>
  <c r="AM242" i="122"/>
  <c r="BB241" i="122"/>
  <c r="AL241" i="122"/>
  <c r="BA240" i="122"/>
  <c r="BL239" i="122"/>
  <c r="AV239" i="122"/>
  <c r="BK238" i="122"/>
  <c r="AU238" i="122"/>
  <c r="BJ237" i="122"/>
  <c r="BH236" i="4" s="1"/>
  <c r="AT237" i="122"/>
  <c r="BI236" i="122"/>
  <c r="AS236" i="122"/>
  <c r="BD235" i="122"/>
  <c r="AN235" i="122"/>
  <c r="BC234" i="122"/>
  <c r="AM234" i="122"/>
  <c r="BA229" i="122"/>
  <c r="BL228" i="122"/>
  <c r="AV228" i="122"/>
  <c r="BK227" i="122"/>
  <c r="AU227" i="122"/>
  <c r="BJ226" i="122"/>
  <c r="BH225" i="4" s="1"/>
  <c r="AT226" i="122"/>
  <c r="BD203" i="122"/>
  <c r="AX200" i="122"/>
  <c r="BB190" i="122"/>
  <c r="BF188" i="122"/>
  <c r="BB186" i="122"/>
  <c r="BF184" i="122"/>
  <c r="BC178" i="122"/>
  <c r="BG176" i="122"/>
  <c r="AW307" i="122"/>
  <c r="AU305" i="122"/>
  <c r="AS303" i="122"/>
  <c r="BN300" i="122"/>
  <c r="AO294" i="122"/>
  <c r="AM292" i="122"/>
  <c r="BH289" i="122"/>
  <c r="BF287" i="122"/>
  <c r="BD285" i="122"/>
  <c r="BA279" i="122"/>
  <c r="AQ277" i="122"/>
  <c r="BH256" i="122"/>
  <c r="AV255" i="122"/>
  <c r="BJ253" i="122"/>
  <c r="BH252" i="4" s="1"/>
  <c r="AX252" i="122"/>
  <c r="AM251" i="122"/>
  <c r="BO249" i="122"/>
  <c r="BN248" i="122"/>
  <c r="AZ243" i="122"/>
  <c r="AY242" i="122"/>
  <c r="AX241" i="122"/>
  <c r="AW240" i="122"/>
  <c r="AR239" i="122"/>
  <c r="AQ238" i="122"/>
  <c r="AP237" i="122"/>
  <c r="AO236" i="122"/>
  <c r="BO234" i="122"/>
  <c r="BM229" i="122"/>
  <c r="BH228" i="122"/>
  <c r="BG227" i="122"/>
  <c r="BF226" i="122"/>
  <c r="BN200" i="122"/>
  <c r="AX188" i="122"/>
  <c r="AX184" i="122"/>
  <c r="AY176" i="122"/>
  <c r="AX308" i="122"/>
  <c r="AT304" i="122"/>
  <c r="BM299" i="122"/>
  <c r="BN308" i="122"/>
  <c r="BL306" i="122"/>
  <c r="BJ304" i="122"/>
  <c r="BH303" i="4" s="1"/>
  <c r="AZ302" i="122"/>
  <c r="AX300" i="122"/>
  <c r="BD293" i="122"/>
  <c r="BB291" i="122"/>
  <c r="AR289" i="122"/>
  <c r="AP287" i="122"/>
  <c r="AN285" i="122"/>
  <c r="BH278" i="122"/>
  <c r="BI257" i="122"/>
  <c r="AW256" i="122"/>
  <c r="BK254" i="122"/>
  <c r="AY253" i="122"/>
  <c r="AN252" i="122"/>
  <c r="BH250" i="122"/>
  <c r="BG249" i="122"/>
  <c r="BF248" i="122"/>
  <c r="AR243" i="122"/>
  <c r="AQ242" i="122"/>
  <c r="AP241" i="122"/>
  <c r="AO240" i="122"/>
  <c r="BO238" i="122"/>
  <c r="BN237" i="122"/>
  <c r="BM236" i="122"/>
  <c r="BH235" i="122"/>
  <c r="BG234" i="122"/>
  <c r="BE229" i="122"/>
  <c r="AZ228" i="122"/>
  <c r="AY227" i="122"/>
  <c r="AX226" i="122"/>
  <c r="BF206" i="122"/>
  <c r="AZ199" i="122"/>
  <c r="BJ190" i="122"/>
  <c r="BH189" i="4" s="1"/>
  <c r="BJ186" i="122"/>
  <c r="BH185" i="4" s="1"/>
  <c r="BK178" i="122"/>
  <c r="AV306" i="122"/>
  <c r="BO301" i="122"/>
  <c r="AP177" i="122"/>
  <c r="AX177" i="122"/>
  <c r="BF177" i="122"/>
  <c r="BN177" i="122"/>
  <c r="AS185" i="122"/>
  <c r="BE185" i="122"/>
  <c r="BI185" i="122"/>
  <c r="AO187" i="122"/>
  <c r="AW187" i="122"/>
  <c r="BE187" i="122"/>
  <c r="BM187" i="122"/>
  <c r="BE189" i="122"/>
  <c r="AO191" i="122"/>
  <c r="BA191" i="122"/>
  <c r="BF197" i="122"/>
  <c r="AV200" i="122"/>
  <c r="BL200" i="122"/>
  <c r="BJ201" i="122"/>
  <c r="BH200" i="4" s="1"/>
  <c r="AZ202" i="122"/>
  <c r="AU178" i="122"/>
  <c r="AP202" i="122"/>
  <c r="AR228" i="122"/>
  <c r="BE236" i="122"/>
  <c r="BM240" i="122"/>
  <c r="AY249" i="122"/>
  <c r="BH251" i="122"/>
  <c r="AX257" i="122"/>
  <c r="BG288" i="122"/>
  <c r="AN293" i="122"/>
  <c r="AT186" i="122"/>
  <c r="AQ227" i="122"/>
  <c r="AW229" i="122"/>
  <c r="AZ235" i="122"/>
  <c r="BF237" i="122"/>
  <c r="BH239" i="122"/>
  <c r="BN241" i="122"/>
  <c r="AX248" i="122"/>
  <c r="AZ250" i="122"/>
  <c r="AO253" i="122"/>
  <c r="AL256" i="122"/>
  <c r="AR278" i="122"/>
  <c r="BE286" i="122"/>
  <c r="AL291" i="122"/>
  <c r="AY301" i="122"/>
  <c r="AN175" i="122"/>
  <c r="AR175" i="122"/>
  <c r="AV175" i="122"/>
  <c r="AZ175" i="122"/>
  <c r="BD175" i="122"/>
  <c r="BH175" i="122"/>
  <c r="BL175" i="122"/>
  <c r="AN177" i="122"/>
  <c r="AR177" i="122"/>
  <c r="AV177" i="122"/>
  <c r="AZ177" i="122"/>
  <c r="BD177" i="122"/>
  <c r="BH177" i="122"/>
  <c r="BL177" i="122"/>
  <c r="AM185" i="122"/>
  <c r="AQ185" i="122"/>
  <c r="AU185" i="122"/>
  <c r="AY185" i="122"/>
  <c r="BC185" i="122"/>
  <c r="BG185" i="122"/>
  <c r="BK185" i="122"/>
  <c r="BO185" i="122"/>
  <c r="AM187" i="122"/>
  <c r="AQ187" i="122"/>
  <c r="BC187" i="122"/>
  <c r="BG187" i="122"/>
  <c r="BK187" i="122"/>
  <c r="AM189" i="122"/>
  <c r="AQ189" i="122"/>
  <c r="AU189" i="122"/>
  <c r="AY189" i="122"/>
  <c r="BC189" i="122"/>
  <c r="BG189" i="122"/>
  <c r="BK189" i="122"/>
  <c r="BO189" i="122"/>
  <c r="AR199" i="122"/>
  <c r="BH199" i="122"/>
  <c r="AP200" i="122"/>
  <c r="BF200" i="122"/>
  <c r="AN203" i="122"/>
  <c r="AV203" i="122"/>
  <c r="BL203" i="122"/>
  <c r="AL204" i="122"/>
  <c r="AL218" i="122" s="1"/>
  <c r="AT204" i="122"/>
  <c r="BB204" i="122"/>
  <c r="BJ204" i="122"/>
  <c r="BH203" i="4" s="1"/>
  <c r="AM176" i="122"/>
  <c r="AU176" i="122"/>
  <c r="BC176" i="122"/>
  <c r="BK176" i="122"/>
  <c r="AQ178" i="122"/>
  <c r="AY178" i="122"/>
  <c r="BG178" i="122"/>
  <c r="BO178" i="122"/>
  <c r="AL184" i="122"/>
  <c r="AT184" i="122"/>
  <c r="BB184" i="122"/>
  <c r="BJ184" i="122"/>
  <c r="BH183" i="4" s="1"/>
  <c r="AP186" i="122"/>
  <c r="BF186" i="122"/>
  <c r="BN186" i="122"/>
  <c r="AL188" i="122"/>
  <c r="AT188" i="122"/>
  <c r="BB188" i="122"/>
  <c r="BJ188" i="122"/>
  <c r="BH187" i="4" s="1"/>
  <c r="AX190" i="122"/>
  <c r="BN190" i="122"/>
  <c r="AQ198" i="122"/>
  <c r="AY198" i="122"/>
  <c r="BG198" i="122"/>
  <c r="BO198" i="122"/>
  <c r="AW201" i="122"/>
  <c r="AW215" i="122" s="1"/>
  <c r="BM201" i="122"/>
  <c r="AM202" i="122"/>
  <c r="AY201" i="122"/>
  <c r="BO201" i="122"/>
  <c r="BG203" i="122"/>
  <c r="AW204" i="122"/>
  <c r="BM204" i="122"/>
  <c r="AU202" i="122"/>
  <c r="BC202" i="122"/>
  <c r="BK202" i="122"/>
  <c r="BA203" i="122"/>
  <c r="AS205" i="122"/>
  <c r="AS219" i="122" s="1"/>
  <c r="AW205" i="122"/>
  <c r="BA205" i="122"/>
  <c r="BE205" i="122"/>
  <c r="BI205" i="122"/>
  <c r="BM205" i="122"/>
  <c r="AP219" i="121"/>
  <c r="AP175" i="121"/>
  <c r="AP177" i="121"/>
  <c r="BN177" i="121"/>
  <c r="AN178" i="121"/>
  <c r="AV178" i="121"/>
  <c r="AW183" i="121"/>
  <c r="BE185" i="121"/>
  <c r="BI189" i="121"/>
  <c r="BG188" i="4" s="1"/>
  <c r="AW197" i="121"/>
  <c r="BA201" i="121"/>
  <c r="BE205" i="121"/>
  <c r="AQ183" i="121"/>
  <c r="AU187" i="121"/>
  <c r="BD189" i="121"/>
  <c r="AN192" i="121"/>
  <c r="BH199" i="121"/>
  <c r="BB201" i="121"/>
  <c r="AU204" i="121"/>
  <c r="BE206" i="121"/>
  <c r="BG226" i="121"/>
  <c r="BN227" i="121"/>
  <c r="AO229" i="121"/>
  <c r="BC234" i="121"/>
  <c r="AV236" i="121"/>
  <c r="AR238" i="121"/>
  <c r="BJ240" i="121"/>
  <c r="BJ242" i="121"/>
  <c r="AZ249" i="121"/>
  <c r="AV251" i="121"/>
  <c r="AP253" i="121"/>
  <c r="BO254" i="121"/>
  <c r="BO256" i="121"/>
  <c r="BI278" i="121"/>
  <c r="BG277" i="4" s="1"/>
  <c r="BC280" i="121"/>
  <c r="AV286" i="121"/>
  <c r="AP288" i="121"/>
  <c r="AL290" i="121"/>
  <c r="BK291" i="121"/>
  <c r="BE293" i="121"/>
  <c r="BB299" i="121"/>
  <c r="AV301" i="121"/>
  <c r="AP303" i="121"/>
  <c r="AN305" i="121"/>
  <c r="BM306" i="121"/>
  <c r="BG308" i="121"/>
  <c r="AV175" i="121"/>
  <c r="BD175" i="121"/>
  <c r="BB176" i="121"/>
  <c r="BD177" i="121"/>
  <c r="BK183" i="121"/>
  <c r="AM185" i="121"/>
  <c r="BO187" i="121"/>
  <c r="BI198" i="121"/>
  <c r="BG197" i="4" s="1"/>
  <c r="AO200" i="121"/>
  <c r="BM202" i="121"/>
  <c r="AS204" i="121"/>
  <c r="AO206" i="121"/>
  <c r="BO185" i="121"/>
  <c r="AR188" i="121"/>
  <c r="BB190" i="121"/>
  <c r="AW198" i="121"/>
  <c r="BE200" i="121"/>
  <c r="BN202" i="121"/>
  <c r="AS205" i="121"/>
  <c r="AM226" i="121"/>
  <c r="AT227" i="121"/>
  <c r="BA228" i="121"/>
  <c r="BH229" i="121"/>
  <c r="BA235" i="121"/>
  <c r="AU237" i="121"/>
  <c r="BO239" i="121"/>
  <c r="BK241" i="121"/>
  <c r="BI243" i="121"/>
  <c r="BG242" i="4" s="1"/>
  <c r="BE248" i="121"/>
  <c r="AY250" i="121"/>
  <c r="AS252" i="121"/>
  <c r="AO254" i="121"/>
  <c r="BN255" i="121"/>
  <c r="BN257" i="121"/>
  <c r="BJ277" i="121"/>
  <c r="BD279" i="121"/>
  <c r="AW285" i="121"/>
  <c r="AS287" i="121"/>
  <c r="AM289" i="121"/>
  <c r="BL290" i="121"/>
  <c r="BJ292" i="121"/>
  <c r="BD294" i="121"/>
  <c r="AY300" i="121"/>
  <c r="AU302" i="121"/>
  <c r="AO304" i="121"/>
  <c r="BN305" i="121"/>
  <c r="BC308" i="120"/>
  <c r="BF307" i="120"/>
  <c r="BH306" i="120"/>
  <c r="BF305" i="4" s="1"/>
  <c r="BK305" i="120"/>
  <c r="BN304" i="120"/>
  <c r="BN303" i="120"/>
  <c r="AL303" i="120"/>
  <c r="AN302" i="120"/>
  <c r="AQ301" i="120"/>
  <c r="AT300" i="120"/>
  <c r="AV299" i="120"/>
  <c r="BN294" i="120"/>
  <c r="AL294" i="120"/>
  <c r="AM293" i="120"/>
  <c r="AP292" i="120"/>
  <c r="AN291" i="120"/>
  <c r="AP290" i="120"/>
  <c r="AS289" i="120"/>
  <c r="AV288" i="120"/>
  <c r="AW287" i="120"/>
  <c r="AZ286" i="120"/>
  <c r="BC285" i="120"/>
  <c r="BH280" i="120"/>
  <c r="BF279" i="4" s="1"/>
  <c r="BB279" i="120"/>
  <c r="BE278" i="120"/>
  <c r="BA277" i="120"/>
  <c r="BC257" i="120"/>
  <c r="BM256" i="120"/>
  <c r="AQ256" i="120"/>
  <c r="AT255" i="120"/>
  <c r="BD254" i="120"/>
  <c r="BN253" i="120"/>
  <c r="AR253" i="120"/>
  <c r="BB252" i="120"/>
  <c r="BL251" i="120"/>
  <c r="AP251" i="120"/>
  <c r="AZ250" i="120"/>
  <c r="BF249" i="120"/>
  <c r="BO248" i="120"/>
  <c r="AT248" i="120"/>
  <c r="BA243" i="120"/>
  <c r="BK242" i="120"/>
  <c r="AP242" i="120"/>
  <c r="AY241" i="120"/>
  <c r="BI240" i="120"/>
  <c r="AN240" i="120"/>
  <c r="AW239" i="120"/>
  <c r="BG238" i="120"/>
  <c r="AL238" i="120"/>
  <c r="AU237" i="120"/>
  <c r="AV236" i="120"/>
  <c r="BD235" i="120"/>
  <c r="BN234" i="120"/>
  <c r="AR234" i="120"/>
  <c r="BA229" i="120"/>
  <c r="BK228" i="120"/>
  <c r="AO228" i="120"/>
  <c r="AY227" i="120"/>
  <c r="BI226" i="120"/>
  <c r="AM226" i="120"/>
  <c r="BD205" i="120"/>
  <c r="AR204" i="120"/>
  <c r="BI201" i="120"/>
  <c r="AV199" i="120"/>
  <c r="AN192" i="120"/>
  <c r="AL190" i="120"/>
  <c r="AN188" i="120"/>
  <c r="AV185" i="120"/>
  <c r="AV213" i="120" s="1"/>
  <c r="AQ177" i="120"/>
  <c r="AO308" i="120"/>
  <c r="AR307" i="120"/>
  <c r="AU306" i="120"/>
  <c r="AV305" i="120"/>
  <c r="AY304" i="120"/>
  <c r="AZ303" i="120"/>
  <c r="BC302" i="120"/>
  <c r="BF301" i="120"/>
  <c r="BG300" i="120"/>
  <c r="BJ299" i="120"/>
  <c r="AY294" i="120"/>
  <c r="BB293" i="120"/>
  <c r="BE292" i="120"/>
  <c r="BA291" i="120"/>
  <c r="BD290" i="120"/>
  <c r="BG289" i="120"/>
  <c r="BI288" i="120"/>
  <c r="BL287" i="120"/>
  <c r="BO286" i="120"/>
  <c r="AL286" i="120"/>
  <c r="AO285" i="120"/>
  <c r="AS280" i="120"/>
  <c r="AM279" i="120"/>
  <c r="AP278" i="120"/>
  <c r="AN277" i="120"/>
  <c r="BN257" i="120"/>
  <c r="AR257" i="120"/>
  <c r="BB256" i="120"/>
  <c r="BE255" i="120"/>
  <c r="BO254" i="120"/>
  <c r="AS254" i="120"/>
  <c r="BC253" i="120"/>
  <c r="BM252" i="120"/>
  <c r="AQ252" i="120"/>
  <c r="BA251" i="120"/>
  <c r="BK250" i="120"/>
  <c r="AO250" i="120"/>
  <c r="AU249" i="120"/>
  <c r="BE248" i="120"/>
  <c r="BL243" i="120"/>
  <c r="AQ243" i="120"/>
  <c r="AZ242" i="120"/>
  <c r="BJ241" i="120"/>
  <c r="AO241" i="120"/>
  <c r="AX240" i="120"/>
  <c r="BH239" i="120"/>
  <c r="BF238" i="4" s="1"/>
  <c r="AM239" i="120"/>
  <c r="AV238" i="120"/>
  <c r="BF237" i="120"/>
  <c r="BF236" i="120"/>
  <c r="BO235" i="120"/>
  <c r="AS235" i="120"/>
  <c r="BC234" i="120"/>
  <c r="BL229" i="120"/>
  <c r="AP229" i="120"/>
  <c r="AZ228" i="120"/>
  <c r="BJ227" i="120"/>
  <c r="AN227" i="120"/>
  <c r="AX226" i="120"/>
  <c r="BE206" i="120"/>
  <c r="BM204" i="120"/>
  <c r="AQ203" i="120"/>
  <c r="AN200" i="120"/>
  <c r="AU198" i="120"/>
  <c r="AX191" i="120"/>
  <c r="BJ188" i="120"/>
  <c r="BH186" i="120"/>
  <c r="BF185" i="4" s="1"/>
  <c r="AP183" i="120"/>
  <c r="AY188" i="120"/>
  <c r="BF197" i="120"/>
  <c r="AT206" i="120"/>
  <c r="AQ228" i="120"/>
  <c r="BO234" i="120"/>
  <c r="AM238" i="120"/>
  <c r="BJ240" i="120"/>
  <c r="BC243" i="120"/>
  <c r="AN249" i="120"/>
  <c r="AM252" i="120"/>
  <c r="BK254" i="120"/>
  <c r="BG257" i="120"/>
  <c r="AV279" i="120"/>
  <c r="AO287" i="120"/>
  <c r="BJ290" i="120"/>
  <c r="BH294" i="120"/>
  <c r="BF293" i="4" s="1"/>
  <c r="AX299" i="120"/>
  <c r="AN303" i="120"/>
  <c r="AP307" i="120"/>
  <c r="BB177" i="120"/>
  <c r="AR178" i="120"/>
  <c r="BE183" i="120"/>
  <c r="BM185" i="120"/>
  <c r="AO189" i="120"/>
  <c r="AT197" i="120"/>
  <c r="AL199" i="120"/>
  <c r="BJ201" i="120"/>
  <c r="BN205" i="120"/>
  <c r="AV189" i="120"/>
  <c r="BF198" i="120"/>
  <c r="BO206" i="120"/>
  <c r="AP227" i="120"/>
  <c r="BM229" i="120"/>
  <c r="AL237" i="120"/>
  <c r="BI239" i="120"/>
  <c r="BB242" i="120"/>
  <c r="BB270" i="120" s="1"/>
  <c r="AM248" i="120"/>
  <c r="AL251" i="120"/>
  <c r="BJ253" i="120"/>
  <c r="BF256" i="120"/>
  <c r="BK279" i="120"/>
  <c r="BC287" i="120"/>
  <c r="AS291" i="120"/>
  <c r="BG301" i="120"/>
  <c r="BD307" i="120"/>
  <c r="AS176" i="120"/>
  <c r="BA176" i="120"/>
  <c r="BI176" i="120"/>
  <c r="AL186" i="120"/>
  <c r="BH190" i="120"/>
  <c r="BF189" i="4" s="1"/>
  <c r="BG199" i="120"/>
  <c r="BC204" i="120"/>
  <c r="AO226" i="120"/>
  <c r="AZ227" i="120"/>
  <c r="BL228" i="120"/>
  <c r="AT234" i="120"/>
  <c r="BE235" i="120"/>
  <c r="AW237" i="120"/>
  <c r="BH238" i="120"/>
  <c r="BF237" i="4" s="1"/>
  <c r="AO240" i="120"/>
  <c r="BA241" i="120"/>
  <c r="BL242" i="120"/>
  <c r="AX248" i="120"/>
  <c r="BJ249" i="120"/>
  <c r="AW251" i="120"/>
  <c r="BI252" i="120"/>
  <c r="AO254" i="120"/>
  <c r="BA255" i="120"/>
  <c r="AL257" i="120"/>
  <c r="AY278" i="120"/>
  <c r="AY280" i="120"/>
  <c r="AQ286" i="120"/>
  <c r="AL288" i="120"/>
  <c r="BM289" i="120"/>
  <c r="BG291" i="120"/>
  <c r="BK293" i="120"/>
  <c r="AU300" i="120"/>
  <c r="AQ302" i="120"/>
  <c r="AX304" i="120"/>
  <c r="AR306" i="120"/>
  <c r="AM308" i="120"/>
  <c r="AZ178" i="120"/>
  <c r="BJ192" i="120"/>
  <c r="BJ202" i="120"/>
  <c r="BJ226" i="120"/>
  <c r="BB229" i="120"/>
  <c r="BE236" i="120"/>
  <c r="AY239" i="120"/>
  <c r="AQ242" i="120"/>
  <c r="BG250" i="120"/>
  <c r="AY253" i="120"/>
  <c r="AU256" i="120"/>
  <c r="AS277" i="120"/>
  <c r="AT285" i="120"/>
  <c r="BN288" i="120"/>
  <c r="BM292" i="120"/>
  <c r="AR301" i="120"/>
  <c r="AU305" i="120"/>
  <c r="BO308" i="120"/>
  <c r="AT177" i="120"/>
  <c r="BJ177" i="120"/>
  <c r="BH178" i="120"/>
  <c r="BF177" i="4" s="1"/>
  <c r="BA183" i="120"/>
  <c r="AX199" i="120"/>
  <c r="BH200" i="120"/>
  <c r="BF199" i="4" s="1"/>
  <c r="AX201" i="120"/>
  <c r="AP203" i="120"/>
  <c r="BL204" i="120"/>
  <c r="BB205" i="120"/>
  <c r="BB184" i="120"/>
  <c r="BB203" i="120"/>
  <c r="BA228" i="120"/>
  <c r="AU235" i="120"/>
  <c r="AX238" i="120"/>
  <c r="AP241" i="120"/>
  <c r="BM243" i="120"/>
  <c r="AY249" i="120"/>
  <c r="AX252" i="120"/>
  <c r="AP255" i="120"/>
  <c r="BF277" i="120"/>
  <c r="BI285" i="120"/>
  <c r="AX289" i="120"/>
  <c r="AW293" i="120"/>
  <c r="BL299" i="120"/>
  <c r="BB303" i="120"/>
  <c r="BJ305" i="120"/>
  <c r="AZ175" i="120"/>
  <c r="AP176" i="120"/>
  <c r="AX176" i="120"/>
  <c r="BF176" i="120"/>
  <c r="BN176" i="120"/>
  <c r="BK183" i="120"/>
  <c r="BO183" i="120"/>
  <c r="AM187" i="120"/>
  <c r="BO187" i="120"/>
  <c r="AQ191" i="120"/>
  <c r="AV197" i="120"/>
  <c r="AL198" i="120"/>
  <c r="BH199" i="120"/>
  <c r="BF198" i="4" s="1"/>
  <c r="AZ201" i="120"/>
  <c r="AP202" i="120"/>
  <c r="AZ203" i="120"/>
  <c r="BL203" i="120"/>
  <c r="AR205" i="120"/>
  <c r="BN206" i="120"/>
  <c r="AX187" i="120"/>
  <c r="BI191" i="120"/>
  <c r="AN201" i="120"/>
  <c r="AS205" i="120"/>
  <c r="AY226" i="120"/>
  <c r="BK227" i="120"/>
  <c r="AR229" i="120"/>
  <c r="BD234" i="120"/>
  <c r="AT236" i="120"/>
  <c r="BG237" i="120"/>
  <c r="AN239" i="120"/>
  <c r="AZ240" i="120"/>
  <c r="BK241" i="120"/>
  <c r="AR243" i="120"/>
  <c r="AR271" i="120" s="1"/>
  <c r="BI248" i="120"/>
  <c r="AV250" i="120"/>
  <c r="BH251" i="120"/>
  <c r="BF250" i="4" s="1"/>
  <c r="AN253" i="120"/>
  <c r="AZ254" i="120"/>
  <c r="BL255" i="120"/>
  <c r="AV257" i="120"/>
  <c r="BM278" i="120"/>
  <c r="BM280" i="120"/>
  <c r="BF286" i="120"/>
  <c r="BA288" i="120"/>
  <c r="AU290" i="120"/>
  <c r="AZ292" i="120"/>
  <c r="AT294" i="120"/>
  <c r="BJ300" i="120"/>
  <c r="BD302" i="120"/>
  <c r="BK304" i="120"/>
  <c r="BG306" i="120"/>
  <c r="BB308" i="120"/>
  <c r="AY177" i="120"/>
  <c r="BG177" i="120"/>
  <c r="BO177" i="120"/>
  <c r="BL184" i="120"/>
  <c r="AR192" i="120"/>
  <c r="AW198" i="120"/>
  <c r="AM199" i="120"/>
  <c r="AW200" i="120"/>
  <c r="BI200" i="120"/>
  <c r="AO202" i="120"/>
  <c r="BA202" i="120"/>
  <c r="BK203" i="120"/>
  <c r="BA204" i="120"/>
  <c r="AS206" i="120"/>
  <c r="AM178" i="120"/>
  <c r="AU178" i="120"/>
  <c r="BC178" i="120"/>
  <c r="BK178" i="120"/>
  <c r="BN186" i="120"/>
  <c r="AP190" i="120"/>
  <c r="BE197" i="120"/>
  <c r="BG198" i="120"/>
  <c r="AM200" i="120"/>
  <c r="AY200" i="120"/>
  <c r="AO201" i="120"/>
  <c r="AY202" i="120"/>
  <c r="BK202" i="120"/>
  <c r="AQ204" i="120"/>
  <c r="BM205" i="120"/>
  <c r="BC206" i="120"/>
  <c r="BL308" i="119"/>
  <c r="BN308" i="119"/>
  <c r="BF308" i="119"/>
  <c r="BF322" i="119" s="1"/>
  <c r="AX308" i="119"/>
  <c r="AP308" i="119"/>
  <c r="BL307" i="119"/>
  <c r="BD307" i="119"/>
  <c r="AV307" i="119"/>
  <c r="AN307" i="119"/>
  <c r="BH306" i="119"/>
  <c r="AZ306" i="119"/>
  <c r="AR306" i="119"/>
  <c r="BO305" i="119"/>
  <c r="BG305" i="119"/>
  <c r="BE304" i="4" s="1"/>
  <c r="AY305" i="119"/>
  <c r="AQ305" i="119"/>
  <c r="BN304" i="119"/>
  <c r="BF304" i="119"/>
  <c r="AX304" i="119"/>
  <c r="AX318" i="119" s="1"/>
  <c r="AP304" i="119"/>
  <c r="BL303" i="119"/>
  <c r="BD303" i="119"/>
  <c r="AV303" i="119"/>
  <c r="AN303" i="119"/>
  <c r="BH302" i="119"/>
  <c r="AZ302" i="119"/>
  <c r="AR302" i="119"/>
  <c r="AR316" i="119" s="1"/>
  <c r="BO301" i="119"/>
  <c r="BG301" i="119"/>
  <c r="BE300" i="4" s="1"/>
  <c r="AY301" i="119"/>
  <c r="AQ301" i="119"/>
  <c r="BN300" i="119"/>
  <c r="BF300" i="119"/>
  <c r="AX300" i="119"/>
  <c r="AP300" i="119"/>
  <c r="AP314" i="119" s="1"/>
  <c r="BL299" i="119"/>
  <c r="BD299" i="119"/>
  <c r="AV299" i="119"/>
  <c r="AN299" i="119"/>
  <c r="BO294" i="119"/>
  <c r="BG294" i="119"/>
  <c r="BE293" i="4" s="1"/>
  <c r="AY294" i="119"/>
  <c r="AQ294" i="119"/>
  <c r="BN293" i="119"/>
  <c r="BF293" i="119"/>
  <c r="AX293" i="119"/>
  <c r="AP293" i="119"/>
  <c r="BL292" i="119"/>
  <c r="BD292" i="119"/>
  <c r="AV292" i="119"/>
  <c r="AN292" i="119"/>
  <c r="AN320" i="119" s="1"/>
  <c r="BH291" i="119"/>
  <c r="AZ291" i="119"/>
  <c r="AR291" i="119"/>
  <c r="BO290" i="119"/>
  <c r="BG290" i="119"/>
  <c r="BE289" i="4" s="1"/>
  <c r="AY290" i="119"/>
  <c r="AQ290" i="119"/>
  <c r="BN289" i="119"/>
  <c r="BF289" i="119"/>
  <c r="AX289" i="119"/>
  <c r="AP289" i="119"/>
  <c r="BL288" i="119"/>
  <c r="BL316" i="119" s="1"/>
  <c r="BD288" i="119"/>
  <c r="AV288" i="119"/>
  <c r="AN288" i="119"/>
  <c r="BH287" i="119"/>
  <c r="AZ287" i="119"/>
  <c r="AR287" i="119"/>
  <c r="BO286" i="119"/>
  <c r="BG286" i="119"/>
  <c r="BE285" i="4" s="1"/>
  <c r="AY286" i="119"/>
  <c r="AQ286" i="119"/>
  <c r="BN285" i="119"/>
  <c r="BF285" i="119"/>
  <c r="AX285" i="119"/>
  <c r="AP285" i="119"/>
  <c r="BL280" i="119"/>
  <c r="BD280" i="119"/>
  <c r="AV280" i="119"/>
  <c r="AN280" i="119"/>
  <c r="BK279" i="119"/>
  <c r="BC279" i="119"/>
  <c r="AU279" i="119"/>
  <c r="AM279" i="119"/>
  <c r="BJ278" i="119"/>
  <c r="BJ308" i="119"/>
  <c r="BB308" i="119"/>
  <c r="AT308" i="119"/>
  <c r="AL308" i="119"/>
  <c r="BH307" i="119"/>
  <c r="AZ307" i="119"/>
  <c r="AR307" i="119"/>
  <c r="BL306" i="119"/>
  <c r="BD306" i="119"/>
  <c r="AV306" i="119"/>
  <c r="AN306" i="119"/>
  <c r="BK305" i="119"/>
  <c r="BC305" i="119"/>
  <c r="AU305" i="119"/>
  <c r="AM305" i="119"/>
  <c r="BJ304" i="119"/>
  <c r="BB304" i="119"/>
  <c r="AT304" i="119"/>
  <c r="AL304" i="119"/>
  <c r="BH303" i="119"/>
  <c r="AZ303" i="119"/>
  <c r="AR303" i="119"/>
  <c r="BL302" i="119"/>
  <c r="BD302" i="119"/>
  <c r="AV302" i="119"/>
  <c r="AN302" i="119"/>
  <c r="BK301" i="119"/>
  <c r="BC301" i="119"/>
  <c r="AU301" i="119"/>
  <c r="AM301" i="119"/>
  <c r="BJ300" i="119"/>
  <c r="BB300" i="119"/>
  <c r="AT300" i="119"/>
  <c r="AL300" i="119"/>
  <c r="BH299" i="119"/>
  <c r="AZ299" i="119"/>
  <c r="AR299" i="119"/>
  <c r="BK294" i="119"/>
  <c r="BC294" i="119"/>
  <c r="AU294" i="119"/>
  <c r="AM294" i="119"/>
  <c r="BJ293" i="119"/>
  <c r="BB293" i="119"/>
  <c r="AT293" i="119"/>
  <c r="AL293" i="119"/>
  <c r="BH292" i="119"/>
  <c r="BH320" i="119" s="1"/>
  <c r="AZ292" i="119"/>
  <c r="AR292" i="119"/>
  <c r="BL291" i="119"/>
  <c r="BD291" i="119"/>
  <c r="AV291" i="119"/>
  <c r="AN291" i="119"/>
  <c r="BK290" i="119"/>
  <c r="BC290" i="119"/>
  <c r="AU290" i="119"/>
  <c r="AM290" i="119"/>
  <c r="BJ289" i="119"/>
  <c r="BB289" i="119"/>
  <c r="AT289" i="119"/>
  <c r="AL289" i="119"/>
  <c r="BH288" i="119"/>
  <c r="BH316" i="119" s="1"/>
  <c r="AZ288" i="119"/>
  <c r="AZ316" i="119" s="1"/>
  <c r="AR288" i="119"/>
  <c r="BL287" i="119"/>
  <c r="BD287" i="119"/>
  <c r="AV287" i="119"/>
  <c r="AN287" i="119"/>
  <c r="BK286" i="119"/>
  <c r="BC286" i="119"/>
  <c r="AU286" i="119"/>
  <c r="AM286" i="119"/>
  <c r="BJ285" i="119"/>
  <c r="BB285" i="119"/>
  <c r="AT285" i="119"/>
  <c r="AL285" i="119"/>
  <c r="BH280" i="119"/>
  <c r="AZ280" i="119"/>
  <c r="AR280" i="119"/>
  <c r="BO279" i="119"/>
  <c r="BG279" i="119"/>
  <c r="BE278" i="4" s="1"/>
  <c r="AY279" i="119"/>
  <c r="AQ279" i="119"/>
  <c r="BN278" i="119"/>
  <c r="BF278" i="119"/>
  <c r="BM308" i="119"/>
  <c r="AW308" i="119"/>
  <c r="BI307" i="119"/>
  <c r="AS307" i="119"/>
  <c r="BG306" i="119"/>
  <c r="BE305" i="4" s="1"/>
  <c r="AQ306" i="119"/>
  <c r="BF305" i="119"/>
  <c r="AP305" i="119"/>
  <c r="BE304" i="119"/>
  <c r="AO304" i="119"/>
  <c r="BA303" i="119"/>
  <c r="BO302" i="119"/>
  <c r="AY302" i="119"/>
  <c r="BN301" i="119"/>
  <c r="AX301" i="119"/>
  <c r="BM300" i="119"/>
  <c r="AW300" i="119"/>
  <c r="BI299" i="119"/>
  <c r="AS299" i="119"/>
  <c r="BB294" i="119"/>
  <c r="AL294" i="119"/>
  <c r="AL322" i="119" s="1"/>
  <c r="BA293" i="119"/>
  <c r="BM292" i="119"/>
  <c r="AW292" i="119"/>
  <c r="BK291" i="119"/>
  <c r="BK319" i="119" s="1"/>
  <c r="AU291" i="119"/>
  <c r="AU319" i="119" s="1"/>
  <c r="BJ290" i="119"/>
  <c r="BJ318" i="119" s="1"/>
  <c r="AT290" i="119"/>
  <c r="BI289" i="119"/>
  <c r="BI317" i="119" s="1"/>
  <c r="AS289" i="119"/>
  <c r="BE288" i="119"/>
  <c r="AO288" i="119"/>
  <c r="BC287" i="119"/>
  <c r="BC315" i="119" s="1"/>
  <c r="AM287" i="119"/>
  <c r="AM315" i="119" s="1"/>
  <c r="BB286" i="119"/>
  <c r="BB314" i="119" s="1"/>
  <c r="AL286" i="119"/>
  <c r="BA285" i="119"/>
  <c r="BA313" i="119" s="1"/>
  <c r="BO280" i="119"/>
  <c r="AY280" i="119"/>
  <c r="BN279" i="119"/>
  <c r="AX279" i="119"/>
  <c r="BM278" i="119"/>
  <c r="BA278" i="119"/>
  <c r="AS278" i="119"/>
  <c r="BM277" i="119"/>
  <c r="BE277" i="119"/>
  <c r="AW277" i="119"/>
  <c r="AO277" i="119"/>
  <c r="BH257" i="119"/>
  <c r="AZ257" i="119"/>
  <c r="AR257" i="119"/>
  <c r="BL256" i="119"/>
  <c r="BD256" i="119"/>
  <c r="BD270" i="119" s="1"/>
  <c r="AV256" i="119"/>
  <c r="AV270" i="119" s="1"/>
  <c r="AN256" i="119"/>
  <c r="AN270" i="119" s="1"/>
  <c r="BK255" i="119"/>
  <c r="BC255" i="119"/>
  <c r="AU255" i="119"/>
  <c r="AM255" i="119"/>
  <c r="BJ254" i="119"/>
  <c r="BB254" i="119"/>
  <c r="AT254" i="119"/>
  <c r="AL254" i="119"/>
  <c r="BH253" i="119"/>
  <c r="AZ253" i="119"/>
  <c r="AR253" i="119"/>
  <c r="BL252" i="119"/>
  <c r="BL266" i="119" s="1"/>
  <c r="BD252" i="119"/>
  <c r="AV252" i="119"/>
  <c r="AV266" i="119" s="1"/>
  <c r="AN252" i="119"/>
  <c r="BK251" i="119"/>
  <c r="BC251" i="119"/>
  <c r="AU251" i="119"/>
  <c r="AM251" i="119"/>
  <c r="BJ250" i="119"/>
  <c r="BB250" i="119"/>
  <c r="AT250" i="119"/>
  <c r="AL250" i="119"/>
  <c r="BH249" i="119"/>
  <c r="AZ249" i="119"/>
  <c r="AR249" i="119"/>
  <c r="BL248" i="119"/>
  <c r="BL262" i="119" s="1"/>
  <c r="BD248" i="119"/>
  <c r="BD262" i="119" s="1"/>
  <c r="AV248" i="119"/>
  <c r="AN248" i="119"/>
  <c r="AN262" i="119" s="1"/>
  <c r="BE308" i="119"/>
  <c r="AO308" i="119"/>
  <c r="BA307" i="119"/>
  <c r="BO306" i="119"/>
  <c r="AY306" i="119"/>
  <c r="BN305" i="119"/>
  <c r="AX305" i="119"/>
  <c r="BM304" i="119"/>
  <c r="AW304" i="119"/>
  <c r="BI303" i="119"/>
  <c r="AS303" i="119"/>
  <c r="BG302" i="119"/>
  <c r="BE301" i="4" s="1"/>
  <c r="AQ302" i="119"/>
  <c r="BF301" i="119"/>
  <c r="AP301" i="119"/>
  <c r="BE300" i="119"/>
  <c r="AO300" i="119"/>
  <c r="BA299" i="119"/>
  <c r="BJ294" i="119"/>
  <c r="AT294" i="119"/>
  <c r="AT322" i="119" s="1"/>
  <c r="BI293" i="119"/>
  <c r="AS293" i="119"/>
  <c r="BE292" i="119"/>
  <c r="AO292" i="119"/>
  <c r="BC291" i="119"/>
  <c r="AM291" i="119"/>
  <c r="AM319" i="119" s="1"/>
  <c r="BB290" i="119"/>
  <c r="AL290" i="119"/>
  <c r="AL318" i="119" s="1"/>
  <c r="BA289" i="119"/>
  <c r="BM288" i="119"/>
  <c r="AW288" i="119"/>
  <c r="BK287" i="119"/>
  <c r="BK315" i="119" s="1"/>
  <c r="AU287" i="119"/>
  <c r="BJ286" i="119"/>
  <c r="BJ314" i="119" s="1"/>
  <c r="AT286" i="119"/>
  <c r="BI285" i="119"/>
  <c r="BI313" i="119" s="1"/>
  <c r="AS285" i="119"/>
  <c r="BG280" i="119"/>
  <c r="BE279" i="4" s="1"/>
  <c r="AQ280" i="119"/>
  <c r="BF279" i="119"/>
  <c r="AP279" i="119"/>
  <c r="BE278" i="119"/>
  <c r="AW278" i="119"/>
  <c r="AO278" i="119"/>
  <c r="BI277" i="119"/>
  <c r="BA277" i="119"/>
  <c r="AS277" i="119"/>
  <c r="BL257" i="119"/>
  <c r="BD257" i="119"/>
  <c r="AV257" i="119"/>
  <c r="AN257" i="119"/>
  <c r="BH256" i="119"/>
  <c r="AZ256" i="119"/>
  <c r="AR256" i="119"/>
  <c r="BO255" i="119"/>
  <c r="BG255" i="119"/>
  <c r="AY255" i="119"/>
  <c r="AQ255" i="119"/>
  <c r="BN254" i="119"/>
  <c r="BF254" i="119"/>
  <c r="AX254" i="119"/>
  <c r="AP254" i="119"/>
  <c r="BL253" i="119"/>
  <c r="BD253" i="119"/>
  <c r="AV253" i="119"/>
  <c r="AN253" i="119"/>
  <c r="BH252" i="119"/>
  <c r="AZ252" i="119"/>
  <c r="AR252" i="119"/>
  <c r="BO251" i="119"/>
  <c r="BG251" i="119"/>
  <c r="BE250" i="4" s="1"/>
  <c r="AY251" i="119"/>
  <c r="AQ251" i="119"/>
  <c r="BN250" i="119"/>
  <c r="BF250" i="119"/>
  <c r="AX250" i="119"/>
  <c r="AP250" i="119"/>
  <c r="BL249" i="119"/>
  <c r="BD249" i="119"/>
  <c r="AV249" i="119"/>
  <c r="AN249" i="119"/>
  <c r="BH248" i="119"/>
  <c r="AZ248" i="119"/>
  <c r="AR248" i="119"/>
  <c r="BI308" i="119"/>
  <c r="BE307" i="119"/>
  <c r="BC306" i="119"/>
  <c r="BB305" i="119"/>
  <c r="BA304" i="119"/>
  <c r="AW303" i="119"/>
  <c r="AU302" i="119"/>
  <c r="AT301" i="119"/>
  <c r="AS300" i="119"/>
  <c r="AO299" i="119"/>
  <c r="BN294" i="119"/>
  <c r="BN322" i="119" s="1"/>
  <c r="BM293" i="119"/>
  <c r="BI292" i="119"/>
  <c r="BG291" i="119"/>
  <c r="BF290" i="119"/>
  <c r="BF318" i="119" s="1"/>
  <c r="BE289" i="119"/>
  <c r="BA288" i="119"/>
  <c r="AY287" i="119"/>
  <c r="AX286" i="119"/>
  <c r="AW285" i="119"/>
  <c r="AU280" i="119"/>
  <c r="AT279" i="119"/>
  <c r="AX278" i="119"/>
  <c r="BL277" i="119"/>
  <c r="AV277" i="119"/>
  <c r="BI257" i="119"/>
  <c r="AS257" i="119"/>
  <c r="BG256" i="119"/>
  <c r="BE255" i="4" s="1"/>
  <c r="AQ256" i="119"/>
  <c r="BF255" i="119"/>
  <c r="AP255" i="119"/>
  <c r="BE254" i="119"/>
  <c r="AO254" i="119"/>
  <c r="BA253" i="119"/>
  <c r="BO252" i="119"/>
  <c r="AY252" i="119"/>
  <c r="BN251" i="119"/>
  <c r="AX251" i="119"/>
  <c r="BM250" i="119"/>
  <c r="AW250" i="119"/>
  <c r="BI249" i="119"/>
  <c r="AS249" i="119"/>
  <c r="BG248" i="119"/>
  <c r="BE247" i="4" s="1"/>
  <c r="AQ248" i="119"/>
  <c r="BI243" i="119"/>
  <c r="BA243" i="119"/>
  <c r="AS243" i="119"/>
  <c r="BM242" i="119"/>
  <c r="BE242" i="119"/>
  <c r="AW242" i="119"/>
  <c r="AO242" i="119"/>
  <c r="BK241" i="119"/>
  <c r="BK269" i="119" s="1"/>
  <c r="BC241" i="119"/>
  <c r="AU241" i="119"/>
  <c r="AM241" i="119"/>
  <c r="BJ240" i="119"/>
  <c r="BJ268" i="119" s="1"/>
  <c r="BB240" i="119"/>
  <c r="AT240" i="119"/>
  <c r="AL240" i="119"/>
  <c r="BI239" i="119"/>
  <c r="BI267" i="119" s="1"/>
  <c r="BA239" i="119"/>
  <c r="AS239" i="119"/>
  <c r="BM238" i="119"/>
  <c r="BE238" i="119"/>
  <c r="AW238" i="119"/>
  <c r="AO238" i="119"/>
  <c r="BK237" i="119"/>
  <c r="BC237" i="119"/>
  <c r="BC265" i="119" s="1"/>
  <c r="AU237" i="119"/>
  <c r="AM237" i="119"/>
  <c r="BJ236" i="119"/>
  <c r="BB236" i="119"/>
  <c r="BB264" i="119" s="1"/>
  <c r="AT236" i="119"/>
  <c r="AL236" i="119"/>
  <c r="BI235" i="119"/>
  <c r="BA235" i="119"/>
  <c r="AS235" i="119"/>
  <c r="BM234" i="119"/>
  <c r="BE234" i="119"/>
  <c r="AW234" i="119"/>
  <c r="AO234" i="119"/>
  <c r="BK229" i="119"/>
  <c r="BC229" i="119"/>
  <c r="AU229" i="119"/>
  <c r="AM229" i="119"/>
  <c r="BJ228" i="119"/>
  <c r="BB228" i="119"/>
  <c r="AT228" i="119"/>
  <c r="AL228" i="119"/>
  <c r="BH227" i="119"/>
  <c r="AZ227" i="119"/>
  <c r="AR227" i="119"/>
  <c r="BL226" i="119"/>
  <c r="BD226" i="119"/>
  <c r="AV226" i="119"/>
  <c r="AN226" i="119"/>
  <c r="BK205" i="119"/>
  <c r="AO203" i="119"/>
  <c r="BA199" i="119"/>
  <c r="BD191" i="119"/>
  <c r="BF186" i="119"/>
  <c r="BH183" i="119"/>
  <c r="AV176" i="119"/>
  <c r="AS308" i="119"/>
  <c r="AO307" i="119"/>
  <c r="AM306" i="119"/>
  <c r="AL305" i="119"/>
  <c r="BM303" i="119"/>
  <c r="BK302" i="119"/>
  <c r="BJ301" i="119"/>
  <c r="BI300" i="119"/>
  <c r="BE299" i="119"/>
  <c r="AX294" i="119"/>
  <c r="AX322" i="119" s="1"/>
  <c r="AW293" i="119"/>
  <c r="AS292" i="119"/>
  <c r="AQ291" i="119"/>
  <c r="AP290" i="119"/>
  <c r="AP318" i="119" s="1"/>
  <c r="AO289" i="119"/>
  <c r="BO287" i="119"/>
  <c r="BN286" i="119"/>
  <c r="BM285" i="119"/>
  <c r="BM313" i="119" s="1"/>
  <c r="BK280" i="119"/>
  <c r="BJ279" i="119"/>
  <c r="BI278" i="119"/>
  <c r="AP278" i="119"/>
  <c r="BD277" i="119"/>
  <c r="AN277" i="119"/>
  <c r="BA257" i="119"/>
  <c r="BO256" i="119"/>
  <c r="AY256" i="119"/>
  <c r="BN255" i="119"/>
  <c r="AX255" i="119"/>
  <c r="BM254" i="119"/>
  <c r="AW254" i="119"/>
  <c r="BI253" i="119"/>
  <c r="AS253" i="119"/>
  <c r="AS267" i="119" s="1"/>
  <c r="BG252" i="119"/>
  <c r="BE251" i="4" s="1"/>
  <c r="AQ252" i="119"/>
  <c r="BF251" i="119"/>
  <c r="AP251" i="119"/>
  <c r="BE250" i="119"/>
  <c r="AO250" i="119"/>
  <c r="BA249" i="119"/>
  <c r="BO248" i="119"/>
  <c r="AY248" i="119"/>
  <c r="BM243" i="119"/>
  <c r="BE243" i="119"/>
  <c r="BE271" i="119" s="1"/>
  <c r="AW243" i="119"/>
  <c r="AW271" i="119" s="1"/>
  <c r="AO243" i="119"/>
  <c r="AO271" i="119" s="1"/>
  <c r="BI242" i="119"/>
  <c r="BA242" i="119"/>
  <c r="AS242" i="119"/>
  <c r="BO241" i="119"/>
  <c r="BO269" i="119" s="1"/>
  <c r="BG241" i="119"/>
  <c r="BE240" i="4" s="1"/>
  <c r="AY241" i="119"/>
  <c r="AQ241" i="119"/>
  <c r="AQ269" i="119" s="1"/>
  <c r="BN240" i="119"/>
  <c r="BN268" i="119" s="1"/>
  <c r="BF240" i="119"/>
  <c r="AX240" i="119"/>
  <c r="AP240" i="119"/>
  <c r="AP268" i="119" s="1"/>
  <c r="BM239" i="119"/>
  <c r="BM267" i="119" s="1"/>
  <c r="BE239" i="119"/>
  <c r="AW239" i="119"/>
  <c r="AO239" i="119"/>
  <c r="AO267" i="119" s="1"/>
  <c r="BI238" i="119"/>
  <c r="BA238" i="119"/>
  <c r="AS238" i="119"/>
  <c r="BO237" i="119"/>
  <c r="BO265" i="119" s="1"/>
  <c r="BG237" i="119"/>
  <c r="AY237" i="119"/>
  <c r="AQ237" i="119"/>
  <c r="BN236" i="119"/>
  <c r="BN264" i="119" s="1"/>
  <c r="BF236" i="119"/>
  <c r="BF264" i="119" s="1"/>
  <c r="AX236" i="119"/>
  <c r="AP236" i="119"/>
  <c r="BM235" i="119"/>
  <c r="BM263" i="119" s="1"/>
  <c r="BE235" i="119"/>
  <c r="BE263" i="119" s="1"/>
  <c r="AW235" i="119"/>
  <c r="AO235" i="119"/>
  <c r="AO263" i="119" s="1"/>
  <c r="BI234" i="119"/>
  <c r="BA234" i="119"/>
  <c r="AS234" i="119"/>
  <c r="BO229" i="119"/>
  <c r="BG229" i="119"/>
  <c r="BE228" i="4" s="1"/>
  <c r="AY229" i="119"/>
  <c r="AQ229" i="119"/>
  <c r="BN228" i="119"/>
  <c r="BF228" i="119"/>
  <c r="AX228" i="119"/>
  <c r="AP228" i="119"/>
  <c r="BL227" i="119"/>
  <c r="BD227" i="119"/>
  <c r="AV227" i="119"/>
  <c r="AN227" i="119"/>
  <c r="BH226" i="119"/>
  <c r="AZ226" i="119"/>
  <c r="AR226" i="119"/>
  <c r="BI203" i="119"/>
  <c r="BO201" i="119"/>
  <c r="AQ198" i="119"/>
  <c r="AZ187" i="119"/>
  <c r="AP185" i="119"/>
  <c r="AN183" i="119"/>
  <c r="BM307" i="119"/>
  <c r="BK306" i="119"/>
  <c r="BJ305" i="119"/>
  <c r="BI304" i="119"/>
  <c r="BE303" i="119"/>
  <c r="BC302" i="119"/>
  <c r="BB301" i="119"/>
  <c r="BA300" i="119"/>
  <c r="AW299" i="119"/>
  <c r="AP294" i="119"/>
  <c r="AP322" i="119" s="1"/>
  <c r="AO293" i="119"/>
  <c r="BO291" i="119"/>
  <c r="BO319" i="119" s="1"/>
  <c r="BN290" i="119"/>
  <c r="BN318" i="119" s="1"/>
  <c r="BM289" i="119"/>
  <c r="BI288" i="119"/>
  <c r="BG287" i="119"/>
  <c r="BE286" i="4" s="1"/>
  <c r="BF286" i="119"/>
  <c r="BF314" i="119" s="1"/>
  <c r="BE285" i="119"/>
  <c r="BC280" i="119"/>
  <c r="BB279" i="119"/>
  <c r="AM175" i="119"/>
  <c r="AQ175" i="119"/>
  <c r="AU175" i="119"/>
  <c r="AY175" i="119"/>
  <c r="BC175" i="119"/>
  <c r="BG175" i="119"/>
  <c r="BE174" i="4" s="1"/>
  <c r="BK175" i="119"/>
  <c r="BO175" i="119"/>
  <c r="AO178" i="119"/>
  <c r="AS178" i="119"/>
  <c r="AW178" i="119"/>
  <c r="BA178" i="119"/>
  <c r="BE178" i="119"/>
  <c r="BI178" i="119"/>
  <c r="BM178" i="119"/>
  <c r="AX197" i="119"/>
  <c r="BF197" i="119"/>
  <c r="BN197" i="119"/>
  <c r="AN198" i="119"/>
  <c r="AR198" i="119"/>
  <c r="AV198" i="119"/>
  <c r="AZ198" i="119"/>
  <c r="BD198" i="119"/>
  <c r="BH198" i="119"/>
  <c r="BL198" i="119"/>
  <c r="AP201" i="119"/>
  <c r="AT201" i="119"/>
  <c r="AX201" i="119"/>
  <c r="BB201" i="119"/>
  <c r="BF201" i="119"/>
  <c r="BJ201" i="119"/>
  <c r="BN201" i="119"/>
  <c r="AN202" i="119"/>
  <c r="AR202" i="119"/>
  <c r="AV202" i="119"/>
  <c r="AZ202" i="119"/>
  <c r="BD202" i="119"/>
  <c r="BH202" i="119"/>
  <c r="BL202" i="119"/>
  <c r="AP205" i="119"/>
  <c r="AT205" i="119"/>
  <c r="AX205" i="119"/>
  <c r="BB205" i="119"/>
  <c r="BF205" i="119"/>
  <c r="BJ205" i="119"/>
  <c r="BN205" i="119"/>
  <c r="AN206" i="119"/>
  <c r="AR206" i="119"/>
  <c r="AV206" i="119"/>
  <c r="AZ206" i="119"/>
  <c r="BD206" i="119"/>
  <c r="BH206" i="119"/>
  <c r="BL206" i="119"/>
  <c r="AZ183" i="119"/>
  <c r="AZ188" i="119"/>
  <c r="AU202" i="119"/>
  <c r="AY226" i="119"/>
  <c r="BO226" i="119"/>
  <c r="BA227" i="119"/>
  <c r="AO228" i="119"/>
  <c r="BE228" i="119"/>
  <c r="AP229" i="119"/>
  <c r="BF229" i="119"/>
  <c r="AR234" i="119"/>
  <c r="BH234" i="119"/>
  <c r="BH262" i="119" s="1"/>
  <c r="AT235" i="119"/>
  <c r="BJ235" i="119"/>
  <c r="AU236" i="119"/>
  <c r="BK236" i="119"/>
  <c r="AV237" i="119"/>
  <c r="BL237" i="119"/>
  <c r="AZ238" i="119"/>
  <c r="AL239" i="119"/>
  <c r="BB239" i="119"/>
  <c r="AM240" i="119"/>
  <c r="BC240" i="119"/>
  <c r="AN241" i="119"/>
  <c r="BD241" i="119"/>
  <c r="AR242" i="119"/>
  <c r="BH242" i="119"/>
  <c r="AT243" i="119"/>
  <c r="BJ243" i="119"/>
  <c r="BK248" i="119"/>
  <c r="BM249" i="119"/>
  <c r="AL251" i="119"/>
  <c r="AM252" i="119"/>
  <c r="AO253" i="119"/>
  <c r="AS254" i="119"/>
  <c r="AT255" i="119"/>
  <c r="AU256" i="119"/>
  <c r="AW257" i="119"/>
  <c r="BH277" i="119"/>
  <c r="AL279" i="119"/>
  <c r="AQ287" i="119"/>
  <c r="AY291" i="119"/>
  <c r="AL301" i="119"/>
  <c r="AT305" i="119"/>
  <c r="AN266" i="119"/>
  <c r="BD266" i="119"/>
  <c r="BL270" i="119"/>
  <c r="AM176" i="119"/>
  <c r="AQ176" i="119"/>
  <c r="AU176" i="119"/>
  <c r="AY176" i="119"/>
  <c r="BC176" i="119"/>
  <c r="BG176" i="119"/>
  <c r="BE175" i="4" s="1"/>
  <c r="BK176" i="119"/>
  <c r="BO176" i="119"/>
  <c r="AO177" i="119"/>
  <c r="AS177" i="119"/>
  <c r="AW177" i="119"/>
  <c r="BA177" i="119"/>
  <c r="BE177" i="119"/>
  <c r="BI177" i="119"/>
  <c r="BM177" i="119"/>
  <c r="AM183" i="119"/>
  <c r="AQ183" i="119"/>
  <c r="AU183" i="119"/>
  <c r="AY183" i="119"/>
  <c r="BC183" i="119"/>
  <c r="BG183" i="119"/>
  <c r="BE182" i="4" s="1"/>
  <c r="BK183" i="119"/>
  <c r="BO183" i="119"/>
  <c r="AR199" i="119"/>
  <c r="AZ199" i="119"/>
  <c r="BH199" i="119"/>
  <c r="AL200" i="119"/>
  <c r="AP200" i="119"/>
  <c r="AT200" i="119"/>
  <c r="AX200" i="119"/>
  <c r="BB200" i="119"/>
  <c r="BF200" i="119"/>
  <c r="BJ200" i="119"/>
  <c r="BN200" i="119"/>
  <c r="AN203" i="119"/>
  <c r="AR203" i="119"/>
  <c r="AV203" i="119"/>
  <c r="AZ203" i="119"/>
  <c r="BD203" i="119"/>
  <c r="BH203" i="119"/>
  <c r="BL203" i="119"/>
  <c r="AL204" i="119"/>
  <c r="AP204" i="119"/>
  <c r="AT204" i="119"/>
  <c r="BB204" i="119"/>
  <c r="BF204" i="119"/>
  <c r="BJ204" i="119"/>
  <c r="BN204" i="119"/>
  <c r="BN185" i="119"/>
  <c r="AO199" i="119"/>
  <c r="AX204" i="119"/>
  <c r="AQ226" i="119"/>
  <c r="BG226" i="119"/>
  <c r="BE225" i="4" s="1"/>
  <c r="AS227" i="119"/>
  <c r="BI227" i="119"/>
  <c r="AW228" i="119"/>
  <c r="BM228" i="119"/>
  <c r="AX229" i="119"/>
  <c r="BN229" i="119"/>
  <c r="AZ234" i="119"/>
  <c r="AZ262" i="119" s="1"/>
  <c r="AL235" i="119"/>
  <c r="BB235" i="119"/>
  <c r="AM236" i="119"/>
  <c r="BC236" i="119"/>
  <c r="AN237" i="119"/>
  <c r="BD237" i="119"/>
  <c r="AR238" i="119"/>
  <c r="BH238" i="119"/>
  <c r="AT239" i="119"/>
  <c r="BJ239" i="119"/>
  <c r="AU240" i="119"/>
  <c r="BK240" i="119"/>
  <c r="AV241" i="119"/>
  <c r="BL241" i="119"/>
  <c r="AZ242" i="119"/>
  <c r="AL243" i="119"/>
  <c r="BB243" i="119"/>
  <c r="AU248" i="119"/>
  <c r="AW249" i="119"/>
  <c r="BA250" i="119"/>
  <c r="BB251" i="119"/>
  <c r="BC252" i="119"/>
  <c r="BE253" i="119"/>
  <c r="BI254" i="119"/>
  <c r="BJ255" i="119"/>
  <c r="BK256" i="119"/>
  <c r="BM257" i="119"/>
  <c r="AR277" i="119"/>
  <c r="AT278" i="119"/>
  <c r="AO285" i="119"/>
  <c r="AW289" i="119"/>
  <c r="AW317" i="119" s="1"/>
  <c r="BE293" i="119"/>
  <c r="BE321" i="119" s="1"/>
  <c r="AO303" i="119"/>
  <c r="AW307" i="119"/>
  <c r="AR177" i="119"/>
  <c r="AV177" i="119"/>
  <c r="AZ177" i="119"/>
  <c r="BD177" i="119"/>
  <c r="BH177" i="119"/>
  <c r="BL177" i="119"/>
  <c r="AL178" i="119"/>
  <c r="AP178" i="119"/>
  <c r="AX178" i="119"/>
  <c r="BB178" i="119"/>
  <c r="BF178" i="119"/>
  <c r="BJ178" i="119"/>
  <c r="BN178" i="119"/>
  <c r="AM197" i="119"/>
  <c r="AQ197" i="119"/>
  <c r="AU197" i="119"/>
  <c r="AY197" i="119"/>
  <c r="BC197" i="119"/>
  <c r="BG197" i="119"/>
  <c r="BE196" i="4" s="1"/>
  <c r="BO197" i="119"/>
  <c r="AO200" i="119"/>
  <c r="AS200" i="119"/>
  <c r="AW200" i="119"/>
  <c r="BA200" i="119"/>
  <c r="BE200" i="119"/>
  <c r="BI200" i="119"/>
  <c r="BM200" i="119"/>
  <c r="AM201" i="119"/>
  <c r="AQ201" i="119"/>
  <c r="AU201" i="119"/>
  <c r="AY201" i="119"/>
  <c r="BC201" i="119"/>
  <c r="BG201" i="119"/>
  <c r="BE200" i="4" s="1"/>
  <c r="BK201" i="119"/>
  <c r="AO204" i="119"/>
  <c r="AS204" i="119"/>
  <c r="AW204" i="119"/>
  <c r="BA204" i="119"/>
  <c r="BE204" i="119"/>
  <c r="BI204" i="119"/>
  <c r="BM204" i="119"/>
  <c r="AM205" i="119"/>
  <c r="AQ205" i="119"/>
  <c r="AU205" i="119"/>
  <c r="AY205" i="119"/>
  <c r="BC205" i="119"/>
  <c r="BG205" i="119"/>
  <c r="BE204" i="4" s="1"/>
  <c r="BO205" i="119"/>
  <c r="AX175" i="119"/>
  <c r="BF175" i="119"/>
  <c r="AN176" i="119"/>
  <c r="AR176" i="119"/>
  <c r="AZ176" i="119"/>
  <c r="BD176" i="119"/>
  <c r="BH176" i="119"/>
  <c r="BL176" i="119"/>
  <c r="BG198" i="119"/>
  <c r="BE197" i="4" s="1"/>
  <c r="AS199" i="119"/>
  <c r="AW199" i="119"/>
  <c r="BI199" i="119"/>
  <c r="BM199" i="119"/>
  <c r="AM202" i="119"/>
  <c r="AQ202" i="119"/>
  <c r="AY202" i="119"/>
  <c r="BC202" i="119"/>
  <c r="BG202" i="119"/>
  <c r="BE201" i="4" s="1"/>
  <c r="BK202" i="119"/>
  <c r="BO202" i="119"/>
  <c r="AS203" i="119"/>
  <c r="BA203" i="119"/>
  <c r="BE203" i="119"/>
  <c r="BM203" i="119"/>
  <c r="AM206" i="119"/>
  <c r="AQ206" i="119"/>
  <c r="AU206" i="119"/>
  <c r="AY206" i="119"/>
  <c r="BC206" i="119"/>
  <c r="BG206" i="119"/>
  <c r="BE205" i="4" s="1"/>
  <c r="BK206" i="119"/>
  <c r="BO206" i="119"/>
  <c r="BC308" i="118"/>
  <c r="AZ308" i="118"/>
  <c r="AY307" i="118"/>
  <c r="AX306" i="118"/>
  <c r="AW305" i="118"/>
  <c r="AV304" i="118"/>
  <c r="AU303" i="118"/>
  <c r="AT302" i="118"/>
  <c r="AS301" i="118"/>
  <c r="AR300" i="118"/>
  <c r="AQ299" i="118"/>
  <c r="BO293" i="118"/>
  <c r="BN292" i="118"/>
  <c r="BM291" i="118"/>
  <c r="BL290" i="118"/>
  <c r="AZ289" i="118"/>
  <c r="AY288" i="118"/>
  <c r="AX287" i="118"/>
  <c r="AW286" i="118"/>
  <c r="AV285" i="118"/>
  <c r="AT280" i="118"/>
  <c r="AS279" i="118"/>
  <c r="AR278" i="118"/>
  <c r="AQ277" i="118"/>
  <c r="BC257" i="118"/>
  <c r="BM256" i="118"/>
  <c r="AQ256" i="118"/>
  <c r="BA255" i="118"/>
  <c r="BK254" i="118"/>
  <c r="AO254" i="118"/>
  <c r="AU253" i="118"/>
  <c r="BE252" i="118"/>
  <c r="BN251" i="118"/>
  <c r="AS251" i="118"/>
  <c r="BC250" i="118"/>
  <c r="BF249" i="118"/>
  <c r="BD248" i="4" s="1"/>
  <c r="BO248" i="118"/>
  <c r="AT248" i="118"/>
  <c r="AW243" i="118"/>
  <c r="BG242" i="118"/>
  <c r="AL242" i="118"/>
  <c r="AU241" i="118"/>
  <c r="AV240" i="118"/>
  <c r="BD239" i="118"/>
  <c r="BN238" i="118"/>
  <c r="AR238" i="118"/>
  <c r="BB237" i="118"/>
  <c r="BL236" i="118"/>
  <c r="AP236" i="118"/>
  <c r="AZ235" i="118"/>
  <c r="BJ234" i="118"/>
  <c r="AQ234" i="118"/>
  <c r="BE229" i="118"/>
  <c r="AO229" i="118"/>
  <c r="BD228" i="118"/>
  <c r="AN228" i="118"/>
  <c r="BC227" i="118"/>
  <c r="AM227" i="118"/>
  <c r="BB226" i="118"/>
  <c r="AL226" i="118"/>
  <c r="BI204" i="118"/>
  <c r="BG203" i="118"/>
  <c r="AQ202" i="118"/>
  <c r="BC199" i="118"/>
  <c r="BA197" i="118"/>
  <c r="BN190" i="118"/>
  <c r="AT186" i="118"/>
  <c r="BM178" i="118"/>
  <c r="AU308" i="118"/>
  <c r="AT307" i="118"/>
  <c r="AS306" i="118"/>
  <c r="AR305" i="118"/>
  <c r="AQ304" i="118"/>
  <c r="AP303" i="118"/>
  <c r="AO302" i="118"/>
  <c r="AN301" i="118"/>
  <c r="AM300" i="118"/>
  <c r="AL299" i="118"/>
  <c r="BE294" i="118"/>
  <c r="BD293" i="118"/>
  <c r="BC292" i="118"/>
  <c r="BB291" i="118"/>
  <c r="BA290" i="118"/>
  <c r="AU289" i="118"/>
  <c r="AT288" i="118"/>
  <c r="AS287" i="118"/>
  <c r="AR286" i="118"/>
  <c r="AQ285" i="118"/>
  <c r="AO280" i="118"/>
  <c r="AN279" i="118"/>
  <c r="AM278" i="118"/>
  <c r="AL277" i="118"/>
  <c r="AY257" i="118"/>
  <c r="BI256" i="118"/>
  <c r="AM256" i="118"/>
  <c r="AW255" i="118"/>
  <c r="BG254" i="118"/>
  <c r="BJ253" i="118"/>
  <c r="AN253" i="118"/>
  <c r="AX252" i="118"/>
  <c r="BH251" i="118"/>
  <c r="AL251" i="118"/>
  <c r="AV250" i="118"/>
  <c r="BB249" i="118"/>
  <c r="BK248" i="118"/>
  <c r="AP248" i="118"/>
  <c r="BI243" i="118"/>
  <c r="AN243" i="118"/>
  <c r="AX242" i="118"/>
  <c r="BG241" i="118"/>
  <c r="AL241" i="118"/>
  <c r="AT240" i="118"/>
  <c r="AU239" i="118"/>
  <c r="BD238" i="118"/>
  <c r="BN237" i="118"/>
  <c r="AS237" i="118"/>
  <c r="BB236" i="118"/>
  <c r="BL235" i="118"/>
  <c r="AQ235" i="118"/>
  <c r="AZ234" i="118"/>
  <c r="BN229" i="118"/>
  <c r="AX229" i="118"/>
  <c r="BM228" i="118"/>
  <c r="AW228" i="118"/>
  <c r="BL227" i="118"/>
  <c r="AV227" i="118"/>
  <c r="BK226" i="118"/>
  <c r="AU226" i="118"/>
  <c r="BI205" i="118"/>
  <c r="BA204" i="118"/>
  <c r="AY203" i="118"/>
  <c r="BE200" i="118"/>
  <c r="AU199" i="118"/>
  <c r="AS197" i="118"/>
  <c r="BH192" i="118"/>
  <c r="BL188" i="118"/>
  <c r="BH185" i="118"/>
  <c r="BK176" i="118"/>
  <c r="BO307" i="118"/>
  <c r="BM305" i="118"/>
  <c r="BK303" i="118"/>
  <c r="BI301" i="118"/>
  <c r="BG299" i="118"/>
  <c r="AN293" i="118"/>
  <c r="AL291" i="118"/>
  <c r="BJ288" i="118"/>
  <c r="BH286" i="118"/>
  <c r="BE280" i="118"/>
  <c r="BC278" i="118"/>
  <c r="BJ257" i="118"/>
  <c r="AX256" i="118"/>
  <c r="AL255" i="118"/>
  <c r="AY253" i="118"/>
  <c r="AM252" i="118"/>
  <c r="BG250" i="118"/>
  <c r="AQ249" i="118"/>
  <c r="AM243" i="118"/>
  <c r="BF241" i="118"/>
  <c r="BD240" i="4" s="1"/>
  <c r="BO239" i="118"/>
  <c r="BC238" i="118"/>
  <c r="AQ237" i="118"/>
  <c r="BK235" i="118"/>
  <c r="AY234" i="118"/>
  <c r="AW229" i="118"/>
  <c r="AV228" i="118"/>
  <c r="AU227" i="118"/>
  <c r="AT226" i="118"/>
  <c r="AS204" i="118"/>
  <c r="AO200" i="118"/>
  <c r="AR192" i="118"/>
  <c r="AZ184" i="118"/>
  <c r="BJ307" i="118"/>
  <c r="BH305" i="118"/>
  <c r="BF303" i="118"/>
  <c r="BD302" i="4" s="1"/>
  <c r="BD301" i="118"/>
  <c r="BB299" i="118"/>
  <c r="AZ294" i="118"/>
  <c r="AX292" i="118"/>
  <c r="AX320" i="118" s="1"/>
  <c r="AV290" i="118"/>
  <c r="BN287" i="118"/>
  <c r="BL285" i="118"/>
  <c r="BI279" i="118"/>
  <c r="BG277" i="118"/>
  <c r="AR257" i="118"/>
  <c r="BL255" i="118"/>
  <c r="AZ254" i="118"/>
  <c r="BO252" i="118"/>
  <c r="BD251" i="118"/>
  <c r="AR250" i="118"/>
  <c r="BE248" i="118"/>
  <c r="BH242" i="118"/>
  <c r="AW241" i="118"/>
  <c r="AW269" i="118" s="1"/>
  <c r="BE239" i="118"/>
  <c r="AT238" i="118"/>
  <c r="BM236" i="118"/>
  <c r="BA235" i="118"/>
  <c r="AR234" i="118"/>
  <c r="AP229" i="118"/>
  <c r="AO228" i="118"/>
  <c r="AN227" i="118"/>
  <c r="AM226" i="118"/>
  <c r="BO203" i="118"/>
  <c r="BN306" i="118"/>
  <c r="BL304" i="118"/>
  <c r="BJ302" i="118"/>
  <c r="BH300" i="118"/>
  <c r="AO294" i="118"/>
  <c r="AM292" i="118"/>
  <c r="BK289" i="118"/>
  <c r="BI287" i="118"/>
  <c r="BI315" i="118" s="1"/>
  <c r="BG285" i="118"/>
  <c r="BD279" i="118"/>
  <c r="BB277" i="118"/>
  <c r="AN257" i="118"/>
  <c r="BH255" i="118"/>
  <c r="AV254" i="118"/>
  <c r="BI252" i="118"/>
  <c r="AW251" i="118"/>
  <c r="BL249" i="118"/>
  <c r="BA248" i="118"/>
  <c r="BH243" i="118"/>
  <c r="AV242" i="118"/>
  <c r="BF240" i="118"/>
  <c r="BD239" i="4" s="1"/>
  <c r="AS239" i="118"/>
  <c r="BM237" i="118"/>
  <c r="BA236" i="118"/>
  <c r="AO235" i="118"/>
  <c r="BM229" i="118"/>
  <c r="BL228" i="118"/>
  <c r="BK227" i="118"/>
  <c r="BJ226" i="118"/>
  <c r="BA205" i="118"/>
  <c r="AQ203" i="118"/>
  <c r="AM199" i="118"/>
  <c r="BJ186" i="118"/>
  <c r="BK308" i="118"/>
  <c r="BI306" i="118"/>
  <c r="BG304" i="118"/>
  <c r="BE302" i="118"/>
  <c r="BC300" i="118"/>
  <c r="AY293" i="118"/>
  <c r="AW291" i="118"/>
  <c r="AW319" i="118" s="1"/>
  <c r="BO288" i="118"/>
  <c r="BM286" i="118"/>
  <c r="BJ280" i="118"/>
  <c r="BH278" i="118"/>
  <c r="BN257" i="118"/>
  <c r="BB256" i="118"/>
  <c r="AP255" i="118"/>
  <c r="BF253" i="118"/>
  <c r="BD252" i="4" s="1"/>
  <c r="AT252" i="118"/>
  <c r="BM250" i="118"/>
  <c r="AU249" i="118"/>
  <c r="AY243" i="118"/>
  <c r="AY271" i="118" s="1"/>
  <c r="AM242" i="118"/>
  <c r="AM270" i="118" s="1"/>
  <c r="BE240" i="118"/>
  <c r="BO238" i="118"/>
  <c r="BC237" i="118"/>
  <c r="AR236" i="118"/>
  <c r="BK234" i="118"/>
  <c r="BK262" i="118" s="1"/>
  <c r="BF229" i="118"/>
  <c r="BD228" i="4" s="1"/>
  <c r="BE228" i="118"/>
  <c r="BD227" i="118"/>
  <c r="BC226" i="118"/>
  <c r="AS205" i="118"/>
  <c r="AU177" i="118"/>
  <c r="BK177" i="118"/>
  <c r="AW178" i="118"/>
  <c r="AL197" i="118"/>
  <c r="BJ197" i="118"/>
  <c r="AV200" i="118"/>
  <c r="BL200" i="118"/>
  <c r="AX201" i="118"/>
  <c r="BN201" i="118"/>
  <c r="AZ204" i="118"/>
  <c r="BH204" i="118"/>
  <c r="AT205" i="118"/>
  <c r="BB205" i="118"/>
  <c r="AU176" i="118"/>
  <c r="BK199" i="118"/>
  <c r="AR185" i="118"/>
  <c r="BG202" i="118"/>
  <c r="AM177" i="118"/>
  <c r="BC177" i="118"/>
  <c r="AO178" i="118"/>
  <c r="BE178" i="118"/>
  <c r="AT197" i="118"/>
  <c r="BB197" i="118"/>
  <c r="AN200" i="118"/>
  <c r="BD200" i="118"/>
  <c r="AP201" i="118"/>
  <c r="BF201" i="118"/>
  <c r="BD200" i="4" s="1"/>
  <c r="AR204" i="118"/>
  <c r="AL205" i="118"/>
  <c r="BJ205" i="118"/>
  <c r="AS175" i="118"/>
  <c r="BA175" i="118"/>
  <c r="BI175" i="118"/>
  <c r="AM176" i="118"/>
  <c r="BC176" i="118"/>
  <c r="AL198" i="118"/>
  <c r="AV188" i="118"/>
  <c r="AL175" i="118"/>
  <c r="AT175" i="118"/>
  <c r="BB175" i="118"/>
  <c r="BJ175" i="118"/>
  <c r="AN178" i="118"/>
  <c r="AV178" i="118"/>
  <c r="BD178" i="118"/>
  <c r="BL178" i="118"/>
  <c r="AM198" i="118"/>
  <c r="AU198" i="118"/>
  <c r="BC198" i="118"/>
  <c r="BK198" i="118"/>
  <c r="AO201" i="118"/>
  <c r="AW201" i="118"/>
  <c r="BE201" i="118"/>
  <c r="BM201" i="118"/>
  <c r="AY202" i="118"/>
  <c r="BO202" i="118"/>
  <c r="AM206" i="118"/>
  <c r="AU206" i="118"/>
  <c r="BC206" i="118"/>
  <c r="BK206" i="118"/>
  <c r="AL176" i="118"/>
  <c r="AT176" i="118"/>
  <c r="BB176" i="118"/>
  <c r="BJ176" i="118"/>
  <c r="AN177" i="118"/>
  <c r="AV177" i="118"/>
  <c r="BD177" i="118"/>
  <c r="BL177" i="118"/>
  <c r="AR184" i="118"/>
  <c r="AL187" i="118"/>
  <c r="BD188" i="118"/>
  <c r="AW200" i="118"/>
  <c r="BM200" i="118"/>
  <c r="AT198" i="118"/>
  <c r="BB198" i="118"/>
  <c r="BJ198" i="118"/>
  <c r="AN199" i="118"/>
  <c r="AV199" i="118"/>
  <c r="BD199" i="118"/>
  <c r="BL199" i="118"/>
  <c r="AP202" i="118"/>
  <c r="AX202" i="118"/>
  <c r="BF202" i="118"/>
  <c r="BD201" i="4" s="1"/>
  <c r="BN202" i="118"/>
  <c r="AR203" i="118"/>
  <c r="AZ203" i="118"/>
  <c r="BH203" i="118"/>
  <c r="AL206" i="118"/>
  <c r="AT206" i="118"/>
  <c r="BB206" i="118"/>
  <c r="BJ206" i="118"/>
  <c r="BB175" i="117"/>
  <c r="AR176" i="117"/>
  <c r="BD176" i="117"/>
  <c r="BL176" i="117"/>
  <c r="BD186" i="117"/>
  <c r="BH191" i="117"/>
  <c r="BL198" i="117"/>
  <c r="BD205" i="117"/>
  <c r="BJ227" i="117"/>
  <c r="AP234" i="117"/>
  <c r="BB238" i="117"/>
  <c r="BF242" i="117"/>
  <c r="AT249" i="117"/>
  <c r="BA253" i="117"/>
  <c r="BJ257" i="117"/>
  <c r="BK278" i="117"/>
  <c r="AN287" i="117"/>
  <c r="AR291" i="117"/>
  <c r="BL301" i="117"/>
  <c r="AS306" i="117"/>
  <c r="AO178" i="117"/>
  <c r="AS178" i="117"/>
  <c r="AW178" i="117"/>
  <c r="BE178" i="117"/>
  <c r="BC177" i="4" s="1"/>
  <c r="BM178" i="117"/>
  <c r="AM185" i="117"/>
  <c r="AQ185" i="117"/>
  <c r="BC185" i="117"/>
  <c r="BG185" i="117"/>
  <c r="AU187" i="117"/>
  <c r="AQ189" i="117"/>
  <c r="AU189" i="117"/>
  <c r="BG189" i="117"/>
  <c r="BK189" i="117"/>
  <c r="AY191" i="117"/>
  <c r="AV197" i="117"/>
  <c r="BL197" i="117"/>
  <c r="AN199" i="117"/>
  <c r="BD199" i="117"/>
  <c r="AT200" i="117"/>
  <c r="AX200" i="117"/>
  <c r="BJ200" i="117"/>
  <c r="AN201" i="117"/>
  <c r="AZ201" i="117"/>
  <c r="BD201" i="117"/>
  <c r="AR203" i="117"/>
  <c r="BH203" i="117"/>
  <c r="BL203" i="117"/>
  <c r="AN205" i="117"/>
  <c r="AN186" i="117"/>
  <c r="AS199" i="117"/>
  <c r="BB203" i="117"/>
  <c r="BH205" i="117"/>
  <c r="BI226" i="117"/>
  <c r="AL228" i="117"/>
  <c r="AM229" i="117"/>
  <c r="BE234" i="117"/>
  <c r="BC233" i="4" s="1"/>
  <c r="BG236" i="117"/>
  <c r="AL239" i="117"/>
  <c r="AN241" i="117"/>
  <c r="AP243" i="117"/>
  <c r="AW249" i="117"/>
  <c r="AY251" i="117"/>
  <c r="BF253" i="117"/>
  <c r="BH255" i="117"/>
  <c r="BM257" i="117"/>
  <c r="BN278" i="117"/>
  <c r="AL285" i="117"/>
  <c r="AS287" i="117"/>
  <c r="AU289" i="117"/>
  <c r="AW291" i="117"/>
  <c r="BB293" i="117"/>
  <c r="AP300" i="117"/>
  <c r="AR302" i="117"/>
  <c r="AY304" i="117"/>
  <c r="BD306" i="117"/>
  <c r="BO308" i="117"/>
  <c r="BC308" i="117"/>
  <c r="AM308" i="117"/>
  <c r="BB307" i="117"/>
  <c r="AL307" i="117"/>
  <c r="BA306" i="117"/>
  <c r="BK305" i="117"/>
  <c r="AU305" i="117"/>
  <c r="BJ304" i="117"/>
  <c r="AT304" i="117"/>
  <c r="BI303" i="117"/>
  <c r="AS303" i="117"/>
  <c r="BE302" i="117"/>
  <c r="BC301" i="4" s="1"/>
  <c r="AO302" i="117"/>
  <c r="BD301" i="117"/>
  <c r="AN301" i="117"/>
  <c r="BC300" i="117"/>
  <c r="AM300" i="117"/>
  <c r="BB299" i="117"/>
  <c r="AL299" i="117"/>
  <c r="BK294" i="117"/>
  <c r="AU294" i="117"/>
  <c r="BJ293" i="117"/>
  <c r="AT293" i="117"/>
  <c r="BI292" i="117"/>
  <c r="AS292" i="117"/>
  <c r="BE291" i="117"/>
  <c r="BC290" i="4" s="1"/>
  <c r="AO291" i="117"/>
  <c r="BD290" i="117"/>
  <c r="AN290" i="117"/>
  <c r="BC289" i="117"/>
  <c r="AM289" i="117"/>
  <c r="BB288" i="117"/>
  <c r="AL288" i="117"/>
  <c r="BA287" i="117"/>
  <c r="BK286" i="117"/>
  <c r="AU286" i="117"/>
  <c r="BJ285" i="117"/>
  <c r="AT285" i="117"/>
  <c r="BH280" i="117"/>
  <c r="AR280" i="117"/>
  <c r="BG279" i="117"/>
  <c r="AQ279" i="117"/>
  <c r="BF278" i="117"/>
  <c r="AP278" i="117"/>
  <c r="BE277" i="117"/>
  <c r="BC276" i="4" s="1"/>
  <c r="AO277" i="117"/>
  <c r="BE257" i="117"/>
  <c r="BC256" i="4" s="1"/>
  <c r="AO257" i="117"/>
  <c r="BD256" i="117"/>
  <c r="AN256" i="117"/>
  <c r="AZ255" i="117"/>
  <c r="BO254" i="117"/>
  <c r="AY254" i="117"/>
  <c r="BN253" i="117"/>
  <c r="AX253" i="117"/>
  <c r="BH252" i="117"/>
  <c r="AR252" i="117"/>
  <c r="BG251" i="117"/>
  <c r="AQ251" i="117"/>
  <c r="BF250" i="117"/>
  <c r="AP250" i="117"/>
  <c r="BE249" i="117"/>
  <c r="BC248" i="4" s="1"/>
  <c r="AO249" i="117"/>
  <c r="BD248" i="117"/>
  <c r="AN248" i="117"/>
  <c r="BO243" i="117"/>
  <c r="AY243" i="117"/>
  <c r="BN242" i="117"/>
  <c r="AX242" i="117"/>
  <c r="BM241" i="117"/>
  <c r="AW241" i="117"/>
  <c r="BL240" i="117"/>
  <c r="AV240" i="117"/>
  <c r="BK239" i="117"/>
  <c r="AU239" i="117"/>
  <c r="BJ238" i="117"/>
  <c r="AT238" i="117"/>
  <c r="BH237" i="117"/>
  <c r="AR237" i="117"/>
  <c r="AZ236" i="117"/>
  <c r="BO235" i="117"/>
  <c r="AY235" i="117"/>
  <c r="BN234" i="117"/>
  <c r="AX234" i="117"/>
  <c r="BL229" i="117"/>
  <c r="BN308" i="117"/>
  <c r="AX308" i="117"/>
  <c r="BM307" i="117"/>
  <c r="AW307" i="117"/>
  <c r="BL306" i="117"/>
  <c r="AV306" i="117"/>
  <c r="BH305" i="117"/>
  <c r="AR305" i="117"/>
  <c r="BG304" i="117"/>
  <c r="AQ304" i="117"/>
  <c r="BF303" i="117"/>
  <c r="AP303" i="117"/>
  <c r="AZ302" i="117"/>
  <c r="BO301" i="117"/>
  <c r="AY301" i="117"/>
  <c r="BN300" i="117"/>
  <c r="AX300" i="117"/>
  <c r="BM299" i="117"/>
  <c r="AW299" i="117"/>
  <c r="BH294" i="117"/>
  <c r="AR294" i="117"/>
  <c r="BG293" i="117"/>
  <c r="AQ293" i="117"/>
  <c r="BF292" i="117"/>
  <c r="AP292" i="117"/>
  <c r="AZ291" i="117"/>
  <c r="AZ319" i="117" s="1"/>
  <c r="BO290" i="117"/>
  <c r="AY290" i="117"/>
  <c r="AY318" i="117" s="1"/>
  <c r="BN289" i="117"/>
  <c r="AX289" i="117"/>
  <c r="AX317" i="117" s="1"/>
  <c r="BM288" i="117"/>
  <c r="AW288" i="117"/>
  <c r="BL287" i="117"/>
  <c r="AV287" i="117"/>
  <c r="BH286" i="117"/>
  <c r="AR286" i="117"/>
  <c r="BG285" i="117"/>
  <c r="AQ285" i="117"/>
  <c r="BE280" i="117"/>
  <c r="BC279" i="4" s="1"/>
  <c r="AO280" i="117"/>
  <c r="BD279" i="117"/>
  <c r="AN279" i="117"/>
  <c r="BC278" i="117"/>
  <c r="AM278" i="117"/>
  <c r="BB277" i="117"/>
  <c r="AL277" i="117"/>
  <c r="BB257" i="117"/>
  <c r="AL257" i="117"/>
  <c r="BA256" i="117"/>
  <c r="BK255" i="117"/>
  <c r="AU255" i="117"/>
  <c r="BJ254" i="117"/>
  <c r="AT254" i="117"/>
  <c r="BI253" i="117"/>
  <c r="AS253" i="117"/>
  <c r="BE252" i="117"/>
  <c r="BC251" i="4" s="1"/>
  <c r="AO252" i="117"/>
  <c r="BD251" i="117"/>
  <c r="AN251" i="117"/>
  <c r="BC250" i="117"/>
  <c r="AM250" i="117"/>
  <c r="BB249" i="117"/>
  <c r="AL249" i="117"/>
  <c r="BA248" i="117"/>
  <c r="BN243" i="117"/>
  <c r="AX243" i="117"/>
  <c r="BM242" i="117"/>
  <c r="AW242" i="117"/>
  <c r="BL241" i="117"/>
  <c r="AV241" i="117"/>
  <c r="BK240" i="117"/>
  <c r="AU240" i="117"/>
  <c r="BJ239" i="117"/>
  <c r="AT239" i="117"/>
  <c r="BI238" i="117"/>
  <c r="AS238" i="117"/>
  <c r="BA237" i="117"/>
  <c r="BO236" i="117"/>
  <c r="AY236" i="117"/>
  <c r="BN235" i="117"/>
  <c r="AX235" i="117"/>
  <c r="BM234" i="117"/>
  <c r="AW234" i="117"/>
  <c r="BK229" i="117"/>
  <c r="AP308" i="117"/>
  <c r="AO307" i="117"/>
  <c r="AN306" i="117"/>
  <c r="BO304" i="117"/>
  <c r="BN303" i="117"/>
  <c r="BH302" i="117"/>
  <c r="BG301" i="117"/>
  <c r="BF300" i="117"/>
  <c r="BE299" i="117"/>
  <c r="BC298" i="4" s="1"/>
  <c r="AM294" i="117"/>
  <c r="AL293" i="117"/>
  <c r="AL321" i="117" s="1"/>
  <c r="BM291" i="117"/>
  <c r="BL290" i="117"/>
  <c r="BK289" i="117"/>
  <c r="BJ288" i="117"/>
  <c r="BI287" i="117"/>
  <c r="BC286" i="117"/>
  <c r="BB285" i="117"/>
  <c r="AZ280" i="117"/>
  <c r="AY279" i="117"/>
  <c r="AX278" i="117"/>
  <c r="AW277" i="117"/>
  <c r="AW257" i="117"/>
  <c r="AV256" i="117"/>
  <c r="AR255" i="117"/>
  <c r="AQ254" i="117"/>
  <c r="AP253" i="117"/>
  <c r="BO251" i="117"/>
  <c r="BN250" i="117"/>
  <c r="BM249" i="117"/>
  <c r="BL248" i="117"/>
  <c r="BF243" i="117"/>
  <c r="BE242" i="117"/>
  <c r="BC241" i="4" s="1"/>
  <c r="BD241" i="117"/>
  <c r="BC240" i="117"/>
  <c r="BB239" i="117"/>
  <c r="BA238" i="117"/>
  <c r="AS237" i="117"/>
  <c r="AQ236" i="117"/>
  <c r="AP235" i="117"/>
  <c r="AO234" i="117"/>
  <c r="AU229" i="117"/>
  <c r="BJ228" i="117"/>
  <c r="AT228" i="117"/>
  <c r="BI227" i="117"/>
  <c r="AS227" i="117"/>
  <c r="BA226" i="117"/>
  <c r="AO206" i="117"/>
  <c r="AR205" i="117"/>
  <c r="AX204" i="117"/>
  <c r="AP203" i="117"/>
  <c r="BN200" i="117"/>
  <c r="AZ197" i="117"/>
  <c r="AM190" i="117"/>
  <c r="BM184" i="117"/>
  <c r="BI178" i="117"/>
  <c r="BK308" i="117"/>
  <c r="BJ307" i="117"/>
  <c r="BI306" i="117"/>
  <c r="BC305" i="117"/>
  <c r="BB304" i="117"/>
  <c r="BA303" i="117"/>
  <c r="AW302" i="117"/>
  <c r="AV301" i="117"/>
  <c r="AU300" i="117"/>
  <c r="AT299" i="117"/>
  <c r="BO293" i="117"/>
  <c r="BN292" i="117"/>
  <c r="BH291" i="117"/>
  <c r="BG290" i="117"/>
  <c r="BF289" i="117"/>
  <c r="BF317" i="117" s="1"/>
  <c r="BE288" i="117"/>
  <c r="BC287" i="4" s="1"/>
  <c r="BD287" i="117"/>
  <c r="AZ286" i="117"/>
  <c r="AY285" i="117"/>
  <c r="AW280" i="117"/>
  <c r="AV279" i="117"/>
  <c r="AU278" i="117"/>
  <c r="AT277" i="117"/>
  <c r="AT257" i="117"/>
  <c r="AS256" i="117"/>
  <c r="AM255" i="117"/>
  <c r="AL254" i="117"/>
  <c r="BM252" i="117"/>
  <c r="BL251" i="117"/>
  <c r="BK250" i="117"/>
  <c r="BJ249" i="117"/>
  <c r="BI248" i="117"/>
  <c r="AQ243" i="117"/>
  <c r="AP242" i="117"/>
  <c r="AO241" i="117"/>
  <c r="AN240" i="117"/>
  <c r="AM239" i="117"/>
  <c r="AL238" i="117"/>
  <c r="BH236" i="117"/>
  <c r="BG235" i="117"/>
  <c r="BF234" i="117"/>
  <c r="BD229" i="117"/>
  <c r="AN229" i="117"/>
  <c r="BC228" i="117"/>
  <c r="AM228" i="117"/>
  <c r="BB227" i="117"/>
  <c r="AL227" i="117"/>
  <c r="AZ226" i="117"/>
  <c r="AN206" i="117"/>
  <c r="BN204" i="117"/>
  <c r="AL204" i="117"/>
  <c r="AV202" i="117"/>
  <c r="AY200" i="117"/>
  <c r="AP197" i="117"/>
  <c r="BN192" i="117"/>
  <c r="BF189" i="117"/>
  <c r="BE184" i="117"/>
  <c r="BC183" i="4" s="1"/>
  <c r="BA178" i="117"/>
  <c r="AN176" i="117"/>
  <c r="AV176" i="117"/>
  <c r="AZ176" i="117"/>
  <c r="BH176" i="117"/>
  <c r="AR186" i="117"/>
  <c r="BH186" i="117"/>
  <c r="BL188" i="117"/>
  <c r="BK183" i="117"/>
  <c r="AV203" i="117"/>
  <c r="BH226" i="117"/>
  <c r="BK228" i="117"/>
  <c r="AR236" i="117"/>
  <c r="BD240" i="117"/>
  <c r="AV251" i="117"/>
  <c r="BC255" i="117"/>
  <c r="BM280" i="117"/>
  <c r="AP289" i="117"/>
  <c r="AY293" i="117"/>
  <c r="BJ299" i="117"/>
  <c r="AL304" i="117"/>
  <c r="AU308" i="117"/>
  <c r="AN177" i="117"/>
  <c r="AR177" i="117"/>
  <c r="AV177" i="117"/>
  <c r="AZ177" i="117"/>
  <c r="BD177" i="117"/>
  <c r="BH177" i="117"/>
  <c r="BL177" i="117"/>
  <c r="AL178" i="117"/>
  <c r="AP178" i="117"/>
  <c r="AT178" i="117"/>
  <c r="AX178" i="117"/>
  <c r="BB178" i="117"/>
  <c r="BF178" i="117"/>
  <c r="BJ178" i="117"/>
  <c r="BN178" i="117"/>
  <c r="AP188" i="117"/>
  <c r="BF188" i="117"/>
  <c r="BJ188" i="117"/>
  <c r="AT192" i="117"/>
  <c r="AX192" i="117"/>
  <c r="BJ192" i="117"/>
  <c r="AM198" i="117"/>
  <c r="AQ198" i="117"/>
  <c r="BC198" i="117"/>
  <c r="BG198" i="117"/>
  <c r="AW199" i="117"/>
  <c r="AW213" i="117" s="1"/>
  <c r="BI199" i="117"/>
  <c r="BI213" i="117" s="1"/>
  <c r="BM199" i="117"/>
  <c r="AM200" i="117"/>
  <c r="BC200" i="117"/>
  <c r="BO200" i="117"/>
  <c r="AQ202" i="117"/>
  <c r="BG202" i="117"/>
  <c r="BK202" i="117"/>
  <c r="AW203" i="117"/>
  <c r="BA203" i="117"/>
  <c r="BM203" i="117"/>
  <c r="AM204" i="117"/>
  <c r="AQ204" i="117"/>
  <c r="BC204" i="117"/>
  <c r="BG204" i="117"/>
  <c r="AU206" i="117"/>
  <c r="AY206" i="117"/>
  <c r="BK206" i="117"/>
  <c r="BO206" i="117"/>
  <c r="AT175" i="117"/>
  <c r="AT188" i="117"/>
  <c r="BJ201" i="117"/>
  <c r="BB204" i="117"/>
  <c r="AZ206" i="117"/>
  <c r="AR226" i="117"/>
  <c r="AT227" i="117"/>
  <c r="AU228" i="117"/>
  <c r="AV229" i="117"/>
  <c r="AQ235" i="117"/>
  <c r="AZ237" i="117"/>
  <c r="BC239" i="117"/>
  <c r="BE241" i="117"/>
  <c r="BC240" i="4" s="1"/>
  <c r="BG243" i="117"/>
  <c r="AS248" i="117"/>
  <c r="AU250" i="117"/>
  <c r="AW252" i="117"/>
  <c r="BB254" i="117"/>
  <c r="BI256" i="117"/>
  <c r="BJ277" i="117"/>
  <c r="BL279" i="117"/>
  <c r="BO285" i="117"/>
  <c r="AO288" i="117"/>
  <c r="AO316" i="117" s="1"/>
  <c r="AQ290" i="117"/>
  <c r="AX292" i="117"/>
  <c r="AZ294" i="117"/>
  <c r="BK300" i="117"/>
  <c r="BM302" i="117"/>
  <c r="AM305" i="117"/>
  <c r="AT307" i="117"/>
  <c r="AO187" i="117"/>
  <c r="AS187" i="117"/>
  <c r="BE187" i="117"/>
  <c r="BC186" i="4" s="1"/>
  <c r="BI187" i="117"/>
  <c r="BM189" i="117"/>
  <c r="BM217" i="117" s="1"/>
  <c r="BC190" i="117"/>
  <c r="AW191" i="117"/>
  <c r="BI191" i="117"/>
  <c r="BM191" i="117"/>
  <c r="AR198" i="117"/>
  <c r="AV198" i="117"/>
  <c r="BH198" i="117"/>
  <c r="AL199" i="117"/>
  <c r="AX199" i="117"/>
  <c r="BB199" i="117"/>
  <c r="BN199" i="117"/>
  <c r="AP201" i="117"/>
  <c r="AT201" i="117"/>
  <c r="BF201" i="117"/>
  <c r="AZ202" i="117"/>
  <c r="BL202" i="117"/>
  <c r="AL203" i="117"/>
  <c r="BF203" i="117"/>
  <c r="AT205" i="117"/>
  <c r="AX205" i="117"/>
  <c r="BJ205" i="117"/>
  <c r="BN205" i="117"/>
  <c r="AR190" i="117"/>
  <c r="AV190" i="117"/>
  <c r="BH190" i="117"/>
  <c r="BL190" i="117"/>
  <c r="AQ197" i="117"/>
  <c r="AU197" i="117"/>
  <c r="BG197" i="117"/>
  <c r="BK197" i="117"/>
  <c r="AW198" i="117"/>
  <c r="BA198" i="117"/>
  <c r="BM198" i="117"/>
  <c r="AO200" i="117"/>
  <c r="AS200" i="117"/>
  <c r="BE200" i="117"/>
  <c r="BC199" i="4" s="1"/>
  <c r="BI200" i="117"/>
  <c r="AU201" i="117"/>
  <c r="AY201" i="117"/>
  <c r="BK201" i="117"/>
  <c r="BO201" i="117"/>
  <c r="AO202" i="117"/>
  <c r="BA202" i="117"/>
  <c r="BE202" i="117"/>
  <c r="BC201" i="4" s="1"/>
  <c r="AS204" i="117"/>
  <c r="AW204" i="117"/>
  <c r="BI204" i="117"/>
  <c r="AM205" i="117"/>
  <c r="AY205" i="117"/>
  <c r="BC205" i="117"/>
  <c r="BO205" i="117"/>
  <c r="AS206" i="117"/>
  <c r="BE206" i="117"/>
  <c r="BC205" i="4" s="1"/>
  <c r="BI206" i="117"/>
  <c r="AP177" i="116"/>
  <c r="AT177" i="116"/>
  <c r="AX177" i="116"/>
  <c r="BB177" i="116"/>
  <c r="BF177" i="116"/>
  <c r="BJ177" i="116"/>
  <c r="BN177" i="116"/>
  <c r="AN190" i="116"/>
  <c r="BD190" i="116"/>
  <c r="BB189" i="4" s="1"/>
  <c r="AO198" i="116"/>
  <c r="AW198" i="116"/>
  <c r="BE198" i="116"/>
  <c r="BM198" i="116"/>
  <c r="AO202" i="116"/>
  <c r="AW202" i="116"/>
  <c r="BE202" i="116"/>
  <c r="BM202" i="116"/>
  <c r="AO206" i="116"/>
  <c r="AW206" i="116"/>
  <c r="BE206" i="116"/>
  <c r="BM206" i="116"/>
  <c r="BD175" i="116"/>
  <c r="BB174" i="4" s="1"/>
  <c r="BE183" i="116"/>
  <c r="BG185" i="116"/>
  <c r="BN188" i="116"/>
  <c r="BH190" i="116"/>
  <c r="AX192" i="116"/>
  <c r="BA198" i="116"/>
  <c r="BJ199" i="116"/>
  <c r="BK200" i="116"/>
  <c r="BI202" i="116"/>
  <c r="AM204" i="116"/>
  <c r="BL205" i="116"/>
  <c r="AO226" i="116"/>
  <c r="BE226" i="116"/>
  <c r="AP227" i="116"/>
  <c r="BF227" i="116"/>
  <c r="AQ228" i="116"/>
  <c r="BG228" i="116"/>
  <c r="BH229" i="116"/>
  <c r="BJ234" i="116"/>
  <c r="BK235" i="116"/>
  <c r="BL236" i="116"/>
  <c r="AL238" i="116"/>
  <c r="AM239" i="116"/>
  <c r="AN240" i="116"/>
  <c r="AS241" i="116"/>
  <c r="AT242" i="116"/>
  <c r="AU243" i="116"/>
  <c r="BA248" i="116"/>
  <c r="BB249" i="116"/>
  <c r="BC250" i="116"/>
  <c r="BD251" i="116"/>
  <c r="BB250" i="4" s="1"/>
  <c r="BI252" i="116"/>
  <c r="BJ253" i="116"/>
  <c r="BK254" i="116"/>
  <c r="BL255" i="116"/>
  <c r="AL257" i="116"/>
  <c r="AL277" i="116"/>
  <c r="AM278" i="116"/>
  <c r="AN279" i="116"/>
  <c r="AS280" i="116"/>
  <c r="AU285" i="116"/>
  <c r="AV286" i="116"/>
  <c r="BA287" i="116"/>
  <c r="BB288" i="116"/>
  <c r="BC289" i="116"/>
  <c r="BD290" i="116"/>
  <c r="BB289" i="4" s="1"/>
  <c r="BI291" i="116"/>
  <c r="BJ292" i="116"/>
  <c r="BK293" i="116"/>
  <c r="BL294" i="116"/>
  <c r="AL299" i="116"/>
  <c r="AM300" i="116"/>
  <c r="AN301" i="116"/>
  <c r="AS302" i="116"/>
  <c r="AT303" i="116"/>
  <c r="AU304" i="116"/>
  <c r="AV305" i="116"/>
  <c r="BA306" i="116"/>
  <c r="BB307" i="116"/>
  <c r="BN308" i="116"/>
  <c r="BO308" i="116"/>
  <c r="AY308" i="116"/>
  <c r="BN307" i="116"/>
  <c r="AX307" i="116"/>
  <c r="BM306" i="116"/>
  <c r="AW306" i="116"/>
  <c r="BH305" i="116"/>
  <c r="AR305" i="116"/>
  <c r="BG304" i="116"/>
  <c r="AQ304" i="116"/>
  <c r="BF303" i="116"/>
  <c r="AP303" i="116"/>
  <c r="BE302" i="116"/>
  <c r="AO302" i="116"/>
  <c r="AZ301" i="116"/>
  <c r="BO300" i="116"/>
  <c r="AY300" i="116"/>
  <c r="BN299" i="116"/>
  <c r="AX299" i="116"/>
  <c r="BH294" i="116"/>
  <c r="AR294" i="116"/>
  <c r="BG293" i="116"/>
  <c r="AQ293" i="116"/>
  <c r="BF292" i="116"/>
  <c r="AP292" i="116"/>
  <c r="BE291" i="116"/>
  <c r="AO291" i="116"/>
  <c r="AZ290" i="116"/>
  <c r="BO289" i="116"/>
  <c r="AY289" i="116"/>
  <c r="BN288" i="116"/>
  <c r="AX288" i="116"/>
  <c r="BM287" i="116"/>
  <c r="AW287" i="116"/>
  <c r="BH286" i="116"/>
  <c r="AR286" i="116"/>
  <c r="BG285" i="116"/>
  <c r="AQ285" i="116"/>
  <c r="BE280" i="116"/>
  <c r="AO280" i="116"/>
  <c r="AZ279" i="116"/>
  <c r="BO278" i="116"/>
  <c r="AY278" i="116"/>
  <c r="BN277" i="116"/>
  <c r="AX277" i="116"/>
  <c r="BN257" i="116"/>
  <c r="AX257" i="116"/>
  <c r="BM256" i="116"/>
  <c r="AW256" i="116"/>
  <c r="BH255" i="116"/>
  <c r="AR255" i="116"/>
  <c r="BG254" i="116"/>
  <c r="AQ254" i="116"/>
  <c r="BF253" i="116"/>
  <c r="AP253" i="116"/>
  <c r="BE252" i="116"/>
  <c r="AO252" i="116"/>
  <c r="AZ251" i="116"/>
  <c r="BO250" i="116"/>
  <c r="AY250" i="116"/>
  <c r="BN249" i="116"/>
  <c r="AX249" i="116"/>
  <c r="BM248" i="116"/>
  <c r="AW248" i="116"/>
  <c r="BG243" i="116"/>
  <c r="AQ243" i="116"/>
  <c r="BF242" i="116"/>
  <c r="AP242" i="116"/>
  <c r="BE241" i="116"/>
  <c r="AO241" i="116"/>
  <c r="AZ240" i="116"/>
  <c r="BO239" i="116"/>
  <c r="AY239" i="116"/>
  <c r="BN238" i="116"/>
  <c r="AX238" i="116"/>
  <c r="BM237" i="116"/>
  <c r="AW237" i="116"/>
  <c r="BH236" i="116"/>
  <c r="AR236" i="116"/>
  <c r="BG235" i="116"/>
  <c r="AQ235" i="116"/>
  <c r="BF234" i="116"/>
  <c r="AP234" i="116"/>
  <c r="BD229" i="116"/>
  <c r="BB228" i="4" s="1"/>
  <c r="AN229" i="116"/>
  <c r="BK308" i="116"/>
  <c r="AU308" i="116"/>
  <c r="BJ307" i="116"/>
  <c r="AT307" i="116"/>
  <c r="BI306" i="116"/>
  <c r="AS306" i="116"/>
  <c r="BD305" i="116"/>
  <c r="BB304" i="4" s="1"/>
  <c r="AN305" i="116"/>
  <c r="BC304" i="116"/>
  <c r="AM304" i="116"/>
  <c r="BB303" i="116"/>
  <c r="AL303" i="116"/>
  <c r="BA302" i="116"/>
  <c r="BL301" i="116"/>
  <c r="AV301" i="116"/>
  <c r="BK300" i="116"/>
  <c r="AU300" i="116"/>
  <c r="BJ299" i="116"/>
  <c r="AT299" i="116"/>
  <c r="BD294" i="116"/>
  <c r="BB293" i="4" s="1"/>
  <c r="AN294" i="116"/>
  <c r="BC293" i="116"/>
  <c r="AM293" i="116"/>
  <c r="BB292" i="116"/>
  <c r="AL292" i="116"/>
  <c r="BA291" i="116"/>
  <c r="BL290" i="116"/>
  <c r="AV290" i="116"/>
  <c r="BK289" i="116"/>
  <c r="AU289" i="116"/>
  <c r="BJ288" i="116"/>
  <c r="AT288" i="116"/>
  <c r="BI287" i="116"/>
  <c r="AS287" i="116"/>
  <c r="BD286" i="116"/>
  <c r="BB285" i="4" s="1"/>
  <c r="AN286" i="116"/>
  <c r="BC285" i="116"/>
  <c r="AM285" i="116"/>
  <c r="BA280" i="116"/>
  <c r="BL279" i="116"/>
  <c r="AV279" i="116"/>
  <c r="BK278" i="116"/>
  <c r="AU278" i="116"/>
  <c r="BJ277" i="116"/>
  <c r="AT277" i="116"/>
  <c r="BJ257" i="116"/>
  <c r="AT257" i="116"/>
  <c r="BI256" i="116"/>
  <c r="AS256" i="116"/>
  <c r="BD255" i="116"/>
  <c r="BB254" i="4" s="1"/>
  <c r="AN255" i="116"/>
  <c r="BC254" i="116"/>
  <c r="AM254" i="116"/>
  <c r="BB253" i="116"/>
  <c r="AL253" i="116"/>
  <c r="BA252" i="116"/>
  <c r="BL251" i="116"/>
  <c r="AV251" i="116"/>
  <c r="BK250" i="116"/>
  <c r="AU250" i="116"/>
  <c r="BJ249" i="116"/>
  <c r="AT249" i="116"/>
  <c r="BI248" i="116"/>
  <c r="AS248" i="116"/>
  <c r="BC243" i="116"/>
  <c r="AM243" i="116"/>
  <c r="BB242" i="116"/>
  <c r="AL242" i="116"/>
  <c r="BA241" i="116"/>
  <c r="BL240" i="116"/>
  <c r="AV240" i="116"/>
  <c r="BK239" i="116"/>
  <c r="AU239" i="116"/>
  <c r="BJ238" i="116"/>
  <c r="AT238" i="116"/>
  <c r="BI237" i="116"/>
  <c r="AS237" i="116"/>
  <c r="BD236" i="116"/>
  <c r="BB235" i="4" s="1"/>
  <c r="AN236" i="116"/>
  <c r="BC235" i="116"/>
  <c r="AM235" i="116"/>
  <c r="BB234" i="116"/>
  <c r="AL234" i="116"/>
  <c r="AZ229" i="116"/>
  <c r="BO228" i="116"/>
  <c r="AO176" i="116"/>
  <c r="AS176" i="116"/>
  <c r="AW176" i="116"/>
  <c r="BE176" i="116"/>
  <c r="BI176" i="116"/>
  <c r="BM176" i="116"/>
  <c r="AN201" i="116"/>
  <c r="AR201" i="116"/>
  <c r="AV201" i="116"/>
  <c r="AZ201" i="116"/>
  <c r="BH201" i="116"/>
  <c r="BL201" i="116"/>
  <c r="AN205" i="116"/>
  <c r="AR205" i="116"/>
  <c r="AV205" i="116"/>
  <c r="AZ205" i="116"/>
  <c r="BD205" i="116"/>
  <c r="BB204" i="4" s="1"/>
  <c r="BH205" i="116"/>
  <c r="BA176" i="116"/>
  <c r="BM183" i="116"/>
  <c r="AO187" i="116"/>
  <c r="BO189" i="116"/>
  <c r="AO191" i="116"/>
  <c r="BF192" i="116"/>
  <c r="BI198" i="116"/>
  <c r="AM200" i="116"/>
  <c r="BD201" i="116"/>
  <c r="BB200" i="4" s="1"/>
  <c r="AL203" i="116"/>
  <c r="AU204" i="116"/>
  <c r="AS206" i="116"/>
  <c r="AS226" i="116"/>
  <c r="BI226" i="116"/>
  <c r="AT227" i="116"/>
  <c r="BJ227" i="116"/>
  <c r="AU228" i="116"/>
  <c r="BK228" i="116"/>
  <c r="BL229" i="116"/>
  <c r="BN234" i="116"/>
  <c r="BO235" i="116"/>
  <c r="AO237" i="116"/>
  <c r="AP238" i="116"/>
  <c r="AQ239" i="116"/>
  <c r="AR240" i="116"/>
  <c r="AW241" i="116"/>
  <c r="AX242" i="116"/>
  <c r="AY243" i="116"/>
  <c r="BE248" i="116"/>
  <c r="BF249" i="116"/>
  <c r="BG250" i="116"/>
  <c r="BH251" i="116"/>
  <c r="BM252" i="116"/>
  <c r="BN253" i="116"/>
  <c r="BO254" i="116"/>
  <c r="AO256" i="116"/>
  <c r="AP257" i="116"/>
  <c r="AP277" i="116"/>
  <c r="AQ278" i="116"/>
  <c r="AR279" i="116"/>
  <c r="AW280" i="116"/>
  <c r="AY285" i="116"/>
  <c r="AZ286" i="116"/>
  <c r="BE287" i="116"/>
  <c r="BF288" i="116"/>
  <c r="BG289" i="116"/>
  <c r="BH290" i="116"/>
  <c r="BM291" i="116"/>
  <c r="BN292" i="116"/>
  <c r="BO293" i="116"/>
  <c r="AP299" i="116"/>
  <c r="AQ300" i="116"/>
  <c r="AR301" i="116"/>
  <c r="AW302" i="116"/>
  <c r="AX303" i="116"/>
  <c r="AY304" i="116"/>
  <c r="AZ305" i="116"/>
  <c r="BE306" i="116"/>
  <c r="BF307" i="116"/>
  <c r="BG308" i="116"/>
  <c r="AO178" i="139"/>
  <c r="AQ199" i="139"/>
  <c r="AL252" i="139"/>
  <c r="AQ183" i="139"/>
  <c r="AQ238" i="139"/>
  <c r="BE254" i="139"/>
  <c r="BN301" i="139"/>
  <c r="AM176" i="139"/>
  <c r="BG176" i="139"/>
  <c r="AW177" i="139"/>
  <c r="AL190" i="139"/>
  <c r="AQ198" i="139"/>
  <c r="AM200" i="139"/>
  <c r="BO200" i="139"/>
  <c r="AU204" i="139"/>
  <c r="BI205" i="139"/>
  <c r="AX197" i="139"/>
  <c r="BN227" i="139"/>
  <c r="AM241" i="139"/>
  <c r="AR257" i="139"/>
  <c r="BI178" i="139"/>
  <c r="AW235" i="139"/>
  <c r="BK183" i="139"/>
  <c r="BB226" i="139"/>
  <c r="BL291" i="139"/>
  <c r="AS185" i="139"/>
  <c r="BM185" i="139"/>
  <c r="BN201" i="139"/>
  <c r="BN202" i="139"/>
  <c r="BK229" i="139"/>
  <c r="BE243" i="139"/>
  <c r="AQ308" i="138"/>
  <c r="BB304" i="138"/>
  <c r="AZ303" i="4" s="1"/>
  <c r="BL300" i="138"/>
  <c r="AY292" i="138"/>
  <c r="BF289" i="138"/>
  <c r="AW286" i="138"/>
  <c r="AY280" i="138"/>
  <c r="AM279" i="138"/>
  <c r="BG277" i="138"/>
  <c r="AV257" i="138"/>
  <c r="BE255" i="138"/>
  <c r="AS254" i="138"/>
  <c r="BL252" i="138"/>
  <c r="BA251" i="138"/>
  <c r="AO250" i="138"/>
  <c r="BH248" i="138"/>
  <c r="AR243" i="138"/>
  <c r="BK241" i="138"/>
  <c r="AY240" i="138"/>
  <c r="AN239" i="138"/>
  <c r="BG237" i="138"/>
  <c r="AU236" i="138"/>
  <c r="BD234" i="138"/>
  <c r="AQ229" i="138"/>
  <c r="BK227" i="138"/>
  <c r="AY226" i="138"/>
  <c r="AW204" i="138"/>
  <c r="BN200" i="138"/>
  <c r="BI197" i="138"/>
  <c r="BL189" i="138"/>
  <c r="AN187" i="138"/>
  <c r="AR178" i="138"/>
  <c r="BI175" i="138"/>
  <c r="AT307" i="138"/>
  <c r="BE303" i="138"/>
  <c r="BN299" i="138"/>
  <c r="BH291" i="138"/>
  <c r="AU288" i="138"/>
  <c r="BM285" i="138"/>
  <c r="AN280" i="138"/>
  <c r="BH278" i="138"/>
  <c r="AV277" i="138"/>
  <c r="BF256" i="138"/>
  <c r="AT255" i="138"/>
  <c r="BM253" i="138"/>
  <c r="BB252" i="138"/>
  <c r="AZ251" i="4" s="1"/>
  <c r="AP251" i="138"/>
  <c r="BI249" i="138"/>
  <c r="AX248" i="138"/>
  <c r="BL242" i="138"/>
  <c r="AZ241" i="138"/>
  <c r="AO240" i="138"/>
  <c r="BH238" i="138"/>
  <c r="AV237" i="138"/>
  <c r="BE235" i="138"/>
  <c r="AS234" i="138"/>
  <c r="BL228" i="138"/>
  <c r="AZ227" i="138"/>
  <c r="AN226" i="138"/>
  <c r="AZ203" i="138"/>
  <c r="AV199" i="138"/>
  <c r="BA197" i="138"/>
  <c r="AW192" i="138"/>
  <c r="BO188" i="138"/>
  <c r="AQ186" i="138"/>
  <c r="AO177" i="138"/>
  <c r="AP175" i="138"/>
  <c r="AT175" i="138"/>
  <c r="BN175" i="138"/>
  <c r="AN176" i="138"/>
  <c r="BJ183" i="138"/>
  <c r="AV184" i="138"/>
  <c r="AL185" i="138"/>
  <c r="BJ187" i="138"/>
  <c r="AP189" i="138"/>
  <c r="AL191" i="138"/>
  <c r="BN191" i="138"/>
  <c r="AT197" i="138"/>
  <c r="BL198" i="138"/>
  <c r="BH200" i="138"/>
  <c r="AX201" i="138"/>
  <c r="BL204" i="138"/>
  <c r="BB205" i="138"/>
  <c r="AZ204" i="4" s="1"/>
  <c r="AR206" i="138"/>
  <c r="BL178" i="138"/>
  <c r="AR191" i="138"/>
  <c r="AU202" i="138"/>
  <c r="AO227" i="138"/>
  <c r="BM229" i="138"/>
  <c r="AL237" i="138"/>
  <c r="BI239" i="138"/>
  <c r="BA242" i="138"/>
  <c r="AY249" i="138"/>
  <c r="AQ252" i="138"/>
  <c r="BN254" i="138"/>
  <c r="BI279" i="138"/>
  <c r="BD287" i="138"/>
  <c r="AQ294" i="138"/>
  <c r="AL299" i="138"/>
  <c r="AW306" i="138"/>
  <c r="BA200" i="138"/>
  <c r="AQ201" i="138"/>
  <c r="BG203" i="138"/>
  <c r="BO203" i="138"/>
  <c r="BE204" i="138"/>
  <c r="AM205" i="138"/>
  <c r="AU205" i="138"/>
  <c r="BF176" i="138"/>
  <c r="AZ177" i="138"/>
  <c r="BH177" i="138"/>
  <c r="AL178" i="138"/>
  <c r="BF178" i="138"/>
  <c r="BN178" i="138"/>
  <c r="AR183" i="138"/>
  <c r="AZ183" i="138"/>
  <c r="AL200" i="138"/>
  <c r="BJ202" i="138"/>
  <c r="AP204" i="138"/>
  <c r="BN206" i="138"/>
  <c r="AP178" i="137"/>
  <c r="AS184" i="137"/>
  <c r="BI184" i="137"/>
  <c r="AW188" i="137"/>
  <c r="BM188" i="137"/>
  <c r="BA192" i="137"/>
  <c r="AY191" i="4" s="1"/>
  <c r="AR199" i="137"/>
  <c r="AX200" i="137"/>
  <c r="AP202" i="137"/>
  <c r="AV203" i="137"/>
  <c r="AL204" i="137"/>
  <c r="BB204" i="137"/>
  <c r="BJ206" i="137"/>
  <c r="AN184" i="137"/>
  <c r="BN189" i="137"/>
  <c r="AV198" i="137"/>
  <c r="BD200" i="137"/>
  <c r="BL203" i="137"/>
  <c r="BD206" i="137"/>
  <c r="AY226" i="137"/>
  <c r="AO227" i="137"/>
  <c r="BK227" i="137"/>
  <c r="BF228" i="137"/>
  <c r="AW229" i="137"/>
  <c r="AN234" i="137"/>
  <c r="BI234" i="137"/>
  <c r="AZ235" i="137"/>
  <c r="AU236" i="137"/>
  <c r="AT237" i="137"/>
  <c r="AQ238" i="137"/>
  <c r="AN239" i="137"/>
  <c r="AL240" i="137"/>
  <c r="BN240" i="137"/>
  <c r="BK241" i="137"/>
  <c r="BI242" i="137"/>
  <c r="BM243" i="137"/>
  <c r="AQ248" i="137"/>
  <c r="AN249" i="137"/>
  <c r="AS250" i="137"/>
  <c r="AP251" i="137"/>
  <c r="AM252" i="137"/>
  <c r="AR253" i="137"/>
  <c r="AO254" i="137"/>
  <c r="AM255" i="137"/>
  <c r="BO255" i="137"/>
  <c r="BL256" i="137"/>
  <c r="BK257" i="137"/>
  <c r="AM277" i="137"/>
  <c r="AR278" i="137"/>
  <c r="AO279" i="137"/>
  <c r="AM280" i="137"/>
  <c r="BO280" i="137"/>
  <c r="BJ285" i="137"/>
  <c r="BG286" i="137"/>
  <c r="BD287" i="137"/>
  <c r="BC288" i="137"/>
  <c r="BF289" i="137"/>
  <c r="BE290" i="137"/>
  <c r="BB291" i="137"/>
  <c r="BG292" i="137"/>
  <c r="BD293" i="137"/>
  <c r="BA294" i="137"/>
  <c r="AY293" i="4" s="1"/>
  <c r="BD299" i="137"/>
  <c r="BB300" i="137"/>
  <c r="BK301" i="137"/>
  <c r="AR303" i="137"/>
  <c r="BD304" i="137"/>
  <c r="BO305" i="137"/>
  <c r="BG307" i="137"/>
  <c r="AX175" i="137"/>
  <c r="BN175" i="137"/>
  <c r="AN176" i="137"/>
  <c r="BD176" i="137"/>
  <c r="AV178" i="137"/>
  <c r="BL178" i="137"/>
  <c r="AU186" i="137"/>
  <c r="BK186" i="137"/>
  <c r="AM188" i="137"/>
  <c r="AY190" i="137"/>
  <c r="BO190" i="137"/>
  <c r="AP197" i="137"/>
  <c r="BJ201" i="137"/>
  <c r="AZ202" i="137"/>
  <c r="AR204" i="137"/>
  <c r="AN206" i="137"/>
  <c r="BF178" i="137"/>
  <c r="BC188" i="137"/>
  <c r="BG192" i="137"/>
  <c r="BF197" i="137"/>
  <c r="BH199" i="137"/>
  <c r="AT201" i="137"/>
  <c r="BN205" i="137"/>
  <c r="AN226" i="137"/>
  <c r="BJ226" i="137"/>
  <c r="AZ227" i="137"/>
  <c r="AV228" i="137"/>
  <c r="AL229" i="137"/>
  <c r="BG229" i="137"/>
  <c r="AY234" i="137"/>
  <c r="AO235" i="137"/>
  <c r="BJ235" i="137"/>
  <c r="BJ236" i="137"/>
  <c r="BG237" i="137"/>
  <c r="BE238" i="137"/>
  <c r="BB239" i="137"/>
  <c r="AY240" i="137"/>
  <c r="AX241" i="137"/>
  <c r="AU242" i="137"/>
  <c r="AZ243" i="137"/>
  <c r="BD248" i="137"/>
  <c r="BD262" i="137" s="1"/>
  <c r="BC249" i="137"/>
  <c r="BF250" i="137"/>
  <c r="BE251" i="137"/>
  <c r="BB252" i="137"/>
  <c r="BG253" i="137"/>
  <c r="BD254" i="137"/>
  <c r="BA255" i="137"/>
  <c r="AY254" i="4" s="1"/>
  <c r="AY256" i="137"/>
  <c r="AV257" i="137"/>
  <c r="BA277" i="137"/>
  <c r="AY276" i="4" s="1"/>
  <c r="BF278" i="137"/>
  <c r="BC279" i="137"/>
  <c r="AZ280" i="137"/>
  <c r="AV285" i="137"/>
  <c r="AS286" i="137"/>
  <c r="AQ287" i="137"/>
  <c r="AN288" i="137"/>
  <c r="AS289" i="137"/>
  <c r="AP290" i="137"/>
  <c r="AM291" i="137"/>
  <c r="AR292" i="137"/>
  <c r="AO293" i="137"/>
  <c r="AM294" i="137"/>
  <c r="BO294" i="137"/>
  <c r="AQ299" i="137"/>
  <c r="AN300" i="137"/>
  <c r="AS301" i="137"/>
  <c r="BB302" i="137"/>
  <c r="BM303" i="137"/>
  <c r="AT305" i="137"/>
  <c r="BF306" i="137"/>
  <c r="BE177" i="136"/>
  <c r="BM177" i="136"/>
  <c r="BL187" i="136"/>
  <c r="BA197" i="136"/>
  <c r="BI197" i="136"/>
  <c r="BE201" i="136"/>
  <c r="BM201" i="136"/>
  <c r="BI205" i="136"/>
  <c r="AL185" i="136"/>
  <c r="BL200" i="136"/>
  <c r="BI226" i="136"/>
  <c r="BA229" i="136"/>
  <c r="BE236" i="136"/>
  <c r="AX239" i="136"/>
  <c r="AP242" i="136"/>
  <c r="BB249" i="136"/>
  <c r="AT252" i="136"/>
  <c r="AM255" i="136"/>
  <c r="BJ257" i="136"/>
  <c r="AR287" i="136"/>
  <c r="BG292" i="136"/>
  <c r="AL303" i="136"/>
  <c r="BB308" i="136"/>
  <c r="BL176" i="136"/>
  <c r="AM186" i="136"/>
  <c r="BK186" i="136"/>
  <c r="AQ190" i="136"/>
  <c r="BO190" i="136"/>
  <c r="BD200" i="136"/>
  <c r="BH204" i="136"/>
  <c r="BD176" i="136"/>
  <c r="AN187" i="136"/>
  <c r="BN202" i="136"/>
  <c r="BJ227" i="136"/>
  <c r="BN234" i="136"/>
  <c r="BF237" i="136"/>
  <c r="AY240" i="136"/>
  <c r="AQ243" i="136"/>
  <c r="BC250" i="136"/>
  <c r="AU253" i="136"/>
  <c r="AN256" i="136"/>
  <c r="BG278" i="136"/>
  <c r="BM287" i="136"/>
  <c r="AX293" i="136"/>
  <c r="BC299" i="136"/>
  <c r="AN305" i="136"/>
  <c r="BC175" i="136"/>
  <c r="BK175" i="136"/>
  <c r="BJ185" i="136"/>
  <c r="BN189" i="136"/>
  <c r="BC199" i="136"/>
  <c r="BK199" i="136"/>
  <c r="BG203" i="136"/>
  <c r="BO203" i="136"/>
  <c r="BF178" i="136"/>
  <c r="AP189" i="136"/>
  <c r="BJ206" i="136"/>
  <c r="AP228" i="136"/>
  <c r="AT235" i="136"/>
  <c r="AL238" i="136"/>
  <c r="BI240" i="136"/>
  <c r="BB243" i="136"/>
  <c r="AP248" i="136"/>
  <c r="BN250" i="136"/>
  <c r="BF253" i="136"/>
  <c r="AX256" i="136"/>
  <c r="AW279" i="136"/>
  <c r="BO289" i="136"/>
  <c r="AT300" i="136"/>
  <c r="BI305" i="136"/>
  <c r="BN178" i="136"/>
  <c r="BI184" i="136"/>
  <c r="AO188" i="136"/>
  <c r="BM188" i="136"/>
  <c r="AS192" i="136"/>
  <c r="BB198" i="136"/>
  <c r="BF202" i="136"/>
  <c r="AL206" i="136"/>
  <c r="BH183" i="136"/>
  <c r="AR191" i="136"/>
  <c r="BJ198" i="136"/>
  <c r="AX226" i="136"/>
  <c r="AQ229" i="136"/>
  <c r="AU236" i="136"/>
  <c r="AM239" i="136"/>
  <c r="BJ241" i="136"/>
  <c r="AQ249" i="136"/>
  <c r="BO251" i="136"/>
  <c r="BG254" i="136"/>
  <c r="AY257" i="136"/>
  <c r="AP285" i="136"/>
  <c r="BE290" i="136"/>
  <c r="AV302" i="136"/>
  <c r="BK307" i="136"/>
  <c r="BL308" i="135"/>
  <c r="AN308" i="135"/>
  <c r="AY307" i="135"/>
  <c r="AW306" i="4" s="1"/>
  <c r="BJ306" i="135"/>
  <c r="AL306" i="135"/>
  <c r="AW305" i="135"/>
  <c r="AZ304" i="135"/>
  <c r="BK303" i="135"/>
  <c r="AQ303" i="135"/>
  <c r="AX302" i="135"/>
  <c r="BI301" i="135"/>
  <c r="AO301" i="135"/>
  <c r="AV300" i="135"/>
  <c r="BG299" i="135"/>
  <c r="AM299" i="135"/>
  <c r="BO294" i="135"/>
  <c r="AQ294" i="135"/>
  <c r="BB293" i="135"/>
  <c r="BN292" i="135"/>
  <c r="AX292" i="135"/>
  <c r="BM291" i="135"/>
  <c r="AW291" i="135"/>
  <c r="AW319" i="135" s="1"/>
  <c r="BO290" i="135"/>
  <c r="BA290" i="135"/>
  <c r="BN289" i="135"/>
  <c r="AZ289" i="135"/>
  <c r="BO288" i="135"/>
  <c r="BB288" i="135"/>
  <c r="AO288" i="135"/>
  <c r="BD287" i="135"/>
  <c r="AP287" i="135"/>
  <c r="BH286" i="135"/>
  <c r="AR286" i="135"/>
  <c r="BJ285" i="135"/>
  <c r="AV285" i="135"/>
  <c r="BJ280" i="135"/>
  <c r="AW280" i="135"/>
  <c r="BO279" i="135"/>
  <c r="AY279" i="135"/>
  <c r="AW278" i="4" s="1"/>
  <c r="BN278" i="135"/>
  <c r="AX278" i="135"/>
  <c r="BO277" i="135"/>
  <c r="BB277" i="135"/>
  <c r="AL277" i="135"/>
  <c r="BE257" i="135"/>
  <c r="AU257" i="135"/>
  <c r="BL256" i="135"/>
  <c r="BB256" i="135"/>
  <c r="AR256" i="135"/>
  <c r="BK255" i="135"/>
  <c r="BA255" i="135"/>
  <c r="AQ255" i="135"/>
  <c r="BH254" i="135"/>
  <c r="AX254" i="135"/>
  <c r="AL254" i="135"/>
  <c r="BG253" i="135"/>
  <c r="AW253" i="135"/>
  <c r="BN252" i="135"/>
  <c r="BD252" i="135"/>
  <c r="AR252" i="135"/>
  <c r="BM251" i="135"/>
  <c r="BC251" i="135"/>
  <c r="AQ251" i="135"/>
  <c r="BL250" i="135"/>
  <c r="BB250" i="135"/>
  <c r="AP250" i="135"/>
  <c r="BK249" i="135"/>
  <c r="BA249" i="135"/>
  <c r="AO249" i="135"/>
  <c r="BH248" i="135"/>
  <c r="AV248" i="135"/>
  <c r="AL248" i="135"/>
  <c r="BN243" i="135"/>
  <c r="BB243" i="135"/>
  <c r="AR243" i="135"/>
  <c r="BM242" i="135"/>
  <c r="BA242" i="135"/>
  <c r="AQ242" i="135"/>
  <c r="BH241" i="135"/>
  <c r="AX241" i="135"/>
  <c r="AN241" i="135"/>
  <c r="BG240" i="135"/>
  <c r="AZ308" i="135"/>
  <c r="BK307" i="135"/>
  <c r="AM307" i="135"/>
  <c r="AX306" i="135"/>
  <c r="BI305" i="135"/>
  <c r="BL304" i="135"/>
  <c r="AR304" i="135"/>
  <c r="AY303" i="135"/>
  <c r="AW302" i="4" s="1"/>
  <c r="BJ302" i="135"/>
  <c r="AP302" i="135"/>
  <c r="AW301" i="135"/>
  <c r="BH300" i="135"/>
  <c r="BH314" i="135" s="1"/>
  <c r="AN300" i="135"/>
  <c r="AU299" i="135"/>
  <c r="BC294" i="135"/>
  <c r="BN293" i="135"/>
  <c r="AP293" i="135"/>
  <c r="BF292" i="135"/>
  <c r="AS292" i="135"/>
  <c r="BE291" i="135"/>
  <c r="AR291" i="135"/>
  <c r="BG290" i="135"/>
  <c r="AS290" i="135"/>
  <c r="BF289" i="135"/>
  <c r="AR289" i="135"/>
  <c r="BJ288" i="135"/>
  <c r="AT288" i="135"/>
  <c r="BL287" i="135"/>
  <c r="AX287" i="135"/>
  <c r="BM286" i="135"/>
  <c r="AZ286" i="135"/>
  <c r="AM286" i="135"/>
  <c r="BB285" i="135"/>
  <c r="AN285" i="135"/>
  <c r="BE280" i="135"/>
  <c r="AO280" i="135"/>
  <c r="BG279" i="135"/>
  <c r="AS279" i="135"/>
  <c r="BF278" i="135"/>
  <c r="AR278" i="135"/>
  <c r="BG277" i="135"/>
  <c r="AT277" i="135"/>
  <c r="BK257" i="135"/>
  <c r="BA257" i="135"/>
  <c r="AO257" i="135"/>
  <c r="BH256" i="135"/>
  <c r="AV256" i="135"/>
  <c r="AL256" i="135"/>
  <c r="BG255" i="135"/>
  <c r="AU255" i="135"/>
  <c r="BN254" i="135"/>
  <c r="BB254" i="135"/>
  <c r="AR254" i="135"/>
  <c r="BM253" i="135"/>
  <c r="BA253" i="135"/>
  <c r="AQ253" i="135"/>
  <c r="BH252" i="135"/>
  <c r="AX252" i="135"/>
  <c r="AN252" i="135"/>
  <c r="BG251" i="135"/>
  <c r="AW251" i="135"/>
  <c r="AM251" i="135"/>
  <c r="BF250" i="135"/>
  <c r="AV250" i="135"/>
  <c r="AL250" i="135"/>
  <c r="BE249" i="135"/>
  <c r="AU249" i="135"/>
  <c r="BL248" i="135"/>
  <c r="BB248" i="135"/>
  <c r="AR248" i="135"/>
  <c r="BH243" i="135"/>
  <c r="AX243" i="135"/>
  <c r="AL243" i="135"/>
  <c r="BG242" i="135"/>
  <c r="AW242" i="135"/>
  <c r="BN241" i="135"/>
  <c r="BD241" i="135"/>
  <c r="AR241" i="135"/>
  <c r="BM240" i="135"/>
  <c r="BC240" i="135"/>
  <c r="AQ240" i="135"/>
  <c r="BL239" i="135"/>
  <c r="BB239" i="135"/>
  <c r="AP239" i="135"/>
  <c r="AV308" i="135"/>
  <c r="BN306" i="135"/>
  <c r="BA305" i="135"/>
  <c r="BO303" i="135"/>
  <c r="BF302" i="135"/>
  <c r="AS301" i="135"/>
  <c r="BK299" i="135"/>
  <c r="AM294" i="135"/>
  <c r="BI292" i="135"/>
  <c r="BH291" i="135"/>
  <c r="BL290" i="135"/>
  <c r="BK289" i="135"/>
  <c r="BK317" i="135" s="1"/>
  <c r="BM288" i="135"/>
  <c r="BN287" i="135"/>
  <c r="AN287" i="135"/>
  <c r="AO286" i="135"/>
  <c r="AQ285" i="135"/>
  <c r="AT280" i="135"/>
  <c r="AV279" i="135"/>
  <c r="AU278" i="135"/>
  <c r="AW277" i="135"/>
  <c r="BC257" i="135"/>
  <c r="BJ256" i="135"/>
  <c r="AN256" i="135"/>
  <c r="AY255" i="135"/>
  <c r="AW254" i="4" s="1"/>
  <c r="BF254" i="135"/>
  <c r="BO253" i="135"/>
  <c r="AS253" i="135"/>
  <c r="AZ252" i="135"/>
  <c r="BK251" i="135"/>
  <c r="AO251" i="135"/>
  <c r="AX250" i="135"/>
  <c r="BI249" i="135"/>
  <c r="AM249" i="135"/>
  <c r="AT248" i="135"/>
  <c r="AT243" i="135"/>
  <c r="BE242" i="135"/>
  <c r="BL241" i="135"/>
  <c r="AP241" i="135"/>
  <c r="AY240" i="135"/>
  <c r="AW239" i="4" s="1"/>
  <c r="AM240" i="135"/>
  <c r="BD239" i="135"/>
  <c r="AN239" i="135"/>
  <c r="BI238" i="135"/>
  <c r="AW238" i="135"/>
  <c r="AM238" i="135"/>
  <c r="BD237" i="135"/>
  <c r="AT237" i="135"/>
  <c r="BO236" i="135"/>
  <c r="BC236" i="135"/>
  <c r="AS236" i="135"/>
  <c r="BJ235" i="135"/>
  <c r="AZ235" i="135"/>
  <c r="AP235" i="135"/>
  <c r="BI234" i="135"/>
  <c r="AY234" i="135"/>
  <c r="AW233" i="4" s="1"/>
  <c r="AO234" i="135"/>
  <c r="BG229" i="135"/>
  <c r="AW229" i="135"/>
  <c r="AM229" i="135"/>
  <c r="BF228" i="135"/>
  <c r="AV228" i="135"/>
  <c r="AL228" i="135"/>
  <c r="BE227" i="135"/>
  <c r="AU227" i="135"/>
  <c r="BL226" i="135"/>
  <c r="BB226" i="135"/>
  <c r="AR226" i="135"/>
  <c r="AR204" i="135"/>
  <c r="BF202" i="135"/>
  <c r="BF200" i="135"/>
  <c r="AS199" i="135"/>
  <c r="AM197" i="135"/>
  <c r="AW192" i="135"/>
  <c r="BI188" i="135"/>
  <c r="AZ178" i="135"/>
  <c r="BC307" i="135"/>
  <c r="AT306" i="135"/>
  <c r="BH304" i="135"/>
  <c r="AU303" i="135"/>
  <c r="BM301" i="135"/>
  <c r="BD300" i="135"/>
  <c r="AQ299" i="135"/>
  <c r="BG294" i="135"/>
  <c r="AX293" i="135"/>
  <c r="AU292" i="135"/>
  <c r="AT291" i="135"/>
  <c r="AV290" i="135"/>
  <c r="AU289" i="135"/>
  <c r="AY288" i="135"/>
  <c r="AW287" i="4" s="1"/>
  <c r="BA287" i="135"/>
  <c r="BC286" i="135"/>
  <c r="BG285" i="135"/>
  <c r="BH280" i="135"/>
  <c r="BI279" i="135"/>
  <c r="BH278" i="135"/>
  <c r="BM277" i="135"/>
  <c r="BM257" i="135"/>
  <c r="AS257" i="135"/>
  <c r="AZ256" i="135"/>
  <c r="BI255" i="135"/>
  <c r="AM255" i="135"/>
  <c r="AT254" i="135"/>
  <c r="BE253" i="135"/>
  <c r="BL252" i="135"/>
  <c r="AP252" i="135"/>
  <c r="AY251" i="135"/>
  <c r="AW250" i="4" s="1"/>
  <c r="BJ250" i="135"/>
  <c r="AN250" i="135"/>
  <c r="AW249" i="135"/>
  <c r="BD248" i="135"/>
  <c r="BF243" i="135"/>
  <c r="BO242" i="135"/>
  <c r="AS242" i="135"/>
  <c r="AZ241" i="135"/>
  <c r="BK240" i="135"/>
  <c r="AU240" i="135"/>
  <c r="BJ239" i="135"/>
  <c r="AV239" i="135"/>
  <c r="BM238" i="135"/>
  <c r="BC238" i="135"/>
  <c r="AS238" i="135"/>
  <c r="BJ237" i="135"/>
  <c r="AZ237" i="135"/>
  <c r="AN237" i="135"/>
  <c r="BI236" i="135"/>
  <c r="AY236" i="135"/>
  <c r="AW235" i="4" s="1"/>
  <c r="AM236" i="135"/>
  <c r="BF235" i="135"/>
  <c r="AT235" i="135"/>
  <c r="BO234" i="135"/>
  <c r="BE234" i="135"/>
  <c r="AS234" i="135"/>
  <c r="BM229" i="135"/>
  <c r="BC229" i="135"/>
  <c r="AQ229" i="135"/>
  <c r="BL228" i="135"/>
  <c r="BB228" i="135"/>
  <c r="AP228" i="135"/>
  <c r="BK227" i="135"/>
  <c r="BA227" i="135"/>
  <c r="AO227" i="135"/>
  <c r="BH226" i="135"/>
  <c r="AV226" i="135"/>
  <c r="AL226" i="135"/>
  <c r="BC205" i="135"/>
  <c r="BA203" i="135"/>
  <c r="AW201" i="135"/>
  <c r="BM199" i="135"/>
  <c r="BK197" i="135"/>
  <c r="AS190" i="135"/>
  <c r="AT187" i="135"/>
  <c r="BE175" i="135"/>
  <c r="AU307" i="135"/>
  <c r="AV304" i="135"/>
  <c r="BE301" i="135"/>
  <c r="BF293" i="135"/>
  <c r="BB291" i="135"/>
  <c r="BC289" i="135"/>
  <c r="BI287" i="135"/>
  <c r="BI315" i="135" s="1"/>
  <c r="BL285" i="135"/>
  <c r="AL280" i="135"/>
  <c r="AM278" i="135"/>
  <c r="AW257" i="135"/>
  <c r="BO255" i="135"/>
  <c r="AZ254" i="135"/>
  <c r="AO253" i="135"/>
  <c r="BE251" i="135"/>
  <c r="AT250" i="135"/>
  <c r="BJ248" i="135"/>
  <c r="AP243" i="135"/>
  <c r="BF241" i="135"/>
  <c r="AW240" i="135"/>
  <c r="AX239" i="135"/>
  <c r="BE238" i="135"/>
  <c r="BL237" i="135"/>
  <c r="AR237" i="135"/>
  <c r="BA236" i="135"/>
  <c r="BH235" i="135"/>
  <c r="AL235" i="135"/>
  <c r="AW234" i="135"/>
  <c r="BE229" i="135"/>
  <c r="BN228" i="135"/>
  <c r="AT228" i="135"/>
  <c r="BC227" i="135"/>
  <c r="BJ226" i="135"/>
  <c r="AN226" i="135"/>
  <c r="BN204" i="135"/>
  <c r="AU201" i="135"/>
  <c r="BI197" i="135"/>
  <c r="AL191" i="135"/>
  <c r="AR176" i="135"/>
  <c r="BB306" i="135"/>
  <c r="BG303" i="135"/>
  <c r="BL300" i="135"/>
  <c r="AL293" i="135"/>
  <c r="AL291" i="135"/>
  <c r="AP289" i="135"/>
  <c r="AS287" i="135"/>
  <c r="AY285" i="135"/>
  <c r="AW284" i="4" s="1"/>
  <c r="BD279" i="135"/>
  <c r="BE277" i="135"/>
  <c r="AM257" i="135"/>
  <c r="BC255" i="135"/>
  <c r="AP254" i="135"/>
  <c r="BF252" i="135"/>
  <c r="AU251" i="135"/>
  <c r="BM249" i="135"/>
  <c r="AZ248" i="135"/>
  <c r="BI242" i="135"/>
  <c r="AV241" i="135"/>
  <c r="AO240" i="135"/>
  <c r="AT239" i="135"/>
  <c r="BA238" i="135"/>
  <c r="BH237" i="135"/>
  <c r="AL237" i="135"/>
  <c r="AU236" i="135"/>
  <c r="BB235" i="135"/>
  <c r="BM234" i="135"/>
  <c r="AQ234" i="135"/>
  <c r="AY229" i="135"/>
  <c r="AW228" i="4" s="1"/>
  <c r="BJ228" i="135"/>
  <c r="AN228" i="135"/>
  <c r="AW227" i="135"/>
  <c r="BD226" i="135"/>
  <c r="AP204" i="135"/>
  <c r="BD200" i="135"/>
  <c r="BB189" i="135"/>
  <c r="BD308" i="135"/>
  <c r="BM305" i="135"/>
  <c r="BN302" i="135"/>
  <c r="AR300" i="135"/>
  <c r="BC292" i="135"/>
  <c r="BD290" i="135"/>
  <c r="BE288" i="135"/>
  <c r="BK286" i="135"/>
  <c r="AL285" i="135"/>
  <c r="AN279" i="135"/>
  <c r="AQ277" i="135"/>
  <c r="BD256" i="135"/>
  <c r="AS255" i="135"/>
  <c r="BI253" i="135"/>
  <c r="AV252" i="135"/>
  <c r="BN250" i="135"/>
  <c r="BC249" i="135"/>
  <c r="AN248" i="135"/>
  <c r="BJ243" i="135"/>
  <c r="AY242" i="135"/>
  <c r="AW241" i="4" s="1"/>
  <c r="BO240" i="135"/>
  <c r="BN239" i="135"/>
  <c r="AL239" i="135"/>
  <c r="AU238" i="135"/>
  <c r="BB237" i="135"/>
  <c r="BK236" i="135"/>
  <c r="AQ236" i="135"/>
  <c r="AX235" i="135"/>
  <c r="BG234" i="135"/>
  <c r="BO229" i="135"/>
  <c r="AU229" i="135"/>
  <c r="BD228" i="135"/>
  <c r="BM227" i="135"/>
  <c r="AS227" i="135"/>
  <c r="AZ226" i="135"/>
  <c r="BH202" i="135"/>
  <c r="AU199" i="135"/>
  <c r="AQ188" i="135"/>
  <c r="BO307" i="135"/>
  <c r="AS305" i="135"/>
  <c r="AT302" i="135"/>
  <c r="BC299" i="135"/>
  <c r="AY294" i="135"/>
  <c r="AW293" i="4" s="1"/>
  <c r="AM292" i="135"/>
  <c r="AQ290" i="135"/>
  <c r="AQ288" i="135"/>
  <c r="AW286" i="135"/>
  <c r="AZ280" i="135"/>
  <c r="BC278" i="135"/>
  <c r="BI257" i="135"/>
  <c r="AT256" i="135"/>
  <c r="BJ254" i="135"/>
  <c r="AY253" i="135"/>
  <c r="AW252" i="4" s="1"/>
  <c r="BO251" i="135"/>
  <c r="BD250" i="135"/>
  <c r="AS249" i="135"/>
  <c r="AZ243" i="135"/>
  <c r="AO242" i="135"/>
  <c r="BE240" i="135"/>
  <c r="BF239" i="135"/>
  <c r="BK238" i="135"/>
  <c r="AO238" i="135"/>
  <c r="AV237" i="135"/>
  <c r="BG236" i="135"/>
  <c r="BN235" i="135"/>
  <c r="AR235" i="135"/>
  <c r="BA234" i="135"/>
  <c r="BK229" i="135"/>
  <c r="AO229" i="135"/>
  <c r="AX228" i="135"/>
  <c r="BI227" i="135"/>
  <c r="AM227" i="135"/>
  <c r="AT226" i="135"/>
  <c r="AV206" i="135"/>
  <c r="AN202" i="135"/>
  <c r="AZ198" i="135"/>
  <c r="BG186" i="135"/>
  <c r="BG177" i="135"/>
  <c r="BK177" i="135"/>
  <c r="BO177" i="135"/>
  <c r="AL183" i="135"/>
  <c r="AP183" i="135"/>
  <c r="AT183" i="135"/>
  <c r="AX183" i="135"/>
  <c r="BB183" i="135"/>
  <c r="BF183" i="135"/>
  <c r="BJ183" i="135"/>
  <c r="BN183" i="135"/>
  <c r="AX185" i="135"/>
  <c r="BN185" i="135"/>
  <c r="AL187" i="135"/>
  <c r="AP187" i="135"/>
  <c r="BB187" i="135"/>
  <c r="BJ187" i="135"/>
  <c r="BN187" i="135"/>
  <c r="AT189" i="135"/>
  <c r="BJ189" i="135"/>
  <c r="AP191" i="135"/>
  <c r="AT191" i="135"/>
  <c r="AX191" i="135"/>
  <c r="BB191" i="135"/>
  <c r="BF191" i="135"/>
  <c r="BJ191" i="135"/>
  <c r="BN191" i="135"/>
  <c r="AM199" i="135"/>
  <c r="BC199" i="135"/>
  <c r="BK199" i="135"/>
  <c r="AM201" i="135"/>
  <c r="AQ201" i="135"/>
  <c r="AY201" i="135"/>
  <c r="AW200" i="4" s="1"/>
  <c r="BC201" i="135"/>
  <c r="BG201" i="135"/>
  <c r="BK201" i="135"/>
  <c r="BO201" i="135"/>
  <c r="AQ203" i="135"/>
  <c r="AY203" i="135"/>
  <c r="AW202" i="4" s="1"/>
  <c r="BG203" i="135"/>
  <c r="BO203" i="135"/>
  <c r="AM205" i="135"/>
  <c r="AQ205" i="135"/>
  <c r="AU205" i="135"/>
  <c r="AY205" i="135"/>
  <c r="AW204" i="4" s="1"/>
  <c r="BG205" i="135"/>
  <c r="BK205" i="135"/>
  <c r="BO205" i="135"/>
  <c r="AL176" i="135"/>
  <c r="AP176" i="135"/>
  <c r="AT176" i="135"/>
  <c r="AX176" i="135"/>
  <c r="BB176" i="135"/>
  <c r="BF176" i="135"/>
  <c r="BJ176" i="135"/>
  <c r="BN176" i="135"/>
  <c r="AL178" i="135"/>
  <c r="AT178" i="135"/>
  <c r="BB178" i="135"/>
  <c r="BJ178" i="135"/>
  <c r="AO184" i="135"/>
  <c r="BE184" i="135"/>
  <c r="AO186" i="135"/>
  <c r="AS186" i="135"/>
  <c r="AW186" i="135"/>
  <c r="BA186" i="135"/>
  <c r="BE186" i="135"/>
  <c r="BI186" i="135"/>
  <c r="BM186" i="135"/>
  <c r="BA188" i="135"/>
  <c r="AO190" i="135"/>
  <c r="AW190" i="135"/>
  <c r="BA190" i="135"/>
  <c r="BE190" i="135"/>
  <c r="BI190" i="135"/>
  <c r="BM190" i="135"/>
  <c r="BE192" i="135"/>
  <c r="BM192" i="135"/>
  <c r="AL198" i="135"/>
  <c r="AT198" i="135"/>
  <c r="BB198" i="135"/>
  <c r="BJ198" i="135"/>
  <c r="AL200" i="135"/>
  <c r="AP200" i="135"/>
  <c r="AT200" i="135"/>
  <c r="AX200" i="135"/>
  <c r="BB200" i="135"/>
  <c r="BJ200" i="135"/>
  <c r="BN200" i="135"/>
  <c r="AP202" i="135"/>
  <c r="AX202" i="135"/>
  <c r="BN202" i="135"/>
  <c r="AL204" i="135"/>
  <c r="AS177" i="135"/>
  <c r="BA177" i="135"/>
  <c r="BI177" i="135"/>
  <c r="AN183" i="135"/>
  <c r="AV183" i="135"/>
  <c r="AN185" i="135"/>
  <c r="AR185" i="135"/>
  <c r="AV185" i="135"/>
  <c r="AZ185" i="135"/>
  <c r="BD185" i="135"/>
  <c r="BH185" i="135"/>
  <c r="BL185" i="135"/>
  <c r="AZ187" i="135"/>
  <c r="AN189" i="135"/>
  <c r="AR189" i="135"/>
  <c r="AV189" i="135"/>
  <c r="AZ189" i="135"/>
  <c r="BD189" i="135"/>
  <c r="BH189" i="135"/>
  <c r="BL189" i="135"/>
  <c r="BL191" i="135"/>
  <c r="AS197" i="135"/>
  <c r="BA197" i="135"/>
  <c r="AO199" i="135"/>
  <c r="AW199" i="135"/>
  <c r="BA199" i="135"/>
  <c r="BE199" i="135"/>
  <c r="BI199" i="135"/>
  <c r="AO201" i="135"/>
  <c r="BE201" i="135"/>
  <c r="BM201" i="135"/>
  <c r="AO203" i="135"/>
  <c r="AS203" i="135"/>
  <c r="AW203" i="135"/>
  <c r="BE203" i="135"/>
  <c r="BI203" i="135"/>
  <c r="BM203" i="135"/>
  <c r="AS205" i="135"/>
  <c r="BA205" i="135"/>
  <c r="BI205" i="135"/>
  <c r="AZ176" i="135"/>
  <c r="BH176" i="135"/>
  <c r="AN178" i="135"/>
  <c r="AR178" i="135"/>
  <c r="AV178" i="135"/>
  <c r="BD178" i="135"/>
  <c r="BH178" i="135"/>
  <c r="BL178" i="135"/>
  <c r="AM184" i="135"/>
  <c r="AQ184" i="135"/>
  <c r="AU184" i="135"/>
  <c r="AY184" i="135"/>
  <c r="AW183" i="4" s="1"/>
  <c r="BC184" i="135"/>
  <c r="BG184" i="135"/>
  <c r="BK184" i="135"/>
  <c r="BO184" i="135"/>
  <c r="AY186" i="135"/>
  <c r="AW185" i="4" s="1"/>
  <c r="BO186" i="135"/>
  <c r="AM188" i="135"/>
  <c r="AU188" i="135"/>
  <c r="BC188" i="135"/>
  <c r="BK188" i="135"/>
  <c r="AM190" i="135"/>
  <c r="BC190" i="135"/>
  <c r="AM192" i="135"/>
  <c r="AQ192" i="135"/>
  <c r="AU192" i="135"/>
  <c r="AY192" i="135"/>
  <c r="AW191" i="4" s="1"/>
  <c r="BC192" i="135"/>
  <c r="BG192" i="135"/>
  <c r="BK192" i="135"/>
  <c r="BO192" i="135"/>
  <c r="AN198" i="135"/>
  <c r="AR198" i="135"/>
  <c r="AV198" i="135"/>
  <c r="BD198" i="135"/>
  <c r="BH198" i="135"/>
  <c r="BL198" i="135"/>
  <c r="AN200" i="135"/>
  <c r="AV200" i="135"/>
  <c r="BL200" i="135"/>
  <c r="AR202" i="135"/>
  <c r="AV202" i="135"/>
  <c r="AZ202" i="135"/>
  <c r="BD202" i="135"/>
  <c r="BL202" i="135"/>
  <c r="AZ204" i="135"/>
  <c r="BH204" i="135"/>
  <c r="AN206" i="135"/>
  <c r="AR206" i="135"/>
  <c r="AZ206" i="135"/>
  <c r="BD206" i="135"/>
  <c r="BH206" i="135"/>
  <c r="BL206" i="135"/>
  <c r="AT204" i="135"/>
  <c r="AX204" i="135"/>
  <c r="BB204" i="135"/>
  <c r="BF204" i="135"/>
  <c r="BJ204" i="135"/>
  <c r="AL206" i="135"/>
  <c r="AT206" i="135"/>
  <c r="BB206" i="135"/>
  <c r="BJ206" i="135"/>
  <c r="BN308" i="134"/>
  <c r="AP308" i="134"/>
  <c r="AO307" i="134"/>
  <c r="AN306" i="134"/>
  <c r="AM305" i="134"/>
  <c r="AL304" i="134"/>
  <c r="BD302" i="134"/>
  <c r="BC301" i="134"/>
  <c r="BB300" i="134"/>
  <c r="BA299" i="134"/>
  <c r="AO294" i="134"/>
  <c r="AN293" i="134"/>
  <c r="AM292" i="134"/>
  <c r="AL291" i="134"/>
  <c r="BD289" i="134"/>
  <c r="BC288" i="134"/>
  <c r="BB287" i="134"/>
  <c r="BA286" i="134"/>
  <c r="AV285" i="134"/>
  <c r="AT280" i="134"/>
  <c r="AS279" i="134"/>
  <c r="AR278" i="134"/>
  <c r="AQ277" i="134"/>
  <c r="AQ257" i="134"/>
  <c r="AP256" i="134"/>
  <c r="AO255" i="134"/>
  <c r="AN254" i="134"/>
  <c r="AM253" i="134"/>
  <c r="AL252" i="134"/>
  <c r="BD250" i="134"/>
  <c r="BC249" i="134"/>
  <c r="BB248" i="134"/>
  <c r="AV243" i="134"/>
  <c r="AU242" i="134"/>
  <c r="AT241" i="134"/>
  <c r="AS240" i="134"/>
  <c r="AR239" i="134"/>
  <c r="AQ238" i="134"/>
  <c r="AP237" i="134"/>
  <c r="AO236" i="134"/>
  <c r="AN235" i="134"/>
  <c r="AM234" i="134"/>
  <c r="BD228" i="134"/>
  <c r="BC227" i="134"/>
  <c r="BB226" i="134"/>
  <c r="AZ204" i="134"/>
  <c r="AW201" i="134"/>
  <c r="BJ198" i="134"/>
  <c r="BK190" i="134"/>
  <c r="AS188" i="134"/>
  <c r="AP185" i="134"/>
  <c r="AL178" i="134"/>
  <c r="BE307" i="134"/>
  <c r="BC305" i="134"/>
  <c r="BA303" i="134"/>
  <c r="AM301" i="134"/>
  <c r="BE294" i="134"/>
  <c r="BC292" i="134"/>
  <c r="BA290" i="134"/>
  <c r="AM288" i="134"/>
  <c r="BL285" i="134"/>
  <c r="BI279" i="134"/>
  <c r="BG277" i="134"/>
  <c r="BG257" i="134"/>
  <c r="BE255" i="134"/>
  <c r="BC253" i="134"/>
  <c r="BA251" i="134"/>
  <c r="AM249" i="134"/>
  <c r="BK242" i="134"/>
  <c r="BI240" i="134"/>
  <c r="BG238" i="134"/>
  <c r="BJ308" i="134"/>
  <c r="BI307" i="134"/>
  <c r="BH306" i="134"/>
  <c r="BG305" i="134"/>
  <c r="BF304" i="134"/>
  <c r="BE303" i="134"/>
  <c r="AZ302" i="134"/>
  <c r="AY301" i="134"/>
  <c r="AX300" i="134"/>
  <c r="AV299" i="4" s="1"/>
  <c r="AW299" i="134"/>
  <c r="BI294" i="134"/>
  <c r="BH293" i="134"/>
  <c r="BG292" i="134"/>
  <c r="BF291" i="134"/>
  <c r="BE290" i="134"/>
  <c r="AZ289" i="134"/>
  <c r="AY288" i="134"/>
  <c r="AX287" i="134"/>
  <c r="AV286" i="4" s="1"/>
  <c r="AW286" i="134"/>
  <c r="BN280" i="134"/>
  <c r="BM279" i="134"/>
  <c r="BL278" i="134"/>
  <c r="BK277" i="134"/>
  <c r="BK257" i="134"/>
  <c r="BJ256" i="134"/>
  <c r="BI255" i="134"/>
  <c r="BH254" i="134"/>
  <c r="BG253" i="134"/>
  <c r="BF252" i="134"/>
  <c r="BE251" i="134"/>
  <c r="AZ250" i="134"/>
  <c r="AY249" i="134"/>
  <c r="AX248" i="134"/>
  <c r="AV247" i="4" s="1"/>
  <c r="BO242" i="134"/>
  <c r="BN241" i="134"/>
  <c r="BM240" i="134"/>
  <c r="BL239" i="134"/>
  <c r="BK238" i="134"/>
  <c r="BJ237" i="134"/>
  <c r="BI236" i="134"/>
  <c r="BH235" i="134"/>
  <c r="BG234" i="134"/>
  <c r="BE229" i="134"/>
  <c r="AZ228" i="134"/>
  <c r="AY227" i="134"/>
  <c r="AX226" i="134"/>
  <c r="AV225" i="4" s="1"/>
  <c r="BN206" i="134"/>
  <c r="AY203" i="134"/>
  <c r="BL200" i="134"/>
  <c r="AT198" i="134"/>
  <c r="AU190" i="134"/>
  <c r="AR187" i="134"/>
  <c r="BE184" i="134"/>
  <c r="BD176" i="134"/>
  <c r="BF308" i="134"/>
  <c r="BD306" i="134"/>
  <c r="BB304" i="134"/>
  <c r="AN302" i="134"/>
  <c r="AL300" i="134"/>
  <c r="BD293" i="134"/>
  <c r="BB291" i="134"/>
  <c r="AN289" i="134"/>
  <c r="AL287" i="134"/>
  <c r="BJ280" i="134"/>
  <c r="BH278" i="134"/>
  <c r="BF256" i="134"/>
  <c r="BD254" i="134"/>
  <c r="BB252" i="134"/>
  <c r="AN250" i="134"/>
  <c r="AL248" i="134"/>
  <c r="BL243" i="134"/>
  <c r="BJ241" i="134"/>
  <c r="BH239" i="134"/>
  <c r="AZ176" i="134"/>
  <c r="BD183" i="134"/>
  <c r="BL187" i="134"/>
  <c r="BL191" i="134"/>
  <c r="AO197" i="134"/>
  <c r="BI197" i="134"/>
  <c r="AS201" i="134"/>
  <c r="BI201" i="134"/>
  <c r="BA205" i="134"/>
  <c r="BG186" i="134"/>
  <c r="AS197" i="134"/>
  <c r="AQ234" i="134"/>
  <c r="AU238" i="134"/>
  <c r="AP252" i="134"/>
  <c r="AW279" i="134"/>
  <c r="AQ292" i="134"/>
  <c r="BO301" i="134"/>
  <c r="BI188" i="134"/>
  <c r="BM205" i="134"/>
  <c r="AL226" i="134"/>
  <c r="BC234" i="134"/>
  <c r="AV239" i="134"/>
  <c r="BN248" i="134"/>
  <c r="AU257" i="134"/>
  <c r="AX280" i="134"/>
  <c r="AV279" i="4" s="1"/>
  <c r="AR293" i="134"/>
  <c r="AS307" i="134"/>
  <c r="AO184" i="134"/>
  <c r="AT189" i="134"/>
  <c r="AV200" i="134"/>
  <c r="AX206" i="134"/>
  <c r="AV205" i="4" s="1"/>
  <c r="BN226" i="134"/>
  <c r="AO229" i="134"/>
  <c r="AR235" i="134"/>
  <c r="AT237" i="134"/>
  <c r="AW240" i="134"/>
  <c r="BO249" i="134"/>
  <c r="AR254" i="134"/>
  <c r="AU277" i="134"/>
  <c r="AZ285" i="134"/>
  <c r="AO290" i="134"/>
  <c r="AS294" i="134"/>
  <c r="BM299" i="134"/>
  <c r="AP304" i="134"/>
  <c r="AT308" i="134"/>
  <c r="AN176" i="134"/>
  <c r="AR183" i="134"/>
  <c r="BH183" i="134"/>
  <c r="AV187" i="134"/>
  <c r="BH187" i="134"/>
  <c r="AZ191" i="134"/>
  <c r="BE197" i="134"/>
  <c r="BM201" i="134"/>
  <c r="AW205" i="134"/>
  <c r="BA192" i="134"/>
  <c r="BN202" i="134"/>
  <c r="BO227" i="134"/>
  <c r="AS236" i="134"/>
  <c r="AY242" i="134"/>
  <c r="AT256" i="134"/>
  <c r="BN287" i="134"/>
  <c r="AR306" i="134"/>
  <c r="AN183" i="134"/>
  <c r="AU199" i="134"/>
  <c r="AN228" i="134"/>
  <c r="BE236" i="134"/>
  <c r="AZ243" i="134"/>
  <c r="AQ253" i="134"/>
  <c r="BO288" i="134"/>
  <c r="AO303" i="134"/>
  <c r="AO177" i="134"/>
  <c r="BA177" i="134"/>
  <c r="BE177" i="134"/>
  <c r="AS184" i="134"/>
  <c r="BI184" i="134"/>
  <c r="AW188" i="134"/>
  <c r="BM188" i="134"/>
  <c r="AW192" i="134"/>
  <c r="BM192" i="134"/>
  <c r="AP198" i="134"/>
  <c r="BF198" i="134"/>
  <c r="AT202" i="134"/>
  <c r="BJ202" i="134"/>
  <c r="AL206" i="134"/>
  <c r="BB206" i="134"/>
  <c r="AQ186" i="134"/>
  <c r="AV191" i="134"/>
  <c r="AX202" i="134"/>
  <c r="AV201" i="4" s="1"/>
  <c r="AM227" i="134"/>
  <c r="BA229" i="134"/>
  <c r="BD235" i="134"/>
  <c r="BF237" i="134"/>
  <c r="AX241" i="134"/>
  <c r="AV240" i="4" s="1"/>
  <c r="AO251" i="134"/>
  <c r="AS255" i="134"/>
  <c r="AV278" i="134"/>
  <c r="BM286" i="134"/>
  <c r="AP291" i="134"/>
  <c r="BN300" i="134"/>
  <c r="AQ305" i="134"/>
  <c r="AM175" i="134"/>
  <c r="AY175" i="134"/>
  <c r="BC175" i="134"/>
  <c r="BO175" i="134"/>
  <c r="AU186" i="134"/>
  <c r="BK186" i="134"/>
  <c r="AY190" i="134"/>
  <c r="BO190" i="134"/>
  <c r="AR200" i="134"/>
  <c r="BH200" i="134"/>
  <c r="AV204" i="134"/>
  <c r="BL204" i="134"/>
  <c r="AP178" i="134"/>
  <c r="BB178" i="134"/>
  <c r="BF178" i="134"/>
  <c r="BF185" i="134"/>
  <c r="AX189" i="134"/>
  <c r="AV188" i="4" s="1"/>
  <c r="BJ189" i="134"/>
  <c r="BN189" i="134"/>
  <c r="AQ199" i="134"/>
  <c r="BG199" i="134"/>
  <c r="BK199" i="134"/>
  <c r="AU203" i="134"/>
  <c r="BK203" i="134"/>
  <c r="BO203" i="134"/>
  <c r="BH308" i="133"/>
  <c r="AN308" i="133"/>
  <c r="AM307" i="133"/>
  <c r="AN306" i="133"/>
  <c r="BC305" i="133"/>
  <c r="AM305" i="133"/>
  <c r="AZ304" i="133"/>
  <c r="BO303" i="133"/>
  <c r="AY303" i="133"/>
  <c r="BH302" i="133"/>
  <c r="AR302" i="133"/>
  <c r="BG301" i="133"/>
  <c r="AQ301" i="133"/>
  <c r="BF300" i="133"/>
  <c r="AP300" i="133"/>
  <c r="BE299" i="133"/>
  <c r="AO299" i="133"/>
  <c r="BA294" i="133"/>
  <c r="BN293" i="133"/>
  <c r="AX293" i="133"/>
  <c r="BM292" i="133"/>
  <c r="AW292" i="133"/>
  <c r="AU291" i="4" s="1"/>
  <c r="BL291" i="133"/>
  <c r="AV291" i="133"/>
  <c r="BK290" i="133"/>
  <c r="AU290" i="133"/>
  <c r="BJ289" i="133"/>
  <c r="AT289" i="133"/>
  <c r="BI288" i="133"/>
  <c r="AS288" i="133"/>
  <c r="BB287" i="133"/>
  <c r="AL287" i="133"/>
  <c r="BA286" i="133"/>
  <c r="BN285" i="133"/>
  <c r="AX285" i="133"/>
  <c r="BL280" i="133"/>
  <c r="AV280" i="133"/>
  <c r="BK279" i="133"/>
  <c r="AU279" i="133"/>
  <c r="BJ278" i="133"/>
  <c r="AT278" i="133"/>
  <c r="BI277" i="133"/>
  <c r="AU277" i="133"/>
  <c r="BI257" i="133"/>
  <c r="AY257" i="133"/>
  <c r="AN257" i="133"/>
  <c r="BH256" i="133"/>
  <c r="AX256" i="133"/>
  <c r="AM256" i="133"/>
  <c r="BG255" i="133"/>
  <c r="AW255" i="133"/>
  <c r="AU254" i="4" s="1"/>
  <c r="AL255" i="133"/>
  <c r="BF254" i="133"/>
  <c r="AV254" i="133"/>
  <c r="BL253" i="133"/>
  <c r="BA253" i="133"/>
  <c r="AQ253" i="133"/>
  <c r="BJ252" i="133"/>
  <c r="AY252" i="133"/>
  <c r="AN252" i="133"/>
  <c r="BI251" i="133"/>
  <c r="AX251" i="133"/>
  <c r="AM251" i="133"/>
  <c r="BH250" i="133"/>
  <c r="AW250" i="133"/>
  <c r="AU249" i="4" s="1"/>
  <c r="AL250" i="133"/>
  <c r="BG249" i="133"/>
  <c r="AV249" i="133"/>
  <c r="BL248" i="133"/>
  <c r="BB248" i="133"/>
  <c r="AQ248" i="133"/>
  <c r="BI243" i="133"/>
  <c r="BI271" i="133" s="1"/>
  <c r="AX243" i="133"/>
  <c r="AN243" i="133"/>
  <c r="AN271" i="133" s="1"/>
  <c r="BH242" i="133"/>
  <c r="BH270" i="133" s="1"/>
  <c r="AW242" i="133"/>
  <c r="AU241" i="4" s="1"/>
  <c r="AM242" i="133"/>
  <c r="AM270" i="133" s="1"/>
  <c r="BG241" i="133"/>
  <c r="BG269" i="133" s="1"/>
  <c r="AV241" i="133"/>
  <c r="AL241" i="133"/>
  <c r="AL269" i="133" s="1"/>
  <c r="BF240" i="133"/>
  <c r="BF268" i="133" s="1"/>
  <c r="AU240" i="133"/>
  <c r="BO307" i="133"/>
  <c r="BN306" i="133"/>
  <c r="AL306" i="133"/>
  <c r="BA305" i="133"/>
  <c r="BJ304" i="133"/>
  <c r="AT304" i="133"/>
  <c r="BI303" i="133"/>
  <c r="AS303" i="133"/>
  <c r="BF302" i="133"/>
  <c r="AP302" i="133"/>
  <c r="BE301" i="133"/>
  <c r="AO301" i="133"/>
  <c r="BD300" i="133"/>
  <c r="AN300" i="133"/>
  <c r="BC299" i="133"/>
  <c r="AM299" i="133"/>
  <c r="BO294" i="133"/>
  <c r="AY294" i="133"/>
  <c r="BH293" i="133"/>
  <c r="AR293" i="133"/>
  <c r="BG292" i="133"/>
  <c r="AQ292" i="133"/>
  <c r="BF291" i="133"/>
  <c r="AP291" i="133"/>
  <c r="BE290" i="133"/>
  <c r="AO290" i="133"/>
  <c r="BD289" i="133"/>
  <c r="AN289" i="133"/>
  <c r="BC288" i="133"/>
  <c r="AM288" i="133"/>
  <c r="AZ287" i="133"/>
  <c r="BO286" i="133"/>
  <c r="AY286" i="133"/>
  <c r="BH285" i="133"/>
  <c r="AR285" i="133"/>
  <c r="BF280" i="133"/>
  <c r="AP280" i="133"/>
  <c r="BE279" i="133"/>
  <c r="AO279" i="133"/>
  <c r="BD278" i="133"/>
  <c r="AN278" i="133"/>
  <c r="BC277" i="133"/>
  <c r="AQ277" i="133"/>
  <c r="BE257" i="133"/>
  <c r="AU257" i="133"/>
  <c r="BO256" i="133"/>
  <c r="BD256" i="133"/>
  <c r="AT256" i="133"/>
  <c r="BN255" i="133"/>
  <c r="BC255" i="133"/>
  <c r="AS255" i="133"/>
  <c r="BM254" i="133"/>
  <c r="BB254" i="133"/>
  <c r="AR254" i="133"/>
  <c r="BK253" i="133"/>
  <c r="AZ253" i="133"/>
  <c r="AZ267" i="133" s="1"/>
  <c r="AO253" i="133"/>
  <c r="BF252" i="133"/>
  <c r="AU252" i="133"/>
  <c r="BO251" i="133"/>
  <c r="BE251" i="133"/>
  <c r="AT251" i="133"/>
  <c r="AT265" i="133" s="1"/>
  <c r="BN250" i="133"/>
  <c r="BD250" i="133"/>
  <c r="AS250" i="133"/>
  <c r="BM249" i="133"/>
  <c r="BM263" i="133" s="1"/>
  <c r="BC249" i="133"/>
  <c r="AR249" i="133"/>
  <c r="AR263" i="133" s="1"/>
  <c r="BK248" i="133"/>
  <c r="AZ248" i="133"/>
  <c r="AZ262" i="133" s="1"/>
  <c r="AP248" i="133"/>
  <c r="BE243" i="133"/>
  <c r="BE271" i="133" s="1"/>
  <c r="AT243" i="133"/>
  <c r="BO242" i="133"/>
  <c r="BO270" i="133" s="1"/>
  <c r="BD242" i="133"/>
  <c r="BD270" i="133" s="1"/>
  <c r="AS242" i="133"/>
  <c r="BN241" i="133"/>
  <c r="BN269" i="133" s="1"/>
  <c r="BC241" i="133"/>
  <c r="BC269" i="133" s="1"/>
  <c r="AR241" i="133"/>
  <c r="BM240" i="133"/>
  <c r="BM268" i="133" s="1"/>
  <c r="BB240" i="133"/>
  <c r="BB268" i="133" s="1"/>
  <c r="BC307" i="133"/>
  <c r="BK305" i="133"/>
  <c r="BH304" i="133"/>
  <c r="BG303" i="133"/>
  <c r="AZ302" i="133"/>
  <c r="AY301" i="133"/>
  <c r="AX300" i="133"/>
  <c r="AW299" i="133"/>
  <c r="AU298" i="4" s="1"/>
  <c r="AQ294" i="133"/>
  <c r="BO292" i="133"/>
  <c r="BN291" i="133"/>
  <c r="BM290" i="133"/>
  <c r="BL289" i="133"/>
  <c r="BK288" i="133"/>
  <c r="BH287" i="133"/>
  <c r="BG286" i="133"/>
  <c r="AZ285" i="133"/>
  <c r="AX280" i="133"/>
  <c r="AW279" i="133"/>
  <c r="AU278" i="4" s="1"/>
  <c r="AV278" i="133"/>
  <c r="AV277" i="133"/>
  <c r="AZ257" i="133"/>
  <c r="BJ256" i="133"/>
  <c r="AN256" i="133"/>
  <c r="AX255" i="133"/>
  <c r="BH254" i="133"/>
  <c r="AL254" i="133"/>
  <c r="AU253" i="133"/>
  <c r="AZ252" i="133"/>
  <c r="BJ251" i="133"/>
  <c r="AO251" i="133"/>
  <c r="AX250" i="133"/>
  <c r="BH249" i="133"/>
  <c r="AM249" i="133"/>
  <c r="AU248" i="133"/>
  <c r="AZ243" i="133"/>
  <c r="AZ271" i="133" s="1"/>
  <c r="BI242" i="133"/>
  <c r="AN242" i="133"/>
  <c r="AN270" i="133" s="1"/>
  <c r="AX241" i="133"/>
  <c r="AX269" i="133" s="1"/>
  <c r="BG240" i="133"/>
  <c r="AP240" i="133"/>
  <c r="BF239" i="133"/>
  <c r="AV239" i="133"/>
  <c r="BO238" i="133"/>
  <c r="BD238" i="133"/>
  <c r="AS238" i="133"/>
  <c r="BN237" i="133"/>
  <c r="BC237" i="133"/>
  <c r="AR237" i="133"/>
  <c r="BM236" i="133"/>
  <c r="BB236" i="133"/>
  <c r="AQ236" i="133"/>
  <c r="BL235" i="133"/>
  <c r="BA235" i="133"/>
  <c r="AP235" i="133"/>
  <c r="BG234" i="133"/>
  <c r="AV234" i="133"/>
  <c r="BO229" i="133"/>
  <c r="BE229" i="133"/>
  <c r="AT229" i="133"/>
  <c r="BN228" i="133"/>
  <c r="BD228" i="133"/>
  <c r="AS228" i="133"/>
  <c r="BM227" i="133"/>
  <c r="BC227" i="133"/>
  <c r="AR227" i="133"/>
  <c r="BK226" i="133"/>
  <c r="AZ226" i="133"/>
  <c r="AP226" i="133"/>
  <c r="BI204" i="133"/>
  <c r="AM203" i="133"/>
  <c r="BA200" i="133"/>
  <c r="BI197" i="133"/>
  <c r="AL189" i="133"/>
  <c r="BB183" i="133"/>
  <c r="BB211" i="133" s="1"/>
  <c r="BE177" i="133"/>
  <c r="AM175" i="133"/>
  <c r="AY307" i="133"/>
  <c r="BI305" i="133"/>
  <c r="BB304" i="133"/>
  <c r="BA303" i="133"/>
  <c r="AX302" i="133"/>
  <c r="AW301" i="133"/>
  <c r="AU300" i="4" s="1"/>
  <c r="AV300" i="133"/>
  <c r="AU299" i="133"/>
  <c r="BI294" i="133"/>
  <c r="BF293" i="133"/>
  <c r="BE292" i="133"/>
  <c r="BD291" i="133"/>
  <c r="BC290" i="133"/>
  <c r="BB289" i="133"/>
  <c r="BA288" i="133"/>
  <c r="AT287" i="133"/>
  <c r="AS286" i="133"/>
  <c r="AP285" i="133"/>
  <c r="AN280" i="133"/>
  <c r="AM279" i="133"/>
  <c r="AL278" i="133"/>
  <c r="AO277" i="133"/>
  <c r="BO257" i="133"/>
  <c r="AS257" i="133"/>
  <c r="BC256" i="133"/>
  <c r="BM255" i="133"/>
  <c r="AQ255" i="133"/>
  <c r="BA254" i="133"/>
  <c r="BG253" i="133"/>
  <c r="BO252" i="133"/>
  <c r="AT252" i="133"/>
  <c r="BC251" i="133"/>
  <c r="BM250" i="133"/>
  <c r="AR250" i="133"/>
  <c r="BA249" i="133"/>
  <c r="BG248" i="133"/>
  <c r="AL248" i="133"/>
  <c r="BN243" i="133"/>
  <c r="AS243" i="133"/>
  <c r="BC242" i="133"/>
  <c r="BL241" i="133"/>
  <c r="AQ241" i="133"/>
  <c r="AQ269" i="133" s="1"/>
  <c r="BA240" i="133"/>
  <c r="AL240" i="133"/>
  <c r="BE239" i="133"/>
  <c r="AT239" i="133"/>
  <c r="BK238" i="133"/>
  <c r="BK266" i="133" s="1"/>
  <c r="AZ238" i="133"/>
  <c r="AZ266" i="133" s="1"/>
  <c r="AO238" i="133"/>
  <c r="BJ237" i="133"/>
  <c r="BJ265" i="133" s="1"/>
  <c r="AY237" i="133"/>
  <c r="AY265" i="133" s="1"/>
  <c r="AN237" i="133"/>
  <c r="BI236" i="133"/>
  <c r="AX236" i="133"/>
  <c r="AX264" i="133" s="1"/>
  <c r="AM236" i="133"/>
  <c r="BH235" i="133"/>
  <c r="BH263" i="133" s="1"/>
  <c r="AW235" i="133"/>
  <c r="AU234" i="4" s="1"/>
  <c r="AL235" i="133"/>
  <c r="BE234" i="133"/>
  <c r="AU234" i="133"/>
  <c r="BN229" i="133"/>
  <c r="BC229" i="133"/>
  <c r="AS229" i="133"/>
  <c r="BM228" i="133"/>
  <c r="BB228" i="133"/>
  <c r="AR228" i="133"/>
  <c r="BL227" i="133"/>
  <c r="BA227" i="133"/>
  <c r="AQ227" i="133"/>
  <c r="BG226" i="133"/>
  <c r="AV226" i="133"/>
  <c r="AL226" i="133"/>
  <c r="AS204" i="133"/>
  <c r="BG202" i="133"/>
  <c r="BI199" i="133"/>
  <c r="AW197" i="133"/>
  <c r="AU196" i="4" s="1"/>
  <c r="AZ192" i="133"/>
  <c r="AW188" i="133"/>
  <c r="AU187" i="4" s="1"/>
  <c r="AQ183" i="133"/>
  <c r="BN176" i="133"/>
  <c r="AQ175" i="133"/>
  <c r="AU177" i="133"/>
  <c r="BK177" i="133"/>
  <c r="AO178" i="133"/>
  <c r="BE178" i="133"/>
  <c r="AX183" i="133"/>
  <c r="AX211" i="133" s="1"/>
  <c r="BN183" i="133"/>
  <c r="AT185" i="133"/>
  <c r="BJ185" i="133"/>
  <c r="AL187" i="133"/>
  <c r="AX189" i="133"/>
  <c r="BN189" i="133"/>
  <c r="AQ197" i="133"/>
  <c r="AU199" i="133"/>
  <c r="BO199" i="133"/>
  <c r="AQ201" i="133"/>
  <c r="BG201" i="133"/>
  <c r="BC203" i="133"/>
  <c r="BL183" i="133"/>
  <c r="BI203" i="133"/>
  <c r="AM227" i="133"/>
  <c r="AX228" i="133"/>
  <c r="BJ229" i="133"/>
  <c r="AV235" i="133"/>
  <c r="AV263" i="133" s="1"/>
  <c r="BG236" i="133"/>
  <c r="AN238" i="133"/>
  <c r="AN266" i="133" s="1"/>
  <c r="BA239" i="133"/>
  <c r="BH241" i="133"/>
  <c r="BB250" i="133"/>
  <c r="AV253" i="133"/>
  <c r="BL254" i="133"/>
  <c r="BD257" i="133"/>
  <c r="BA277" i="133"/>
  <c r="BF285" i="133"/>
  <c r="AM290" i="133"/>
  <c r="AS294" i="133"/>
  <c r="AQ303" i="133"/>
  <c r="AU305" i="133"/>
  <c r="AT176" i="133"/>
  <c r="BJ176" i="133"/>
  <c r="AN177" i="133"/>
  <c r="AZ177" i="133"/>
  <c r="BD177" i="133"/>
  <c r="AP178" i="133"/>
  <c r="AT178" i="133"/>
  <c r="BF178" i="133"/>
  <c r="AS184" i="133"/>
  <c r="BA188" i="133"/>
  <c r="BM188" i="133"/>
  <c r="BA192" i="133"/>
  <c r="BE192" i="133"/>
  <c r="AT198" i="133"/>
  <c r="AX198" i="133"/>
  <c r="BJ198" i="133"/>
  <c r="BN198" i="133"/>
  <c r="AZ199" i="133"/>
  <c r="BD199" i="133"/>
  <c r="AP200" i="133"/>
  <c r="AT200" i="133"/>
  <c r="BF200" i="133"/>
  <c r="BJ200" i="133"/>
  <c r="AX202" i="133"/>
  <c r="BB202" i="133"/>
  <c r="BN202" i="133"/>
  <c r="AN203" i="133"/>
  <c r="AR203" i="133"/>
  <c r="BD203" i="133"/>
  <c r="BH203" i="133"/>
  <c r="AT204" i="133"/>
  <c r="AX204" i="133"/>
  <c r="BJ204" i="133"/>
  <c r="BN204" i="133"/>
  <c r="AP206" i="133"/>
  <c r="BB206" i="133"/>
  <c r="BF206" i="133"/>
  <c r="AX176" i="133"/>
  <c r="BI184" i="133"/>
  <c r="AU201" i="133"/>
  <c r="BF205" i="133"/>
  <c r="BB226" i="133"/>
  <c r="AV227" i="133"/>
  <c r="AL228" i="133"/>
  <c r="BH228" i="133"/>
  <c r="AX229" i="133"/>
  <c r="AO234" i="133"/>
  <c r="BK234" i="133"/>
  <c r="BB235" i="133"/>
  <c r="AS236" i="133"/>
  <c r="BN236" i="133"/>
  <c r="BN264" i="133" s="1"/>
  <c r="BD237" i="133"/>
  <c r="AU238" i="133"/>
  <c r="AU266" i="133" s="1"/>
  <c r="AO239" i="133"/>
  <c r="BJ239" i="133"/>
  <c r="BK240" i="133"/>
  <c r="AR242" i="133"/>
  <c r="BD243" i="133"/>
  <c r="BD271" i="133" s="1"/>
  <c r="AW249" i="133"/>
  <c r="AU248" i="4" s="1"/>
  <c r="BI250" i="133"/>
  <c r="AP252" i="133"/>
  <c r="BE253" i="133"/>
  <c r="AM255" i="133"/>
  <c r="AY256" i="133"/>
  <c r="BK257" i="133"/>
  <c r="BK277" i="133"/>
  <c r="BM279" i="133"/>
  <c r="AQ286" i="133"/>
  <c r="AU288" i="133"/>
  <c r="AW290" i="133"/>
  <c r="AU289" i="4" s="1"/>
  <c r="AY292" i="133"/>
  <c r="BG294" i="133"/>
  <c r="BK299" i="133"/>
  <c r="BM301" i="133"/>
  <c r="AL304" i="133"/>
  <c r="AX306" i="133"/>
  <c r="BO265" i="133"/>
  <c r="BC175" i="133"/>
  <c r="AY177" i="133"/>
  <c r="BO177" i="133"/>
  <c r="BA178" i="133"/>
  <c r="AL183" i="133"/>
  <c r="AX185" i="133"/>
  <c r="BB189" i="133"/>
  <c r="BG197" i="133"/>
  <c r="BK199" i="133"/>
  <c r="AO200" i="133"/>
  <c r="BE200" i="133"/>
  <c r="BK201" i="133"/>
  <c r="AY203" i="133"/>
  <c r="BO203" i="133"/>
  <c r="BM175" i="133"/>
  <c r="AY199" i="133"/>
  <c r="AU226" i="133"/>
  <c r="BH227" i="133"/>
  <c r="AO229" i="133"/>
  <c r="BA234" i="133"/>
  <c r="AL236" i="133"/>
  <c r="AX237" i="133"/>
  <c r="BI238" i="133"/>
  <c r="AW240" i="133"/>
  <c r="AO243" i="133"/>
  <c r="AO271" i="133" s="1"/>
  <c r="AQ249" i="133"/>
  <c r="BN251" i="133"/>
  <c r="AR256" i="133"/>
  <c r="BC279" i="133"/>
  <c r="BJ287" i="133"/>
  <c r="AO292" i="133"/>
  <c r="BN300" i="133"/>
  <c r="BD308" i="133"/>
  <c r="AW175" i="133"/>
  <c r="AU174" i="4" s="1"/>
  <c r="BI175" i="133"/>
  <c r="AM176" i="133"/>
  <c r="AY176" i="133"/>
  <c r="BC176" i="133"/>
  <c r="BO176" i="133"/>
  <c r="AO177" i="133"/>
  <c r="AS177" i="133"/>
  <c r="BI177" i="133"/>
  <c r="AR183" i="133"/>
  <c r="BH183" i="133"/>
  <c r="AT186" i="133"/>
  <c r="AV187" i="133"/>
  <c r="AZ187" i="133"/>
  <c r="BL187" i="133"/>
  <c r="BN190" i="133"/>
  <c r="BN218" i="133" s="1"/>
  <c r="AZ191" i="133"/>
  <c r="BD191" i="133"/>
  <c r="AS197" i="133"/>
  <c r="BM197" i="133"/>
  <c r="AM198" i="133"/>
  <c r="BC198" i="133"/>
  <c r="AO199" i="133"/>
  <c r="AS199" i="133"/>
  <c r="BE199" i="133"/>
  <c r="AW201" i="133"/>
  <c r="AU200" i="4" s="1"/>
  <c r="BA201" i="133"/>
  <c r="BM201" i="133"/>
  <c r="AM202" i="133"/>
  <c r="AQ202" i="133"/>
  <c r="BC202" i="133"/>
  <c r="AS203" i="133"/>
  <c r="BM203" i="133"/>
  <c r="AO205" i="133"/>
  <c r="BA205" i="133"/>
  <c r="BE205" i="133"/>
  <c r="AQ206" i="133"/>
  <c r="AU206" i="133"/>
  <c r="BG206" i="133"/>
  <c r="BK206" i="133"/>
  <c r="AZ178" i="133"/>
  <c r="AN191" i="133"/>
  <c r="AL202" i="133"/>
  <c r="AZ206" i="133"/>
  <c r="BF226" i="133"/>
  <c r="AW227" i="133"/>
  <c r="AU226" i="4" s="1"/>
  <c r="AN228" i="133"/>
  <c r="BI228" i="133"/>
  <c r="AY229" i="133"/>
  <c r="AQ234" i="133"/>
  <c r="AQ262" i="133" s="1"/>
  <c r="BL234" i="133"/>
  <c r="BL262" i="133" s="1"/>
  <c r="BF235" i="133"/>
  <c r="AW236" i="133"/>
  <c r="AM237" i="133"/>
  <c r="AM265" i="133" s="1"/>
  <c r="BH237" i="133"/>
  <c r="AY238" i="133"/>
  <c r="AP239" i="133"/>
  <c r="BL239" i="133"/>
  <c r="BL267" i="133" s="1"/>
  <c r="AM241" i="133"/>
  <c r="AM269" i="133" s="1"/>
  <c r="AY242" i="133"/>
  <c r="BJ243" i="133"/>
  <c r="AV248" i="133"/>
  <c r="BL249" i="133"/>
  <c r="AS251" i="133"/>
  <c r="BD252" i="133"/>
  <c r="AP254" i="133"/>
  <c r="BB255" i="133"/>
  <c r="BB269" i="133" s="1"/>
  <c r="BN256" i="133"/>
  <c r="BB278" i="133"/>
  <c r="BD280" i="133"/>
  <c r="BI286" i="133"/>
  <c r="AL289" i="133"/>
  <c r="AN291" i="133"/>
  <c r="AP293" i="133"/>
  <c r="BM299" i="133"/>
  <c r="BO301" i="133"/>
  <c r="AR304" i="133"/>
  <c r="BB306" i="133"/>
  <c r="AN198" i="133"/>
  <c r="BD198" i="133"/>
  <c r="BH198" i="133"/>
  <c r="AV200" i="133"/>
  <c r="AZ200" i="133"/>
  <c r="BL200" i="133"/>
  <c r="AL201" i="133"/>
  <c r="AP201" i="133"/>
  <c r="BB201" i="133"/>
  <c r="BF201" i="133"/>
  <c r="AR202" i="133"/>
  <c r="AV202" i="133"/>
  <c r="BH202" i="133"/>
  <c r="BL202" i="133"/>
  <c r="AZ204" i="133"/>
  <c r="BD204" i="133"/>
  <c r="AP205" i="133"/>
  <c r="AT205" i="133"/>
  <c r="BJ205" i="133"/>
  <c r="AV206" i="133"/>
  <c r="BL206" i="133"/>
  <c r="AO204" i="133"/>
  <c r="BE204" i="133"/>
  <c r="AU205" i="133"/>
  <c r="AY205" i="133"/>
  <c r="BK205" i="133"/>
  <c r="BO205" i="133"/>
  <c r="AM185" i="132"/>
  <c r="BA191" i="132"/>
  <c r="AZ197" i="132"/>
  <c r="BJ199" i="132"/>
  <c r="BC204" i="132"/>
  <c r="AN226" i="132"/>
  <c r="BD226" i="132"/>
  <c r="AP227" i="132"/>
  <c r="BF227" i="132"/>
  <c r="AQ228" i="132"/>
  <c r="BG228" i="132"/>
  <c r="AR229" i="132"/>
  <c r="BH229" i="132"/>
  <c r="AT234" i="132"/>
  <c r="BJ234" i="132"/>
  <c r="AU235" i="132"/>
  <c r="BK235" i="132"/>
  <c r="AV236" i="132"/>
  <c r="AT235" i="4" s="1"/>
  <c r="BL236" i="132"/>
  <c r="AZ237" i="132"/>
  <c r="AL238" i="132"/>
  <c r="BB238" i="132"/>
  <c r="AP239" i="132"/>
  <c r="BK239" i="132"/>
  <c r="BC240" i="132"/>
  <c r="AS241" i="132"/>
  <c r="AL242" i="132"/>
  <c r="BI242" i="132"/>
  <c r="AX243" i="132"/>
  <c r="AW248" i="132"/>
  <c r="AO249" i="132"/>
  <c r="AX250" i="132"/>
  <c r="BK251" i="132"/>
  <c r="AT253" i="132"/>
  <c r="AY255" i="132"/>
  <c r="AR279" i="132"/>
  <c r="AR287" i="132"/>
  <c r="BA291" i="132"/>
  <c r="BN302" i="132"/>
  <c r="BN316" i="132" s="1"/>
  <c r="BN308" i="132"/>
  <c r="BC308" i="132"/>
  <c r="AR308" i="132"/>
  <c r="BM307" i="132"/>
  <c r="BB307" i="132"/>
  <c r="AQ307" i="132"/>
  <c r="BL306" i="132"/>
  <c r="BA306" i="132"/>
  <c r="AP306" i="132"/>
  <c r="BG305" i="132"/>
  <c r="AV305" i="132"/>
  <c r="AT304" i="4" s="1"/>
  <c r="BO304" i="132"/>
  <c r="BD304" i="132"/>
  <c r="AT304" i="132"/>
  <c r="BN303" i="132"/>
  <c r="BC303" i="132"/>
  <c r="AS303" i="132"/>
  <c r="BM302" i="132"/>
  <c r="BB302" i="132"/>
  <c r="AR302" i="132"/>
  <c r="BL301" i="132"/>
  <c r="BA301" i="132"/>
  <c r="AQ301" i="132"/>
  <c r="BG300" i="132"/>
  <c r="AV300" i="132"/>
  <c r="AT299" i="4" s="1"/>
  <c r="AL300" i="132"/>
  <c r="BF299" i="132"/>
  <c r="AU299" i="132"/>
  <c r="BM294" i="132"/>
  <c r="BC294" i="132"/>
  <c r="AR294" i="132"/>
  <c r="BL293" i="132"/>
  <c r="BB293" i="132"/>
  <c r="BB321" i="132" s="1"/>
  <c r="AQ293" i="132"/>
  <c r="BK292" i="132"/>
  <c r="BA292" i="132"/>
  <c r="BA320" i="132" s="1"/>
  <c r="AP292" i="132"/>
  <c r="BF291" i="132"/>
  <c r="AV291" i="132"/>
  <c r="BO290" i="132"/>
  <c r="BD290" i="132"/>
  <c r="BD318" i="132" s="1"/>
  <c r="AS290" i="132"/>
  <c r="BN289" i="132"/>
  <c r="BC289" i="132"/>
  <c r="AR289" i="132"/>
  <c r="BM288" i="132"/>
  <c r="BB288" i="132"/>
  <c r="AQ288" i="132"/>
  <c r="BL287" i="132"/>
  <c r="BA287" i="132"/>
  <c r="AP287" i="132"/>
  <c r="BG286" i="132"/>
  <c r="BG314" i="132" s="1"/>
  <c r="AV286" i="132"/>
  <c r="BO285" i="132"/>
  <c r="BD285" i="132"/>
  <c r="AT285" i="132"/>
  <c r="BM280" i="132"/>
  <c r="BB280" i="132"/>
  <c r="AR280" i="132"/>
  <c r="BL279" i="132"/>
  <c r="BA279" i="132"/>
  <c r="AQ279" i="132"/>
  <c r="BG278" i="132"/>
  <c r="AV278" i="132"/>
  <c r="AT277" i="4" s="1"/>
  <c r="AL278" i="132"/>
  <c r="BF277" i="132"/>
  <c r="AU277" i="132"/>
  <c r="BJ257" i="132"/>
  <c r="BB257" i="132"/>
  <c r="AT257" i="132"/>
  <c r="AL257" i="132"/>
  <c r="BH256" i="132"/>
  <c r="AZ256" i="132"/>
  <c r="AR256" i="132"/>
  <c r="BL255" i="132"/>
  <c r="BD255" i="132"/>
  <c r="AV255" i="132"/>
  <c r="AT254" i="4" s="1"/>
  <c r="AN255" i="132"/>
  <c r="BK254" i="132"/>
  <c r="BC254" i="132"/>
  <c r="AU254" i="132"/>
  <c r="AU268" i="132" s="1"/>
  <c r="AM254" i="132"/>
  <c r="BJ253" i="132"/>
  <c r="BJ308" i="132"/>
  <c r="AY308" i="132"/>
  <c r="AN308" i="132"/>
  <c r="BI307" i="132"/>
  <c r="AX307" i="132"/>
  <c r="AM307" i="132"/>
  <c r="BH306" i="132"/>
  <c r="AW306" i="132"/>
  <c r="AL306" i="132"/>
  <c r="BE305" i="132"/>
  <c r="AU305" i="132"/>
  <c r="BK304" i="132"/>
  <c r="AZ304" i="132"/>
  <c r="AP304" i="132"/>
  <c r="BJ303" i="132"/>
  <c r="AY303" i="132"/>
  <c r="AO303" i="132"/>
  <c r="BI302" i="132"/>
  <c r="AX302" i="132"/>
  <c r="AN302" i="132"/>
  <c r="BH301" i="132"/>
  <c r="AW301" i="132"/>
  <c r="AM301" i="132"/>
  <c r="BF300" i="132"/>
  <c r="AU300" i="132"/>
  <c r="BO299" i="132"/>
  <c r="BE299" i="132"/>
  <c r="AT299" i="132"/>
  <c r="BI294" i="132"/>
  <c r="AY294" i="132"/>
  <c r="AY322" i="132" s="1"/>
  <c r="AN294" i="132"/>
  <c r="AN322" i="132" s="1"/>
  <c r="BH293" i="132"/>
  <c r="AX293" i="132"/>
  <c r="AX321" i="132" s="1"/>
  <c r="AM293" i="132"/>
  <c r="AM321" i="132" s="1"/>
  <c r="BG292" i="132"/>
  <c r="AW292" i="132"/>
  <c r="AW320" i="132" s="1"/>
  <c r="AL292" i="132"/>
  <c r="AL320" i="132" s="1"/>
  <c r="BE291" i="132"/>
  <c r="BE319" i="132" s="1"/>
  <c r="AT291" i="132"/>
  <c r="BK290" i="132"/>
  <c r="BK318" i="132" s="1"/>
  <c r="AZ290" i="132"/>
  <c r="AZ318" i="132" s="1"/>
  <c r="AO290" i="132"/>
  <c r="BJ289" i="132"/>
  <c r="BJ317" i="132" s="1"/>
  <c r="AY289" i="132"/>
  <c r="AY317" i="132" s="1"/>
  <c r="AN289" i="132"/>
  <c r="BI288" i="132"/>
  <c r="BI316" i="132" s="1"/>
  <c r="AX288" i="132"/>
  <c r="AX316" i="132" s="1"/>
  <c r="AM288" i="132"/>
  <c r="BH287" i="132"/>
  <c r="BH315" i="132" s="1"/>
  <c r="AW287" i="132"/>
  <c r="AW315" i="132" s="1"/>
  <c r="AL287" i="132"/>
  <c r="BE286" i="132"/>
  <c r="AU286" i="132"/>
  <c r="AU314" i="132" s="1"/>
  <c r="BK285" i="132"/>
  <c r="AZ285" i="132"/>
  <c r="AP285" i="132"/>
  <c r="BI280" i="132"/>
  <c r="AX280" i="132"/>
  <c r="AN280" i="132"/>
  <c r="BH279" i="132"/>
  <c r="AW279" i="132"/>
  <c r="AM279" i="132"/>
  <c r="BF278" i="132"/>
  <c r="AU278" i="132"/>
  <c r="BO277" i="132"/>
  <c r="BE277" i="132"/>
  <c r="AT277" i="132"/>
  <c r="BI257" i="132"/>
  <c r="BA257" i="132"/>
  <c r="AS257" i="132"/>
  <c r="BM256" i="132"/>
  <c r="BE256" i="132"/>
  <c r="AW256" i="132"/>
  <c r="AW270" i="132" s="1"/>
  <c r="AO256" i="132"/>
  <c r="BK255" i="132"/>
  <c r="BC255" i="132"/>
  <c r="AU255" i="132"/>
  <c r="AM255" i="132"/>
  <c r="BJ254" i="132"/>
  <c r="BB254" i="132"/>
  <c r="AT254" i="132"/>
  <c r="BO308" i="132"/>
  <c r="AT308" i="132"/>
  <c r="BC307" i="132"/>
  <c r="BM306" i="132"/>
  <c r="AR306" i="132"/>
  <c r="AZ305" i="132"/>
  <c r="BF304" i="132"/>
  <c r="BO303" i="132"/>
  <c r="AT303" i="132"/>
  <c r="BD302" i="132"/>
  <c r="BM301" i="132"/>
  <c r="AR301" i="132"/>
  <c r="AZ300" i="132"/>
  <c r="BJ299" i="132"/>
  <c r="AO299" i="132"/>
  <c r="BO294" i="132"/>
  <c r="AS294" i="132"/>
  <c r="BC293" i="132"/>
  <c r="BC321" i="132" s="1"/>
  <c r="BM292" i="132"/>
  <c r="AQ292" i="132"/>
  <c r="AZ291" i="132"/>
  <c r="BE290" i="132"/>
  <c r="BO289" i="132"/>
  <c r="BH308" i="132"/>
  <c r="AM308" i="132"/>
  <c r="AM322" i="132" s="1"/>
  <c r="AW307" i="132"/>
  <c r="BF306" i="132"/>
  <c r="BL305" i="132"/>
  <c r="AQ305" i="132"/>
  <c r="AY304" i="132"/>
  <c r="BI303" i="132"/>
  <c r="AM303" i="132"/>
  <c r="AW302" i="132"/>
  <c r="BG301" i="132"/>
  <c r="BL300" i="132"/>
  <c r="AQ300" i="132"/>
  <c r="BA299" i="132"/>
  <c r="BH294" i="132"/>
  <c r="AM294" i="132"/>
  <c r="AV293" i="132"/>
  <c r="AT292" i="4" s="1"/>
  <c r="BF292" i="132"/>
  <c r="BF320" i="132" s="1"/>
  <c r="BL291" i="132"/>
  <c r="AP291" i="132"/>
  <c r="AY290" i="132"/>
  <c r="AY318" i="132" s="1"/>
  <c r="BH289" i="132"/>
  <c r="AM289" i="132"/>
  <c r="AW288" i="132"/>
  <c r="BF287" i="132"/>
  <c r="BL286" i="132"/>
  <c r="BL314" i="132" s="1"/>
  <c r="AQ286" i="132"/>
  <c r="AY285" i="132"/>
  <c r="BH280" i="132"/>
  <c r="AL280" i="132"/>
  <c r="AV279" i="132"/>
  <c r="AT278" i="4" s="1"/>
  <c r="BB278" i="132"/>
  <c r="BK277" i="132"/>
  <c r="AP277" i="132"/>
  <c r="BF257" i="132"/>
  <c r="AP257" i="132"/>
  <c r="BD256" i="132"/>
  <c r="AN256" i="132"/>
  <c r="AZ255" i="132"/>
  <c r="BO254" i="132"/>
  <c r="AY254" i="132"/>
  <c r="AL254" i="132"/>
  <c r="BF253" i="132"/>
  <c r="AX253" i="132"/>
  <c r="AP253" i="132"/>
  <c r="BL252" i="132"/>
  <c r="BD252" i="132"/>
  <c r="AV252" i="132"/>
  <c r="AT251" i="4" s="1"/>
  <c r="AN252" i="132"/>
  <c r="BH251" i="132"/>
  <c r="BH265" i="132" s="1"/>
  <c r="AZ251" i="132"/>
  <c r="AR251" i="132"/>
  <c r="AR265" i="132" s="1"/>
  <c r="BO250" i="132"/>
  <c r="BG250" i="132"/>
  <c r="BG264" i="132" s="1"/>
  <c r="AY250" i="132"/>
  <c r="AQ250" i="132"/>
  <c r="BN249" i="132"/>
  <c r="BF249" i="132"/>
  <c r="AX249" i="132"/>
  <c r="AP249" i="132"/>
  <c r="BL248" i="132"/>
  <c r="BD248" i="132"/>
  <c r="AV248" i="132"/>
  <c r="AT247" i="4" s="1"/>
  <c r="AN248" i="132"/>
  <c r="BO243" i="132"/>
  <c r="BG243" i="132"/>
  <c r="AY243" i="132"/>
  <c r="AQ243" i="132"/>
  <c r="BN242" i="132"/>
  <c r="BF242" i="132"/>
  <c r="AX242" i="132"/>
  <c r="AP242" i="132"/>
  <c r="BL241" i="132"/>
  <c r="BL269" i="132" s="1"/>
  <c r="BD241" i="132"/>
  <c r="BD269" i="132" s="1"/>
  <c r="AV241" i="132"/>
  <c r="AT240" i="4" s="1"/>
  <c r="AN241" i="132"/>
  <c r="BH240" i="132"/>
  <c r="AZ240" i="132"/>
  <c r="AR240" i="132"/>
  <c r="BO239" i="132"/>
  <c r="BG239" i="132"/>
  <c r="AY239" i="132"/>
  <c r="AQ239" i="132"/>
  <c r="BN238" i="132"/>
  <c r="AX308" i="132"/>
  <c r="AL307" i="132"/>
  <c r="BA305" i="132"/>
  <c r="AN304" i="132"/>
  <c r="BH302" i="132"/>
  <c r="AV301" i="132"/>
  <c r="AT300" i="4" s="1"/>
  <c r="BK299" i="132"/>
  <c r="BN293" i="132"/>
  <c r="BB292" i="132"/>
  <c r="AO291" i="132"/>
  <c r="BD289" i="132"/>
  <c r="BG288" i="132"/>
  <c r="BM287" i="132"/>
  <c r="BM315" i="132" s="1"/>
  <c r="BK286" i="132"/>
  <c r="BJ285" i="132"/>
  <c r="BN280" i="132"/>
  <c r="BM279" i="132"/>
  <c r="BL278" i="132"/>
  <c r="AP278" i="132"/>
  <c r="AO277" i="132"/>
  <c r="AX257" i="132"/>
  <c r="BI256" i="132"/>
  <c r="BI270" i="132" s="1"/>
  <c r="BO255" i="132"/>
  <c r="AR255" i="132"/>
  <c r="BF254" i="132"/>
  <c r="BN253" i="132"/>
  <c r="BB253" i="132"/>
  <c r="AS253" i="132"/>
  <c r="BI252" i="132"/>
  <c r="AZ252" i="132"/>
  <c r="AO252" i="132"/>
  <c r="BG251" i="132"/>
  <c r="AV251" i="132"/>
  <c r="AT250" i="4" s="1"/>
  <c r="AM251" i="132"/>
  <c r="BF250" i="132"/>
  <c r="AU250" i="132"/>
  <c r="AL250" i="132"/>
  <c r="BE249" i="132"/>
  <c r="AT249" i="132"/>
  <c r="BM248" i="132"/>
  <c r="BA248" i="132"/>
  <c r="AR248" i="132"/>
  <c r="BF243" i="132"/>
  <c r="AU243" i="132"/>
  <c r="AL243" i="132"/>
  <c r="AL271" i="132" s="1"/>
  <c r="BE242" i="132"/>
  <c r="BE270" i="132" s="1"/>
  <c r="AT242" i="132"/>
  <c r="BM241" i="132"/>
  <c r="BA241" i="132"/>
  <c r="AR241" i="132"/>
  <c r="AR269" i="132" s="1"/>
  <c r="BK240" i="132"/>
  <c r="AY240" i="132"/>
  <c r="AN240" i="132"/>
  <c r="BJ239" i="132"/>
  <c r="AX239" i="132"/>
  <c r="AM239" i="132"/>
  <c r="BI238" i="132"/>
  <c r="BI266" i="132" s="1"/>
  <c r="BA238" i="132"/>
  <c r="BA266" i="132" s="1"/>
  <c r="AS238" i="132"/>
  <c r="BM237" i="132"/>
  <c r="BE237" i="132"/>
  <c r="AW237" i="132"/>
  <c r="AO237" i="132"/>
  <c r="BK236" i="132"/>
  <c r="BC236" i="132"/>
  <c r="AU236" i="132"/>
  <c r="AM236" i="132"/>
  <c r="BJ235" i="132"/>
  <c r="BB235" i="132"/>
  <c r="AT235" i="132"/>
  <c r="AL235" i="132"/>
  <c r="BI234" i="132"/>
  <c r="BA234" i="132"/>
  <c r="BA262" i="132" s="1"/>
  <c r="AS234" i="132"/>
  <c r="AS262" i="132" s="1"/>
  <c r="BO229" i="132"/>
  <c r="BG229" i="132"/>
  <c r="AY229" i="132"/>
  <c r="AQ229" i="132"/>
  <c r="BN228" i="132"/>
  <c r="BF228" i="132"/>
  <c r="AX228" i="132"/>
  <c r="AP228" i="132"/>
  <c r="BM227" i="132"/>
  <c r="BE227" i="132"/>
  <c r="AW227" i="132"/>
  <c r="AO227" i="132"/>
  <c r="BI226" i="132"/>
  <c r="BA226" i="132"/>
  <c r="AS226" i="132"/>
  <c r="AW206" i="132"/>
  <c r="AX203" i="132"/>
  <c r="BH201" i="132"/>
  <c r="AT199" i="132"/>
  <c r="AR198" i="132"/>
  <c r="AV190" i="132"/>
  <c r="AT189" i="4" s="1"/>
  <c r="AN186" i="132"/>
  <c r="AQ178" i="132"/>
  <c r="BJ304" i="132"/>
  <c r="AP299" i="132"/>
  <c r="AR293" i="132"/>
  <c r="AU290" i="132"/>
  <c r="AS288" i="132"/>
  <c r="AZ286" i="132"/>
  <c r="AW280" i="132"/>
  <c r="AZ278" i="132"/>
  <c r="AO257" i="132"/>
  <c r="BG255" i="132"/>
  <c r="AQ254" i="132"/>
  <c r="AW253" i="132"/>
  <c r="BE252" i="132"/>
  <c r="BL251" i="132"/>
  <c r="AQ251" i="132"/>
  <c r="BB250" i="132"/>
  <c r="BJ249" i="132"/>
  <c r="BJ263" i="132" s="1"/>
  <c r="BN307" i="132"/>
  <c r="BB306" i="132"/>
  <c r="AO305" i="132"/>
  <c r="BE303" i="132"/>
  <c r="AS302" i="132"/>
  <c r="BK300" i="132"/>
  <c r="AY299" i="132"/>
  <c r="BG293" i="132"/>
  <c r="AU292" i="132"/>
  <c r="BI290" i="132"/>
  <c r="AX289" i="132"/>
  <c r="BC288" i="132"/>
  <c r="BB287" i="132"/>
  <c r="BA286" i="132"/>
  <c r="BF285" i="132"/>
  <c r="BF313" i="132" s="1"/>
  <c r="BD280" i="132"/>
  <c r="BG279" i="132"/>
  <c r="BK278" i="132"/>
  <c r="BJ277" i="132"/>
  <c r="BN257" i="132"/>
  <c r="AW257" i="132"/>
  <c r="BA256" i="132"/>
  <c r="BH255" i="132"/>
  <c r="AQ255" i="132"/>
  <c r="AX254" i="132"/>
  <c r="BM253" i="132"/>
  <c r="BA253" i="132"/>
  <c r="AO253" i="132"/>
  <c r="BH252" i="132"/>
  <c r="AW252" i="132"/>
  <c r="BO251" i="132"/>
  <c r="BD251" i="132"/>
  <c r="BD265" i="132" s="1"/>
  <c r="AU251" i="132"/>
  <c r="BN250" i="132"/>
  <c r="BC250" i="132"/>
  <c r="BC264" i="132" s="1"/>
  <c r="AT250" i="132"/>
  <c r="BM249" i="132"/>
  <c r="BB249" i="132"/>
  <c r="AS249" i="132"/>
  <c r="BI248" i="132"/>
  <c r="AZ248" i="132"/>
  <c r="AO248" i="132"/>
  <c r="BN243" i="132"/>
  <c r="BC243" i="132"/>
  <c r="AT243" i="132"/>
  <c r="BM242" i="132"/>
  <c r="BB242" i="132"/>
  <c r="AS242" i="132"/>
  <c r="BI241" i="132"/>
  <c r="AZ241" i="132"/>
  <c r="AO241" i="132"/>
  <c r="BG240" i="132"/>
  <c r="BG268" i="132" s="1"/>
  <c r="AV240" i="132"/>
  <c r="AT239" i="4" s="1"/>
  <c r="AM240" i="132"/>
  <c r="BF239" i="132"/>
  <c r="AU239" i="132"/>
  <c r="AL239" i="132"/>
  <c r="BF238" i="132"/>
  <c r="AX238" i="132"/>
  <c r="AP238" i="132"/>
  <c r="BL237" i="132"/>
  <c r="BD237" i="132"/>
  <c r="AV237" i="132"/>
  <c r="AT236" i="4" s="1"/>
  <c r="AN237" i="132"/>
  <c r="AN265" i="132" s="1"/>
  <c r="BH236" i="132"/>
  <c r="AZ236" i="132"/>
  <c r="AR236" i="132"/>
  <c r="BO235" i="132"/>
  <c r="BG235" i="132"/>
  <c r="AY235" i="132"/>
  <c r="AQ235" i="132"/>
  <c r="BN234" i="132"/>
  <c r="BF234" i="132"/>
  <c r="AX234" i="132"/>
  <c r="AP234" i="132"/>
  <c r="BL229" i="132"/>
  <c r="BD229" i="132"/>
  <c r="AV229" i="132"/>
  <c r="AT228" i="4" s="1"/>
  <c r="AN229" i="132"/>
  <c r="BK228" i="132"/>
  <c r="BC228" i="132"/>
  <c r="AU228" i="132"/>
  <c r="AM228" i="132"/>
  <c r="BJ227" i="132"/>
  <c r="BB227" i="132"/>
  <c r="AT227" i="132"/>
  <c r="AL227" i="132"/>
  <c r="BH226" i="132"/>
  <c r="AZ226" i="132"/>
  <c r="AR226" i="132"/>
  <c r="BM206" i="132"/>
  <c r="BH205" i="132"/>
  <c r="AS203" i="132"/>
  <c r="AY200" i="132"/>
  <c r="AP199" i="132"/>
  <c r="AN198" i="132"/>
  <c r="BC189" i="132"/>
  <c r="AU185" i="132"/>
  <c r="BM176" i="132"/>
  <c r="BG307" i="132"/>
  <c r="AV306" i="132"/>
  <c r="AT305" i="4" s="1"/>
  <c r="AX303" i="132"/>
  <c r="AL302" i="132"/>
  <c r="BB300" i="132"/>
  <c r="BD294" i="132"/>
  <c r="BD322" i="132" s="1"/>
  <c r="BJ291" i="132"/>
  <c r="AT289" i="132"/>
  <c r="AV287" i="132"/>
  <c r="AU285" i="132"/>
  <c r="BC279" i="132"/>
  <c r="BA277" i="132"/>
  <c r="BM257" i="132"/>
  <c r="AV256" i="132"/>
  <c r="AT255" i="4" s="1"/>
  <c r="BN254" i="132"/>
  <c r="BI253" i="132"/>
  <c r="AL253" i="132"/>
  <c r="AS252" i="132"/>
  <c r="BC251" i="132"/>
  <c r="BK250" i="132"/>
  <c r="BK264" i="132" s="1"/>
  <c r="AP250" i="132"/>
  <c r="BA249" i="132"/>
  <c r="AO177" i="132"/>
  <c r="AS177" i="132"/>
  <c r="AW177" i="132"/>
  <c r="BA177" i="132"/>
  <c r="BE177" i="132"/>
  <c r="BI177" i="132"/>
  <c r="BM177" i="132"/>
  <c r="AM178" i="132"/>
  <c r="AU178" i="132"/>
  <c r="AY178" i="132"/>
  <c r="BC178" i="132"/>
  <c r="BG178" i="132"/>
  <c r="BK178" i="132"/>
  <c r="AN197" i="132"/>
  <c r="AR197" i="132"/>
  <c r="AV197" i="132"/>
  <c r="AT196" i="4" s="1"/>
  <c r="BD197" i="132"/>
  <c r="BH197" i="132"/>
  <c r="BL197" i="132"/>
  <c r="AN201" i="132"/>
  <c r="AR201" i="132"/>
  <c r="AV201" i="132"/>
  <c r="AT200" i="4" s="1"/>
  <c r="AZ201" i="132"/>
  <c r="BD201" i="132"/>
  <c r="BL201" i="132"/>
  <c r="AP204" i="132"/>
  <c r="AT204" i="132"/>
  <c r="AX204" i="132"/>
  <c r="BB204" i="132"/>
  <c r="BF204" i="132"/>
  <c r="BN204" i="132"/>
  <c r="AN205" i="132"/>
  <c r="AR205" i="132"/>
  <c r="AV205" i="132"/>
  <c r="AT204" i="4" s="1"/>
  <c r="AZ205" i="132"/>
  <c r="BD205" i="132"/>
  <c r="BL205" i="132"/>
  <c r="AV186" i="132"/>
  <c r="AT185" i="4" s="1"/>
  <c r="BD198" i="132"/>
  <c r="AZ202" i="132"/>
  <c r="BA206" i="132"/>
  <c r="AO226" i="132"/>
  <c r="BE226" i="132"/>
  <c r="AS227" i="132"/>
  <c r="BI227" i="132"/>
  <c r="AT228" i="132"/>
  <c r="BJ228" i="132"/>
  <c r="AU229" i="132"/>
  <c r="BK229" i="132"/>
  <c r="AW234" i="132"/>
  <c r="BM234" i="132"/>
  <c r="BM262" i="132" s="1"/>
  <c r="AX235" i="132"/>
  <c r="BN235" i="132"/>
  <c r="AY236" i="132"/>
  <c r="AY264" i="132" s="1"/>
  <c r="BO236" i="132"/>
  <c r="BO264" i="132" s="1"/>
  <c r="BA237" i="132"/>
  <c r="AO238" i="132"/>
  <c r="BE238" i="132"/>
  <c r="BE266" i="132" s="1"/>
  <c r="AT239" i="132"/>
  <c r="AT267" i="132" s="1"/>
  <c r="BN239" i="132"/>
  <c r="BD240" i="132"/>
  <c r="AW241" i="132"/>
  <c r="AO242" i="132"/>
  <c r="AO270" i="132" s="1"/>
  <c r="BJ242" i="132"/>
  <c r="BB243" i="132"/>
  <c r="BE248" i="132"/>
  <c r="AW249" i="132"/>
  <c r="BJ250" i="132"/>
  <c r="AR252" i="132"/>
  <c r="BE253" i="132"/>
  <c r="AS256" i="132"/>
  <c r="AS280" i="132"/>
  <c r="AL288" i="132"/>
  <c r="AL293" i="132"/>
  <c r="AU304" i="132"/>
  <c r="AO176" i="132"/>
  <c r="AS176" i="132"/>
  <c r="AW176" i="132"/>
  <c r="BA176" i="132"/>
  <c r="BE176" i="132"/>
  <c r="BI176" i="132"/>
  <c r="AV198" i="132"/>
  <c r="AT197" i="4" s="1"/>
  <c r="AZ198" i="132"/>
  <c r="BL198" i="132"/>
  <c r="AL199" i="132"/>
  <c r="AX199" i="132"/>
  <c r="BB199" i="132"/>
  <c r="BN199" i="132"/>
  <c r="AR202" i="132"/>
  <c r="AV202" i="132"/>
  <c r="AT201" i="4" s="1"/>
  <c r="BD202" i="132"/>
  <c r="BH202" i="132"/>
  <c r="BL202" i="132"/>
  <c r="AL203" i="132"/>
  <c r="AP203" i="132"/>
  <c r="AT203" i="132"/>
  <c r="BB203" i="132"/>
  <c r="BF203" i="132"/>
  <c r="BJ203" i="132"/>
  <c r="AN206" i="132"/>
  <c r="AR206" i="132"/>
  <c r="AV206" i="132"/>
  <c r="AT205" i="4" s="1"/>
  <c r="BD206" i="132"/>
  <c r="BL206" i="132"/>
  <c r="AN175" i="132"/>
  <c r="AR175" i="132"/>
  <c r="AV175" i="132"/>
  <c r="AT174" i="4" s="1"/>
  <c r="AZ175" i="132"/>
  <c r="BD175" i="132"/>
  <c r="BL175" i="132"/>
  <c r="AP178" i="132"/>
  <c r="AT178" i="132"/>
  <c r="AX178" i="132"/>
  <c r="BB178" i="132"/>
  <c r="BF178" i="132"/>
  <c r="BJ178" i="132"/>
  <c r="BN178" i="132"/>
  <c r="AM197" i="132"/>
  <c r="AQ197" i="132"/>
  <c r="AU197" i="132"/>
  <c r="AY197" i="132"/>
  <c r="BC197" i="132"/>
  <c r="BG197" i="132"/>
  <c r="BK197" i="132"/>
  <c r="BO197" i="132"/>
  <c r="AO198" i="132"/>
  <c r="AS198" i="132"/>
  <c r="AW198" i="132"/>
  <c r="BA198" i="132"/>
  <c r="BE198" i="132"/>
  <c r="BI198" i="132"/>
  <c r="BM198" i="132"/>
  <c r="AM201" i="132"/>
  <c r="AQ201" i="132"/>
  <c r="AU201" i="132"/>
  <c r="AY201" i="132"/>
  <c r="BC201" i="132"/>
  <c r="BG201" i="132"/>
  <c r="BK201" i="132"/>
  <c r="BO201" i="132"/>
  <c r="AO202" i="132"/>
  <c r="AS202" i="132"/>
  <c r="AW202" i="132"/>
  <c r="BA202" i="132"/>
  <c r="BI202" i="132"/>
  <c r="BM202" i="132"/>
  <c r="AM205" i="132"/>
  <c r="AQ205" i="132"/>
  <c r="AU205" i="132"/>
  <c r="AY205" i="132"/>
  <c r="BC205" i="132"/>
  <c r="BG205" i="132"/>
  <c r="BK205" i="132"/>
  <c r="BO205" i="132"/>
  <c r="AO206" i="132"/>
  <c r="AS206" i="132"/>
  <c r="BE206" i="132"/>
  <c r="BI206" i="132"/>
  <c r="BA308" i="131"/>
  <c r="BL307" i="131"/>
  <c r="BL321" i="131" s="1"/>
  <c r="AV307" i="131"/>
  <c r="BK306" i="131"/>
  <c r="BK320" i="131" s="1"/>
  <c r="AU306" i="131"/>
  <c r="AS305" i="4" s="1"/>
  <c r="BJ305" i="131"/>
  <c r="BJ319" i="131" s="1"/>
  <c r="AT305" i="131"/>
  <c r="BI304" i="131"/>
  <c r="BI318" i="131" s="1"/>
  <c r="AS304" i="131"/>
  <c r="BD303" i="131"/>
  <c r="AN303" i="131"/>
  <c r="BC302" i="131"/>
  <c r="BC316" i="131" s="1"/>
  <c r="AM302" i="131"/>
  <c r="BB301" i="131"/>
  <c r="BB315" i="131" s="1"/>
  <c r="AL301" i="131"/>
  <c r="BA300" i="131"/>
  <c r="BA314" i="131" s="1"/>
  <c r="BL299" i="131"/>
  <c r="AV299" i="131"/>
  <c r="AV313" i="131" s="1"/>
  <c r="BE294" i="131"/>
  <c r="BE322" i="131" s="1"/>
  <c r="AO294" i="131"/>
  <c r="AZ293" i="131"/>
  <c r="AZ321" i="131" s="1"/>
  <c r="BO292" i="131"/>
  <c r="AY292" i="131"/>
  <c r="AY320" i="131" s="1"/>
  <c r="BN291" i="131"/>
  <c r="AX291" i="131"/>
  <c r="AX319" i="131" s="1"/>
  <c r="BM290" i="131"/>
  <c r="AW290" i="131"/>
  <c r="AW318" i="131" s="1"/>
  <c r="BH289" i="131"/>
  <c r="AR289" i="131"/>
  <c r="AR317" i="131" s="1"/>
  <c r="BG288" i="131"/>
  <c r="AQ288" i="131"/>
  <c r="BF287" i="131"/>
  <c r="AP287" i="131"/>
  <c r="AP315" i="131" s="1"/>
  <c r="BE286" i="131"/>
  <c r="AO286" i="131"/>
  <c r="AZ285" i="131"/>
  <c r="BN280" i="131"/>
  <c r="AX280" i="131"/>
  <c r="BM279" i="131"/>
  <c r="AW279" i="131"/>
  <c r="BH278" i="131"/>
  <c r="AR278" i="131"/>
  <c r="BG277" i="131"/>
  <c r="AQ277" i="131"/>
  <c r="BF257" i="131"/>
  <c r="AU257" i="131"/>
  <c r="AS256" i="4" s="1"/>
  <c r="BO256" i="131"/>
  <c r="BE256" i="131"/>
  <c r="AT256" i="131"/>
  <c r="AT270" i="131" s="1"/>
  <c r="BN255" i="131"/>
  <c r="BD255" i="131"/>
  <c r="AT255" i="131"/>
  <c r="AL255" i="131"/>
  <c r="BI254" i="131"/>
  <c r="BA254" i="131"/>
  <c r="AS254" i="131"/>
  <c r="BN253" i="131"/>
  <c r="BF253" i="131"/>
  <c r="AX253" i="131"/>
  <c r="AP253" i="131"/>
  <c r="BM252" i="131"/>
  <c r="BE252" i="131"/>
  <c r="AW252" i="131"/>
  <c r="AO252" i="131"/>
  <c r="BJ251" i="131"/>
  <c r="BB251" i="131"/>
  <c r="AT251" i="131"/>
  <c r="AL251" i="131"/>
  <c r="BI250" i="131"/>
  <c r="BA250" i="131"/>
  <c r="AS250" i="131"/>
  <c r="BN249" i="131"/>
  <c r="BF249" i="131"/>
  <c r="AX249" i="131"/>
  <c r="AP249" i="131"/>
  <c r="BM248" i="131"/>
  <c r="BE248" i="131"/>
  <c r="AW248" i="131"/>
  <c r="AO248" i="131"/>
  <c r="BI243" i="131"/>
  <c r="BI308" i="131"/>
  <c r="AS308" i="131"/>
  <c r="BD307" i="131"/>
  <c r="AN307" i="131"/>
  <c r="BC306" i="131"/>
  <c r="AM306" i="131"/>
  <c r="BB305" i="131"/>
  <c r="AL305" i="131"/>
  <c r="BA304" i="131"/>
  <c r="BL303" i="131"/>
  <c r="AV303" i="131"/>
  <c r="BK302" i="131"/>
  <c r="AU302" i="131"/>
  <c r="AS301" i="4" s="1"/>
  <c r="BJ301" i="131"/>
  <c r="AT301" i="131"/>
  <c r="BI300" i="131"/>
  <c r="AS300" i="131"/>
  <c r="BD299" i="131"/>
  <c r="AN299" i="131"/>
  <c r="BM294" i="131"/>
  <c r="AW294" i="131"/>
  <c r="BH293" i="131"/>
  <c r="AR293" i="131"/>
  <c r="BG292" i="131"/>
  <c r="AQ292" i="131"/>
  <c r="BF291" i="131"/>
  <c r="AP291" i="131"/>
  <c r="BE290" i="131"/>
  <c r="AO290" i="131"/>
  <c r="AZ289" i="131"/>
  <c r="BO288" i="131"/>
  <c r="AY288" i="131"/>
  <c r="BN287" i="131"/>
  <c r="AX287" i="131"/>
  <c r="BM286" i="131"/>
  <c r="AW286" i="131"/>
  <c r="BH285" i="131"/>
  <c r="AR285" i="131"/>
  <c r="BF280" i="131"/>
  <c r="AP280" i="131"/>
  <c r="BE279" i="131"/>
  <c r="AO279" i="131"/>
  <c r="AZ278" i="131"/>
  <c r="BO277" i="131"/>
  <c r="AY277" i="131"/>
  <c r="BK257" i="131"/>
  <c r="AZ257" i="131"/>
  <c r="AP257" i="131"/>
  <c r="BJ256" i="131"/>
  <c r="BJ270" i="131" s="1"/>
  <c r="AY256" i="131"/>
  <c r="AO256" i="131"/>
  <c r="BI255" i="131"/>
  <c r="AX255" i="131"/>
  <c r="AP255" i="131"/>
  <c r="BM254" i="131"/>
  <c r="BE254" i="131"/>
  <c r="AW254" i="131"/>
  <c r="AO254" i="131"/>
  <c r="BJ253" i="131"/>
  <c r="BB253" i="131"/>
  <c r="AT253" i="131"/>
  <c r="AL253" i="131"/>
  <c r="BI252" i="131"/>
  <c r="BA252" i="131"/>
  <c r="AS252" i="131"/>
  <c r="BN251" i="131"/>
  <c r="BF251" i="131"/>
  <c r="AX251" i="131"/>
  <c r="AP251" i="131"/>
  <c r="BM250" i="131"/>
  <c r="BE250" i="131"/>
  <c r="AW250" i="131"/>
  <c r="AO250" i="131"/>
  <c r="BJ249" i="131"/>
  <c r="BB249" i="131"/>
  <c r="AT249" i="131"/>
  <c r="AL249" i="131"/>
  <c r="BI248" i="131"/>
  <c r="BA248" i="131"/>
  <c r="AS248" i="131"/>
  <c r="BM243" i="131"/>
  <c r="BE243" i="131"/>
  <c r="AW308" i="131"/>
  <c r="AR307" i="131"/>
  <c r="AQ306" i="131"/>
  <c r="AP305" i="131"/>
  <c r="AO304" i="131"/>
  <c r="BO302" i="131"/>
  <c r="BN301" i="131"/>
  <c r="BM300" i="131"/>
  <c r="BH299" i="131"/>
  <c r="AS294" i="131"/>
  <c r="AN293" i="131"/>
  <c r="AN321" i="131" s="1"/>
  <c r="AM292" i="131"/>
  <c r="AM320" i="131" s="1"/>
  <c r="AL291" i="131"/>
  <c r="BL289" i="131"/>
  <c r="BK288" i="131"/>
  <c r="BK316" i="131" s="1"/>
  <c r="BJ287" i="131"/>
  <c r="BJ315" i="131" s="1"/>
  <c r="BI286" i="131"/>
  <c r="BD285" i="131"/>
  <c r="BB280" i="131"/>
  <c r="BA279" i="131"/>
  <c r="AV278" i="131"/>
  <c r="AU277" i="131"/>
  <c r="AS276" i="4" s="1"/>
  <c r="AX257" i="131"/>
  <c r="BG256" i="131"/>
  <c r="AL256" i="131"/>
  <c r="AV255" i="131"/>
  <c r="BK254" i="131"/>
  <c r="AU254" i="131"/>
  <c r="AS253" i="4" s="1"/>
  <c r="BH253" i="131"/>
  <c r="AR253" i="131"/>
  <c r="BG252" i="131"/>
  <c r="AQ252" i="131"/>
  <c r="BD251" i="131"/>
  <c r="AN251" i="131"/>
  <c r="BC250" i="131"/>
  <c r="AM250" i="131"/>
  <c r="AZ249" i="131"/>
  <c r="BO248" i="131"/>
  <c r="AY248" i="131"/>
  <c r="BK243" i="131"/>
  <c r="BK271" i="131" s="1"/>
  <c r="AY243" i="131"/>
  <c r="AQ243" i="131"/>
  <c r="BL242" i="131"/>
  <c r="BD242" i="131"/>
  <c r="AV242" i="131"/>
  <c r="AN242" i="131"/>
  <c r="BK241" i="131"/>
  <c r="BC241" i="131"/>
  <c r="AU241" i="131"/>
  <c r="AS240" i="4" s="1"/>
  <c r="AM241" i="131"/>
  <c r="BH240" i="131"/>
  <c r="AZ240" i="131"/>
  <c r="AR240" i="131"/>
  <c r="BO239" i="131"/>
  <c r="BG239" i="131"/>
  <c r="AY239" i="131"/>
  <c r="AQ239" i="131"/>
  <c r="BL238" i="131"/>
  <c r="BD238" i="131"/>
  <c r="AV238" i="131"/>
  <c r="AN238" i="131"/>
  <c r="BK237" i="131"/>
  <c r="BC237" i="131"/>
  <c r="AU237" i="131"/>
  <c r="AS236" i="4" s="1"/>
  <c r="AM237" i="131"/>
  <c r="BH236" i="131"/>
  <c r="AZ236" i="131"/>
  <c r="AR236" i="131"/>
  <c r="BO235" i="131"/>
  <c r="BG235" i="131"/>
  <c r="AY235" i="131"/>
  <c r="AQ235" i="131"/>
  <c r="BL234" i="131"/>
  <c r="BD234" i="131"/>
  <c r="AV234" i="131"/>
  <c r="AN234" i="131"/>
  <c r="BJ229" i="131"/>
  <c r="BB229" i="131"/>
  <c r="AT229" i="131"/>
  <c r="AL229" i="131"/>
  <c r="BI228" i="131"/>
  <c r="BA228" i="131"/>
  <c r="AS228" i="131"/>
  <c r="BM308" i="131"/>
  <c r="BH307" i="131"/>
  <c r="BG306" i="131"/>
  <c r="BF305" i="131"/>
  <c r="BE304" i="131"/>
  <c r="AZ303" i="131"/>
  <c r="AY302" i="131"/>
  <c r="AX301" i="131"/>
  <c r="AW300" i="131"/>
  <c r="AR299" i="131"/>
  <c r="BI294" i="131"/>
  <c r="BD293" i="131"/>
  <c r="BD321" i="131" s="1"/>
  <c r="BC292" i="131"/>
  <c r="BB291" i="131"/>
  <c r="BB319" i="131" s="1"/>
  <c r="BA290" i="131"/>
  <c r="AV289" i="131"/>
  <c r="AV317" i="131" s="1"/>
  <c r="AU288" i="131"/>
  <c r="AT287" i="131"/>
  <c r="AT315" i="131" s="1"/>
  <c r="AS286" i="131"/>
  <c r="AN285" i="131"/>
  <c r="AN313" i="131" s="1"/>
  <c r="AL280" i="131"/>
  <c r="BL278" i="131"/>
  <c r="BK277" i="131"/>
  <c r="BH257" i="131"/>
  <c r="AM257" i="131"/>
  <c r="AW256" i="131"/>
  <c r="BF255" i="131"/>
  <c r="AN255" i="131"/>
  <c r="BC254" i="131"/>
  <c r="AM254" i="131"/>
  <c r="AZ253" i="131"/>
  <c r="BO252" i="131"/>
  <c r="AY252" i="131"/>
  <c r="BL251" i="131"/>
  <c r="AV251" i="131"/>
  <c r="BK250" i="131"/>
  <c r="AU250" i="131"/>
  <c r="AS249" i="4" s="1"/>
  <c r="BH249" i="131"/>
  <c r="AR249" i="131"/>
  <c r="BG248" i="131"/>
  <c r="AQ248" i="131"/>
  <c r="BC243" i="131"/>
  <c r="AU243" i="131"/>
  <c r="AS242" i="4" s="1"/>
  <c r="AM243" i="131"/>
  <c r="BH242" i="131"/>
  <c r="AZ242" i="131"/>
  <c r="AR242" i="131"/>
  <c r="BO241" i="131"/>
  <c r="BG241" i="131"/>
  <c r="AY241" i="131"/>
  <c r="AQ241" i="131"/>
  <c r="BL240" i="131"/>
  <c r="BD240" i="131"/>
  <c r="AV240" i="131"/>
  <c r="AN240" i="131"/>
  <c r="BK239" i="131"/>
  <c r="BC239" i="131"/>
  <c r="AU239" i="131"/>
  <c r="AS238" i="4" s="1"/>
  <c r="AM239" i="131"/>
  <c r="BH238" i="131"/>
  <c r="AZ238" i="131"/>
  <c r="AR238" i="131"/>
  <c r="BO237" i="131"/>
  <c r="BG237" i="131"/>
  <c r="AY237" i="131"/>
  <c r="AQ237" i="131"/>
  <c r="BL236" i="131"/>
  <c r="BD236" i="131"/>
  <c r="AV236" i="131"/>
  <c r="AN236" i="131"/>
  <c r="BK235" i="131"/>
  <c r="BC235" i="131"/>
  <c r="AU235" i="131"/>
  <c r="AS234" i="4" s="1"/>
  <c r="AM235" i="131"/>
  <c r="BH234" i="131"/>
  <c r="AZ234" i="131"/>
  <c r="AR234" i="131"/>
  <c r="BN229" i="131"/>
  <c r="BF229" i="131"/>
  <c r="AX229" i="131"/>
  <c r="AP229" i="131"/>
  <c r="BM228" i="131"/>
  <c r="BE228" i="131"/>
  <c r="AW228" i="131"/>
  <c r="AO228" i="131"/>
  <c r="BJ227" i="131"/>
  <c r="BB227" i="131"/>
  <c r="AT227" i="131"/>
  <c r="AL227" i="131"/>
  <c r="BI226" i="131"/>
  <c r="BA226" i="131"/>
  <c r="AS226" i="131"/>
  <c r="BO206" i="131"/>
  <c r="AX205" i="131"/>
  <c r="BJ203" i="131"/>
  <c r="BG202" i="131"/>
  <c r="AO200" i="131"/>
  <c r="BB192" i="131"/>
  <c r="AM176" i="131"/>
  <c r="AQ176" i="131"/>
  <c r="AU176" i="131"/>
  <c r="AS175" i="4" s="1"/>
  <c r="AY176" i="131"/>
  <c r="BC176" i="131"/>
  <c r="BG176" i="131"/>
  <c r="BK176" i="131"/>
  <c r="BO176" i="131"/>
  <c r="AM178" i="131"/>
  <c r="AQ178" i="131"/>
  <c r="AU178" i="131"/>
  <c r="AS177" i="4" s="1"/>
  <c r="AY178" i="131"/>
  <c r="BC178" i="131"/>
  <c r="BG178" i="131"/>
  <c r="BK178" i="131"/>
  <c r="BO178" i="131"/>
  <c r="AO183" i="131"/>
  <c r="AS183" i="131"/>
  <c r="AW183" i="131"/>
  <c r="BI183" i="131"/>
  <c r="AW185" i="131"/>
  <c r="BA185" i="131"/>
  <c r="BI185" i="131"/>
  <c r="BM185" i="131"/>
  <c r="AO187" i="131"/>
  <c r="AW187" i="131"/>
  <c r="BA187" i="131"/>
  <c r="BE187" i="131"/>
  <c r="BM187" i="131"/>
  <c r="AO189" i="131"/>
  <c r="AS189" i="131"/>
  <c r="BA189" i="131"/>
  <c r="BE189" i="131"/>
  <c r="BI189" i="131"/>
  <c r="BM189" i="131"/>
  <c r="AO191" i="131"/>
  <c r="AS191" i="131"/>
  <c r="BI191" i="131"/>
  <c r="BM191" i="131"/>
  <c r="AM198" i="131"/>
  <c r="AQ198" i="131"/>
  <c r="AU198" i="131"/>
  <c r="AS197" i="4" s="1"/>
  <c r="BC198" i="131"/>
  <c r="BG198" i="131"/>
  <c r="BK198" i="131"/>
  <c r="BO198" i="131"/>
  <c r="AM200" i="131"/>
  <c r="AQ200" i="131"/>
  <c r="AU200" i="131"/>
  <c r="AS199" i="4" s="1"/>
  <c r="AY200" i="131"/>
  <c r="BG200" i="131"/>
  <c r="BK200" i="131"/>
  <c r="BO200" i="131"/>
  <c r="AM202" i="131"/>
  <c r="AQ202" i="131"/>
  <c r="AU202" i="131"/>
  <c r="AS201" i="4" s="1"/>
  <c r="AY202" i="131"/>
  <c r="BC202" i="131"/>
  <c r="BK202" i="131"/>
  <c r="BO202" i="131"/>
  <c r="AM204" i="131"/>
  <c r="AQ204" i="131"/>
  <c r="AU204" i="131"/>
  <c r="AS203" i="4" s="1"/>
  <c r="AY204" i="131"/>
  <c r="BC204" i="131"/>
  <c r="BG204" i="131"/>
  <c r="BO204" i="131"/>
  <c r="AM206" i="131"/>
  <c r="AQ206" i="131"/>
  <c r="AU206" i="131"/>
  <c r="AS205" i="4" s="1"/>
  <c r="AY206" i="131"/>
  <c r="BC206" i="131"/>
  <c r="BG206" i="131"/>
  <c r="BK206" i="131"/>
  <c r="BM176" i="131"/>
  <c r="BA183" i="131"/>
  <c r="BD184" i="131"/>
  <c r="AV186" i="131"/>
  <c r="AW189" i="131"/>
  <c r="BH192" i="131"/>
  <c r="AV197" i="131"/>
  <c r="BD201" i="131"/>
  <c r="BH203" i="131"/>
  <c r="BL205" i="131"/>
  <c r="AO226" i="131"/>
  <c r="AY226" i="131"/>
  <c r="BK226" i="131"/>
  <c r="AP227" i="131"/>
  <c r="AZ227" i="131"/>
  <c r="BL227" i="131"/>
  <c r="AU228" i="131"/>
  <c r="AS227" i="4" s="1"/>
  <c r="BK228" i="131"/>
  <c r="AV229" i="131"/>
  <c r="BL229" i="131"/>
  <c r="AX234" i="131"/>
  <c r="BN234" i="131"/>
  <c r="BA235" i="131"/>
  <c r="AL236" i="131"/>
  <c r="BB236" i="131"/>
  <c r="AO237" i="131"/>
  <c r="BE237" i="131"/>
  <c r="AP238" i="131"/>
  <c r="BF238" i="131"/>
  <c r="AS239" i="131"/>
  <c r="BI239" i="131"/>
  <c r="AT240" i="131"/>
  <c r="BJ240" i="131"/>
  <c r="AW241" i="131"/>
  <c r="BM241" i="131"/>
  <c r="AX242" i="131"/>
  <c r="BN242" i="131"/>
  <c r="BA243" i="131"/>
  <c r="BC248" i="131"/>
  <c r="BD249" i="131"/>
  <c r="BG250" i="131"/>
  <c r="BH251" i="131"/>
  <c r="BK252" i="131"/>
  <c r="BL253" i="131"/>
  <c r="BO254" i="131"/>
  <c r="AQ256" i="131"/>
  <c r="BC257" i="131"/>
  <c r="BD278" i="131"/>
  <c r="BJ280" i="131"/>
  <c r="AL287" i="131"/>
  <c r="AN289" i="131"/>
  <c r="AN317" i="131" s="1"/>
  <c r="AT291" i="131"/>
  <c r="AT319" i="131" s="1"/>
  <c r="AV293" i="131"/>
  <c r="BE300" i="131"/>
  <c r="BG302" i="131"/>
  <c r="BM304" i="131"/>
  <c r="BO306" i="131"/>
  <c r="BD317" i="131"/>
  <c r="BH175" i="131"/>
  <c r="BL177" i="131"/>
  <c r="AN184" i="131"/>
  <c r="BE185" i="131"/>
  <c r="AT188" i="131"/>
  <c r="BD190" i="131"/>
  <c r="AZ199" i="131"/>
  <c r="BI202" i="131"/>
  <c r="BK204" i="131"/>
  <c r="BA206" i="131"/>
  <c r="AU226" i="131"/>
  <c r="AS225" i="4" s="1"/>
  <c r="BE226" i="131"/>
  <c r="BO226" i="131"/>
  <c r="AV227" i="131"/>
  <c r="BF227" i="131"/>
  <c r="AM228" i="131"/>
  <c r="BC228" i="131"/>
  <c r="AN229" i="131"/>
  <c r="BD229" i="131"/>
  <c r="AP234" i="131"/>
  <c r="BF234" i="131"/>
  <c r="AS235" i="131"/>
  <c r="BI235" i="131"/>
  <c r="AT236" i="131"/>
  <c r="BJ236" i="131"/>
  <c r="AW237" i="131"/>
  <c r="BM237" i="131"/>
  <c r="AX238" i="131"/>
  <c r="BN238" i="131"/>
  <c r="BA239" i="131"/>
  <c r="AL240" i="131"/>
  <c r="BB240" i="131"/>
  <c r="AO241" i="131"/>
  <c r="BE241" i="131"/>
  <c r="AP242" i="131"/>
  <c r="BF242" i="131"/>
  <c r="AS243" i="131"/>
  <c r="BO243" i="131"/>
  <c r="AM248" i="131"/>
  <c r="AN249" i="131"/>
  <c r="AQ250" i="131"/>
  <c r="AR251" i="131"/>
  <c r="AU252" i="131"/>
  <c r="AS251" i="4" s="1"/>
  <c r="AV253" i="131"/>
  <c r="AY254" i="131"/>
  <c r="BA255" i="131"/>
  <c r="BA269" i="131" s="1"/>
  <c r="BM256" i="131"/>
  <c r="BC277" i="131"/>
  <c r="BI279" i="131"/>
  <c r="BL285" i="131"/>
  <c r="BL313" i="131" s="1"/>
  <c r="AM288" i="131"/>
  <c r="AS290" i="131"/>
  <c r="AU292" i="131"/>
  <c r="BA294" i="131"/>
  <c r="BA322" i="131" s="1"/>
  <c r="AZ299" i="131"/>
  <c r="BF301" i="131"/>
  <c r="BH303" i="131"/>
  <c r="BH317" i="131" s="1"/>
  <c r="BN305" i="131"/>
  <c r="AO308" i="131"/>
  <c r="AO176" i="130"/>
  <c r="AS176" i="130"/>
  <c r="AW176" i="130"/>
  <c r="BA176" i="130"/>
  <c r="BE176" i="130"/>
  <c r="BI176" i="130"/>
  <c r="BM176" i="130"/>
  <c r="AO178" i="130"/>
  <c r="AS178" i="130"/>
  <c r="AW178" i="130"/>
  <c r="BA178" i="130"/>
  <c r="BE178" i="130"/>
  <c r="BI178" i="130"/>
  <c r="BM178" i="130"/>
  <c r="AQ183" i="130"/>
  <c r="AU183" i="130"/>
  <c r="AY183" i="130"/>
  <c r="BC183" i="130"/>
  <c r="BG183" i="130"/>
  <c r="BK183" i="130"/>
  <c r="BO183" i="130"/>
  <c r="AU185" i="130"/>
  <c r="AY185" i="130"/>
  <c r="BG185" i="130"/>
  <c r="BO185" i="130"/>
  <c r="AM187" i="130"/>
  <c r="AU187" i="130"/>
  <c r="BC187" i="130"/>
  <c r="BG187" i="130"/>
  <c r="BK187" i="130"/>
  <c r="BO187" i="130"/>
  <c r="AM189" i="130"/>
  <c r="AQ189" i="130"/>
  <c r="AU189" i="130"/>
  <c r="AY189" i="130"/>
  <c r="BC189" i="130"/>
  <c r="BG189" i="130"/>
  <c r="AO185" i="130"/>
  <c r="AW200" i="130"/>
  <c r="BI206" i="130"/>
  <c r="BE226" i="130"/>
  <c r="AT227" i="130"/>
  <c r="AR226" i="4" s="1"/>
  <c r="AO228" i="130"/>
  <c r="BI228" i="130"/>
  <c r="AX229" i="130"/>
  <c r="AR234" i="130"/>
  <c r="BL234" i="130"/>
  <c r="BC235" i="130"/>
  <c r="AV236" i="130"/>
  <c r="AM237" i="130"/>
  <c r="BG237" i="130"/>
  <c r="AZ238" i="130"/>
  <c r="AQ239" i="130"/>
  <c r="BK239" i="130"/>
  <c r="BD240" i="130"/>
  <c r="AU241" i="130"/>
  <c r="AV242" i="130"/>
  <c r="AY243" i="130"/>
  <c r="AP249" i="130"/>
  <c r="BE250" i="130"/>
  <c r="AM252" i="130"/>
  <c r="AX253" i="130"/>
  <c r="BM254" i="130"/>
  <c r="AU256" i="130"/>
  <c r="BF257" i="130"/>
  <c r="BB277" i="130"/>
  <c r="AX279" i="130"/>
  <c r="AV286" i="130"/>
  <c r="AQ289" i="130"/>
  <c r="BO291" i="130"/>
  <c r="BL294" i="130"/>
  <c r="AN299" i="130"/>
  <c r="BL301" i="130"/>
  <c r="BG304" i="130"/>
  <c r="BL308" i="130"/>
  <c r="BM308" i="130"/>
  <c r="BE308" i="130"/>
  <c r="AW308" i="130"/>
  <c r="AO308" i="130"/>
  <c r="BJ307" i="130"/>
  <c r="BB307" i="130"/>
  <c r="AT307" i="130"/>
  <c r="AR306" i="4" s="1"/>
  <c r="AL307" i="130"/>
  <c r="BI306" i="130"/>
  <c r="BA306" i="130"/>
  <c r="AS306" i="130"/>
  <c r="BN305" i="130"/>
  <c r="BF305" i="130"/>
  <c r="AX305" i="130"/>
  <c r="AP305" i="130"/>
  <c r="BM304" i="130"/>
  <c r="BE304" i="130"/>
  <c r="AW304" i="130"/>
  <c r="AO304" i="130"/>
  <c r="BJ303" i="130"/>
  <c r="BB303" i="130"/>
  <c r="AT303" i="130"/>
  <c r="AR302" i="4" s="1"/>
  <c r="AL303" i="130"/>
  <c r="BI302" i="130"/>
  <c r="BA302" i="130"/>
  <c r="AS302" i="130"/>
  <c r="BN301" i="130"/>
  <c r="BF301" i="130"/>
  <c r="AX301" i="130"/>
  <c r="AP301" i="130"/>
  <c r="BM300" i="130"/>
  <c r="BE300" i="130"/>
  <c r="AW300" i="130"/>
  <c r="AO300" i="130"/>
  <c r="BJ299" i="130"/>
  <c r="BB299" i="130"/>
  <c r="AT299" i="130"/>
  <c r="AR298" i="4" s="1"/>
  <c r="AL299" i="130"/>
  <c r="BN294" i="130"/>
  <c r="BF294" i="130"/>
  <c r="AX294" i="130"/>
  <c r="AP294" i="130"/>
  <c r="BM293" i="130"/>
  <c r="BE293" i="130"/>
  <c r="AW293" i="130"/>
  <c r="AO293" i="130"/>
  <c r="BJ292" i="130"/>
  <c r="BB292" i="130"/>
  <c r="AT292" i="130"/>
  <c r="AR291" i="4" s="1"/>
  <c r="AL292" i="130"/>
  <c r="BI291" i="130"/>
  <c r="BA291" i="130"/>
  <c r="AS291" i="130"/>
  <c r="BN290" i="130"/>
  <c r="BF290" i="130"/>
  <c r="AX290" i="130"/>
  <c r="AP290" i="130"/>
  <c r="BM289" i="130"/>
  <c r="BE289" i="130"/>
  <c r="AW289" i="130"/>
  <c r="AO289" i="130"/>
  <c r="BJ288" i="130"/>
  <c r="BB288" i="130"/>
  <c r="AT288" i="130"/>
  <c r="AR287" i="4" s="1"/>
  <c r="AL288" i="130"/>
  <c r="BI287" i="130"/>
  <c r="BA287" i="130"/>
  <c r="AS287" i="130"/>
  <c r="BN286" i="130"/>
  <c r="BF286" i="130"/>
  <c r="AX286" i="130"/>
  <c r="AP286" i="130"/>
  <c r="BM285" i="130"/>
  <c r="BE285" i="130"/>
  <c r="AW285" i="130"/>
  <c r="AO285" i="130"/>
  <c r="BK280" i="130"/>
  <c r="BC280" i="130"/>
  <c r="AU280" i="130"/>
  <c r="AM280" i="130"/>
  <c r="BH279" i="130"/>
  <c r="AZ279" i="130"/>
  <c r="AR279" i="130"/>
  <c r="BO278" i="130"/>
  <c r="BG278" i="130"/>
  <c r="BI308" i="130"/>
  <c r="BA308" i="130"/>
  <c r="AS308" i="130"/>
  <c r="BN307" i="130"/>
  <c r="BF307" i="130"/>
  <c r="AX307" i="130"/>
  <c r="AP307" i="130"/>
  <c r="BM306" i="130"/>
  <c r="BE306" i="130"/>
  <c r="AW306" i="130"/>
  <c r="AO306" i="130"/>
  <c r="BJ305" i="130"/>
  <c r="BB305" i="130"/>
  <c r="AT305" i="130"/>
  <c r="AR304" i="4" s="1"/>
  <c r="AL305" i="130"/>
  <c r="BI304" i="130"/>
  <c r="BA304" i="130"/>
  <c r="AS304" i="130"/>
  <c r="BN303" i="130"/>
  <c r="BF303" i="130"/>
  <c r="AX303" i="130"/>
  <c r="AP303" i="130"/>
  <c r="BM302" i="130"/>
  <c r="BE302" i="130"/>
  <c r="AW302" i="130"/>
  <c r="AO302" i="130"/>
  <c r="BJ301" i="130"/>
  <c r="BB301" i="130"/>
  <c r="AT301" i="130"/>
  <c r="AR300" i="4" s="1"/>
  <c r="AL301" i="130"/>
  <c r="BI300" i="130"/>
  <c r="BA300" i="130"/>
  <c r="AS300" i="130"/>
  <c r="BN299" i="130"/>
  <c r="BF299" i="130"/>
  <c r="AX299" i="130"/>
  <c r="AP299" i="130"/>
  <c r="BJ294" i="130"/>
  <c r="BB294" i="130"/>
  <c r="AT294" i="130"/>
  <c r="AR293" i="4" s="1"/>
  <c r="AL294" i="130"/>
  <c r="BI293" i="130"/>
  <c r="BA293" i="130"/>
  <c r="AS293" i="130"/>
  <c r="BN292" i="130"/>
  <c r="BF292" i="130"/>
  <c r="AX292" i="130"/>
  <c r="AP292" i="130"/>
  <c r="BM291" i="130"/>
  <c r="BE291" i="130"/>
  <c r="AW291" i="130"/>
  <c r="AO291" i="130"/>
  <c r="BJ290" i="130"/>
  <c r="BB290" i="130"/>
  <c r="AT290" i="130"/>
  <c r="AR289" i="4" s="1"/>
  <c r="AL290" i="130"/>
  <c r="BI289" i="130"/>
  <c r="BA289" i="130"/>
  <c r="AS289" i="130"/>
  <c r="BN288" i="130"/>
  <c r="BF288" i="130"/>
  <c r="AX288" i="130"/>
  <c r="AP288" i="130"/>
  <c r="BM287" i="130"/>
  <c r="BE287" i="130"/>
  <c r="AW287" i="130"/>
  <c r="AO287" i="130"/>
  <c r="BJ286" i="130"/>
  <c r="BB286" i="130"/>
  <c r="AT286" i="130"/>
  <c r="AR285" i="4" s="1"/>
  <c r="AL286" i="130"/>
  <c r="BI285" i="130"/>
  <c r="BA285" i="130"/>
  <c r="AS285" i="130"/>
  <c r="BO280" i="130"/>
  <c r="BG280" i="130"/>
  <c r="AY280" i="130"/>
  <c r="AQ280" i="130"/>
  <c r="BL279" i="130"/>
  <c r="BD279" i="130"/>
  <c r="AV279" i="130"/>
  <c r="AN279" i="130"/>
  <c r="BK278" i="130"/>
  <c r="BC278" i="130"/>
  <c r="BC308" i="130"/>
  <c r="AM308" i="130"/>
  <c r="AZ307" i="130"/>
  <c r="BO306" i="130"/>
  <c r="AY306" i="130"/>
  <c r="BL305" i="130"/>
  <c r="AV305" i="130"/>
  <c r="BK304" i="130"/>
  <c r="AU304" i="130"/>
  <c r="BH303" i="130"/>
  <c r="AR303" i="130"/>
  <c r="BG302" i="130"/>
  <c r="AQ302" i="130"/>
  <c r="BD301" i="130"/>
  <c r="AN301" i="130"/>
  <c r="BC300" i="130"/>
  <c r="AM300" i="130"/>
  <c r="AZ299" i="130"/>
  <c r="BH294" i="130"/>
  <c r="AR294" i="130"/>
  <c r="BG293" i="130"/>
  <c r="AQ293" i="130"/>
  <c r="BD292" i="130"/>
  <c r="AN292" i="130"/>
  <c r="BC291" i="130"/>
  <c r="AM291" i="130"/>
  <c r="AZ290" i="130"/>
  <c r="BO289" i="130"/>
  <c r="AY289" i="130"/>
  <c r="BL288" i="130"/>
  <c r="AV288" i="130"/>
  <c r="BK287" i="130"/>
  <c r="AU287" i="130"/>
  <c r="BH286" i="130"/>
  <c r="AR286" i="130"/>
  <c r="BG285" i="130"/>
  <c r="AQ285" i="130"/>
  <c r="BE280" i="130"/>
  <c r="AO280" i="130"/>
  <c r="BB279" i="130"/>
  <c r="AL279" i="130"/>
  <c r="BA278" i="130"/>
  <c r="AS278" i="130"/>
  <c r="BN277" i="130"/>
  <c r="BF277" i="130"/>
  <c r="AX277" i="130"/>
  <c r="AP277" i="130"/>
  <c r="BH257" i="130"/>
  <c r="AZ257" i="130"/>
  <c r="AR257" i="130"/>
  <c r="BO256" i="130"/>
  <c r="BG256" i="130"/>
  <c r="AY256" i="130"/>
  <c r="AQ256" i="130"/>
  <c r="BL255" i="130"/>
  <c r="BD255" i="130"/>
  <c r="AV255" i="130"/>
  <c r="AN255" i="130"/>
  <c r="BK254" i="130"/>
  <c r="BC254" i="130"/>
  <c r="AU254" i="130"/>
  <c r="AM254" i="130"/>
  <c r="BH253" i="130"/>
  <c r="AZ253" i="130"/>
  <c r="AR253" i="130"/>
  <c r="BO252" i="130"/>
  <c r="BG252" i="130"/>
  <c r="AY252" i="130"/>
  <c r="AQ252" i="130"/>
  <c r="BL251" i="130"/>
  <c r="BD251" i="130"/>
  <c r="AV251" i="130"/>
  <c r="AN251" i="130"/>
  <c r="BK250" i="130"/>
  <c r="BC250" i="130"/>
  <c r="AU250" i="130"/>
  <c r="AM250" i="130"/>
  <c r="BH249" i="130"/>
  <c r="AZ249" i="130"/>
  <c r="AR249" i="130"/>
  <c r="BO248" i="130"/>
  <c r="BG248" i="130"/>
  <c r="AY248" i="130"/>
  <c r="AQ248" i="130"/>
  <c r="BK243" i="130"/>
  <c r="BK308" i="130"/>
  <c r="AQ308" i="130"/>
  <c r="AV307" i="130"/>
  <c r="BG306" i="130"/>
  <c r="AM306" i="130"/>
  <c r="AR305" i="130"/>
  <c r="BC304" i="130"/>
  <c r="BL303" i="130"/>
  <c r="AN303" i="130"/>
  <c r="AY302" i="130"/>
  <c r="BH301" i="130"/>
  <c r="BO300" i="130"/>
  <c r="AU300" i="130"/>
  <c r="BD299" i="130"/>
  <c r="BD294" i="130"/>
  <c r="BO293" i="130"/>
  <c r="AU293" i="130"/>
  <c r="AZ292" i="130"/>
  <c r="BK291" i="130"/>
  <c r="AQ291" i="130"/>
  <c r="AV290" i="130"/>
  <c r="BG289" i="130"/>
  <c r="AM289" i="130"/>
  <c r="AR288" i="130"/>
  <c r="BC287" i="130"/>
  <c r="BL286" i="130"/>
  <c r="AN286" i="130"/>
  <c r="AY285" i="130"/>
  <c r="BI280" i="130"/>
  <c r="BN279" i="130"/>
  <c r="AT279" i="130"/>
  <c r="AR278" i="4" s="1"/>
  <c r="BE278" i="130"/>
  <c r="AQ278" i="130"/>
  <c r="BJ277" i="130"/>
  <c r="AZ277" i="130"/>
  <c r="AN277" i="130"/>
  <c r="BN257" i="130"/>
  <c r="BD257" i="130"/>
  <c r="AT257" i="130"/>
  <c r="AR256" i="4" s="1"/>
  <c r="BM256" i="130"/>
  <c r="BC256" i="130"/>
  <c r="AS256" i="130"/>
  <c r="BJ255" i="130"/>
  <c r="AZ255" i="130"/>
  <c r="AP255" i="130"/>
  <c r="BI254" i="130"/>
  <c r="AY254" i="130"/>
  <c r="AO254" i="130"/>
  <c r="BF253" i="130"/>
  <c r="AV253" i="130"/>
  <c r="AL253" i="130"/>
  <c r="BE252" i="130"/>
  <c r="AU252" i="130"/>
  <c r="BN251" i="130"/>
  <c r="BB251" i="130"/>
  <c r="AR251" i="130"/>
  <c r="BM250" i="130"/>
  <c r="BA250" i="130"/>
  <c r="AQ250" i="130"/>
  <c r="BJ249" i="130"/>
  <c r="AX249" i="130"/>
  <c r="AN249" i="130"/>
  <c r="BI248" i="130"/>
  <c r="AW248" i="130"/>
  <c r="AM248" i="130"/>
  <c r="BO243" i="130"/>
  <c r="BE243" i="130"/>
  <c r="AW243" i="130"/>
  <c r="AO243" i="130"/>
  <c r="BJ242" i="130"/>
  <c r="BB242" i="130"/>
  <c r="AT242" i="130"/>
  <c r="AR241" i="4" s="1"/>
  <c r="AL242" i="130"/>
  <c r="BI241" i="130"/>
  <c r="BA241" i="130"/>
  <c r="AS241" i="130"/>
  <c r="BN240" i="130"/>
  <c r="BF240" i="130"/>
  <c r="AX240" i="130"/>
  <c r="AP240" i="130"/>
  <c r="BM239" i="130"/>
  <c r="BE239" i="130"/>
  <c r="AW239" i="130"/>
  <c r="AO239" i="130"/>
  <c r="BJ238" i="130"/>
  <c r="BB238" i="130"/>
  <c r="AT238" i="130"/>
  <c r="AR237" i="4" s="1"/>
  <c r="AL238" i="130"/>
  <c r="BI237" i="130"/>
  <c r="BA237" i="130"/>
  <c r="AS237" i="130"/>
  <c r="BN236" i="130"/>
  <c r="BF236" i="130"/>
  <c r="AX236" i="130"/>
  <c r="AP236" i="130"/>
  <c r="BM235" i="130"/>
  <c r="BE235" i="130"/>
  <c r="AW235" i="130"/>
  <c r="AO235" i="130"/>
  <c r="BJ234" i="130"/>
  <c r="BB234" i="130"/>
  <c r="AT234" i="130"/>
  <c r="AR233" i="4" s="1"/>
  <c r="AL234" i="130"/>
  <c r="BH229" i="130"/>
  <c r="AZ229" i="130"/>
  <c r="AR229" i="130"/>
  <c r="BO228" i="130"/>
  <c r="BG228" i="130"/>
  <c r="AY228" i="130"/>
  <c r="AQ228" i="130"/>
  <c r="BL227" i="130"/>
  <c r="BD227" i="130"/>
  <c r="AV227" i="130"/>
  <c r="AN227" i="130"/>
  <c r="BK226" i="130"/>
  <c r="BC226" i="130"/>
  <c r="AU226" i="130"/>
  <c r="AM226" i="130"/>
  <c r="BM204" i="130"/>
  <c r="BI202" i="130"/>
  <c r="BE200" i="130"/>
  <c r="BA198" i="130"/>
  <c r="BI187" i="130"/>
  <c r="BA183" i="130"/>
  <c r="BF175" i="130"/>
  <c r="AY308" i="130"/>
  <c r="BH307" i="130"/>
  <c r="AN307" i="130"/>
  <c r="AU306" i="130"/>
  <c r="BD305" i="130"/>
  <c r="BO304" i="130"/>
  <c r="AQ304" i="130"/>
  <c r="AZ303" i="130"/>
  <c r="BK302" i="130"/>
  <c r="AM302" i="130"/>
  <c r="AV301" i="130"/>
  <c r="BG300" i="130"/>
  <c r="BL299" i="130"/>
  <c r="AR299" i="130"/>
  <c r="AV294" i="130"/>
  <c r="BC293" i="130"/>
  <c r="BL292" i="130"/>
  <c r="AR292" i="130"/>
  <c r="AY291" i="130"/>
  <c r="BH290" i="130"/>
  <c r="AN290" i="130"/>
  <c r="AU289" i="130"/>
  <c r="BD288" i="130"/>
  <c r="BO287" i="130"/>
  <c r="AQ287" i="130"/>
  <c r="AZ286" i="130"/>
  <c r="BK285" i="130"/>
  <c r="AM285" i="130"/>
  <c r="AW280" i="130"/>
  <c r="BF279" i="130"/>
  <c r="BM278" i="130"/>
  <c r="AW278" i="130"/>
  <c r="AM278" i="130"/>
  <c r="BD277" i="130"/>
  <c r="AT277" i="130"/>
  <c r="AR276" i="4" s="1"/>
  <c r="BJ257" i="130"/>
  <c r="AX257" i="130"/>
  <c r="AN257" i="130"/>
  <c r="BI256" i="130"/>
  <c r="AW256" i="130"/>
  <c r="AM256" i="130"/>
  <c r="BF255" i="130"/>
  <c r="AT255" i="130"/>
  <c r="AR254" i="4" s="1"/>
  <c r="BO254" i="130"/>
  <c r="BE254" i="130"/>
  <c r="AS254" i="130"/>
  <c r="BL253" i="130"/>
  <c r="BB253" i="130"/>
  <c r="AP253" i="130"/>
  <c r="BK252" i="130"/>
  <c r="BA252" i="130"/>
  <c r="AO252" i="130"/>
  <c r="BH251" i="130"/>
  <c r="AX251" i="130"/>
  <c r="AL251" i="130"/>
  <c r="BG250" i="130"/>
  <c r="AW250" i="130"/>
  <c r="BN249" i="130"/>
  <c r="BD249" i="130"/>
  <c r="AT249" i="130"/>
  <c r="AR248" i="4" s="1"/>
  <c r="BM248" i="130"/>
  <c r="BC248" i="130"/>
  <c r="AS248" i="130"/>
  <c r="BI243" i="130"/>
  <c r="BA243" i="130"/>
  <c r="AS243" i="130"/>
  <c r="BN242" i="130"/>
  <c r="BF242" i="130"/>
  <c r="AX242" i="130"/>
  <c r="AP242" i="130"/>
  <c r="BM241" i="130"/>
  <c r="BE241" i="130"/>
  <c r="AW241" i="130"/>
  <c r="AO241" i="130"/>
  <c r="BJ240" i="130"/>
  <c r="BB240" i="130"/>
  <c r="AT240" i="130"/>
  <c r="AR239" i="4" s="1"/>
  <c r="AL240" i="130"/>
  <c r="BI239" i="130"/>
  <c r="BA239" i="130"/>
  <c r="AS239" i="130"/>
  <c r="BN238" i="130"/>
  <c r="BF238" i="130"/>
  <c r="AX238" i="130"/>
  <c r="AP238" i="130"/>
  <c r="BM237" i="130"/>
  <c r="BE237" i="130"/>
  <c r="AW237" i="130"/>
  <c r="AO237" i="130"/>
  <c r="BJ236" i="130"/>
  <c r="BB236" i="130"/>
  <c r="AT236" i="130"/>
  <c r="AR235" i="4" s="1"/>
  <c r="AL236" i="130"/>
  <c r="BI235" i="130"/>
  <c r="BA235" i="130"/>
  <c r="AS235" i="130"/>
  <c r="BN234" i="130"/>
  <c r="BF234" i="130"/>
  <c r="AX234" i="130"/>
  <c r="AP234" i="130"/>
  <c r="BL229" i="130"/>
  <c r="BD229" i="130"/>
  <c r="AV229" i="130"/>
  <c r="AN229" i="130"/>
  <c r="BK228" i="130"/>
  <c r="BC228" i="130"/>
  <c r="AU228" i="130"/>
  <c r="AM228" i="130"/>
  <c r="BH227" i="130"/>
  <c r="AZ227" i="130"/>
  <c r="AR227" i="130"/>
  <c r="BO226" i="130"/>
  <c r="BG226" i="130"/>
  <c r="AY226" i="130"/>
  <c r="AQ226" i="130"/>
  <c r="BA206" i="130"/>
  <c r="AW204" i="130"/>
  <c r="AS202" i="130"/>
  <c r="AO200" i="130"/>
  <c r="BM189" i="130"/>
  <c r="BE185" i="130"/>
  <c r="AV177" i="130"/>
  <c r="AP175" i="130"/>
  <c r="BG308" i="130"/>
  <c r="AR307" i="130"/>
  <c r="BH305" i="130"/>
  <c r="AY304" i="130"/>
  <c r="BO302" i="130"/>
  <c r="AZ301" i="130"/>
  <c r="AQ300" i="130"/>
  <c r="AZ294" i="130"/>
  <c r="AM293" i="130"/>
  <c r="BG291" i="130"/>
  <c r="AR290" i="130"/>
  <c r="BH288" i="130"/>
  <c r="AY287" i="130"/>
  <c r="BO285" i="130"/>
  <c r="BA280" i="130"/>
  <c r="AP279" i="130"/>
  <c r="AO278" i="130"/>
  <c r="AV277" i="130"/>
  <c r="AV257" i="130"/>
  <c r="BE256" i="130"/>
  <c r="BN255" i="130"/>
  <c r="AR255" i="130"/>
  <c r="BA254" i="130"/>
  <c r="BJ253" i="130"/>
  <c r="AN253" i="130"/>
  <c r="AW252" i="130"/>
  <c r="BF251" i="130"/>
  <c r="BO250" i="130"/>
  <c r="AS250" i="130"/>
  <c r="BB249" i="130"/>
  <c r="BK248" i="130"/>
  <c r="AO248" i="130"/>
  <c r="BM243" i="130"/>
  <c r="AU243" i="130"/>
  <c r="BH242" i="130"/>
  <c r="AR242" i="130"/>
  <c r="BG241" i="130"/>
  <c r="AU308" i="130"/>
  <c r="BK306" i="130"/>
  <c r="AZ305" i="130"/>
  <c r="AM304" i="130"/>
  <c r="BC302" i="130"/>
  <c r="AR301" i="130"/>
  <c r="BH299" i="130"/>
  <c r="AN294" i="130"/>
  <c r="BH292" i="130"/>
  <c r="AU291" i="130"/>
  <c r="BK289" i="130"/>
  <c r="AZ288" i="130"/>
  <c r="AM287" i="130"/>
  <c r="BC285" i="130"/>
  <c r="AS280" i="130"/>
  <c r="BI278" i="130"/>
  <c r="BL277" i="130"/>
  <c r="AR277" i="130"/>
  <c r="BL257" i="130"/>
  <c r="AP257" i="130"/>
  <c r="BA256" i="130"/>
  <c r="BH255" i="130"/>
  <c r="AL255" i="130"/>
  <c r="AW254" i="130"/>
  <c r="BD253" i="130"/>
  <c r="BM252" i="130"/>
  <c r="AS252" i="130"/>
  <c r="AZ251" i="130"/>
  <c r="BI250" i="130"/>
  <c r="AO250" i="130"/>
  <c r="AV249" i="130"/>
  <c r="BE248" i="130"/>
  <c r="BG243" i="130"/>
  <c r="AQ243" i="130"/>
  <c r="BD242" i="130"/>
  <c r="AN242" i="130"/>
  <c r="BC241" i="130"/>
  <c r="AM241" i="130"/>
  <c r="AZ240" i="130"/>
  <c r="BO239" i="130"/>
  <c r="AY239" i="130"/>
  <c r="BL238" i="130"/>
  <c r="AV238" i="130"/>
  <c r="BK237" i="130"/>
  <c r="AU237" i="130"/>
  <c r="BH236" i="130"/>
  <c r="AR236" i="130"/>
  <c r="BG235" i="130"/>
  <c r="AQ235" i="130"/>
  <c r="BD234" i="130"/>
  <c r="AN234" i="130"/>
  <c r="BB229" i="130"/>
  <c r="AL229" i="130"/>
  <c r="BA228" i="130"/>
  <c r="BN227" i="130"/>
  <c r="AX227" i="130"/>
  <c r="BM226" i="130"/>
  <c r="AW226" i="130"/>
  <c r="AS206" i="130"/>
  <c r="BM200" i="130"/>
  <c r="AW189" i="130"/>
  <c r="BN175" i="130"/>
  <c r="AN175" i="130"/>
  <c r="AR175" i="130"/>
  <c r="AV175" i="130"/>
  <c r="AZ175" i="130"/>
  <c r="BD175" i="130"/>
  <c r="BH175" i="130"/>
  <c r="BL175" i="130"/>
  <c r="AN177" i="130"/>
  <c r="AR177" i="130"/>
  <c r="AZ177" i="130"/>
  <c r="BD177" i="130"/>
  <c r="BH177" i="130"/>
  <c r="AT184" i="130"/>
  <c r="AR183" i="4" s="1"/>
  <c r="AX184" i="130"/>
  <c r="BF184" i="130"/>
  <c r="BN184" i="130"/>
  <c r="AL186" i="130"/>
  <c r="AT186" i="130"/>
  <c r="AR185" i="4" s="1"/>
  <c r="BB186" i="130"/>
  <c r="BJ186" i="130"/>
  <c r="AL188" i="130"/>
  <c r="AP188" i="130"/>
  <c r="AX188" i="130"/>
  <c r="BF188" i="130"/>
  <c r="BN188" i="130"/>
  <c r="AL190" i="130"/>
  <c r="AP190" i="130"/>
  <c r="AT190" i="130"/>
  <c r="AR189" i="4" s="1"/>
  <c r="AX190" i="130"/>
  <c r="BB190" i="130"/>
  <c r="BF190" i="130"/>
  <c r="BN190" i="130"/>
  <c r="AP192" i="130"/>
  <c r="AX192" i="130"/>
  <c r="BF192" i="130"/>
  <c r="AM198" i="130"/>
  <c r="AQ198" i="130"/>
  <c r="AU198" i="130"/>
  <c r="AY198" i="130"/>
  <c r="BC198" i="130"/>
  <c r="BG198" i="130"/>
  <c r="BK198" i="130"/>
  <c r="BO198" i="130"/>
  <c r="AM200" i="130"/>
  <c r="AQ200" i="130"/>
  <c r="AU200" i="130"/>
  <c r="AY200" i="130"/>
  <c r="BC200" i="130"/>
  <c r="BG200" i="130"/>
  <c r="BK200" i="130"/>
  <c r="BO200" i="130"/>
  <c r="AM202" i="130"/>
  <c r="AQ202" i="130"/>
  <c r="AU202" i="130"/>
  <c r="AY202" i="130"/>
  <c r="BC202" i="130"/>
  <c r="BG202" i="130"/>
  <c r="BK202" i="130"/>
  <c r="BO202" i="130"/>
  <c r="AM204" i="130"/>
  <c r="AQ204" i="130"/>
  <c r="AU204" i="130"/>
  <c r="AY204" i="130"/>
  <c r="BC204" i="130"/>
  <c r="BG204" i="130"/>
  <c r="BK204" i="130"/>
  <c r="BO204" i="130"/>
  <c r="AM206" i="130"/>
  <c r="AQ206" i="130"/>
  <c r="AU206" i="130"/>
  <c r="AY206" i="130"/>
  <c r="BC206" i="130"/>
  <c r="BG206" i="130"/>
  <c r="BK206" i="130"/>
  <c r="BO206" i="130"/>
  <c r="AS187" i="130"/>
  <c r="BA202" i="130"/>
  <c r="AO226" i="130"/>
  <c r="BI226" i="130"/>
  <c r="BB227" i="130"/>
  <c r="AS228" i="130"/>
  <c r="BM228" i="130"/>
  <c r="BF229" i="130"/>
  <c r="AV234" i="130"/>
  <c r="AM235" i="130"/>
  <c r="BK235" i="130"/>
  <c r="AZ236" i="130"/>
  <c r="AQ237" i="130"/>
  <c r="BO237" i="130"/>
  <c r="BD238" i="130"/>
  <c r="AU239" i="130"/>
  <c r="AN240" i="130"/>
  <c r="BH240" i="130"/>
  <c r="AY241" i="130"/>
  <c r="AZ242" i="130"/>
  <c r="BC243" i="130"/>
  <c r="AU248" i="130"/>
  <c r="BF249" i="130"/>
  <c r="AP251" i="130"/>
  <c r="BC252" i="130"/>
  <c r="BN253" i="130"/>
  <c r="AX255" i="130"/>
  <c r="BK256" i="130"/>
  <c r="BH277" i="130"/>
  <c r="BJ279" i="130"/>
  <c r="BD286" i="130"/>
  <c r="BC289" i="130"/>
  <c r="AV292" i="130"/>
  <c r="AV299" i="130"/>
  <c r="AU302" i="130"/>
  <c r="AN305" i="130"/>
  <c r="BL307" i="130"/>
  <c r="AV192" i="130"/>
  <c r="AZ192" i="130"/>
  <c r="BD192" i="130"/>
  <c r="BH192" i="130"/>
  <c r="BL192" i="130"/>
  <c r="AO198" i="130"/>
  <c r="AW198" i="130"/>
  <c r="BE198" i="130"/>
  <c r="BM198" i="130"/>
  <c r="AS200" i="130"/>
  <c r="BA200" i="130"/>
  <c r="BI200" i="130"/>
  <c r="AO202" i="130"/>
  <c r="AW202" i="130"/>
  <c r="BE202" i="130"/>
  <c r="BM202" i="130"/>
  <c r="AS204" i="130"/>
  <c r="BA204" i="130"/>
  <c r="BI204" i="130"/>
  <c r="AO206" i="130"/>
  <c r="AW206" i="130"/>
  <c r="BE206" i="130"/>
  <c r="BM206" i="130"/>
  <c r="AO189" i="130"/>
  <c r="AS189" i="130"/>
  <c r="BE189" i="130"/>
  <c r="BI189" i="130"/>
  <c r="AS191" i="130"/>
  <c r="BE191" i="130"/>
  <c r="BI191" i="130"/>
  <c r="BM191" i="130"/>
  <c r="AP199" i="130"/>
  <c r="AT199" i="130"/>
  <c r="AR198" i="4" s="1"/>
  <c r="AX199" i="130"/>
  <c r="BB199" i="130"/>
  <c r="BF199" i="130"/>
  <c r="BJ199" i="130"/>
  <c r="BN199" i="130"/>
  <c r="AL201" i="130"/>
  <c r="AP201" i="130"/>
  <c r="AT201" i="130"/>
  <c r="AR200" i="4" s="1"/>
  <c r="AX201" i="130"/>
  <c r="BB201" i="130"/>
  <c r="BF201" i="130"/>
  <c r="BJ201" i="130"/>
  <c r="BN201" i="130"/>
  <c r="AL203" i="130"/>
  <c r="AP203" i="130"/>
  <c r="AT203" i="130"/>
  <c r="AR202" i="4" s="1"/>
  <c r="AX203" i="130"/>
  <c r="BB203" i="130"/>
  <c r="BF203" i="130"/>
  <c r="BJ203" i="130"/>
  <c r="BN203" i="130"/>
  <c r="AP205" i="130"/>
  <c r="AT205" i="130"/>
  <c r="AR204" i="4" s="1"/>
  <c r="AX205" i="130"/>
  <c r="BB205" i="130"/>
  <c r="BF205" i="130"/>
  <c r="BJ205" i="130"/>
  <c r="BN205" i="130"/>
  <c r="BK189" i="130"/>
  <c r="BO189" i="130"/>
  <c r="AM191" i="130"/>
  <c r="AQ191" i="130"/>
  <c r="AU191" i="130"/>
  <c r="AY191" i="130"/>
  <c r="BC191" i="130"/>
  <c r="BG191" i="130"/>
  <c r="BK191" i="130"/>
  <c r="BO191" i="130"/>
  <c r="AN197" i="130"/>
  <c r="AR197" i="130"/>
  <c r="AV197" i="130"/>
  <c r="AZ197" i="130"/>
  <c r="BD197" i="130"/>
  <c r="BH197" i="130"/>
  <c r="BL197" i="130"/>
  <c r="AN199" i="130"/>
  <c r="AR199" i="130"/>
  <c r="AV199" i="130"/>
  <c r="AZ199" i="130"/>
  <c r="BD199" i="130"/>
  <c r="BH199" i="130"/>
  <c r="BL199" i="130"/>
  <c r="AN201" i="130"/>
  <c r="AR201" i="130"/>
  <c r="AV201" i="130"/>
  <c r="AZ201" i="130"/>
  <c r="BD201" i="130"/>
  <c r="BH201" i="130"/>
  <c r="BL201" i="130"/>
  <c r="AN203" i="130"/>
  <c r="AR203" i="130"/>
  <c r="AV203" i="130"/>
  <c r="AZ203" i="130"/>
  <c r="BD203" i="130"/>
  <c r="BH203" i="130"/>
  <c r="BL203" i="130"/>
  <c r="AN205" i="130"/>
  <c r="AR205" i="130"/>
  <c r="AV205" i="130"/>
  <c r="AZ205" i="130"/>
  <c r="BD205" i="130"/>
  <c r="BH205" i="130"/>
  <c r="BL205" i="130"/>
  <c r="AL177" i="129"/>
  <c r="AP177" i="129"/>
  <c r="AT177" i="129"/>
  <c r="AX177" i="129"/>
  <c r="BB177" i="129"/>
  <c r="BF177" i="129"/>
  <c r="BJ177" i="129"/>
  <c r="BN177" i="129"/>
  <c r="BI183" i="129"/>
  <c r="AS185" i="129"/>
  <c r="AQ184" i="4" s="1"/>
  <c r="AW185" i="129"/>
  <c r="BA185" i="129"/>
  <c r="BI185" i="129"/>
  <c r="BM185" i="129"/>
  <c r="AO187" i="129"/>
  <c r="AW187" i="129"/>
  <c r="BA183" i="129"/>
  <c r="AT203" i="129"/>
  <c r="BG226" i="129"/>
  <c r="BH227" i="129"/>
  <c r="BK228" i="129"/>
  <c r="BL229" i="129"/>
  <c r="BN234" i="129"/>
  <c r="AL236" i="129"/>
  <c r="AO237" i="129"/>
  <c r="AP238" i="129"/>
  <c r="AS239" i="129"/>
  <c r="AQ238" i="4" s="1"/>
  <c r="AT240" i="129"/>
  <c r="AW241" i="129"/>
  <c r="AX242" i="129"/>
  <c r="BA243" i="129"/>
  <c r="BH249" i="129"/>
  <c r="BL251" i="129"/>
  <c r="AM254" i="129"/>
  <c r="AQ256" i="129"/>
  <c r="AL279" i="129"/>
  <c r="AU287" i="129"/>
  <c r="BC291" i="129"/>
  <c r="AW300" i="129"/>
  <c r="BE304" i="129"/>
  <c r="BN308" i="129"/>
  <c r="BK308" i="129"/>
  <c r="BC308" i="129"/>
  <c r="AU308" i="129"/>
  <c r="AM308" i="129"/>
  <c r="BH307" i="129"/>
  <c r="AZ307" i="129"/>
  <c r="AR307" i="129"/>
  <c r="BO306" i="129"/>
  <c r="BG306" i="129"/>
  <c r="AY306" i="129"/>
  <c r="AQ306" i="129"/>
  <c r="BL305" i="129"/>
  <c r="BD305" i="129"/>
  <c r="AV305" i="129"/>
  <c r="AN305" i="129"/>
  <c r="BK304" i="129"/>
  <c r="BC304" i="129"/>
  <c r="AU304" i="129"/>
  <c r="AM304" i="129"/>
  <c r="BH303" i="129"/>
  <c r="AZ303" i="129"/>
  <c r="AR303" i="129"/>
  <c r="BO302" i="129"/>
  <c r="BG302" i="129"/>
  <c r="AY302" i="129"/>
  <c r="AQ302" i="129"/>
  <c r="BL301" i="129"/>
  <c r="BD301" i="129"/>
  <c r="AV301" i="129"/>
  <c r="AN301" i="129"/>
  <c r="BK300" i="129"/>
  <c r="BC300" i="129"/>
  <c r="AU300" i="129"/>
  <c r="AM300" i="129"/>
  <c r="BH299" i="129"/>
  <c r="AZ299" i="129"/>
  <c r="AR299" i="129"/>
  <c r="BL294" i="129"/>
  <c r="BD294" i="129"/>
  <c r="AV294" i="129"/>
  <c r="AN294" i="129"/>
  <c r="BK293" i="129"/>
  <c r="BC293" i="129"/>
  <c r="AU293" i="129"/>
  <c r="AM293" i="129"/>
  <c r="BH292" i="129"/>
  <c r="AZ292" i="129"/>
  <c r="AR292" i="129"/>
  <c r="BO291" i="129"/>
  <c r="BG291" i="129"/>
  <c r="AY291" i="129"/>
  <c r="AQ291" i="129"/>
  <c r="BL290" i="129"/>
  <c r="BD290" i="129"/>
  <c r="AV290" i="129"/>
  <c r="AN290" i="129"/>
  <c r="BK289" i="129"/>
  <c r="BC289" i="129"/>
  <c r="AU289" i="129"/>
  <c r="AM289" i="129"/>
  <c r="BH288" i="129"/>
  <c r="AZ288" i="129"/>
  <c r="AR288" i="129"/>
  <c r="BO287" i="129"/>
  <c r="BG287" i="129"/>
  <c r="AY287" i="129"/>
  <c r="AQ287" i="129"/>
  <c r="BL286" i="129"/>
  <c r="BD286" i="129"/>
  <c r="AV286" i="129"/>
  <c r="AN286" i="129"/>
  <c r="BK285" i="129"/>
  <c r="BC285" i="129"/>
  <c r="AU285" i="129"/>
  <c r="AM285" i="129"/>
  <c r="BI280" i="129"/>
  <c r="BA280" i="129"/>
  <c r="AS280" i="129"/>
  <c r="AQ279" i="4" s="1"/>
  <c r="BN279" i="129"/>
  <c r="BF279" i="129"/>
  <c r="AX279" i="129"/>
  <c r="AP279" i="129"/>
  <c r="BM278" i="129"/>
  <c r="BE278" i="129"/>
  <c r="AW278" i="129"/>
  <c r="BI308" i="129"/>
  <c r="BA308" i="129"/>
  <c r="AS308" i="129"/>
  <c r="BN307" i="129"/>
  <c r="BF307" i="129"/>
  <c r="AX307" i="129"/>
  <c r="AP307" i="129"/>
  <c r="BM306" i="129"/>
  <c r="BE306" i="129"/>
  <c r="AW306" i="129"/>
  <c r="AO306" i="129"/>
  <c r="BJ305" i="129"/>
  <c r="BB305" i="129"/>
  <c r="AT305" i="129"/>
  <c r="AL305" i="129"/>
  <c r="BI304" i="129"/>
  <c r="BA304" i="129"/>
  <c r="AS304" i="129"/>
  <c r="AQ303" i="4" s="1"/>
  <c r="BN303" i="129"/>
  <c r="BF303" i="129"/>
  <c r="AX303" i="129"/>
  <c r="AP303" i="129"/>
  <c r="BM302" i="129"/>
  <c r="BE302" i="129"/>
  <c r="AW302" i="129"/>
  <c r="AO302" i="129"/>
  <c r="BJ301" i="129"/>
  <c r="BB301" i="129"/>
  <c r="AT301" i="129"/>
  <c r="AL301" i="129"/>
  <c r="BI300" i="129"/>
  <c r="BA300" i="129"/>
  <c r="AS300" i="129"/>
  <c r="AQ299" i="4" s="1"/>
  <c r="BN299" i="129"/>
  <c r="BF299" i="129"/>
  <c r="AX299" i="129"/>
  <c r="AP299" i="129"/>
  <c r="BJ294" i="129"/>
  <c r="BB294" i="129"/>
  <c r="AT294" i="129"/>
  <c r="AL294" i="129"/>
  <c r="BI293" i="129"/>
  <c r="BA293" i="129"/>
  <c r="AS293" i="129"/>
  <c r="AQ292" i="4" s="1"/>
  <c r="BN292" i="129"/>
  <c r="BF292" i="129"/>
  <c r="AX292" i="129"/>
  <c r="AP292" i="129"/>
  <c r="BM291" i="129"/>
  <c r="BE291" i="129"/>
  <c r="AW291" i="129"/>
  <c r="AO291" i="129"/>
  <c r="BJ290" i="129"/>
  <c r="BB290" i="129"/>
  <c r="AT290" i="129"/>
  <c r="AL290" i="129"/>
  <c r="BI289" i="129"/>
  <c r="BA289" i="129"/>
  <c r="AS289" i="129"/>
  <c r="AQ288" i="4" s="1"/>
  <c r="BN288" i="129"/>
  <c r="BF288" i="129"/>
  <c r="AX288" i="129"/>
  <c r="AP288" i="129"/>
  <c r="BM287" i="129"/>
  <c r="BE287" i="129"/>
  <c r="AW287" i="129"/>
  <c r="AO287" i="129"/>
  <c r="BJ286" i="129"/>
  <c r="BB286" i="129"/>
  <c r="AT286" i="129"/>
  <c r="AL286" i="129"/>
  <c r="BI285" i="129"/>
  <c r="BA285" i="129"/>
  <c r="AS285" i="129"/>
  <c r="AQ284" i="4" s="1"/>
  <c r="BO280" i="129"/>
  <c r="BG280" i="129"/>
  <c r="AY280" i="129"/>
  <c r="AQ280" i="129"/>
  <c r="BL279" i="129"/>
  <c r="BD279" i="129"/>
  <c r="AV279" i="129"/>
  <c r="AN279" i="129"/>
  <c r="BK278" i="129"/>
  <c r="BC278" i="129"/>
  <c r="AU278" i="129"/>
  <c r="BG308" i="129"/>
  <c r="AQ308" i="129"/>
  <c r="BD307" i="129"/>
  <c r="AN307" i="129"/>
  <c r="BC306" i="129"/>
  <c r="AM306" i="129"/>
  <c r="AZ305" i="129"/>
  <c r="BO304" i="129"/>
  <c r="AY304" i="129"/>
  <c r="BL303" i="129"/>
  <c r="AV303" i="129"/>
  <c r="BK302" i="129"/>
  <c r="AU302" i="129"/>
  <c r="BH301" i="129"/>
  <c r="AR301" i="129"/>
  <c r="BG300" i="129"/>
  <c r="AQ300" i="129"/>
  <c r="BD299" i="129"/>
  <c r="AN299" i="129"/>
  <c r="AZ294" i="129"/>
  <c r="BO293" i="129"/>
  <c r="AY293" i="129"/>
  <c r="BL292" i="129"/>
  <c r="AV292" i="129"/>
  <c r="BK291" i="129"/>
  <c r="AU291" i="129"/>
  <c r="BH290" i="129"/>
  <c r="AR290" i="129"/>
  <c r="BG289" i="129"/>
  <c r="AQ289" i="129"/>
  <c r="BD288" i="129"/>
  <c r="AN288" i="129"/>
  <c r="BC287" i="129"/>
  <c r="AM287" i="129"/>
  <c r="AZ286" i="129"/>
  <c r="BO285" i="129"/>
  <c r="AY285" i="129"/>
  <c r="BM280" i="129"/>
  <c r="AW280" i="129"/>
  <c r="BJ279" i="129"/>
  <c r="AT279" i="129"/>
  <c r="BI278" i="129"/>
  <c r="AS278" i="129"/>
  <c r="AQ277" i="4" s="1"/>
  <c r="BN277" i="129"/>
  <c r="BF277" i="129"/>
  <c r="AX277" i="129"/>
  <c r="AP277" i="129"/>
  <c r="BN257" i="129"/>
  <c r="BF257" i="129"/>
  <c r="AX257" i="129"/>
  <c r="AP257" i="129"/>
  <c r="BM256" i="129"/>
  <c r="BE256" i="129"/>
  <c r="AW256" i="129"/>
  <c r="AO256" i="129"/>
  <c r="BJ255" i="129"/>
  <c r="BB255" i="129"/>
  <c r="AT255" i="129"/>
  <c r="AL255" i="129"/>
  <c r="BI254" i="129"/>
  <c r="BA254" i="129"/>
  <c r="AS254" i="129"/>
  <c r="AQ253" i="4" s="1"/>
  <c r="BN253" i="129"/>
  <c r="BF253" i="129"/>
  <c r="AX253" i="129"/>
  <c r="AP253" i="129"/>
  <c r="BM252" i="129"/>
  <c r="BE252" i="129"/>
  <c r="AW252" i="129"/>
  <c r="AO252" i="129"/>
  <c r="BJ251" i="129"/>
  <c r="BB251" i="129"/>
  <c r="AT251" i="129"/>
  <c r="AL251" i="129"/>
  <c r="BI250" i="129"/>
  <c r="BA250" i="129"/>
  <c r="AS250" i="129"/>
  <c r="AQ249" i="4" s="1"/>
  <c r="BN249" i="129"/>
  <c r="BF249" i="129"/>
  <c r="AX249" i="129"/>
  <c r="AP249" i="129"/>
  <c r="BM248" i="129"/>
  <c r="BE248" i="129"/>
  <c r="AW248" i="129"/>
  <c r="BE308" i="129"/>
  <c r="AO308" i="129"/>
  <c r="BB307" i="129"/>
  <c r="AL307" i="129"/>
  <c r="BA306" i="129"/>
  <c r="BN305" i="129"/>
  <c r="AX305" i="129"/>
  <c r="BM304" i="129"/>
  <c r="AW304" i="129"/>
  <c r="BJ303" i="129"/>
  <c r="AT303" i="129"/>
  <c r="BI302" i="129"/>
  <c r="AS302" i="129"/>
  <c r="AQ301" i="4" s="1"/>
  <c r="BF301" i="129"/>
  <c r="AP301" i="129"/>
  <c r="BE300" i="129"/>
  <c r="AO300" i="129"/>
  <c r="BB299" i="129"/>
  <c r="AL299" i="129"/>
  <c r="BN294" i="129"/>
  <c r="AX294" i="129"/>
  <c r="BM293" i="129"/>
  <c r="AW293" i="129"/>
  <c r="BJ292" i="129"/>
  <c r="AT292" i="129"/>
  <c r="BI291" i="129"/>
  <c r="AS291" i="129"/>
  <c r="AQ290" i="4" s="1"/>
  <c r="BF290" i="129"/>
  <c r="AP290" i="129"/>
  <c r="BE289" i="129"/>
  <c r="AO289" i="129"/>
  <c r="BB288" i="129"/>
  <c r="AL288" i="129"/>
  <c r="BA287" i="129"/>
  <c r="BN286" i="129"/>
  <c r="AX286" i="129"/>
  <c r="BM285" i="129"/>
  <c r="AW285" i="129"/>
  <c r="BK280" i="129"/>
  <c r="AU280" i="129"/>
  <c r="BH279" i="129"/>
  <c r="AR279" i="129"/>
  <c r="BG278" i="129"/>
  <c r="AQ278" i="129"/>
  <c r="BL277" i="129"/>
  <c r="BD277" i="129"/>
  <c r="AV277" i="129"/>
  <c r="AN277" i="129"/>
  <c r="BL257" i="129"/>
  <c r="BD257" i="129"/>
  <c r="AV257" i="129"/>
  <c r="AN257" i="129"/>
  <c r="BK256" i="129"/>
  <c r="BC256" i="129"/>
  <c r="AU256" i="129"/>
  <c r="AM256" i="129"/>
  <c r="BH255" i="129"/>
  <c r="AZ255" i="129"/>
  <c r="AR255" i="129"/>
  <c r="BO254" i="129"/>
  <c r="BG254" i="129"/>
  <c r="AY254" i="129"/>
  <c r="AQ254" i="129"/>
  <c r="BL253" i="129"/>
  <c r="BD253" i="129"/>
  <c r="AV253" i="129"/>
  <c r="AN253" i="129"/>
  <c r="BK252" i="129"/>
  <c r="BC252" i="129"/>
  <c r="AU252" i="129"/>
  <c r="AM252" i="129"/>
  <c r="BH251" i="129"/>
  <c r="AZ251" i="129"/>
  <c r="AR251" i="129"/>
  <c r="BO250" i="129"/>
  <c r="BG250" i="129"/>
  <c r="AY250" i="129"/>
  <c r="AQ250" i="129"/>
  <c r="BL249" i="129"/>
  <c r="BD249" i="129"/>
  <c r="AV249" i="129"/>
  <c r="AN249" i="129"/>
  <c r="BK248" i="129"/>
  <c r="BC248" i="129"/>
  <c r="AU248" i="129"/>
  <c r="AY308" i="129"/>
  <c r="AV307" i="129"/>
  <c r="AU306" i="129"/>
  <c r="AR305" i="129"/>
  <c r="AQ304" i="129"/>
  <c r="AN303" i="129"/>
  <c r="AM302" i="129"/>
  <c r="BO300" i="129"/>
  <c r="BL299" i="129"/>
  <c r="BF294" i="129"/>
  <c r="BE293" i="129"/>
  <c r="BB292" i="129"/>
  <c r="BA291" i="129"/>
  <c r="AX290" i="129"/>
  <c r="AW289" i="129"/>
  <c r="AT288" i="129"/>
  <c r="AS287" i="129"/>
  <c r="AQ286" i="4" s="1"/>
  <c r="AP286" i="129"/>
  <c r="AO285" i="129"/>
  <c r="AM280" i="129"/>
  <c r="BO278" i="129"/>
  <c r="AM278" i="129"/>
  <c r="AZ277" i="129"/>
  <c r="AZ257" i="129"/>
  <c r="BO256" i="129"/>
  <c r="AY256" i="129"/>
  <c r="BL255" i="129"/>
  <c r="AV255" i="129"/>
  <c r="BK254" i="129"/>
  <c r="AU254" i="129"/>
  <c r="BH253" i="129"/>
  <c r="AR253" i="129"/>
  <c r="BG252" i="129"/>
  <c r="AQ252" i="129"/>
  <c r="BD251" i="129"/>
  <c r="AN251" i="129"/>
  <c r="BC250" i="129"/>
  <c r="AM250" i="129"/>
  <c r="AZ249" i="129"/>
  <c r="BO248" i="129"/>
  <c r="AY248" i="129"/>
  <c r="AM248" i="129"/>
  <c r="BO243" i="129"/>
  <c r="BG243" i="129"/>
  <c r="AY243" i="129"/>
  <c r="AQ243" i="129"/>
  <c r="BL242" i="129"/>
  <c r="BD242" i="129"/>
  <c r="AV242" i="129"/>
  <c r="AN242" i="129"/>
  <c r="BK241" i="129"/>
  <c r="BC241" i="129"/>
  <c r="AU241" i="129"/>
  <c r="AM241" i="129"/>
  <c r="BH240" i="129"/>
  <c r="AZ240" i="129"/>
  <c r="AR240" i="129"/>
  <c r="BO239" i="129"/>
  <c r="BG239" i="129"/>
  <c r="AY239" i="129"/>
  <c r="AQ239" i="129"/>
  <c r="BL238" i="129"/>
  <c r="BD238" i="129"/>
  <c r="AV238" i="129"/>
  <c r="AN238" i="129"/>
  <c r="BK237" i="129"/>
  <c r="BC237" i="129"/>
  <c r="AU237" i="129"/>
  <c r="AM237" i="129"/>
  <c r="BH236" i="129"/>
  <c r="AZ236" i="129"/>
  <c r="AR236" i="129"/>
  <c r="BO235" i="129"/>
  <c r="BG235" i="129"/>
  <c r="AY235" i="129"/>
  <c r="AQ235" i="129"/>
  <c r="BL234" i="129"/>
  <c r="BD234" i="129"/>
  <c r="AV234" i="129"/>
  <c r="AN234" i="129"/>
  <c r="BJ229" i="129"/>
  <c r="BB229" i="129"/>
  <c r="AT229" i="129"/>
  <c r="AL229" i="129"/>
  <c r="BI228" i="129"/>
  <c r="BA228" i="129"/>
  <c r="AS228" i="129"/>
  <c r="AQ227" i="4" s="1"/>
  <c r="BN227" i="129"/>
  <c r="BF227" i="129"/>
  <c r="AX227" i="129"/>
  <c r="AP227" i="129"/>
  <c r="BM226" i="129"/>
  <c r="BE226" i="129"/>
  <c r="AW226" i="129"/>
  <c r="AO226" i="129"/>
  <c r="AX205" i="129"/>
  <c r="BJ203" i="129"/>
  <c r="BI202" i="129"/>
  <c r="AX201" i="129"/>
  <c r="BJ199" i="129"/>
  <c r="BA198" i="129"/>
  <c r="BA191" i="129"/>
  <c r="AS187" i="129"/>
  <c r="AQ186" i="4" s="1"/>
  <c r="BO178" i="129"/>
  <c r="AO176" i="129"/>
  <c r="AW308" i="129"/>
  <c r="AT307" i="129"/>
  <c r="AS306" i="129"/>
  <c r="AQ305" i="4" s="1"/>
  <c r="AP305" i="129"/>
  <c r="AO304" i="129"/>
  <c r="AL303" i="129"/>
  <c r="BN301" i="129"/>
  <c r="BM300" i="129"/>
  <c r="BJ299" i="129"/>
  <c r="AR294" i="129"/>
  <c r="AQ293" i="129"/>
  <c r="AN292" i="129"/>
  <c r="AM291" i="129"/>
  <c r="BO289" i="129"/>
  <c r="BL288" i="129"/>
  <c r="BK287" i="129"/>
  <c r="BH286" i="129"/>
  <c r="BG285" i="129"/>
  <c r="BE280" i="129"/>
  <c r="BB279" i="129"/>
  <c r="BA278" i="129"/>
  <c r="BJ277" i="129"/>
  <c r="AT277" i="129"/>
  <c r="BJ257" i="129"/>
  <c r="AT257" i="129"/>
  <c r="BI256" i="129"/>
  <c r="AS256" i="129"/>
  <c r="AQ255" i="4" s="1"/>
  <c r="BF255" i="129"/>
  <c r="AP255" i="129"/>
  <c r="BE254" i="129"/>
  <c r="AO254" i="129"/>
  <c r="BB253" i="129"/>
  <c r="AL253" i="129"/>
  <c r="BA252" i="129"/>
  <c r="BN251" i="129"/>
  <c r="AX251" i="129"/>
  <c r="BM250" i="129"/>
  <c r="AW250" i="129"/>
  <c r="BJ249" i="129"/>
  <c r="AT249" i="129"/>
  <c r="BI248" i="129"/>
  <c r="AS248" i="129"/>
  <c r="AQ247" i="4" s="1"/>
  <c r="BM243" i="129"/>
  <c r="BE243" i="129"/>
  <c r="AW243" i="129"/>
  <c r="AO243" i="129"/>
  <c r="BJ242" i="129"/>
  <c r="BB242" i="129"/>
  <c r="AT242" i="129"/>
  <c r="AL242" i="129"/>
  <c r="BI241" i="129"/>
  <c r="BA241" i="129"/>
  <c r="AS241" i="129"/>
  <c r="AQ240" i="4" s="1"/>
  <c r="BN240" i="129"/>
  <c r="BF240" i="129"/>
  <c r="AX240" i="129"/>
  <c r="AP240" i="129"/>
  <c r="BM239" i="129"/>
  <c r="BE239" i="129"/>
  <c r="AW239" i="129"/>
  <c r="AO239" i="129"/>
  <c r="BJ238" i="129"/>
  <c r="BB238" i="129"/>
  <c r="AT238" i="129"/>
  <c r="AL238" i="129"/>
  <c r="BI237" i="129"/>
  <c r="BA237" i="129"/>
  <c r="AS237" i="129"/>
  <c r="AQ236" i="4" s="1"/>
  <c r="BN236" i="129"/>
  <c r="BF236" i="129"/>
  <c r="AX236" i="129"/>
  <c r="AP236" i="129"/>
  <c r="BM235" i="129"/>
  <c r="BE235" i="129"/>
  <c r="AW235" i="129"/>
  <c r="AO235" i="129"/>
  <c r="BJ234" i="129"/>
  <c r="BB234" i="129"/>
  <c r="AT234" i="129"/>
  <c r="AL234" i="129"/>
  <c r="BH229" i="129"/>
  <c r="AZ229" i="129"/>
  <c r="AR229" i="129"/>
  <c r="BO228" i="129"/>
  <c r="BG228" i="129"/>
  <c r="AY228" i="129"/>
  <c r="AQ228" i="129"/>
  <c r="BL227" i="129"/>
  <c r="BD227" i="129"/>
  <c r="AV227" i="129"/>
  <c r="AN227" i="129"/>
  <c r="BK226" i="129"/>
  <c r="BC226" i="129"/>
  <c r="AU226" i="129"/>
  <c r="AM226" i="129"/>
  <c r="BA206" i="129"/>
  <c r="AP205" i="129"/>
  <c r="BB203" i="129"/>
  <c r="AS202" i="129"/>
  <c r="AQ201" i="4" s="1"/>
  <c r="AP201" i="129"/>
  <c r="BB199" i="129"/>
  <c r="BM189" i="129"/>
  <c r="BE185" i="129"/>
  <c r="AY178" i="129"/>
  <c r="BL307" i="129"/>
  <c r="BH305" i="129"/>
  <c r="BD303" i="129"/>
  <c r="AZ301" i="129"/>
  <c r="AV299" i="129"/>
  <c r="AO293" i="129"/>
  <c r="BN290" i="129"/>
  <c r="BJ288" i="129"/>
  <c r="BF286" i="129"/>
  <c r="BC280" i="129"/>
  <c r="AY278" i="129"/>
  <c r="AR277" i="129"/>
  <c r="BB257" i="129"/>
  <c r="BA256" i="129"/>
  <c r="AX255" i="129"/>
  <c r="AW254" i="129"/>
  <c r="AT253" i="129"/>
  <c r="AS252" i="129"/>
  <c r="AQ251" i="4" s="1"/>
  <c r="AP251" i="129"/>
  <c r="AO250" i="129"/>
  <c r="AL249" i="129"/>
  <c r="AO248" i="129"/>
  <c r="BK243" i="129"/>
  <c r="AU243" i="129"/>
  <c r="BH242" i="129"/>
  <c r="AR242" i="129"/>
  <c r="BG241" i="129"/>
  <c r="AQ241" i="129"/>
  <c r="BD240" i="129"/>
  <c r="AN240" i="129"/>
  <c r="BC239" i="129"/>
  <c r="AM239" i="129"/>
  <c r="AZ238" i="129"/>
  <c r="BO237" i="129"/>
  <c r="AY237" i="129"/>
  <c r="BL236" i="129"/>
  <c r="AV236" i="129"/>
  <c r="BK235" i="129"/>
  <c r="AU235" i="129"/>
  <c r="BH234" i="129"/>
  <c r="AR234" i="129"/>
  <c r="BF229" i="129"/>
  <c r="AP229" i="129"/>
  <c r="BE228" i="129"/>
  <c r="AO228" i="129"/>
  <c r="BB227" i="129"/>
  <c r="AL227" i="129"/>
  <c r="BA226" i="129"/>
  <c r="BF205" i="129"/>
  <c r="AL203" i="129"/>
  <c r="AO200" i="129"/>
  <c r="AO185" i="129"/>
  <c r="BO308" i="129"/>
  <c r="BK306" i="129"/>
  <c r="BG304" i="129"/>
  <c r="BC302" i="129"/>
  <c r="AY300" i="129"/>
  <c r="AP294" i="129"/>
  <c r="AL292" i="129"/>
  <c r="BM289" i="129"/>
  <c r="BI287" i="129"/>
  <c r="BE285" i="129"/>
  <c r="AZ279" i="129"/>
  <c r="BH277" i="129"/>
  <c r="AL257" i="129"/>
  <c r="BN255" i="129"/>
  <c r="BM254" i="129"/>
  <c r="BJ253" i="129"/>
  <c r="BI252" i="129"/>
  <c r="BF251" i="129"/>
  <c r="BE250" i="129"/>
  <c r="BB249" i="129"/>
  <c r="BA248" i="129"/>
  <c r="BC243" i="129"/>
  <c r="AM243" i="129"/>
  <c r="AZ242" i="129"/>
  <c r="BO241" i="129"/>
  <c r="AY241" i="129"/>
  <c r="BL240" i="129"/>
  <c r="AV240" i="129"/>
  <c r="BK239" i="129"/>
  <c r="AU239" i="129"/>
  <c r="BH238" i="129"/>
  <c r="AR238" i="129"/>
  <c r="BG237" i="129"/>
  <c r="AQ237" i="129"/>
  <c r="BD236" i="129"/>
  <c r="AN236" i="129"/>
  <c r="BC235" i="129"/>
  <c r="AM235" i="129"/>
  <c r="AZ234" i="129"/>
  <c r="BN229" i="129"/>
  <c r="AX229" i="129"/>
  <c r="BM228" i="129"/>
  <c r="AW228" i="129"/>
  <c r="BJ227" i="129"/>
  <c r="AT227" i="129"/>
  <c r="BI226" i="129"/>
  <c r="AS226" i="129"/>
  <c r="AQ225" i="4" s="1"/>
  <c r="AW204" i="129"/>
  <c r="BF201" i="129"/>
  <c r="AL199" i="129"/>
  <c r="AW189" i="129"/>
  <c r="BK176" i="129"/>
  <c r="AN175" i="129"/>
  <c r="AR175" i="129"/>
  <c r="AV175" i="129"/>
  <c r="AZ175" i="129"/>
  <c r="BD175" i="129"/>
  <c r="BH175" i="129"/>
  <c r="BL175" i="129"/>
  <c r="AN177" i="129"/>
  <c r="AR177" i="129"/>
  <c r="AV177" i="129"/>
  <c r="AZ177" i="129"/>
  <c r="BE200" i="129"/>
  <c r="BN205" i="129"/>
  <c r="AQ226" i="129"/>
  <c r="AR227" i="129"/>
  <c r="AU228" i="129"/>
  <c r="AV229" i="129"/>
  <c r="AX234" i="129"/>
  <c r="BA235" i="129"/>
  <c r="BB236" i="129"/>
  <c r="BE237" i="129"/>
  <c r="BF238" i="129"/>
  <c r="BI239" i="129"/>
  <c r="BJ240" i="129"/>
  <c r="BM241" i="129"/>
  <c r="BN242" i="129"/>
  <c r="BG248" i="129"/>
  <c r="BK250" i="129"/>
  <c r="BO252" i="129"/>
  <c r="AN255" i="129"/>
  <c r="AR257" i="129"/>
  <c r="BB277" i="129"/>
  <c r="AQ285" i="129"/>
  <c r="AY289" i="129"/>
  <c r="BG293" i="129"/>
  <c r="BA302" i="129"/>
  <c r="BI306" i="129"/>
  <c r="BA187" i="129"/>
  <c r="AO189" i="129"/>
  <c r="BA189" i="129"/>
  <c r="BE189" i="129"/>
  <c r="AO191" i="129"/>
  <c r="AS191" i="129"/>
  <c r="AQ190" i="4" s="1"/>
  <c r="AW191" i="129"/>
  <c r="BE191" i="129"/>
  <c r="BM191" i="129"/>
  <c r="AL197" i="129"/>
  <c r="AP197" i="129"/>
  <c r="AT197" i="129"/>
  <c r="AX197" i="129"/>
  <c r="BB197" i="129"/>
  <c r="BF197" i="129"/>
  <c r="BJ197" i="129"/>
  <c r="BN197" i="129"/>
  <c r="AP199" i="129"/>
  <c r="AX199" i="129"/>
  <c r="BF199" i="129"/>
  <c r="BN199" i="129"/>
  <c r="AL201" i="129"/>
  <c r="AT201" i="129"/>
  <c r="BB201" i="129"/>
  <c r="BJ201" i="129"/>
  <c r="AP203" i="129"/>
  <c r="AX203" i="129"/>
  <c r="BF203" i="129"/>
  <c r="BN203" i="129"/>
  <c r="AL205" i="129"/>
  <c r="AT205" i="129"/>
  <c r="BB205" i="129"/>
  <c r="BJ205" i="129"/>
  <c r="BD177" i="129"/>
  <c r="BH177" i="129"/>
  <c r="BL177" i="129"/>
  <c r="AQ183" i="129"/>
  <c r="AY183" i="129"/>
  <c r="BG183" i="129"/>
  <c r="BK183" i="129"/>
  <c r="AM185" i="129"/>
  <c r="AQ185" i="129"/>
  <c r="AU185" i="129"/>
  <c r="AY185" i="129"/>
  <c r="BG185" i="129"/>
  <c r="BO185" i="129"/>
  <c r="AM187" i="129"/>
  <c r="AU187" i="129"/>
  <c r="AY187" i="129"/>
  <c r="BC187" i="129"/>
  <c r="BG187" i="129"/>
  <c r="BK187" i="129"/>
  <c r="BO187" i="129"/>
  <c r="AM189" i="129"/>
  <c r="AQ189" i="129"/>
  <c r="AU189" i="129"/>
  <c r="AY189" i="129"/>
  <c r="BC189" i="129"/>
  <c r="BG189" i="129"/>
  <c r="BK189" i="129"/>
  <c r="BO189" i="129"/>
  <c r="AM191" i="129"/>
  <c r="AY191" i="129"/>
  <c r="BG191" i="129"/>
  <c r="BK191" i="129"/>
  <c r="AN197" i="129"/>
  <c r="AR197" i="129"/>
  <c r="AV197" i="129"/>
  <c r="AZ197" i="129"/>
  <c r="BD197" i="129"/>
  <c r="BH197" i="129"/>
  <c r="BL197" i="129"/>
  <c r="AN199" i="129"/>
  <c r="AR199" i="129"/>
  <c r="AV199" i="129"/>
  <c r="AZ199" i="129"/>
  <c r="BD199" i="129"/>
  <c r="BH199" i="129"/>
  <c r="BL199" i="129"/>
  <c r="AN201" i="129"/>
  <c r="AR201" i="129"/>
  <c r="AV201" i="129"/>
  <c r="AZ201" i="129"/>
  <c r="BD201" i="129"/>
  <c r="BH201" i="129"/>
  <c r="BL201" i="129"/>
  <c r="AN203" i="129"/>
  <c r="AR203" i="129"/>
  <c r="AV203" i="129"/>
  <c r="AZ203" i="129"/>
  <c r="BD203" i="129"/>
  <c r="BH203" i="129"/>
  <c r="BL203" i="129"/>
  <c r="AN205" i="129"/>
  <c r="AR205" i="129"/>
  <c r="AV205" i="129"/>
  <c r="AZ205" i="129"/>
  <c r="BD205" i="129"/>
  <c r="BH205" i="129"/>
  <c r="BL205" i="129"/>
  <c r="AT184" i="129"/>
  <c r="AX184" i="129"/>
  <c r="BF184" i="129"/>
  <c r="BN184" i="129"/>
  <c r="AT186" i="129"/>
  <c r="AX186" i="129"/>
  <c r="BB186" i="129"/>
  <c r="BJ186" i="129"/>
  <c r="BN186" i="129"/>
  <c r="AL188" i="129"/>
  <c r="AP188" i="129"/>
  <c r="AT188" i="129"/>
  <c r="AX188" i="129"/>
  <c r="BB188" i="129"/>
  <c r="BF188" i="129"/>
  <c r="BJ188" i="129"/>
  <c r="BN188" i="129"/>
  <c r="AL190" i="129"/>
  <c r="AX190" i="129"/>
  <c r="BF190" i="129"/>
  <c r="BJ190" i="129"/>
  <c r="AP192" i="129"/>
  <c r="AX192" i="129"/>
  <c r="BF192" i="129"/>
  <c r="BN192" i="129"/>
  <c r="AM198" i="129"/>
  <c r="AQ198" i="129"/>
  <c r="AU198" i="129"/>
  <c r="AY198" i="129"/>
  <c r="BC198" i="129"/>
  <c r="BG198" i="129"/>
  <c r="BK198" i="129"/>
  <c r="BO198" i="129"/>
  <c r="AM200" i="129"/>
  <c r="AQ200" i="129"/>
  <c r="AU200" i="129"/>
  <c r="AY200" i="129"/>
  <c r="BC200" i="129"/>
  <c r="BG200" i="129"/>
  <c r="BK200" i="129"/>
  <c r="BO200" i="129"/>
  <c r="AM202" i="129"/>
  <c r="AQ202" i="129"/>
  <c r="AU202" i="129"/>
  <c r="AY202" i="129"/>
  <c r="BC202" i="129"/>
  <c r="BG202" i="129"/>
  <c r="BK202" i="129"/>
  <c r="BO202" i="129"/>
  <c r="AM204" i="129"/>
  <c r="AQ204" i="129"/>
  <c r="AU204" i="129"/>
  <c r="AY204" i="129"/>
  <c r="BC204" i="129"/>
  <c r="BG204" i="129"/>
  <c r="BK204" i="129"/>
  <c r="BO204" i="129"/>
  <c r="AM206" i="129"/>
  <c r="AQ206" i="129"/>
  <c r="AU206" i="129"/>
  <c r="AY206" i="129"/>
  <c r="BC206" i="129"/>
  <c r="BG206" i="129"/>
  <c r="BK206" i="129"/>
  <c r="BO206" i="129"/>
  <c r="BL308" i="128"/>
  <c r="BI308" i="128"/>
  <c r="BA308" i="128"/>
  <c r="AS308" i="128"/>
  <c r="BN307" i="128"/>
  <c r="BF307" i="128"/>
  <c r="AX307" i="128"/>
  <c r="AP307" i="128"/>
  <c r="BM306" i="128"/>
  <c r="BE306" i="128"/>
  <c r="AW306" i="128"/>
  <c r="AO306" i="128"/>
  <c r="BJ305" i="128"/>
  <c r="BB305" i="128"/>
  <c r="AT305" i="128"/>
  <c r="AL305" i="128"/>
  <c r="BI304" i="128"/>
  <c r="BA304" i="128"/>
  <c r="AS304" i="128"/>
  <c r="BN303" i="128"/>
  <c r="BF303" i="128"/>
  <c r="AX303" i="128"/>
  <c r="AP303" i="128"/>
  <c r="BM302" i="128"/>
  <c r="BE302" i="128"/>
  <c r="AW302" i="128"/>
  <c r="AO302" i="128"/>
  <c r="BJ301" i="128"/>
  <c r="BB301" i="128"/>
  <c r="AT301" i="128"/>
  <c r="AL301" i="128"/>
  <c r="BI300" i="128"/>
  <c r="BA300" i="128"/>
  <c r="AS300" i="128"/>
  <c r="BN299" i="128"/>
  <c r="BF299" i="128"/>
  <c r="AX299" i="128"/>
  <c r="AP299" i="128"/>
  <c r="BJ294" i="128"/>
  <c r="BB294" i="128"/>
  <c r="AT294" i="128"/>
  <c r="AL294" i="128"/>
  <c r="BI293" i="128"/>
  <c r="BA293" i="128"/>
  <c r="AS293" i="128"/>
  <c r="BN292" i="128"/>
  <c r="BF292" i="128"/>
  <c r="AX292" i="128"/>
  <c r="AP292" i="128"/>
  <c r="BM291" i="128"/>
  <c r="BE291" i="128"/>
  <c r="AW291" i="128"/>
  <c r="AO291" i="128"/>
  <c r="BJ290" i="128"/>
  <c r="BB290" i="128"/>
  <c r="AT290" i="128"/>
  <c r="AL290" i="128"/>
  <c r="BI289" i="128"/>
  <c r="BA289" i="128"/>
  <c r="AS289" i="128"/>
  <c r="BN288" i="128"/>
  <c r="BF288" i="128"/>
  <c r="AX288" i="128"/>
  <c r="AP288" i="128"/>
  <c r="BM287" i="128"/>
  <c r="BE287" i="128"/>
  <c r="AW287" i="128"/>
  <c r="AO287" i="128"/>
  <c r="BJ286" i="128"/>
  <c r="BB286" i="128"/>
  <c r="AT286" i="128"/>
  <c r="AL286" i="128"/>
  <c r="BI285" i="128"/>
  <c r="BA285" i="128"/>
  <c r="AS285" i="128"/>
  <c r="BO280" i="128"/>
  <c r="BG280" i="128"/>
  <c r="AY280" i="128"/>
  <c r="AQ280" i="128"/>
  <c r="BL279" i="128"/>
  <c r="BD279" i="128"/>
  <c r="AV279" i="128"/>
  <c r="AN279" i="128"/>
  <c r="BK278" i="128"/>
  <c r="BC278" i="128"/>
  <c r="BM308" i="128"/>
  <c r="BE308" i="128"/>
  <c r="AW308" i="128"/>
  <c r="AO308" i="128"/>
  <c r="BJ307" i="128"/>
  <c r="BB307" i="128"/>
  <c r="AT307" i="128"/>
  <c r="AL307" i="128"/>
  <c r="BI306" i="128"/>
  <c r="BA306" i="128"/>
  <c r="AS306" i="128"/>
  <c r="BN305" i="128"/>
  <c r="BF305" i="128"/>
  <c r="AX305" i="128"/>
  <c r="AP305" i="128"/>
  <c r="BM304" i="128"/>
  <c r="BE304" i="128"/>
  <c r="AW304" i="128"/>
  <c r="AO304" i="128"/>
  <c r="BJ303" i="128"/>
  <c r="BB303" i="128"/>
  <c r="AT303" i="128"/>
  <c r="AL303" i="128"/>
  <c r="BI302" i="128"/>
  <c r="BA302" i="128"/>
  <c r="AS302" i="128"/>
  <c r="BN301" i="128"/>
  <c r="BF301" i="128"/>
  <c r="AX301" i="128"/>
  <c r="AP301" i="128"/>
  <c r="BM300" i="128"/>
  <c r="BE300" i="128"/>
  <c r="AW300" i="128"/>
  <c r="AO300" i="128"/>
  <c r="BJ299" i="128"/>
  <c r="BB299" i="128"/>
  <c r="AT299" i="128"/>
  <c r="AL299" i="128"/>
  <c r="BN294" i="128"/>
  <c r="BF294" i="128"/>
  <c r="AX294" i="128"/>
  <c r="AP294" i="128"/>
  <c r="BM293" i="128"/>
  <c r="BE293" i="128"/>
  <c r="AW293" i="128"/>
  <c r="AO293" i="128"/>
  <c r="BJ292" i="128"/>
  <c r="BB292" i="128"/>
  <c r="AT292" i="128"/>
  <c r="AL292" i="128"/>
  <c r="BI291" i="128"/>
  <c r="BA291" i="128"/>
  <c r="AS291" i="128"/>
  <c r="BN290" i="128"/>
  <c r="BF290" i="128"/>
  <c r="AX290" i="128"/>
  <c r="AP290" i="128"/>
  <c r="BM289" i="128"/>
  <c r="BE289" i="128"/>
  <c r="AW289" i="128"/>
  <c r="AO289" i="128"/>
  <c r="BJ288" i="128"/>
  <c r="BB288" i="128"/>
  <c r="AT288" i="128"/>
  <c r="AL288" i="128"/>
  <c r="BI287" i="128"/>
  <c r="BA287" i="128"/>
  <c r="AS287" i="128"/>
  <c r="BN286" i="128"/>
  <c r="BF286" i="128"/>
  <c r="AX286" i="128"/>
  <c r="AP286" i="128"/>
  <c r="BM285" i="128"/>
  <c r="BE285" i="128"/>
  <c r="AW285" i="128"/>
  <c r="AO285" i="128"/>
  <c r="BK280" i="128"/>
  <c r="BC280" i="128"/>
  <c r="AU280" i="128"/>
  <c r="AM280" i="128"/>
  <c r="BH279" i="128"/>
  <c r="AZ279" i="128"/>
  <c r="AR279" i="128"/>
  <c r="AP278" i="4" s="1"/>
  <c r="BO278" i="128"/>
  <c r="BG278" i="128"/>
  <c r="BC308" i="128"/>
  <c r="AM308" i="128"/>
  <c r="AZ307" i="128"/>
  <c r="BO306" i="128"/>
  <c r="AY306" i="128"/>
  <c r="BL305" i="128"/>
  <c r="AV305" i="128"/>
  <c r="BK304" i="128"/>
  <c r="AU304" i="128"/>
  <c r="BH303" i="128"/>
  <c r="AR303" i="128"/>
  <c r="AP302" i="4" s="1"/>
  <c r="BG302" i="128"/>
  <c r="AQ302" i="128"/>
  <c r="BD301" i="128"/>
  <c r="AN301" i="128"/>
  <c r="BC300" i="128"/>
  <c r="AM300" i="128"/>
  <c r="AZ299" i="128"/>
  <c r="BH294" i="128"/>
  <c r="AR294" i="128"/>
  <c r="AP293" i="4" s="1"/>
  <c r="BG293" i="128"/>
  <c r="AQ293" i="128"/>
  <c r="BD292" i="128"/>
  <c r="AN292" i="128"/>
  <c r="BC291" i="128"/>
  <c r="AM291" i="128"/>
  <c r="AZ290" i="128"/>
  <c r="BO289" i="128"/>
  <c r="AY289" i="128"/>
  <c r="BL288" i="128"/>
  <c r="AV288" i="128"/>
  <c r="BK287" i="128"/>
  <c r="AU287" i="128"/>
  <c r="BH286" i="128"/>
  <c r="AR286" i="128"/>
  <c r="AP285" i="4" s="1"/>
  <c r="BG285" i="128"/>
  <c r="AQ285" i="128"/>
  <c r="BE280" i="128"/>
  <c r="AO280" i="128"/>
  <c r="BB279" i="128"/>
  <c r="AL279" i="128"/>
  <c r="BA278" i="128"/>
  <c r="AS278" i="128"/>
  <c r="BN277" i="128"/>
  <c r="BF277" i="128"/>
  <c r="AX277" i="128"/>
  <c r="AP277" i="128"/>
  <c r="BJ257" i="128"/>
  <c r="BB257" i="128"/>
  <c r="AT257" i="128"/>
  <c r="AL257" i="128"/>
  <c r="BI256" i="128"/>
  <c r="BA256" i="128"/>
  <c r="AS256" i="128"/>
  <c r="BN255" i="128"/>
  <c r="BF255" i="128"/>
  <c r="AX255" i="128"/>
  <c r="AP255" i="128"/>
  <c r="BM254" i="128"/>
  <c r="BE254" i="128"/>
  <c r="AW254" i="128"/>
  <c r="AO254" i="128"/>
  <c r="BJ253" i="128"/>
  <c r="BB253" i="128"/>
  <c r="AT253" i="128"/>
  <c r="AL253" i="128"/>
  <c r="BI252" i="128"/>
  <c r="BA252" i="128"/>
  <c r="AS252" i="128"/>
  <c r="BN251" i="128"/>
  <c r="BF251" i="128"/>
  <c r="AX251" i="128"/>
  <c r="AP251" i="128"/>
  <c r="BM250" i="128"/>
  <c r="BE250" i="128"/>
  <c r="AW250" i="128"/>
  <c r="AO250" i="128"/>
  <c r="BJ249" i="128"/>
  <c r="BB249" i="128"/>
  <c r="AT249" i="128"/>
  <c r="AL249" i="128"/>
  <c r="BI248" i="128"/>
  <c r="BA248" i="128"/>
  <c r="AS248" i="128"/>
  <c r="BM243" i="128"/>
  <c r="BK308" i="128"/>
  <c r="AU308" i="128"/>
  <c r="BH307" i="128"/>
  <c r="AR307" i="128"/>
  <c r="AP306" i="4" s="1"/>
  <c r="BG306" i="128"/>
  <c r="AQ306" i="128"/>
  <c r="BD305" i="128"/>
  <c r="AN305" i="128"/>
  <c r="BC304" i="128"/>
  <c r="AM304" i="128"/>
  <c r="AZ303" i="128"/>
  <c r="BO302" i="128"/>
  <c r="AY302" i="128"/>
  <c r="BL301" i="128"/>
  <c r="AV301" i="128"/>
  <c r="BK300" i="128"/>
  <c r="AU300" i="128"/>
  <c r="BH299" i="128"/>
  <c r="AR299" i="128"/>
  <c r="AP298" i="4" s="1"/>
  <c r="AZ294" i="128"/>
  <c r="BO293" i="128"/>
  <c r="AY293" i="128"/>
  <c r="BL292" i="128"/>
  <c r="AV292" i="128"/>
  <c r="BK291" i="128"/>
  <c r="AU291" i="128"/>
  <c r="BH290" i="128"/>
  <c r="AR290" i="128"/>
  <c r="AP289" i="4" s="1"/>
  <c r="BG289" i="128"/>
  <c r="AQ289" i="128"/>
  <c r="BD288" i="128"/>
  <c r="AN288" i="128"/>
  <c r="BC287" i="128"/>
  <c r="AM287" i="128"/>
  <c r="AZ286" i="128"/>
  <c r="BO285" i="128"/>
  <c r="AY285" i="128"/>
  <c r="BM280" i="128"/>
  <c r="AW280" i="128"/>
  <c r="BJ279" i="128"/>
  <c r="AT279" i="128"/>
  <c r="BI278" i="128"/>
  <c r="AW278" i="128"/>
  <c r="AO278" i="128"/>
  <c r="BJ277" i="128"/>
  <c r="BB277" i="128"/>
  <c r="AT277" i="128"/>
  <c r="AL277" i="128"/>
  <c r="BN257" i="128"/>
  <c r="BF257" i="128"/>
  <c r="AX257" i="128"/>
  <c r="AP257" i="128"/>
  <c r="BM256" i="128"/>
  <c r="BE256" i="128"/>
  <c r="AW256" i="128"/>
  <c r="AO256" i="128"/>
  <c r="BJ255" i="128"/>
  <c r="BB255" i="128"/>
  <c r="AT255" i="128"/>
  <c r="AL255" i="128"/>
  <c r="BI254" i="128"/>
  <c r="BA254" i="128"/>
  <c r="AS254" i="128"/>
  <c r="BN253" i="128"/>
  <c r="BF253" i="128"/>
  <c r="AX253" i="128"/>
  <c r="AP253" i="128"/>
  <c r="BM252" i="128"/>
  <c r="BE252" i="128"/>
  <c r="AW252" i="128"/>
  <c r="AO252" i="128"/>
  <c r="BJ251" i="128"/>
  <c r="BB251" i="128"/>
  <c r="AT251" i="128"/>
  <c r="AL251" i="128"/>
  <c r="BI250" i="128"/>
  <c r="BA250" i="128"/>
  <c r="AS250" i="128"/>
  <c r="BN249" i="128"/>
  <c r="BF249" i="128"/>
  <c r="AX249" i="128"/>
  <c r="AP249" i="128"/>
  <c r="BM248" i="128"/>
  <c r="BE248" i="128"/>
  <c r="AW248" i="128"/>
  <c r="AO248" i="128"/>
  <c r="BI243" i="128"/>
  <c r="BA243" i="128"/>
  <c r="AS243" i="128"/>
  <c r="AQ308" i="128"/>
  <c r="AN307" i="128"/>
  <c r="AM306" i="128"/>
  <c r="BO304" i="128"/>
  <c r="BL303" i="128"/>
  <c r="BK302" i="128"/>
  <c r="BH301" i="128"/>
  <c r="BG300" i="128"/>
  <c r="BD299" i="128"/>
  <c r="AV294" i="128"/>
  <c r="AU293" i="128"/>
  <c r="AR292" i="128"/>
  <c r="AP291" i="4" s="1"/>
  <c r="AQ291" i="128"/>
  <c r="AN290" i="128"/>
  <c r="AM289" i="128"/>
  <c r="BO287" i="128"/>
  <c r="BL286" i="128"/>
  <c r="BK285" i="128"/>
  <c r="BI280" i="128"/>
  <c r="BF279" i="128"/>
  <c r="BE278" i="128"/>
  <c r="AM278" i="128"/>
  <c r="AZ277" i="128"/>
  <c r="BH257" i="128"/>
  <c r="AR257" i="128"/>
  <c r="AP256" i="4" s="1"/>
  <c r="BG256" i="128"/>
  <c r="AQ256" i="128"/>
  <c r="BD255" i="128"/>
  <c r="AN255" i="128"/>
  <c r="BC254" i="128"/>
  <c r="AM254" i="128"/>
  <c r="AZ253" i="128"/>
  <c r="BO252" i="128"/>
  <c r="AY252" i="128"/>
  <c r="BL251" i="128"/>
  <c r="AV251" i="128"/>
  <c r="BK250" i="128"/>
  <c r="AU250" i="128"/>
  <c r="BH249" i="128"/>
  <c r="AR249" i="128"/>
  <c r="AP248" i="4" s="1"/>
  <c r="BG248" i="128"/>
  <c r="AQ248" i="128"/>
  <c r="BE243" i="128"/>
  <c r="AU243" i="128"/>
  <c r="BN242" i="128"/>
  <c r="BF242" i="128"/>
  <c r="AX242" i="128"/>
  <c r="AP242" i="128"/>
  <c r="BM241" i="128"/>
  <c r="BE241" i="128"/>
  <c r="AW241" i="128"/>
  <c r="AO241" i="128"/>
  <c r="BJ240" i="128"/>
  <c r="BB240" i="128"/>
  <c r="AT240" i="128"/>
  <c r="AL240" i="128"/>
  <c r="BI239" i="128"/>
  <c r="BA239" i="128"/>
  <c r="AS239" i="128"/>
  <c r="BN238" i="128"/>
  <c r="BF238" i="128"/>
  <c r="AX238" i="128"/>
  <c r="AP238" i="128"/>
  <c r="BM237" i="128"/>
  <c r="BE237" i="128"/>
  <c r="AW237" i="128"/>
  <c r="AO237" i="128"/>
  <c r="BJ236" i="128"/>
  <c r="BB236" i="128"/>
  <c r="AT236" i="128"/>
  <c r="AL236" i="128"/>
  <c r="BI235" i="128"/>
  <c r="BA235" i="128"/>
  <c r="AS235" i="128"/>
  <c r="BN234" i="128"/>
  <c r="BF234" i="128"/>
  <c r="AX234" i="128"/>
  <c r="AP234" i="128"/>
  <c r="BL229" i="128"/>
  <c r="BD229" i="128"/>
  <c r="AV229" i="128"/>
  <c r="AN229" i="128"/>
  <c r="BK228" i="128"/>
  <c r="BC228" i="128"/>
  <c r="AU228" i="128"/>
  <c r="AM228" i="128"/>
  <c r="BH227" i="128"/>
  <c r="AZ227" i="128"/>
  <c r="AR227" i="128"/>
  <c r="AP226" i="4" s="1"/>
  <c r="BO226" i="128"/>
  <c r="BG226" i="128"/>
  <c r="AY226" i="128"/>
  <c r="AQ226" i="128"/>
  <c r="AQ206" i="128"/>
  <c r="BC204" i="128"/>
  <c r="AR203" i="128"/>
  <c r="AP202" i="4" s="1"/>
  <c r="AQ202" i="128"/>
  <c r="BC200" i="128"/>
  <c r="BO198" i="128"/>
  <c r="BL197" i="128"/>
  <c r="BC191" i="128"/>
  <c r="BO189" i="128"/>
  <c r="BL188" i="128"/>
  <c r="AU187" i="128"/>
  <c r="BO185" i="128"/>
  <c r="BD184" i="128"/>
  <c r="AU183" i="128"/>
  <c r="AS178" i="128"/>
  <c r="BO308" i="128"/>
  <c r="BL307" i="128"/>
  <c r="BK306" i="128"/>
  <c r="BH305" i="128"/>
  <c r="BG304" i="128"/>
  <c r="BD303" i="128"/>
  <c r="BC302" i="128"/>
  <c r="AZ301" i="128"/>
  <c r="AY300" i="128"/>
  <c r="AV299" i="128"/>
  <c r="AN294" i="128"/>
  <c r="AM293" i="128"/>
  <c r="BO291" i="128"/>
  <c r="BL290" i="128"/>
  <c r="BK289" i="128"/>
  <c r="BH288" i="128"/>
  <c r="BG287" i="128"/>
  <c r="BD286" i="128"/>
  <c r="BC285" i="128"/>
  <c r="BA280" i="128"/>
  <c r="AX279" i="128"/>
  <c r="AY278" i="128"/>
  <c r="BL277" i="128"/>
  <c r="AV277" i="128"/>
  <c r="BD257" i="128"/>
  <c r="AN257" i="128"/>
  <c r="BC256" i="128"/>
  <c r="AM256" i="128"/>
  <c r="AZ255" i="128"/>
  <c r="BO254" i="128"/>
  <c r="AY254" i="128"/>
  <c r="BL253" i="128"/>
  <c r="AV253" i="128"/>
  <c r="BK252" i="128"/>
  <c r="AU252" i="128"/>
  <c r="BH251" i="128"/>
  <c r="AR251" i="128"/>
  <c r="AP250" i="4" s="1"/>
  <c r="BG250" i="128"/>
  <c r="AQ250" i="128"/>
  <c r="BD249" i="128"/>
  <c r="AN249" i="128"/>
  <c r="BC248" i="128"/>
  <c r="AM248" i="128"/>
  <c r="BO243" i="128"/>
  <c r="BC243" i="128"/>
  <c r="AQ243" i="128"/>
  <c r="BL242" i="128"/>
  <c r="BD242" i="128"/>
  <c r="AV242" i="128"/>
  <c r="AN242" i="128"/>
  <c r="BK241" i="128"/>
  <c r="BC241" i="128"/>
  <c r="AU241" i="128"/>
  <c r="AM241" i="128"/>
  <c r="BH240" i="128"/>
  <c r="AZ240" i="128"/>
  <c r="AR240" i="128"/>
  <c r="AP239" i="4" s="1"/>
  <c r="BO239" i="128"/>
  <c r="BG239" i="128"/>
  <c r="AY239" i="128"/>
  <c r="AQ239" i="128"/>
  <c r="BL238" i="128"/>
  <c r="BD238" i="128"/>
  <c r="AV238" i="128"/>
  <c r="AN238" i="128"/>
  <c r="BK237" i="128"/>
  <c r="BC237" i="128"/>
  <c r="AU237" i="128"/>
  <c r="AM237" i="128"/>
  <c r="BG308" i="128"/>
  <c r="BC306" i="128"/>
  <c r="AY304" i="128"/>
  <c r="AU302" i="128"/>
  <c r="AQ300" i="128"/>
  <c r="BK293" i="128"/>
  <c r="BG291" i="128"/>
  <c r="BC289" i="128"/>
  <c r="AY287" i="128"/>
  <c r="AU285" i="128"/>
  <c r="AP279" i="128"/>
  <c r="BH277" i="128"/>
  <c r="AZ257" i="128"/>
  <c r="AY256" i="128"/>
  <c r="AV255" i="128"/>
  <c r="AU254" i="128"/>
  <c r="AR253" i="128"/>
  <c r="AP252" i="4" s="1"/>
  <c r="AQ252" i="128"/>
  <c r="AN251" i="128"/>
  <c r="AM250" i="128"/>
  <c r="BO248" i="128"/>
  <c r="BG243" i="128"/>
  <c r="AM243" i="128"/>
  <c r="AZ242" i="128"/>
  <c r="BO241" i="128"/>
  <c r="AY241" i="128"/>
  <c r="BL240" i="128"/>
  <c r="AV240" i="128"/>
  <c r="BK239" i="128"/>
  <c r="AU239" i="128"/>
  <c r="BH238" i="128"/>
  <c r="AR238" i="128"/>
  <c r="AP237" i="4" s="1"/>
  <c r="BG237" i="128"/>
  <c r="AQ237" i="128"/>
  <c r="BF236" i="128"/>
  <c r="AV236" i="128"/>
  <c r="BO235" i="128"/>
  <c r="BE235" i="128"/>
  <c r="AU235" i="128"/>
  <c r="BL234" i="128"/>
  <c r="BB234" i="128"/>
  <c r="AR234" i="128"/>
  <c r="AP233" i="4" s="1"/>
  <c r="BJ229" i="128"/>
  <c r="AZ229" i="128"/>
  <c r="AP229" i="128"/>
  <c r="BI228" i="128"/>
  <c r="AY228" i="128"/>
  <c r="AO228" i="128"/>
  <c r="BF227" i="128"/>
  <c r="AV227" i="128"/>
  <c r="AL227" i="128"/>
  <c r="BE226" i="128"/>
  <c r="AU226" i="128"/>
  <c r="AY206" i="128"/>
  <c r="AU204" i="128"/>
  <c r="BG202" i="128"/>
  <c r="BK200" i="128"/>
  <c r="BG198" i="128"/>
  <c r="AN192" i="128"/>
  <c r="AZ190" i="128"/>
  <c r="AV188" i="128"/>
  <c r="BH186" i="128"/>
  <c r="AQ185" i="128"/>
  <c r="AM183" i="128"/>
  <c r="AY176" i="128"/>
  <c r="AY308" i="128"/>
  <c r="AU306" i="128"/>
  <c r="AQ304" i="128"/>
  <c r="AM302" i="128"/>
  <c r="BL299" i="128"/>
  <c r="BC293" i="128"/>
  <c r="AY291" i="128"/>
  <c r="AU289" i="128"/>
  <c r="AQ287" i="128"/>
  <c r="AM285" i="128"/>
  <c r="BM278" i="128"/>
  <c r="BD277" i="128"/>
  <c r="AV257" i="128"/>
  <c r="AU256" i="128"/>
  <c r="AR255" i="128"/>
  <c r="AP254" i="4" s="1"/>
  <c r="AQ254" i="128"/>
  <c r="AN253" i="128"/>
  <c r="AM252" i="128"/>
  <c r="BO250" i="128"/>
  <c r="BL249" i="128"/>
  <c r="BK248" i="128"/>
  <c r="AY243" i="128"/>
  <c r="BJ242" i="128"/>
  <c r="AT242" i="128"/>
  <c r="BI241" i="128"/>
  <c r="AS241" i="128"/>
  <c r="BF240" i="128"/>
  <c r="AP240" i="128"/>
  <c r="BE239" i="128"/>
  <c r="AO239" i="128"/>
  <c r="BB238" i="128"/>
  <c r="AL238" i="128"/>
  <c r="BA237" i="128"/>
  <c r="BN236" i="128"/>
  <c r="BD236" i="128"/>
  <c r="AR236" i="128"/>
  <c r="AP235" i="4" s="1"/>
  <c r="BM235" i="128"/>
  <c r="BC235" i="128"/>
  <c r="AQ235" i="128"/>
  <c r="BJ234" i="128"/>
  <c r="AZ234" i="128"/>
  <c r="AN234" i="128"/>
  <c r="BH229" i="128"/>
  <c r="AX229" i="128"/>
  <c r="AL229" i="128"/>
  <c r="BG228" i="128"/>
  <c r="AW228" i="128"/>
  <c r="BN227" i="128"/>
  <c r="BD227" i="128"/>
  <c r="AT227" i="128"/>
  <c r="BM226" i="128"/>
  <c r="BC226" i="128"/>
  <c r="AS226" i="128"/>
  <c r="BL205" i="128"/>
  <c r="AM204" i="128"/>
  <c r="AY202" i="128"/>
  <c r="AU200" i="128"/>
  <c r="AY198" i="128"/>
  <c r="BK191" i="128"/>
  <c r="BG189" i="128"/>
  <c r="BK187" i="128"/>
  <c r="AR186" i="128"/>
  <c r="AP185" i="4" s="1"/>
  <c r="AN184" i="128"/>
  <c r="BI178" i="128"/>
  <c r="AO176" i="128"/>
  <c r="AM176" i="128"/>
  <c r="AQ176" i="128"/>
  <c r="AU176" i="128"/>
  <c r="BC176" i="128"/>
  <c r="BK183" i="128"/>
  <c r="BC187" i="128"/>
  <c r="AU191" i="128"/>
  <c r="AM200" i="128"/>
  <c r="BH203" i="128"/>
  <c r="BO206" i="128"/>
  <c r="AO226" i="128"/>
  <c r="BK226" i="128"/>
  <c r="BB227" i="128"/>
  <c r="AS228" i="128"/>
  <c r="BO228" i="128"/>
  <c r="BF229" i="128"/>
  <c r="AV234" i="128"/>
  <c r="AO235" i="128"/>
  <c r="BK235" i="128"/>
  <c r="AZ236" i="128"/>
  <c r="AY237" i="128"/>
  <c r="AZ238" i="128"/>
  <c r="BC239" i="128"/>
  <c r="BD240" i="128"/>
  <c r="BG241" i="128"/>
  <c r="BH242" i="128"/>
  <c r="AY248" i="128"/>
  <c r="BC250" i="128"/>
  <c r="BG252" i="128"/>
  <c r="BK254" i="128"/>
  <c r="BO256" i="128"/>
  <c r="AU278" i="128"/>
  <c r="AV286" i="128"/>
  <c r="BD290" i="128"/>
  <c r="BL294" i="128"/>
  <c r="AN299" i="128"/>
  <c r="AV303" i="128"/>
  <c r="BD307" i="128"/>
  <c r="AP175" i="128"/>
  <c r="AT175" i="128"/>
  <c r="AX175" i="128"/>
  <c r="BB175" i="128"/>
  <c r="BF175" i="128"/>
  <c r="BJ175" i="128"/>
  <c r="BN175" i="128"/>
  <c r="AL177" i="128"/>
  <c r="AP177" i="128"/>
  <c r="AT177" i="128"/>
  <c r="AX177" i="128"/>
  <c r="BB177" i="128"/>
  <c r="BF177" i="128"/>
  <c r="BJ177" i="128"/>
  <c r="BN177" i="128"/>
  <c r="AO183" i="128"/>
  <c r="AS183" i="128"/>
  <c r="AW183" i="128"/>
  <c r="BA183" i="128"/>
  <c r="BE183" i="128"/>
  <c r="BI183" i="128"/>
  <c r="BM183" i="128"/>
  <c r="AO185" i="128"/>
  <c r="AS185" i="128"/>
  <c r="AW185" i="128"/>
  <c r="BA185" i="128"/>
  <c r="BE185" i="128"/>
  <c r="BI185" i="128"/>
  <c r="BM185" i="128"/>
  <c r="AO187" i="128"/>
  <c r="AS187" i="128"/>
  <c r="AW187" i="128"/>
  <c r="BA187" i="128"/>
  <c r="BE187" i="128"/>
  <c r="BI187" i="128"/>
  <c r="BM187" i="128"/>
  <c r="AO189" i="128"/>
  <c r="AS189" i="128"/>
  <c r="AW189" i="128"/>
  <c r="BA189" i="128"/>
  <c r="BE189" i="128"/>
  <c r="BI189" i="128"/>
  <c r="BM189" i="128"/>
  <c r="AO191" i="128"/>
  <c r="AS191" i="128"/>
  <c r="AW191" i="128"/>
  <c r="BA191" i="128"/>
  <c r="BE191" i="128"/>
  <c r="BI191" i="128"/>
  <c r="BM191" i="128"/>
  <c r="BM176" i="128"/>
  <c r="AY185" i="128"/>
  <c r="AQ189" i="128"/>
  <c r="BD192" i="128"/>
  <c r="AV197" i="128"/>
  <c r="AN201" i="128"/>
  <c r="BK204" i="128"/>
  <c r="AW226" i="128"/>
  <c r="AN227" i="128"/>
  <c r="BJ227" i="128"/>
  <c r="BA228" i="128"/>
  <c r="AR229" i="128"/>
  <c r="AP228" i="4" s="1"/>
  <c r="BN229" i="128"/>
  <c r="BD234" i="128"/>
  <c r="AW235" i="128"/>
  <c r="AN236" i="128"/>
  <c r="BH236" i="128"/>
  <c r="BI237" i="128"/>
  <c r="BJ238" i="128"/>
  <c r="BM239" i="128"/>
  <c r="BN240" i="128"/>
  <c r="AL242" i="128"/>
  <c r="AO243" i="128"/>
  <c r="AV249" i="128"/>
  <c r="AZ251" i="128"/>
  <c r="BD253" i="128"/>
  <c r="BH255" i="128"/>
  <c r="BL257" i="128"/>
  <c r="AN277" i="128"/>
  <c r="BN279" i="128"/>
  <c r="AR288" i="128"/>
  <c r="AP287" i="4" s="1"/>
  <c r="AZ292" i="128"/>
  <c r="BO300" i="128"/>
  <c r="AR305" i="128"/>
  <c r="AP304" i="4" s="1"/>
  <c r="AL197" i="128"/>
  <c r="AP197" i="128"/>
  <c r="AT197" i="128"/>
  <c r="AX197" i="128"/>
  <c r="BB197" i="128"/>
  <c r="BF197" i="128"/>
  <c r="BJ197" i="128"/>
  <c r="BN197" i="128"/>
  <c r="AP199" i="128"/>
  <c r="AT199" i="128"/>
  <c r="AX199" i="128"/>
  <c r="BB199" i="128"/>
  <c r="BF199" i="128"/>
  <c r="BJ199" i="128"/>
  <c r="BN199" i="128"/>
  <c r="AL201" i="128"/>
  <c r="AP201" i="128"/>
  <c r="AT201" i="128"/>
  <c r="AX201" i="128"/>
  <c r="BB201" i="128"/>
  <c r="BF201" i="128"/>
  <c r="BJ201" i="128"/>
  <c r="BN201" i="128"/>
  <c r="AP203" i="128"/>
  <c r="AT203" i="128"/>
  <c r="AX203" i="128"/>
  <c r="BB203" i="128"/>
  <c r="BF203" i="128"/>
  <c r="BJ203" i="128"/>
  <c r="BN203" i="128"/>
  <c r="AL205" i="128"/>
  <c r="AP205" i="128"/>
  <c r="AT205" i="128"/>
  <c r="AX205" i="128"/>
  <c r="BB205" i="128"/>
  <c r="BF205" i="128"/>
  <c r="BJ205" i="128"/>
  <c r="BN205" i="128"/>
  <c r="AS202" i="128"/>
  <c r="AW202" i="128"/>
  <c r="BA202" i="128"/>
  <c r="BE202" i="128"/>
  <c r="BI202" i="128"/>
  <c r="BM202" i="128"/>
  <c r="AO204" i="128"/>
  <c r="AS204" i="128"/>
  <c r="AW204" i="128"/>
  <c r="BA204" i="128"/>
  <c r="BE204" i="128"/>
  <c r="BI204" i="128"/>
  <c r="BM204" i="128"/>
  <c r="AO206" i="128"/>
  <c r="AS206" i="128"/>
  <c r="AW206" i="128"/>
  <c r="BA206" i="128"/>
  <c r="BE206" i="128"/>
  <c r="BI206" i="128"/>
  <c r="BM206" i="128"/>
  <c r="BG176" i="128"/>
  <c r="BK176" i="128"/>
  <c r="BO176" i="128"/>
  <c r="AM178" i="128"/>
  <c r="AQ178" i="128"/>
  <c r="AU178" i="128"/>
  <c r="AY178" i="128"/>
  <c r="BC178" i="128"/>
  <c r="BG178" i="128"/>
  <c r="BK178" i="128"/>
  <c r="BO178" i="128"/>
  <c r="AP184" i="128"/>
  <c r="AT184" i="128"/>
  <c r="BB184" i="128"/>
  <c r="BF184" i="128"/>
  <c r="BJ184" i="128"/>
  <c r="BN184" i="128"/>
  <c r="AL186" i="128"/>
  <c r="AP186" i="128"/>
  <c r="AT186" i="128"/>
  <c r="AX186" i="128"/>
  <c r="BB186" i="128"/>
  <c r="BF186" i="128"/>
  <c r="BJ186" i="128"/>
  <c r="BN186" i="128"/>
  <c r="AP188" i="128"/>
  <c r="AX188" i="128"/>
  <c r="BJ188" i="128"/>
  <c r="BN188" i="128"/>
  <c r="AL190" i="128"/>
  <c r="AP190" i="128"/>
  <c r="AT190" i="128"/>
  <c r="AX190" i="128"/>
  <c r="BB190" i="128"/>
  <c r="BJ190" i="128"/>
  <c r="BN190" i="128"/>
  <c r="AP192" i="128"/>
  <c r="AX192" i="128"/>
  <c r="BB192" i="128"/>
  <c r="BF192" i="128"/>
  <c r="BJ192" i="128"/>
  <c r="BN192" i="128"/>
  <c r="AM198" i="128"/>
  <c r="AU198" i="128"/>
  <c r="BC198" i="128"/>
  <c r="BK198" i="128"/>
  <c r="AQ200" i="128"/>
  <c r="AY200" i="128"/>
  <c r="BG200" i="128"/>
  <c r="BO200" i="128"/>
  <c r="AM202" i="128"/>
  <c r="AU202" i="128"/>
  <c r="BC202" i="128"/>
  <c r="BK202" i="128"/>
  <c r="AQ204" i="128"/>
  <c r="AY204" i="128"/>
  <c r="BG204" i="128"/>
  <c r="BO204" i="128"/>
  <c r="AM206" i="128"/>
  <c r="AU206" i="128"/>
  <c r="BC206" i="128"/>
  <c r="BK206" i="128"/>
  <c r="AW308" i="127"/>
  <c r="BD307" i="127"/>
  <c r="BM306" i="127"/>
  <c r="AQ306" i="127"/>
  <c r="AO305" i="4" s="1"/>
  <c r="BB305" i="127"/>
  <c r="BK304" i="127"/>
  <c r="AO304" i="127"/>
  <c r="AZ303" i="127"/>
  <c r="BI302" i="127"/>
  <c r="AM302" i="127"/>
  <c r="AX301" i="127"/>
  <c r="BG300" i="127"/>
  <c r="BH299" i="127"/>
  <c r="AN299" i="127"/>
  <c r="BN294" i="127"/>
  <c r="AT294" i="127"/>
  <c r="BC293" i="127"/>
  <c r="BL292" i="127"/>
  <c r="AR292" i="127"/>
  <c r="BA291" i="127"/>
  <c r="BJ290" i="127"/>
  <c r="AP290" i="127"/>
  <c r="AY289" i="127"/>
  <c r="BF288" i="127"/>
  <c r="BO287" i="127"/>
  <c r="AU287" i="127"/>
  <c r="BD286" i="127"/>
  <c r="BM285" i="127"/>
  <c r="AS285" i="127"/>
  <c r="BA280" i="127"/>
  <c r="BJ279" i="127"/>
  <c r="AP279" i="127"/>
  <c r="AY278" i="127"/>
  <c r="BH277" i="127"/>
  <c r="AN277" i="127"/>
  <c r="BN257" i="127"/>
  <c r="AZ257" i="127"/>
  <c r="BK256" i="127"/>
  <c r="AW256" i="127"/>
  <c r="BN255" i="127"/>
  <c r="AY255" i="127"/>
  <c r="AO255" i="127"/>
  <c r="BI254" i="127"/>
  <c r="AX254" i="127"/>
  <c r="AN254" i="127"/>
  <c r="BH253" i="127"/>
  <c r="AW253" i="127"/>
  <c r="AM253" i="127"/>
  <c r="BF252" i="127"/>
  <c r="AU252" i="127"/>
  <c r="BO251" i="127"/>
  <c r="BE251" i="127"/>
  <c r="AT251" i="127"/>
  <c r="BJ250" i="127"/>
  <c r="AZ250" i="127"/>
  <c r="AO250" i="127"/>
  <c r="BI249" i="127"/>
  <c r="AY249" i="127"/>
  <c r="AN249" i="127"/>
  <c r="BH248" i="127"/>
  <c r="AX248" i="127"/>
  <c r="AM248" i="127"/>
  <c r="BE243" i="127"/>
  <c r="AT243" i="127"/>
  <c r="BK242" i="127"/>
  <c r="AZ242" i="127"/>
  <c r="AO242" i="127"/>
  <c r="BJ241" i="127"/>
  <c r="AY241" i="127"/>
  <c r="AY269" i="127" s="1"/>
  <c r="AN241" i="127"/>
  <c r="BI240" i="127"/>
  <c r="BI268" i="127" s="1"/>
  <c r="AX240" i="127"/>
  <c r="AX268" i="127" s="1"/>
  <c r="AM240" i="127"/>
  <c r="BH239" i="127"/>
  <c r="BH267" i="127" s="1"/>
  <c r="AW239" i="127"/>
  <c r="AW267" i="127" s="1"/>
  <c r="AL239" i="127"/>
  <c r="BE238" i="127"/>
  <c r="AU238" i="127"/>
  <c r="AU266" i="127" s="1"/>
  <c r="BK237" i="127"/>
  <c r="AZ237" i="127"/>
  <c r="AP237" i="127"/>
  <c r="BJ236" i="127"/>
  <c r="BJ264" i="127" s="1"/>
  <c r="AY236" i="127"/>
  <c r="AO236" i="127"/>
  <c r="AO264" i="127" s="1"/>
  <c r="BG308" i="127"/>
  <c r="BF307" i="127"/>
  <c r="BE306" i="127"/>
  <c r="BL305" i="127"/>
  <c r="BM304" i="127"/>
  <c r="BL303" i="127"/>
  <c r="AN303" i="127"/>
  <c r="AQ302" i="127"/>
  <c r="AO301" i="4" s="1"/>
  <c r="AP301" i="127"/>
  <c r="AW300" i="127"/>
  <c r="AV299" i="127"/>
  <c r="BL294" i="127"/>
  <c r="BM293" i="127"/>
  <c r="AO293" i="127"/>
  <c r="AN292" i="127"/>
  <c r="AQ291" i="127"/>
  <c r="AO290" i="4" s="1"/>
  <c r="AX290" i="127"/>
  <c r="AW289" i="127"/>
  <c r="AV288" i="127"/>
  <c r="AW287" i="127"/>
  <c r="AV286" i="127"/>
  <c r="BC285" i="127"/>
  <c r="BC280" i="127"/>
  <c r="BB279" i="127"/>
  <c r="BI278" i="127"/>
  <c r="BL277" i="127"/>
  <c r="BA257" i="127"/>
  <c r="BA271" i="127" s="1"/>
  <c r="BI256" i="127"/>
  <c r="AO256" i="127"/>
  <c r="AO270" i="127" s="1"/>
  <c r="BD255" i="127"/>
  <c r="AM255" i="127"/>
  <c r="BD254" i="127"/>
  <c r="AR254" i="127"/>
  <c r="BG253" i="127"/>
  <c r="AR253" i="127"/>
  <c r="BG252" i="127"/>
  <c r="AQ252" i="127"/>
  <c r="AO251" i="4" s="1"/>
  <c r="BJ251" i="127"/>
  <c r="BJ265" i="127" s="1"/>
  <c r="AU251" i="127"/>
  <c r="AU265" i="127" s="1"/>
  <c r="BI250" i="127"/>
  <c r="AT250" i="127"/>
  <c r="BM249" i="127"/>
  <c r="AW249" i="127"/>
  <c r="BN248" i="127"/>
  <c r="BB248" i="127"/>
  <c r="AL248" i="127"/>
  <c r="BL243" i="127"/>
  <c r="AZ243" i="127"/>
  <c r="BO242" i="127"/>
  <c r="AY242" i="127"/>
  <c r="BO241" i="127"/>
  <c r="BC241" i="127"/>
  <c r="AM241" i="127"/>
  <c r="AM269" i="127" s="1"/>
  <c r="BC240" i="127"/>
  <c r="AQ240" i="127"/>
  <c r="AO239" i="4" s="1"/>
  <c r="BF239" i="127"/>
  <c r="AR239" i="127"/>
  <c r="AR267" i="127" s="1"/>
  <c r="BG238" i="127"/>
  <c r="AQ238" i="127"/>
  <c r="AO237" i="4" s="1"/>
  <c r="BF237" i="127"/>
  <c r="AT237" i="127"/>
  <c r="AT265" i="127" s="1"/>
  <c r="BI236" i="127"/>
  <c r="AT236" i="127"/>
  <c r="BM235" i="127"/>
  <c r="BB235" i="127"/>
  <c r="AR235" i="127"/>
  <c r="AR263" i="127" s="1"/>
  <c r="BL234" i="127"/>
  <c r="BA234" i="127"/>
  <c r="AQ234" i="127"/>
  <c r="AO233" i="4" s="1"/>
  <c r="BJ229" i="127"/>
  <c r="AY229" i="127"/>
  <c r="AO229" i="127"/>
  <c r="BE228" i="127"/>
  <c r="AT228" i="127"/>
  <c r="BO227" i="127"/>
  <c r="BD227" i="127"/>
  <c r="AS227" i="127"/>
  <c r="BN226" i="127"/>
  <c r="BC226" i="127"/>
  <c r="AR226" i="127"/>
  <c r="AL206" i="127"/>
  <c r="AP204" i="127"/>
  <c r="BN202" i="127"/>
  <c r="AM202" i="127"/>
  <c r="BO198" i="127"/>
  <c r="BE308" i="127"/>
  <c r="AV307" i="127"/>
  <c r="BC306" i="127"/>
  <c r="BD305" i="127"/>
  <c r="BC304" i="127"/>
  <c r="BJ303" i="127"/>
  <c r="BK302" i="127"/>
  <c r="BJ301" i="127"/>
  <c r="AL301" i="127"/>
  <c r="AO300" i="127"/>
  <c r="BD294" i="127"/>
  <c r="BK293" i="127"/>
  <c r="BJ292" i="127"/>
  <c r="BK291" i="127"/>
  <c r="AM291" i="127"/>
  <c r="AL290" i="127"/>
  <c r="AO289" i="127"/>
  <c r="AN288" i="127"/>
  <c r="AM287" i="127"/>
  <c r="AT286" i="127"/>
  <c r="AU285" i="127"/>
  <c r="AS280" i="127"/>
  <c r="AZ279" i="127"/>
  <c r="BA278" i="127"/>
  <c r="AZ277" i="127"/>
  <c r="AT257" i="127"/>
  <c r="AT271" i="127" s="1"/>
  <c r="BD256" i="127"/>
  <c r="AN256" i="127"/>
  <c r="AN270" i="127" s="1"/>
  <c r="AX255" i="127"/>
  <c r="BN254" i="127"/>
  <c r="BB254" i="127"/>
  <c r="AL254" i="127"/>
  <c r="BC253" i="127"/>
  <c r="AQ253" i="127"/>
  <c r="AO252" i="4" s="1"/>
  <c r="BB252" i="127"/>
  <c r="AP252" i="127"/>
  <c r="BF251" i="127"/>
  <c r="AP251" i="127"/>
  <c r="BE250" i="127"/>
  <c r="AS250" i="127"/>
  <c r="BH249" i="127"/>
  <c r="AS249" i="127"/>
  <c r="AS263" i="127" s="1"/>
  <c r="BL248" i="127"/>
  <c r="AV248" i="127"/>
  <c r="BJ243" i="127"/>
  <c r="AV243" i="127"/>
  <c r="BI242" i="127"/>
  <c r="BI270" i="127" s="1"/>
  <c r="AU242" i="127"/>
  <c r="BN241" i="127"/>
  <c r="AX241" i="127"/>
  <c r="BN240" i="127"/>
  <c r="BB240" i="127"/>
  <c r="BB268" i="127" s="1"/>
  <c r="AL240" i="127"/>
  <c r="BB239" i="127"/>
  <c r="AP239" i="127"/>
  <c r="BA238" i="127"/>
  <c r="AO238" i="127"/>
  <c r="BD237" i="127"/>
  <c r="AN237" i="127"/>
  <c r="BE236" i="127"/>
  <c r="BE264" i="127" s="1"/>
  <c r="AS236" i="127"/>
  <c r="BI235" i="127"/>
  <c r="AX235" i="127"/>
  <c r="AN235" i="127"/>
  <c r="AN263" i="127" s="1"/>
  <c r="BH234" i="127"/>
  <c r="AW234" i="127"/>
  <c r="AM234" i="127"/>
  <c r="BF229" i="127"/>
  <c r="AU229" i="127"/>
  <c r="BN228" i="127"/>
  <c r="BD228" i="127"/>
  <c r="AO175" i="127"/>
  <c r="AS175" i="127"/>
  <c r="BI175" i="127"/>
  <c r="AY176" i="127"/>
  <c r="BK176" i="127"/>
  <c r="BO176" i="127"/>
  <c r="BA177" i="127"/>
  <c r="BE177" i="127"/>
  <c r="AQ186" i="127"/>
  <c r="AO185" i="4" s="1"/>
  <c r="AU186" i="127"/>
  <c r="BG186" i="127"/>
  <c r="BK186" i="127"/>
  <c r="AY190" i="127"/>
  <c r="BO190" i="127"/>
  <c r="BJ197" i="127"/>
  <c r="BJ211" i="127" s="1"/>
  <c r="AN198" i="127"/>
  <c r="AZ198" i="127"/>
  <c r="BD198" i="127"/>
  <c r="AR200" i="127"/>
  <c r="AV200" i="127"/>
  <c r="BH200" i="127"/>
  <c r="AL201" i="127"/>
  <c r="AX201" i="127"/>
  <c r="BB201" i="127"/>
  <c r="BN201" i="127"/>
  <c r="AR202" i="127"/>
  <c r="BD202" i="127"/>
  <c r="BH202" i="127"/>
  <c r="AV204" i="127"/>
  <c r="AZ204" i="127"/>
  <c r="BL204" i="127"/>
  <c r="AP205" i="127"/>
  <c r="BB205" i="127"/>
  <c r="AR206" i="127"/>
  <c r="AV206" i="127"/>
  <c r="BH206" i="127"/>
  <c r="BL206" i="127"/>
  <c r="AO177" i="127"/>
  <c r="BN183" i="127"/>
  <c r="BA190" i="127"/>
  <c r="BA192" i="127"/>
  <c r="AT197" i="127"/>
  <c r="AW201" i="127"/>
  <c r="BO202" i="127"/>
  <c r="BJ204" i="127"/>
  <c r="BG206" i="127"/>
  <c r="AQ226" i="127"/>
  <c r="AO225" i="4" s="1"/>
  <c r="BG226" i="127"/>
  <c r="AN227" i="127"/>
  <c r="BC227" i="127"/>
  <c r="AN228" i="127"/>
  <c r="AZ228" i="127"/>
  <c r="AT229" i="127"/>
  <c r="BO229" i="127"/>
  <c r="BG234" i="127"/>
  <c r="AW235" i="127"/>
  <c r="AM236" i="127"/>
  <c r="BO236" i="127"/>
  <c r="BO237" i="127"/>
  <c r="BL238" i="127"/>
  <c r="BL266" i="127" s="1"/>
  <c r="BM239" i="127"/>
  <c r="BM267" i="127" s="1"/>
  <c r="BM240" i="127"/>
  <c r="BM268" i="127" s="1"/>
  <c r="BH241" i="127"/>
  <c r="BE242" i="127"/>
  <c r="BF243" i="127"/>
  <c r="AQ248" i="127"/>
  <c r="AO247" i="4" s="1"/>
  <c r="AM249" i="127"/>
  <c r="BO249" i="127"/>
  <c r="BN250" i="127"/>
  <c r="BN264" i="127" s="1"/>
  <c r="BK251" i="127"/>
  <c r="BK252" i="127"/>
  <c r="BK266" i="127" s="1"/>
  <c r="BL253" i="127"/>
  <c r="BL267" i="127" s="1"/>
  <c r="BH254" i="127"/>
  <c r="BG255" i="127"/>
  <c r="AN257" i="127"/>
  <c r="AO278" i="127"/>
  <c r="BN279" i="127"/>
  <c r="BE285" i="127"/>
  <c r="BE287" i="127"/>
  <c r="BG289" i="127"/>
  <c r="AY291" i="127"/>
  <c r="AS293" i="127"/>
  <c r="BF299" i="127"/>
  <c r="BH301" i="127"/>
  <c r="BB303" i="127"/>
  <c r="AT305" i="127"/>
  <c r="AR307" i="127"/>
  <c r="BA218" i="127"/>
  <c r="AY175" i="127"/>
  <c r="BC175" i="127"/>
  <c r="BO175" i="127"/>
  <c r="AQ177" i="127"/>
  <c r="AO176" i="4" s="1"/>
  <c r="BG177" i="127"/>
  <c r="BK177" i="127"/>
  <c r="AW178" i="127"/>
  <c r="BA178" i="127"/>
  <c r="AO184" i="127"/>
  <c r="AS184" i="127"/>
  <c r="BE184" i="127"/>
  <c r="AS188" i="127"/>
  <c r="BI188" i="127"/>
  <c r="BM188" i="127"/>
  <c r="BM192" i="127"/>
  <c r="AP198" i="127"/>
  <c r="AT198" i="127"/>
  <c r="BJ198" i="127"/>
  <c r="AV199" i="127"/>
  <c r="AZ199" i="127"/>
  <c r="BL199" i="127"/>
  <c r="AL200" i="127"/>
  <c r="AP200" i="127"/>
  <c r="BB200" i="127"/>
  <c r="BF200" i="127"/>
  <c r="AT202" i="127"/>
  <c r="AX202" i="127"/>
  <c r="BJ202" i="127"/>
  <c r="AN203" i="127"/>
  <c r="AZ203" i="127"/>
  <c r="AT204" i="127"/>
  <c r="AX206" i="127"/>
  <c r="BN206" i="127"/>
  <c r="BE175" i="127"/>
  <c r="BM178" i="127"/>
  <c r="AW188" i="127"/>
  <c r="BB191" i="127"/>
  <c r="BA199" i="127"/>
  <c r="AY202" i="127"/>
  <c r="BD203" i="127"/>
  <c r="AQ206" i="127"/>
  <c r="AO205" i="4" s="1"/>
  <c r="AL226" i="127"/>
  <c r="AX226" i="127"/>
  <c r="BL226" i="127"/>
  <c r="AW227" i="127"/>
  <c r="BI227" i="127"/>
  <c r="AS228" i="127"/>
  <c r="BJ228" i="127"/>
  <c r="BE229" i="127"/>
  <c r="AV234" i="127"/>
  <c r="AL235" i="127"/>
  <c r="BH235" i="127"/>
  <c r="BC236" i="127"/>
  <c r="AY237" i="127"/>
  <c r="AZ238" i="127"/>
  <c r="AZ266" i="127" s="1"/>
  <c r="BA239" i="127"/>
  <c r="BA267" i="127" s="1"/>
  <c r="AW240" i="127"/>
  <c r="AW268" i="127" s="1"/>
  <c r="AT241" i="127"/>
  <c r="AT269" i="127" s="1"/>
  <c r="AS242" i="127"/>
  <c r="AP243" i="127"/>
  <c r="BC248" i="127"/>
  <c r="BC262" i="127" s="1"/>
  <c r="BC249" i="127"/>
  <c r="AX250" i="127"/>
  <c r="AX264" i="127" s="1"/>
  <c r="AY251" i="127"/>
  <c r="AV252" i="127"/>
  <c r="AV266" i="127" s="1"/>
  <c r="AV253" i="127"/>
  <c r="AV267" i="127" s="1"/>
  <c r="AS254" i="127"/>
  <c r="AS268" i="127" s="1"/>
  <c r="AS255" i="127"/>
  <c r="AU256" i="127"/>
  <c r="BF257" i="127"/>
  <c r="AP277" i="127"/>
  <c r="BM278" i="127"/>
  <c r="BK280" i="127"/>
  <c r="BF286" i="127"/>
  <c r="AX288" i="127"/>
  <c r="AZ290" i="127"/>
  <c r="AZ292" i="127"/>
  <c r="AP294" i="127"/>
  <c r="BI300" i="127"/>
  <c r="BA302" i="127"/>
  <c r="BA304" i="127"/>
  <c r="AU306" i="127"/>
  <c r="AS308" i="127"/>
  <c r="BL308" i="125"/>
  <c r="BH308" i="125"/>
  <c r="AL308" i="125"/>
  <c r="AU307" i="125"/>
  <c r="AU306" i="125"/>
  <c r="BE305" i="125"/>
  <c r="BN304" i="125"/>
  <c r="AS304" i="125"/>
  <c r="BC303" i="125"/>
  <c r="BL302" i="125"/>
  <c r="AQ302" i="125"/>
  <c r="BA301" i="125"/>
  <c r="BJ300" i="125"/>
  <c r="AO300" i="125"/>
  <c r="AM299" i="4" s="1"/>
  <c r="AY299" i="125"/>
  <c r="BF294" i="125"/>
  <c r="BN293" i="125"/>
  <c r="AS293" i="125"/>
  <c r="BC292" i="125"/>
  <c r="BL291" i="125"/>
  <c r="AQ291" i="125"/>
  <c r="BA290" i="125"/>
  <c r="BJ289" i="125"/>
  <c r="AO289" i="125"/>
  <c r="AM288" i="4" s="1"/>
  <c r="AY288" i="125"/>
  <c r="BH287" i="125"/>
  <c r="AM287" i="125"/>
  <c r="AW286" i="125"/>
  <c r="BF285" i="125"/>
  <c r="BO280" i="125"/>
  <c r="AT280" i="125"/>
  <c r="BC279" i="125"/>
  <c r="BM278" i="125"/>
  <c r="AR278" i="125"/>
  <c r="BA277" i="125"/>
  <c r="BH257" i="125"/>
  <c r="BH271" i="125" s="1"/>
  <c r="AM257" i="125"/>
  <c r="AV256" i="125"/>
  <c r="BF255" i="125"/>
  <c r="BI254" i="125"/>
  <c r="AN254" i="125"/>
  <c r="AW253" i="125"/>
  <c r="BG252" i="125"/>
  <c r="AL252" i="125"/>
  <c r="AU251" i="125"/>
  <c r="BA250" i="125"/>
  <c r="BA264" i="125" s="1"/>
  <c r="BK249" i="125"/>
  <c r="AO249" i="125"/>
  <c r="AY248" i="125"/>
  <c r="AW243" i="125"/>
  <c r="BE242" i="125"/>
  <c r="BF241" i="125"/>
  <c r="BO240" i="125"/>
  <c r="AT240" i="125"/>
  <c r="BD239" i="125"/>
  <c r="BM238" i="125"/>
  <c r="AR238" i="125"/>
  <c r="BB237" i="125"/>
  <c r="BK236" i="125"/>
  <c r="AP236" i="125"/>
  <c r="AZ235" i="125"/>
  <c r="BI234" i="125"/>
  <c r="AN234" i="125"/>
  <c r="AW229" i="125"/>
  <c r="BE228" i="125"/>
  <c r="BE227" i="125"/>
  <c r="BO226" i="125"/>
  <c r="AT226" i="125"/>
  <c r="AS205" i="125"/>
  <c r="AZ203" i="125"/>
  <c r="AL200" i="125"/>
  <c r="AN192" i="125"/>
  <c r="AV189" i="125"/>
  <c r="AW177" i="125"/>
  <c r="BF308" i="125"/>
  <c r="BG307" i="125"/>
  <c r="BO306" i="125"/>
  <c r="AT306" i="125"/>
  <c r="BC305" i="125"/>
  <c r="BM304" i="125"/>
  <c r="AR304" i="125"/>
  <c r="BA303" i="125"/>
  <c r="BK302" i="125"/>
  <c r="AP302" i="125"/>
  <c r="AY301" i="125"/>
  <c r="BI300" i="125"/>
  <c r="AN300" i="125"/>
  <c r="AW299" i="125"/>
  <c r="BE294" i="125"/>
  <c r="BE293" i="125"/>
  <c r="BO292" i="125"/>
  <c r="AS292" i="125"/>
  <c r="BC291" i="125"/>
  <c r="BM290" i="125"/>
  <c r="BM318" i="125" s="1"/>
  <c r="AQ290" i="125"/>
  <c r="BA289" i="125"/>
  <c r="BK288" i="125"/>
  <c r="AO288" i="125"/>
  <c r="AM287" i="4" s="1"/>
  <c r="AY287" i="125"/>
  <c r="BI286" i="125"/>
  <c r="BI314" i="125" s="1"/>
  <c r="AM286" i="125"/>
  <c r="AW285" i="125"/>
  <c r="BF280" i="125"/>
  <c r="BO279" i="125"/>
  <c r="AT279" i="125"/>
  <c r="BD278" i="125"/>
  <c r="BM277" i="125"/>
  <c r="AR277" i="125"/>
  <c r="BA257" i="125"/>
  <c r="BK256" i="125"/>
  <c r="AP256" i="125"/>
  <c r="AY255" i="125"/>
  <c r="BE254" i="125"/>
  <c r="BO253" i="125"/>
  <c r="AS253" i="125"/>
  <c r="BC252" i="125"/>
  <c r="BM251" i="125"/>
  <c r="AQ251" i="125"/>
  <c r="AT250" i="125"/>
  <c r="BD249" i="125"/>
  <c r="BN248" i="125"/>
  <c r="AR248" i="125"/>
  <c r="AV243" i="125"/>
  <c r="AV242" i="125"/>
  <c r="BD241" i="125"/>
  <c r="BN240" i="125"/>
  <c r="AS240" i="125"/>
  <c r="BB239" i="125"/>
  <c r="BL238" i="125"/>
  <c r="AQ238" i="125"/>
  <c r="AZ237" i="125"/>
  <c r="BJ236" i="125"/>
  <c r="AO236" i="125"/>
  <c r="AM235" i="4" s="1"/>
  <c r="AX235" i="125"/>
  <c r="BH234" i="125"/>
  <c r="AM234" i="125"/>
  <c r="AU229" i="125"/>
  <c r="AV228" i="125"/>
  <c r="BD227" i="125"/>
  <c r="BN226" i="125"/>
  <c r="AR226" i="125"/>
  <c r="BB204" i="125"/>
  <c r="AQ203" i="125"/>
  <c r="AW199" i="125"/>
  <c r="AX191" i="125"/>
  <c r="BH187" i="125"/>
  <c r="AO175" i="125"/>
  <c r="AM174" i="4" s="1"/>
  <c r="AL176" i="125"/>
  <c r="AP176" i="125"/>
  <c r="BH177" i="125"/>
  <c r="BL177" i="125"/>
  <c r="AX178" i="125"/>
  <c r="BB178" i="125"/>
  <c r="BA184" i="125"/>
  <c r="BE184" i="125"/>
  <c r="AS186" i="125"/>
  <c r="AW186" i="125"/>
  <c r="BM192" i="125"/>
  <c r="AU197" i="125"/>
  <c r="BO197" i="125"/>
  <c r="BG199" i="125"/>
  <c r="AW200" i="125"/>
  <c r="AW214" i="125" s="1"/>
  <c r="BI200" i="125"/>
  <c r="AY201" i="125"/>
  <c r="BK203" i="125"/>
  <c r="BA204" i="125"/>
  <c r="BM204" i="125"/>
  <c r="AQ205" i="125"/>
  <c r="BC205" i="125"/>
  <c r="AL190" i="125"/>
  <c r="AM201" i="125"/>
  <c r="BN206" i="125"/>
  <c r="AS227" i="125"/>
  <c r="BF228" i="125"/>
  <c r="AW234" i="125"/>
  <c r="BI235" i="125"/>
  <c r="AP237" i="125"/>
  <c r="BA238" i="125"/>
  <c r="BM239" i="125"/>
  <c r="AT241" i="125"/>
  <c r="BG242" i="125"/>
  <c r="BC248" i="125"/>
  <c r="BO249" i="125"/>
  <c r="BB251" i="125"/>
  <c r="BN252" i="125"/>
  <c r="AT254" i="125"/>
  <c r="BJ255" i="125"/>
  <c r="AQ257" i="125"/>
  <c r="BC277" i="125"/>
  <c r="BN278" i="125"/>
  <c r="AU280" i="125"/>
  <c r="BH285" i="125"/>
  <c r="AN287" i="125"/>
  <c r="AZ288" i="125"/>
  <c r="BL289" i="125"/>
  <c r="AR291" i="125"/>
  <c r="BD292" i="125"/>
  <c r="AT294" i="125"/>
  <c r="BH299" i="125"/>
  <c r="AO301" i="125"/>
  <c r="AM300" i="4" s="1"/>
  <c r="AZ302" i="125"/>
  <c r="BL303" i="125"/>
  <c r="BL317" i="125" s="1"/>
  <c r="AS305" i="125"/>
  <c r="BD306" i="125"/>
  <c r="AV308" i="125"/>
  <c r="BG176" i="125"/>
  <c r="BK176" i="125"/>
  <c r="BA177" i="125"/>
  <c r="BD183" i="125"/>
  <c r="BH191" i="125"/>
  <c r="BL191" i="125"/>
  <c r="AV199" i="125"/>
  <c r="BH199" i="125"/>
  <c r="AX200" i="125"/>
  <c r="BJ202" i="125"/>
  <c r="AT206" i="125"/>
  <c r="AQ191" i="125"/>
  <c r="AP202" i="125"/>
  <c r="AU227" i="125"/>
  <c r="AL229" i="125"/>
  <c r="AY234" i="125"/>
  <c r="BJ235" i="125"/>
  <c r="AQ237" i="125"/>
  <c r="BC238" i="125"/>
  <c r="BC266" i="125" s="1"/>
  <c r="BN239" i="125"/>
  <c r="AU241" i="125"/>
  <c r="AU269" i="125" s="1"/>
  <c r="AL243" i="125"/>
  <c r="BJ248" i="125"/>
  <c r="AP250" i="125"/>
  <c r="BF251" i="125"/>
  <c r="AM253" i="125"/>
  <c r="AX254" i="125"/>
  <c r="AL256" i="125"/>
  <c r="AW257" i="125"/>
  <c r="BL277" i="125"/>
  <c r="AS279" i="125"/>
  <c r="BD280" i="125"/>
  <c r="AL286" i="125"/>
  <c r="AX287" i="125"/>
  <c r="BI288" i="125"/>
  <c r="AP290" i="125"/>
  <c r="BB291" i="125"/>
  <c r="BM292" i="125"/>
  <c r="AU294" i="125"/>
  <c r="BI299" i="125"/>
  <c r="AP301" i="125"/>
  <c r="BB302" i="125"/>
  <c r="BM303" i="125"/>
  <c r="AT305" i="125"/>
  <c r="BF306" i="125"/>
  <c r="AW308" i="125"/>
  <c r="AU198" i="125"/>
  <c r="BG198" i="125"/>
  <c r="AO201" i="125"/>
  <c r="AM200" i="4" s="1"/>
  <c r="BI201" i="125"/>
  <c r="AY202" i="125"/>
  <c r="BK202" i="125"/>
  <c r="AO203" i="125"/>
  <c r="AM202" i="4" s="1"/>
  <c r="BA203" i="125"/>
  <c r="BM205" i="125"/>
  <c r="BC206" i="125"/>
  <c r="BO206" i="125"/>
  <c r="AN200" i="125"/>
  <c r="BH200" i="125"/>
  <c r="AX201" i="125"/>
  <c r="BJ201" i="125"/>
  <c r="AN202" i="125"/>
  <c r="AZ202" i="125"/>
  <c r="AR204" i="125"/>
  <c r="BL204" i="125"/>
  <c r="BB205" i="125"/>
  <c r="BN205" i="125"/>
  <c r="AR206" i="125"/>
  <c r="BD206" i="125"/>
  <c r="AP175" i="124"/>
  <c r="AX175" i="124"/>
  <c r="BF175" i="124"/>
  <c r="BN175" i="124"/>
  <c r="AR176" i="124"/>
  <c r="BD176" i="124"/>
  <c r="BL176" i="124"/>
  <c r="BE189" i="124"/>
  <c r="BE217" i="124" s="1"/>
  <c r="AV198" i="124"/>
  <c r="BD198" i="124"/>
  <c r="BL198" i="124"/>
  <c r="AP201" i="124"/>
  <c r="BB201" i="124"/>
  <c r="BJ201" i="124"/>
  <c r="AR202" i="124"/>
  <c r="AZ202" i="124"/>
  <c r="AZ187" i="124"/>
  <c r="BJ204" i="124"/>
  <c r="BD226" i="124"/>
  <c r="BH227" i="124"/>
  <c r="BJ228" i="124"/>
  <c r="BK229" i="124"/>
  <c r="AL235" i="124"/>
  <c r="AX236" i="124"/>
  <c r="AR238" i="124"/>
  <c r="AU240" i="124"/>
  <c r="AZ242" i="124"/>
  <c r="BK248" i="124"/>
  <c r="AL251" i="124"/>
  <c r="AY254" i="124"/>
  <c r="AY278" i="124"/>
  <c r="AL291" i="124"/>
  <c r="AO178" i="124"/>
  <c r="AS178" i="124"/>
  <c r="AW178" i="124"/>
  <c r="BA178" i="124"/>
  <c r="BE178" i="124"/>
  <c r="BI178" i="124"/>
  <c r="BM178" i="124"/>
  <c r="AQ197" i="124"/>
  <c r="AU197" i="124"/>
  <c r="AY197" i="124"/>
  <c r="BG197" i="124"/>
  <c r="BO197" i="124"/>
  <c r="AO200" i="124"/>
  <c r="AS200" i="124"/>
  <c r="AW200" i="124"/>
  <c r="BA200" i="124"/>
  <c r="BE200" i="124"/>
  <c r="BI200" i="124"/>
  <c r="BM200" i="124"/>
  <c r="AM201" i="124"/>
  <c r="AQ201" i="124"/>
  <c r="AU201" i="124"/>
  <c r="AY201" i="124"/>
  <c r="BC201" i="124"/>
  <c r="BG201" i="124"/>
  <c r="BK201" i="124"/>
  <c r="BO201" i="124"/>
  <c r="AO204" i="124"/>
  <c r="AS204" i="124"/>
  <c r="AW204" i="124"/>
  <c r="BA204" i="124"/>
  <c r="BE204" i="124"/>
  <c r="BI204" i="124"/>
  <c r="BM204" i="124"/>
  <c r="AM205" i="124"/>
  <c r="AQ205" i="124"/>
  <c r="AU205" i="124"/>
  <c r="AY205" i="124"/>
  <c r="BG205" i="124"/>
  <c r="BK205" i="124"/>
  <c r="BO205" i="124"/>
  <c r="BJ178" i="124"/>
  <c r="BM188" i="124"/>
  <c r="BE192" i="124"/>
  <c r="AR198" i="124"/>
  <c r="BD202" i="124"/>
  <c r="AQ226" i="124"/>
  <c r="BG226" i="124"/>
  <c r="AS227" i="124"/>
  <c r="BI227" i="124"/>
  <c r="AW228" i="124"/>
  <c r="BM228" i="124"/>
  <c r="AX229" i="124"/>
  <c r="BN229" i="124"/>
  <c r="AZ234" i="124"/>
  <c r="AO235" i="124"/>
  <c r="BJ235" i="124"/>
  <c r="AY236" i="124"/>
  <c r="AR237" i="124"/>
  <c r="AV238" i="124"/>
  <c r="AX239" i="124"/>
  <c r="AY240" i="124"/>
  <c r="AY268" i="124" s="1"/>
  <c r="AZ241" i="124"/>
  <c r="BD242" i="124"/>
  <c r="BF243" i="124"/>
  <c r="AQ248" i="124"/>
  <c r="AS249" i="124"/>
  <c r="AW250" i="124"/>
  <c r="AX251" i="124"/>
  <c r="BH252" i="124"/>
  <c r="BA255" i="124"/>
  <c r="AZ279" i="124"/>
  <c r="AW286" i="124"/>
  <c r="AQ289" i="124"/>
  <c r="AM292" i="124"/>
  <c r="BL294" i="124"/>
  <c r="BL322" i="124" s="1"/>
  <c r="AL299" i="124"/>
  <c r="BI301" i="124"/>
  <c r="BI315" i="124" s="1"/>
  <c r="BG304" i="124"/>
  <c r="BG318" i="124" s="1"/>
  <c r="BN308" i="124"/>
  <c r="BK308" i="124"/>
  <c r="AZ308" i="124"/>
  <c r="AP308" i="124"/>
  <c r="BJ307" i="124"/>
  <c r="AY307" i="124"/>
  <c r="AY321" i="124" s="1"/>
  <c r="AO307" i="124"/>
  <c r="BE306" i="124"/>
  <c r="AT306" i="124"/>
  <c r="BO305" i="124"/>
  <c r="BD305" i="124"/>
  <c r="AS305" i="124"/>
  <c r="BN304" i="124"/>
  <c r="BC304" i="124"/>
  <c r="AR304" i="124"/>
  <c r="BM303" i="124"/>
  <c r="BB303" i="124"/>
  <c r="AQ303" i="124"/>
  <c r="BJ302" i="124"/>
  <c r="AZ302" i="124"/>
  <c r="AO302" i="124"/>
  <c r="BE301" i="124"/>
  <c r="AU301" i="124"/>
  <c r="BO300" i="124"/>
  <c r="BD300" i="124"/>
  <c r="AT300" i="124"/>
  <c r="BN299" i="124"/>
  <c r="BC299" i="124"/>
  <c r="AS299" i="124"/>
  <c r="BK294" i="124"/>
  <c r="BK322" i="124" s="1"/>
  <c r="AZ294" i="124"/>
  <c r="AZ322" i="124" s="1"/>
  <c r="AO294" i="124"/>
  <c r="BF293" i="124"/>
  <c r="AU293" i="124"/>
  <c r="BO292" i="124"/>
  <c r="BE292" i="124"/>
  <c r="BE320" i="124" s="1"/>
  <c r="AT292" i="124"/>
  <c r="AT320" i="124" s="1"/>
  <c r="BN291" i="124"/>
  <c r="BD291" i="124"/>
  <c r="BD319" i="124" s="1"/>
  <c r="AS291" i="124"/>
  <c r="AS319" i="124" s="1"/>
  <c r="BM290" i="124"/>
  <c r="BC290" i="124"/>
  <c r="BC318" i="124" s="1"/>
  <c r="AR290" i="124"/>
  <c r="AR318" i="124" s="1"/>
  <c r="BK289" i="124"/>
  <c r="AZ289" i="124"/>
  <c r="AP289" i="124"/>
  <c r="BJ288" i="124"/>
  <c r="BJ316" i="124" s="1"/>
  <c r="AY288" i="124"/>
  <c r="AO288" i="124"/>
  <c r="AO316" i="124" s="1"/>
  <c r="BE287" i="124"/>
  <c r="BE315" i="124" s="1"/>
  <c r="AT287" i="124"/>
  <c r="BO286" i="124"/>
  <c r="BO314" i="124" s="1"/>
  <c r="BD286" i="124"/>
  <c r="BD314" i="124" s="1"/>
  <c r="AS286" i="124"/>
  <c r="BN285" i="124"/>
  <c r="BN313" i="124" s="1"/>
  <c r="BC285" i="124"/>
  <c r="BC313" i="124" s="1"/>
  <c r="AR285" i="124"/>
  <c r="BL280" i="124"/>
  <c r="BA280" i="124"/>
  <c r="AP280" i="124"/>
  <c r="BI279" i="124"/>
  <c r="AY279" i="124"/>
  <c r="AN279" i="124"/>
  <c r="AL278" i="4" s="1"/>
  <c r="BH278" i="124"/>
  <c r="AX278" i="124"/>
  <c r="AM278" i="124"/>
  <c r="BG277" i="124"/>
  <c r="AW277" i="124"/>
  <c r="AL277" i="124"/>
  <c r="BM257" i="124"/>
  <c r="BB257" i="124"/>
  <c r="AQ257" i="124"/>
  <c r="BL256" i="124"/>
  <c r="BA256" i="124"/>
  <c r="AP256" i="124"/>
  <c r="BG255" i="124"/>
  <c r="AV255" i="124"/>
  <c r="BO254" i="124"/>
  <c r="BO268" i="124" s="1"/>
  <c r="BD254" i="124"/>
  <c r="AT254" i="124"/>
  <c r="BN253" i="124"/>
  <c r="BN267" i="124" s="1"/>
  <c r="BC253" i="124"/>
  <c r="AS253" i="124"/>
  <c r="BM252" i="124"/>
  <c r="BB252" i="124"/>
  <c r="BG308" i="124"/>
  <c r="AV308" i="124"/>
  <c r="AL308" i="124"/>
  <c r="BF307" i="124"/>
  <c r="AU307" i="124"/>
  <c r="BN306" i="124"/>
  <c r="BD306" i="124"/>
  <c r="AS306" i="124"/>
  <c r="BM305" i="124"/>
  <c r="BC305" i="124"/>
  <c r="AR305" i="124"/>
  <c r="BL304" i="124"/>
  <c r="BB304" i="124"/>
  <c r="AQ304" i="124"/>
  <c r="BK303" i="124"/>
  <c r="BA303" i="124"/>
  <c r="AP303" i="124"/>
  <c r="BF302" i="124"/>
  <c r="AV302" i="124"/>
  <c r="BO301" i="124"/>
  <c r="BD301" i="124"/>
  <c r="AS301" i="124"/>
  <c r="BN300" i="124"/>
  <c r="BC300" i="124"/>
  <c r="AR300" i="124"/>
  <c r="BM299" i="124"/>
  <c r="BB299" i="124"/>
  <c r="AQ299" i="124"/>
  <c r="BG294" i="124"/>
  <c r="BG322" i="124" s="1"/>
  <c r="AV294" i="124"/>
  <c r="AV322" i="124" s="1"/>
  <c r="BO293" i="124"/>
  <c r="BD293" i="124"/>
  <c r="AT293" i="124"/>
  <c r="BN292" i="124"/>
  <c r="BN320" i="124" s="1"/>
  <c r="BC292" i="124"/>
  <c r="AS292" i="124"/>
  <c r="AS320" i="124" s="1"/>
  <c r="BM291" i="124"/>
  <c r="BM319" i="124" s="1"/>
  <c r="BB291" i="124"/>
  <c r="AR291" i="124"/>
  <c r="AR319" i="124" s="1"/>
  <c r="BL290" i="124"/>
  <c r="BL318" i="124" s="1"/>
  <c r="BA290" i="124"/>
  <c r="AQ290" i="124"/>
  <c r="AQ318" i="124" s="1"/>
  <c r="BG289" i="124"/>
  <c r="AV289" i="124"/>
  <c r="AL289" i="124"/>
  <c r="BF288" i="124"/>
  <c r="BF316" i="124" s="1"/>
  <c r="AU288" i="124"/>
  <c r="BN287" i="124"/>
  <c r="BD287" i="124"/>
  <c r="BD315" i="124" s="1"/>
  <c r="AS287" i="124"/>
  <c r="AS315" i="124" s="1"/>
  <c r="BM286" i="124"/>
  <c r="BC286" i="124"/>
  <c r="BC314" i="124" s="1"/>
  <c r="AR286" i="124"/>
  <c r="AR314" i="124" s="1"/>
  <c r="BL285" i="124"/>
  <c r="BB285" i="124"/>
  <c r="BB313" i="124" s="1"/>
  <c r="AQ285" i="124"/>
  <c r="AQ313" i="124" s="1"/>
  <c r="BJ280" i="124"/>
  <c r="AZ280" i="124"/>
  <c r="AO280" i="124"/>
  <c r="BE279" i="124"/>
  <c r="AU279" i="124"/>
  <c r="BO278" i="124"/>
  <c r="BD278" i="124"/>
  <c r="AT278" i="124"/>
  <c r="BN277" i="124"/>
  <c r="BC277" i="124"/>
  <c r="AS277" i="124"/>
  <c r="BI257" i="124"/>
  <c r="AX257" i="124"/>
  <c r="AM257" i="124"/>
  <c r="BH256" i="124"/>
  <c r="AW256" i="124"/>
  <c r="AL256" i="124"/>
  <c r="BE255" i="124"/>
  <c r="AU255" i="124"/>
  <c r="BK254" i="124"/>
  <c r="AZ254" i="124"/>
  <c r="AP254" i="124"/>
  <c r="BJ253" i="124"/>
  <c r="AY253" i="124"/>
  <c r="AO253" i="124"/>
  <c r="BI252" i="124"/>
  <c r="AX252" i="124"/>
  <c r="AU308" i="124"/>
  <c r="BE307" i="124"/>
  <c r="BJ306" i="124"/>
  <c r="AO306" i="124"/>
  <c r="AY305" i="124"/>
  <c r="BH304" i="124"/>
  <c r="AM304" i="124"/>
  <c r="AW303" i="124"/>
  <c r="BE302" i="124"/>
  <c r="BK301" i="124"/>
  <c r="AO301" i="124"/>
  <c r="AY300" i="124"/>
  <c r="BI299" i="124"/>
  <c r="AM299" i="124"/>
  <c r="AU294" i="124"/>
  <c r="AZ293" i="124"/>
  <c r="BJ292" i="124"/>
  <c r="BJ320" i="124" s="1"/>
  <c r="AO292" i="124"/>
  <c r="AO320" i="124" s="1"/>
  <c r="AX291" i="124"/>
  <c r="BH290" i="124"/>
  <c r="AM290" i="124"/>
  <c r="AM318" i="124" s="1"/>
  <c r="AU289" i="124"/>
  <c r="AU317" i="124" s="1"/>
  <c r="BE288" i="124"/>
  <c r="BJ287" i="124"/>
  <c r="AO287" i="124"/>
  <c r="AO315" i="124" s="1"/>
  <c r="AY286" i="124"/>
  <c r="AY314" i="124" s="1"/>
  <c r="BH285" i="124"/>
  <c r="AM285" i="124"/>
  <c r="AV280" i="124"/>
  <c r="BD279" i="124"/>
  <c r="BN278" i="124"/>
  <c r="AR278" i="124"/>
  <c r="BB277" i="124"/>
  <c r="BC257" i="124"/>
  <c r="BM256" i="124"/>
  <c r="AR256" i="124"/>
  <c r="AZ255" i="124"/>
  <c r="BF254" i="124"/>
  <c r="BO253" i="124"/>
  <c r="AT253" i="124"/>
  <c r="BD252" i="124"/>
  <c r="AN252" i="124"/>
  <c r="AL251" i="4" s="1"/>
  <c r="BK251" i="124"/>
  <c r="BC251" i="124"/>
  <c r="AU251" i="124"/>
  <c r="AM251" i="124"/>
  <c r="BJ250" i="124"/>
  <c r="BB250" i="124"/>
  <c r="AT250" i="124"/>
  <c r="AL250" i="124"/>
  <c r="BH249" i="124"/>
  <c r="AZ249" i="124"/>
  <c r="AR249" i="124"/>
  <c r="BL248" i="124"/>
  <c r="BD248" i="124"/>
  <c r="AV248" i="124"/>
  <c r="AN248" i="124"/>
  <c r="AL247" i="4" s="1"/>
  <c r="BI243" i="124"/>
  <c r="BA243" i="124"/>
  <c r="AS243" i="124"/>
  <c r="BM242" i="124"/>
  <c r="BM270" i="124" s="1"/>
  <c r="BE242" i="124"/>
  <c r="AW242" i="124"/>
  <c r="AO242" i="124"/>
  <c r="BK241" i="124"/>
  <c r="BC241" i="124"/>
  <c r="AU241" i="124"/>
  <c r="AM241" i="124"/>
  <c r="BJ240" i="124"/>
  <c r="BB240" i="124"/>
  <c r="AT240" i="124"/>
  <c r="AL240" i="124"/>
  <c r="BI239" i="124"/>
  <c r="BA239" i="124"/>
  <c r="AS239" i="124"/>
  <c r="BM238" i="124"/>
  <c r="BE238" i="124"/>
  <c r="AW238" i="124"/>
  <c r="AO238" i="124"/>
  <c r="BK237" i="124"/>
  <c r="BC237" i="124"/>
  <c r="BC265" i="124" s="1"/>
  <c r="AU237" i="124"/>
  <c r="AM237" i="124"/>
  <c r="BJ236" i="124"/>
  <c r="BB236" i="124"/>
  <c r="BB264" i="124" s="1"/>
  <c r="AT236" i="124"/>
  <c r="AL236" i="124"/>
  <c r="BI235" i="124"/>
  <c r="BA235" i="124"/>
  <c r="AS235" i="124"/>
  <c r="AS263" i="124" s="1"/>
  <c r="BM234" i="124"/>
  <c r="BF308" i="124"/>
  <c r="BO307" i="124"/>
  <c r="AT307" i="124"/>
  <c r="AZ306" i="124"/>
  <c r="BI305" i="124"/>
  <c r="AN305" i="124"/>
  <c r="AL304" i="4" s="1"/>
  <c r="AX304" i="124"/>
  <c r="BG303" i="124"/>
  <c r="AL303" i="124"/>
  <c r="AT302" i="124"/>
  <c r="AZ301" i="124"/>
  <c r="BJ300" i="124"/>
  <c r="AN300" i="124"/>
  <c r="AL299" i="4" s="1"/>
  <c r="AX299" i="124"/>
  <c r="BE294" i="124"/>
  <c r="BK293" i="124"/>
  <c r="AP293" i="124"/>
  <c r="AY292" i="124"/>
  <c r="BI291" i="124"/>
  <c r="BI319" i="124" s="1"/>
  <c r="AN291" i="124"/>
  <c r="AL290" i="4" s="1"/>
  <c r="AW290" i="124"/>
  <c r="BF289" i="124"/>
  <c r="BO288" i="124"/>
  <c r="AT288" i="124"/>
  <c r="AZ287" i="124"/>
  <c r="BI286" i="124"/>
  <c r="AN286" i="124"/>
  <c r="AX285" i="124"/>
  <c r="BF280" i="124"/>
  <c r="BO279" i="124"/>
  <c r="AS279" i="124"/>
  <c r="BC278" i="124"/>
  <c r="BM277" i="124"/>
  <c r="AQ277" i="124"/>
  <c r="BN257" i="124"/>
  <c r="AS257" i="124"/>
  <c r="BB256" i="124"/>
  <c r="BK255" i="124"/>
  <c r="AO255" i="124"/>
  <c r="AU254" i="124"/>
  <c r="BE253" i="124"/>
  <c r="BN252" i="124"/>
  <c r="AS252" i="124"/>
  <c r="BO251" i="124"/>
  <c r="BG251" i="124"/>
  <c r="AY251" i="124"/>
  <c r="AQ251" i="124"/>
  <c r="BN250" i="124"/>
  <c r="BF250" i="124"/>
  <c r="AX250" i="124"/>
  <c r="AP250" i="124"/>
  <c r="BL249" i="124"/>
  <c r="BD249" i="124"/>
  <c r="AV249" i="124"/>
  <c r="AN249" i="124"/>
  <c r="AL248" i="4" s="1"/>
  <c r="BH248" i="124"/>
  <c r="AZ248" i="124"/>
  <c r="AR248" i="124"/>
  <c r="BM243" i="124"/>
  <c r="BM271" i="124" s="1"/>
  <c r="BE243" i="124"/>
  <c r="AW243" i="124"/>
  <c r="AO243" i="124"/>
  <c r="BI242" i="124"/>
  <c r="BA242" i="124"/>
  <c r="AS242" i="124"/>
  <c r="BO241" i="124"/>
  <c r="BG241" i="124"/>
  <c r="BG269" i="124" s="1"/>
  <c r="AY241" i="124"/>
  <c r="AQ241" i="124"/>
  <c r="BN240" i="124"/>
  <c r="BF240" i="124"/>
  <c r="BF268" i="124" s="1"/>
  <c r="AX240" i="124"/>
  <c r="AP240" i="124"/>
  <c r="BM239" i="124"/>
  <c r="BE239" i="124"/>
  <c r="BE267" i="124" s="1"/>
  <c r="AW239" i="124"/>
  <c r="AO239" i="124"/>
  <c r="BI238" i="124"/>
  <c r="BI266" i="124" s="1"/>
  <c r="BA238" i="124"/>
  <c r="AS238" i="124"/>
  <c r="BO237" i="124"/>
  <c r="BG237" i="124"/>
  <c r="AY237" i="124"/>
  <c r="AQ237" i="124"/>
  <c r="BB308" i="124"/>
  <c r="AP307" i="124"/>
  <c r="AP321" i="124" s="1"/>
  <c r="BH305" i="124"/>
  <c r="AV304" i="124"/>
  <c r="BL302" i="124"/>
  <c r="AY301" i="124"/>
  <c r="AM300" i="124"/>
  <c r="BA294" i="124"/>
  <c r="AN293" i="124"/>
  <c r="AL292" i="4" s="1"/>
  <c r="BH291" i="124"/>
  <c r="AV290" i="124"/>
  <c r="BK288" i="124"/>
  <c r="AX287" i="124"/>
  <c r="AM286" i="124"/>
  <c r="BE280" i="124"/>
  <c r="AO279" i="124"/>
  <c r="BI277" i="124"/>
  <c r="BF256" i="124"/>
  <c r="AQ255" i="124"/>
  <c r="AQ269" i="124" s="1"/>
  <c r="BI253" i="124"/>
  <c r="AW252" i="124"/>
  <c r="BJ251" i="124"/>
  <c r="AT251" i="124"/>
  <c r="BI250" i="124"/>
  <c r="AS250" i="124"/>
  <c r="BE249" i="124"/>
  <c r="AO249" i="124"/>
  <c r="BC248" i="124"/>
  <c r="AM248" i="124"/>
  <c r="BN243" i="124"/>
  <c r="AX243" i="124"/>
  <c r="AX271" i="124" s="1"/>
  <c r="BL242" i="124"/>
  <c r="AV242" i="124"/>
  <c r="BH241" i="124"/>
  <c r="AR241" i="124"/>
  <c r="BG240" i="124"/>
  <c r="AQ240" i="124"/>
  <c r="BF239" i="124"/>
  <c r="AP239" i="124"/>
  <c r="BD238" i="124"/>
  <c r="AN238" i="124"/>
  <c r="AL237" i="4" s="1"/>
  <c r="AZ237" i="124"/>
  <c r="BO236" i="124"/>
  <c r="BF236" i="124"/>
  <c r="AU236" i="124"/>
  <c r="BN235" i="124"/>
  <c r="BE235" i="124"/>
  <c r="AT235" i="124"/>
  <c r="BL234" i="124"/>
  <c r="BD234" i="124"/>
  <c r="BD262" i="124" s="1"/>
  <c r="AV234" i="124"/>
  <c r="AV262" i="124" s="1"/>
  <c r="AN234" i="124"/>
  <c r="AL233" i="4" s="1"/>
  <c r="BJ229" i="124"/>
  <c r="BB229" i="124"/>
  <c r="AT229" i="124"/>
  <c r="AL229" i="124"/>
  <c r="BI228" i="124"/>
  <c r="BA228" i="124"/>
  <c r="AS228" i="124"/>
  <c r="BM227" i="124"/>
  <c r="BE227" i="124"/>
  <c r="AW227" i="124"/>
  <c r="AO227" i="124"/>
  <c r="BK226" i="124"/>
  <c r="BC226" i="124"/>
  <c r="AU226" i="124"/>
  <c r="AM226" i="124"/>
  <c r="AV206" i="124"/>
  <c r="AT204" i="124"/>
  <c r="AN202" i="124"/>
  <c r="AL201" i="4" s="1"/>
  <c r="AL200" i="124"/>
  <c r="AW192" i="124"/>
  <c r="BK190" i="124"/>
  <c r="BI188" i="124"/>
  <c r="AP185" i="124"/>
  <c r="AT178" i="124"/>
  <c r="BO175" i="124"/>
  <c r="AQ308" i="124"/>
  <c r="BI306" i="124"/>
  <c r="AW305" i="124"/>
  <c r="AL304" i="124"/>
  <c r="BA302" i="124"/>
  <c r="AN301" i="124"/>
  <c r="AL300" i="4" s="1"/>
  <c r="BG299" i="124"/>
  <c r="AQ294" i="124"/>
  <c r="BI292" i="124"/>
  <c r="AW291" i="124"/>
  <c r="BL289" i="124"/>
  <c r="BA288" i="124"/>
  <c r="AN287" i="124"/>
  <c r="AL286" i="4" s="1"/>
  <c r="BG285" i="124"/>
  <c r="AT280" i="124"/>
  <c r="BJ278" i="124"/>
  <c r="AX277" i="124"/>
  <c r="BG257" i="124"/>
  <c r="AV256" i="124"/>
  <c r="BJ254" i="124"/>
  <c r="AX253" i="124"/>
  <c r="AR252" i="124"/>
  <c r="BF251" i="124"/>
  <c r="AP251" i="124"/>
  <c r="BE250" i="124"/>
  <c r="AO250" i="124"/>
  <c r="BA249" i="124"/>
  <c r="BO248" i="124"/>
  <c r="AY248" i="124"/>
  <c r="BJ243" i="124"/>
  <c r="AT243" i="124"/>
  <c r="BH242" i="124"/>
  <c r="BH270" i="124" s="1"/>
  <c r="AR242" i="124"/>
  <c r="AR270" i="124" s="1"/>
  <c r="BD241" i="124"/>
  <c r="AN241" i="124"/>
  <c r="AL240" i="4" s="1"/>
  <c r="BC240" i="124"/>
  <c r="AM240" i="124"/>
  <c r="BB239" i="124"/>
  <c r="AL239" i="124"/>
  <c r="AZ238" i="124"/>
  <c r="BL237" i="124"/>
  <c r="AV237" i="124"/>
  <c r="BN236" i="124"/>
  <c r="BN264" i="124" s="1"/>
  <c r="BC236" i="124"/>
  <c r="AQ236" i="124"/>
  <c r="BM235" i="124"/>
  <c r="BB235" i="124"/>
  <c r="AP235" i="124"/>
  <c r="BI234" i="124"/>
  <c r="BA234" i="124"/>
  <c r="AS234" i="124"/>
  <c r="BO229" i="124"/>
  <c r="BG229" i="124"/>
  <c r="AY229" i="124"/>
  <c r="AQ229" i="124"/>
  <c r="BN228" i="124"/>
  <c r="BF228" i="124"/>
  <c r="AX228" i="124"/>
  <c r="AP228" i="124"/>
  <c r="BL227" i="124"/>
  <c r="BD227" i="124"/>
  <c r="AV227" i="124"/>
  <c r="AN227" i="124"/>
  <c r="AL226" i="4" s="1"/>
  <c r="BH226" i="124"/>
  <c r="AZ226" i="124"/>
  <c r="AR226" i="124"/>
  <c r="BC205" i="124"/>
  <c r="BI203" i="124"/>
  <c r="AX201" i="124"/>
  <c r="BL199" i="124"/>
  <c r="AO192" i="124"/>
  <c r="AU190" i="124"/>
  <c r="AS188" i="124"/>
  <c r="AW184" i="124"/>
  <c r="BM177" i="124"/>
  <c r="AM175" i="124"/>
  <c r="AL175" i="124"/>
  <c r="AT175" i="124"/>
  <c r="BB175" i="124"/>
  <c r="BJ175" i="124"/>
  <c r="AN176" i="124"/>
  <c r="AL175" i="4" s="1"/>
  <c r="AV176" i="124"/>
  <c r="BH176" i="124"/>
  <c r="BG186" i="124"/>
  <c r="AN198" i="124"/>
  <c r="AL197" i="4" s="1"/>
  <c r="AZ198" i="124"/>
  <c r="BH198" i="124"/>
  <c r="AT201" i="124"/>
  <c r="BF201" i="124"/>
  <c r="BN201" i="124"/>
  <c r="AV202" i="124"/>
  <c r="BL202" i="124"/>
  <c r="BK176" i="124"/>
  <c r="BG191" i="124"/>
  <c r="BG219" i="124" s="1"/>
  <c r="BF200" i="124"/>
  <c r="AN226" i="124"/>
  <c r="AL225" i="4" s="1"/>
  <c r="AR227" i="124"/>
  <c r="AT228" i="124"/>
  <c r="AU229" i="124"/>
  <c r="AW234" i="124"/>
  <c r="BF235" i="124"/>
  <c r="AN237" i="124"/>
  <c r="AL236" i="4" s="1"/>
  <c r="AT239" i="124"/>
  <c r="AT267" i="124" s="1"/>
  <c r="AV241" i="124"/>
  <c r="BB243" i="124"/>
  <c r="BB271" i="124" s="1"/>
  <c r="BM249" i="124"/>
  <c r="AM252" i="124"/>
  <c r="AW257" i="124"/>
  <c r="AV285" i="124"/>
  <c r="AP288" i="124"/>
  <c r="BJ293" i="124"/>
  <c r="BH300" i="124"/>
  <c r="BF303" i="124"/>
  <c r="AX306" i="124"/>
  <c r="AN177" i="124"/>
  <c r="AL176" i="4" s="1"/>
  <c r="AR177" i="124"/>
  <c r="AV177" i="124"/>
  <c r="AZ177" i="124"/>
  <c r="BD177" i="124"/>
  <c r="BH177" i="124"/>
  <c r="BL177" i="124"/>
  <c r="AL178" i="124"/>
  <c r="AP178" i="124"/>
  <c r="AX178" i="124"/>
  <c r="BB178" i="124"/>
  <c r="BF178" i="124"/>
  <c r="BN178" i="124"/>
  <c r="AM183" i="124"/>
  <c r="AQ183" i="124"/>
  <c r="AY183" i="124"/>
  <c r="BO183" i="124"/>
  <c r="AN199" i="124"/>
  <c r="AL198" i="4" s="1"/>
  <c r="AR199" i="124"/>
  <c r="AZ199" i="124"/>
  <c r="BD199" i="124"/>
  <c r="BH199" i="124"/>
  <c r="AP200" i="124"/>
  <c r="AT200" i="124"/>
  <c r="AX200" i="124"/>
  <c r="BJ200" i="124"/>
  <c r="BN200" i="124"/>
  <c r="AN203" i="124"/>
  <c r="AL202" i="4" s="1"/>
  <c r="AR203" i="124"/>
  <c r="AV203" i="124"/>
  <c r="AZ203" i="124"/>
  <c r="BD203" i="124"/>
  <c r="BH203" i="124"/>
  <c r="BL203" i="124"/>
  <c r="AL204" i="124"/>
  <c r="AP204" i="124"/>
  <c r="AX204" i="124"/>
  <c r="BF204" i="124"/>
  <c r="BN204" i="124"/>
  <c r="BG183" i="124"/>
  <c r="AX189" i="124"/>
  <c r="AV199" i="124"/>
  <c r="BH202" i="124"/>
  <c r="AV226" i="124"/>
  <c r="BL226" i="124"/>
  <c r="AZ227" i="124"/>
  <c r="AL228" i="124"/>
  <c r="BB228" i="124"/>
  <c r="AM229" i="124"/>
  <c r="BC229" i="124"/>
  <c r="AO234" i="124"/>
  <c r="BE234" i="124"/>
  <c r="AW235" i="124"/>
  <c r="AM236" i="124"/>
  <c r="BG236" i="124"/>
  <c r="BD237" i="124"/>
  <c r="BH238" i="124"/>
  <c r="BJ239" i="124"/>
  <c r="BJ267" i="124" s="1"/>
  <c r="BK240" i="124"/>
  <c r="BK268" i="124" s="1"/>
  <c r="BL241" i="124"/>
  <c r="AL243" i="124"/>
  <c r="AU248" i="124"/>
  <c r="AW249" i="124"/>
  <c r="AW263" i="124" s="1"/>
  <c r="BA250" i="124"/>
  <c r="BB251" i="124"/>
  <c r="AM253" i="124"/>
  <c r="BL255" i="124"/>
  <c r="AM277" i="124"/>
  <c r="BK279" i="124"/>
  <c r="BH286" i="124"/>
  <c r="BH314" i="124" s="1"/>
  <c r="BB289" i="124"/>
  <c r="BB317" i="124" s="1"/>
  <c r="AX292" i="124"/>
  <c r="AX320" i="124" s="1"/>
  <c r="AW299" i="124"/>
  <c r="AP302" i="124"/>
  <c r="AM305" i="124"/>
  <c r="BK307" i="124"/>
  <c r="BM203" i="124"/>
  <c r="AM206" i="124"/>
  <c r="AQ206" i="124"/>
  <c r="AU206" i="124"/>
  <c r="AY206" i="124"/>
  <c r="BC206" i="124"/>
  <c r="BG206" i="124"/>
  <c r="BK206" i="124"/>
  <c r="BO206" i="124"/>
  <c r="AP205" i="124"/>
  <c r="AT205" i="124"/>
  <c r="AX205" i="124"/>
  <c r="BB205" i="124"/>
  <c r="BF205" i="124"/>
  <c r="BJ205" i="124"/>
  <c r="BN205" i="124"/>
  <c r="AN206" i="124"/>
  <c r="AL205" i="4" s="1"/>
  <c r="AR206" i="124"/>
  <c r="AZ206" i="124"/>
  <c r="BD206" i="124"/>
  <c r="BH206" i="124"/>
  <c r="BL206" i="124"/>
  <c r="AU308" i="107"/>
  <c r="B11" i="9"/>
  <c r="AR305" i="107"/>
  <c r="BI292" i="107"/>
  <c r="BL286" i="107"/>
  <c r="BJ277" i="107"/>
  <c r="AU257" i="107"/>
  <c r="AT256" i="107"/>
  <c r="AS255" i="107"/>
  <c r="AR254" i="107"/>
  <c r="AQ253" i="107"/>
  <c r="AP252" i="107"/>
  <c r="AO251" i="107"/>
  <c r="AN250" i="107"/>
  <c r="BO248" i="107"/>
  <c r="AZ243" i="107"/>
  <c r="AY242" i="107"/>
  <c r="AX241" i="107"/>
  <c r="AW240" i="107"/>
  <c r="AV239" i="107"/>
  <c r="AU238" i="107"/>
  <c r="AT237" i="107"/>
  <c r="AS236" i="107"/>
  <c r="AR235" i="107"/>
  <c r="AQ234" i="107"/>
  <c r="AO229" i="107"/>
  <c r="AN228" i="107"/>
  <c r="BO226" i="107"/>
  <c r="AM204" i="107"/>
  <c r="AK203" i="4" s="1"/>
  <c r="AQ200" i="107"/>
  <c r="BE192" i="107"/>
  <c r="BC191" i="107"/>
  <c r="BJ190" i="107"/>
  <c r="AT190" i="107"/>
  <c r="BA188" i="107"/>
  <c r="AY187" i="107"/>
  <c r="AX186" i="107"/>
  <c r="AS184" i="107"/>
  <c r="AQ183" i="107"/>
  <c r="AW177" i="107"/>
  <c r="AU176" i="107"/>
  <c r="AT175" i="107"/>
  <c r="AP301" i="107"/>
  <c r="BG290" i="107"/>
  <c r="BC286" i="107"/>
  <c r="BD277" i="107"/>
  <c r="AR257" i="107"/>
  <c r="AQ256" i="107"/>
  <c r="AP255" i="107"/>
  <c r="AO254" i="107"/>
  <c r="AN253" i="107"/>
  <c r="AM252" i="107"/>
  <c r="AK251" i="4" s="1"/>
  <c r="AL251" i="107"/>
  <c r="BC249" i="107"/>
  <c r="AN301" i="107"/>
  <c r="BK294" i="107"/>
  <c r="BN288" i="107"/>
  <c r="BH279" i="107"/>
  <c r="BK257" i="107"/>
  <c r="BJ256" i="107"/>
  <c r="BI255" i="107"/>
  <c r="BH254" i="107"/>
  <c r="BG253" i="107"/>
  <c r="BF252" i="107"/>
  <c r="BE251" i="107"/>
  <c r="BD250" i="107"/>
  <c r="AZ249" i="107"/>
  <c r="AY248" i="107"/>
  <c r="BO242" i="107"/>
  <c r="BN241" i="107"/>
  <c r="BM240" i="107"/>
  <c r="BL239" i="107"/>
  <c r="BK238" i="107"/>
  <c r="BJ237" i="107"/>
  <c r="BI236" i="107"/>
  <c r="BH235" i="107"/>
  <c r="BG234" i="107"/>
  <c r="BE229" i="107"/>
  <c r="BD228" i="107"/>
  <c r="AZ227" i="107"/>
  <c r="AY226" i="107"/>
  <c r="AO206" i="107"/>
  <c r="BH201" i="107"/>
  <c r="AO198" i="107"/>
  <c r="AO192" i="107"/>
  <c r="AM191" i="107"/>
  <c r="AK190" i="4" s="1"/>
  <c r="BB190" i="107"/>
  <c r="AL190" i="107"/>
  <c r="BO187" i="107"/>
  <c r="BN186" i="107"/>
  <c r="BI184" i="107"/>
  <c r="BG183" i="107"/>
  <c r="BM177" i="107"/>
  <c r="BK176" i="107"/>
  <c r="BJ175" i="107"/>
  <c r="AT305" i="107"/>
  <c r="AM293" i="107"/>
  <c r="AK292" i="4" s="1"/>
  <c r="BE288" i="107"/>
  <c r="AY279" i="107"/>
  <c r="BH257" i="107"/>
  <c r="BG256" i="107"/>
  <c r="BF255" i="107"/>
  <c r="BE254" i="107"/>
  <c r="BD253" i="107"/>
  <c r="BC252" i="107"/>
  <c r="BB251" i="107"/>
  <c r="BA250" i="107"/>
  <c r="AP175" i="107"/>
  <c r="BB175" i="107"/>
  <c r="AR176" i="107"/>
  <c r="AZ176" i="107"/>
  <c r="BH176" i="107"/>
  <c r="AV192" i="107"/>
  <c r="BD192" i="107"/>
  <c r="AW198" i="107"/>
  <c r="BM198" i="107"/>
  <c r="AY199" i="107"/>
  <c r="BO199" i="107"/>
  <c r="AS202" i="107"/>
  <c r="AU203" i="107"/>
  <c r="BK203" i="107"/>
  <c r="BM206" i="107"/>
  <c r="BO176" i="107"/>
  <c r="AU187" i="107"/>
  <c r="AQ191" i="107"/>
  <c r="BE198" i="107"/>
  <c r="BB229" i="107"/>
  <c r="BI239" i="107"/>
  <c r="AL248" i="107"/>
  <c r="AX175" i="107"/>
  <c r="BE184" i="107"/>
  <c r="AX190" i="107"/>
  <c r="BG200" i="107"/>
  <c r="BC227" i="107"/>
  <c r="AP236" i="107"/>
  <c r="AT240" i="107"/>
  <c r="BB248" i="107"/>
  <c r="AR177" i="107"/>
  <c r="AZ177" i="107"/>
  <c r="BH177" i="107"/>
  <c r="AP178" i="107"/>
  <c r="AX178" i="107"/>
  <c r="BF178" i="107"/>
  <c r="BJ178" i="107"/>
  <c r="AL186" i="107"/>
  <c r="BB186" i="107"/>
  <c r="AY200" i="107"/>
  <c r="BO200" i="107"/>
  <c r="AS201" i="107"/>
  <c r="BA201" i="107"/>
  <c r="BI201" i="107"/>
  <c r="AU204" i="107"/>
  <c r="BK204" i="107"/>
  <c r="AO205" i="107"/>
  <c r="AW205" i="107"/>
  <c r="BE205" i="107"/>
  <c r="BM205" i="107"/>
  <c r="BN175" i="107"/>
  <c r="AM183" i="107"/>
  <c r="AK182" i="4" s="1"/>
  <c r="AT186" i="107"/>
  <c r="AW188" i="107"/>
  <c r="BF190" i="107"/>
  <c r="AS192" i="107"/>
  <c r="BA202" i="107"/>
  <c r="AL226" i="107"/>
  <c r="BA228" i="107"/>
  <c r="BD234" i="107"/>
  <c r="BF236" i="107"/>
  <c r="BH238" i="107"/>
  <c r="BJ240" i="107"/>
  <c r="BL242" i="107"/>
  <c r="AM249" i="107"/>
  <c r="AK248" i="4" s="1"/>
  <c r="AL175" i="107"/>
  <c r="BF175" i="107"/>
  <c r="AN176" i="107"/>
  <c r="AV176" i="107"/>
  <c r="BD176" i="107"/>
  <c r="BL176" i="107"/>
  <c r="AN192" i="107"/>
  <c r="BL192" i="107"/>
  <c r="AQ199" i="107"/>
  <c r="BG199" i="107"/>
  <c r="BI202" i="107"/>
  <c r="BC203" i="107"/>
  <c r="AW206" i="107"/>
  <c r="AO184" i="107"/>
  <c r="AP190" i="107"/>
  <c r="BE206" i="107"/>
  <c r="AM227" i="107"/>
  <c r="AK226" i="4" s="1"/>
  <c r="BE235" i="107"/>
  <c r="BG237" i="107"/>
  <c r="BK241" i="107"/>
  <c r="BM243" i="107"/>
  <c r="BA177" i="107"/>
  <c r="BK187" i="107"/>
  <c r="BG191" i="107"/>
  <c r="AN234" i="107"/>
  <c r="AR238" i="107"/>
  <c r="AV242" i="107"/>
  <c r="AN177" i="107"/>
  <c r="AV177" i="107"/>
  <c r="BD177" i="107"/>
  <c r="BL177" i="107"/>
  <c r="AL178" i="107"/>
  <c r="AT178" i="107"/>
  <c r="BB178" i="107"/>
  <c r="BN178" i="107"/>
  <c r="AY176" i="107"/>
  <c r="BC183" i="107"/>
  <c r="BJ186" i="107"/>
  <c r="BM188" i="107"/>
  <c r="BN190" i="107"/>
  <c r="BI192" i="107"/>
  <c r="BD197" i="107"/>
  <c r="BC204" i="107"/>
  <c r="BB226" i="107"/>
  <c r="AL229" i="107"/>
  <c r="AO235" i="107"/>
  <c r="AQ237" i="107"/>
  <c r="AS239" i="107"/>
  <c r="AU241" i="107"/>
  <c r="AW243" i="107"/>
  <c r="AM176" i="107"/>
  <c r="AK175" i="4" s="1"/>
  <c r="AQ176" i="107"/>
  <c r="BC176" i="107"/>
  <c r="BG176" i="107"/>
  <c r="AO177" i="107"/>
  <c r="AS177" i="107"/>
  <c r="BE177" i="107"/>
  <c r="BI177" i="107"/>
  <c r="AO185" i="107"/>
  <c r="AS185" i="107"/>
  <c r="AW185" i="107"/>
  <c r="BA185" i="107"/>
  <c r="BE185" i="107"/>
  <c r="BI185" i="107"/>
  <c r="BM185" i="107"/>
  <c r="AL197" i="107"/>
  <c r="BB197" i="107"/>
  <c r="AP199" i="107"/>
  <c r="AX199" i="107"/>
  <c r="BF199" i="107"/>
  <c r="BN199" i="107"/>
  <c r="AR200" i="107"/>
  <c r="AZ200" i="107"/>
  <c r="BH200" i="107"/>
  <c r="AL203" i="107"/>
  <c r="AT203" i="107"/>
  <c r="BB203" i="107"/>
  <c r="BJ203" i="107"/>
  <c r="AN204" i="107"/>
  <c r="AV204" i="107"/>
  <c r="BD204" i="107"/>
  <c r="BL204" i="107"/>
  <c r="AO178" i="107"/>
  <c r="AS178" i="107"/>
  <c r="AW178" i="107"/>
  <c r="BA178" i="107"/>
  <c r="BE178" i="107"/>
  <c r="BI178" i="107"/>
  <c r="BM178" i="107"/>
  <c r="AU183" i="107"/>
  <c r="AY183" i="107"/>
  <c r="BK183" i="107"/>
  <c r="BO183" i="107"/>
  <c r="AN197" i="107"/>
  <c r="AR197" i="107"/>
  <c r="BH197" i="107"/>
  <c r="AP198" i="107"/>
  <c r="AX198" i="107"/>
  <c r="BF198" i="107"/>
  <c r="BN198" i="107"/>
  <c r="AR201" i="107"/>
  <c r="AZ201" i="107"/>
  <c r="AT202" i="107"/>
  <c r="BB202" i="107"/>
  <c r="BJ202" i="107"/>
  <c r="AN205" i="107"/>
  <c r="AV205" i="107"/>
  <c r="BD205" i="107"/>
  <c r="BL205" i="107"/>
  <c r="AP206" i="107"/>
  <c r="AX206" i="107"/>
  <c r="BF206" i="107"/>
  <c r="BN206" i="107"/>
  <c r="AN184" i="115"/>
  <c r="AN212" i="115" s="1"/>
  <c r="AN161" i="115"/>
  <c r="AV161" i="115"/>
  <c r="AV184" i="115"/>
  <c r="AV212" i="115" s="1"/>
  <c r="AO163" i="115"/>
  <c r="AO200" i="115"/>
  <c r="AY160" i="115"/>
  <c r="AU164" i="115"/>
  <c r="AO167" i="115"/>
  <c r="BO215" i="115"/>
  <c r="BO160" i="115"/>
  <c r="BO183" i="115"/>
  <c r="AU162" i="115"/>
  <c r="BA163" i="115"/>
  <c r="BO164" i="115"/>
  <c r="AS165" i="115"/>
  <c r="BE165" i="115"/>
  <c r="AS167" i="115"/>
  <c r="BA167" i="115"/>
  <c r="BI167" i="115"/>
  <c r="AU219" i="115"/>
  <c r="BO168" i="115"/>
  <c r="AS169" i="115"/>
  <c r="AS192" i="115"/>
  <c r="BM169" i="115"/>
  <c r="BP148" i="115"/>
  <c r="AN162" i="115"/>
  <c r="BP125" i="115"/>
  <c r="AP128" i="115"/>
  <c r="BF128" i="115"/>
  <c r="BN128" i="115"/>
  <c r="BG128" i="115"/>
  <c r="AX161" i="115"/>
  <c r="BJ161" i="115"/>
  <c r="AT214" i="115"/>
  <c r="AN164" i="115"/>
  <c r="AN187" i="115"/>
  <c r="AN215" i="115" s="1"/>
  <c r="AZ164" i="115"/>
  <c r="AZ187" i="115"/>
  <c r="AP192" i="115"/>
  <c r="AP169" i="115"/>
  <c r="AX192" i="115"/>
  <c r="AX169" i="115"/>
  <c r="BF192" i="115"/>
  <c r="BF169" i="115"/>
  <c r="BE156" i="115"/>
  <c r="BM156" i="115"/>
  <c r="BM122" i="115" s="1"/>
  <c r="AO164" i="115"/>
  <c r="BE164" i="115"/>
  <c r="BM164" i="115"/>
  <c r="AO168" i="115"/>
  <c r="AS168" i="115"/>
  <c r="AW168" i="115"/>
  <c r="BE168" i="115"/>
  <c r="BI168" i="115"/>
  <c r="BM168" i="115"/>
  <c r="AS162" i="115"/>
  <c r="AP163" i="115"/>
  <c r="BC164" i="115"/>
  <c r="BG168" i="115"/>
  <c r="AX184" i="115"/>
  <c r="AL186" i="115"/>
  <c r="AL214" i="115" s="1"/>
  <c r="BG190" i="115"/>
  <c r="BO191" i="115"/>
  <c r="AV197" i="115"/>
  <c r="BP126" i="115"/>
  <c r="AM160" i="115"/>
  <c r="AQ185" i="115"/>
  <c r="AQ162" i="115"/>
  <c r="BG162" i="115"/>
  <c r="BO185" i="115"/>
  <c r="BM184" i="4" s="1"/>
  <c r="BO162" i="115"/>
  <c r="AW163" i="115"/>
  <c r="BE163" i="115"/>
  <c r="AM187" i="115"/>
  <c r="AM215" i="115" s="1"/>
  <c r="AM164" i="115"/>
  <c r="AY164" i="115"/>
  <c r="BG187" i="115"/>
  <c r="BG164" i="115"/>
  <c r="BK187" i="115"/>
  <c r="BK215" i="115" s="1"/>
  <c r="BK164" i="115"/>
  <c r="AO165" i="115"/>
  <c r="AO188" i="115"/>
  <c r="AO216" i="115" s="1"/>
  <c r="BA165" i="115"/>
  <c r="BA188" i="115"/>
  <c r="BA216" i="115" s="1"/>
  <c r="BI165" i="115"/>
  <c r="AY189" i="115"/>
  <c r="AY166" i="115"/>
  <c r="AW167" i="115"/>
  <c r="BM167" i="115"/>
  <c r="AM168" i="115"/>
  <c r="AQ191" i="115"/>
  <c r="AQ168" i="115"/>
  <c r="AY191" i="115"/>
  <c r="AY168" i="115"/>
  <c r="BC168" i="115"/>
  <c r="BC191" i="115"/>
  <c r="BC219" i="115" s="1"/>
  <c r="BK219" i="115"/>
  <c r="BE169" i="115"/>
  <c r="AQ197" i="115"/>
  <c r="BE183" i="115"/>
  <c r="BE160" i="115"/>
  <c r="AW162" i="115"/>
  <c r="AW185" i="115"/>
  <c r="AW213" i="115" s="1"/>
  <c r="AS164" i="115"/>
  <c r="AS187" i="115"/>
  <c r="AW187" i="115"/>
  <c r="AW164" i="115"/>
  <c r="BE189" i="115"/>
  <c r="BE217" i="115" s="1"/>
  <c r="BE166" i="115"/>
  <c r="BM166" i="115"/>
  <c r="BM189" i="115"/>
  <c r="AQ167" i="115"/>
  <c r="AQ190" i="115"/>
  <c r="AQ218" i="115" s="1"/>
  <c r="AU167" i="115"/>
  <c r="AU190" i="115"/>
  <c r="BC167" i="115"/>
  <c r="BC190" i="115"/>
  <c r="BK167" i="115"/>
  <c r="BK190" i="115"/>
  <c r="AQ160" i="115"/>
  <c r="AP161" i="115"/>
  <c r="AY162" i="115"/>
  <c r="BI164" i="115"/>
  <c r="BK166" i="115"/>
  <c r="AL169" i="115"/>
  <c r="BN169" i="115"/>
  <c r="BJ184" i="115"/>
  <c r="AX186" i="115"/>
  <c r="AX214" i="115" s="1"/>
  <c r="BH187" i="115"/>
  <c r="BI188" i="115"/>
  <c r="AM191" i="115"/>
  <c r="AM219" i="115" s="1"/>
  <c r="AZ264" i="115"/>
  <c r="BH156" i="115"/>
  <c r="BH122" i="115" s="1"/>
  <c r="BH199" i="115"/>
  <c r="BL162" i="115"/>
  <c r="BF214" i="115"/>
  <c r="AP165" i="115"/>
  <c r="AT165" i="115"/>
  <c r="AX165" i="115"/>
  <c r="BB165" i="115"/>
  <c r="BF165" i="115"/>
  <c r="BJ165" i="115"/>
  <c r="BN165" i="115"/>
  <c r="BH166" i="115"/>
  <c r="AT169" i="115"/>
  <c r="BJ169" i="115"/>
  <c r="AR163" i="115"/>
  <c r="BH165" i="115"/>
  <c r="BL169" i="115"/>
  <c r="AR267" i="115"/>
  <c r="AZ212" i="115"/>
  <c r="BH161" i="115"/>
  <c r="BH184" i="115"/>
  <c r="BN142" i="115"/>
  <c r="AN165" i="115"/>
  <c r="AN188" i="115"/>
  <c r="AN216" i="115" s="1"/>
  <c r="AV165" i="115"/>
  <c r="AV188" i="115"/>
  <c r="AV216" i="115" s="1"/>
  <c r="AP166" i="115"/>
  <c r="AP189" i="115"/>
  <c r="BJ166" i="115"/>
  <c r="BJ189" i="115"/>
  <c r="BJ217" i="115" s="1"/>
  <c r="AN169" i="115"/>
  <c r="AN192" i="115"/>
  <c r="AN220" i="115" s="1"/>
  <c r="BD169" i="115"/>
  <c r="BD192" i="115"/>
  <c r="AN163" i="115"/>
  <c r="BD163" i="115"/>
  <c r="BH163" i="115"/>
  <c r="BN164" i="115"/>
  <c r="BN201" i="115"/>
  <c r="BD165" i="115"/>
  <c r="BL165" i="115"/>
  <c r="AN167" i="115"/>
  <c r="AR167" i="115"/>
  <c r="AV167" i="115"/>
  <c r="AZ167" i="115"/>
  <c r="BH167" i="115"/>
  <c r="BL167" i="115"/>
  <c r="AZ169" i="115"/>
  <c r="AZ206" i="115"/>
  <c r="BL163" i="115"/>
  <c r="BD202" i="115"/>
  <c r="BD216" i="115" s="1"/>
  <c r="AQ266" i="115"/>
  <c r="BA265" i="115"/>
  <c r="AY263" i="115"/>
  <c r="AO264" i="115"/>
  <c r="BN265" i="115"/>
  <c r="BO266" i="115"/>
  <c r="AO128" i="114"/>
  <c r="AY187" i="114"/>
  <c r="AY215" i="114" s="1"/>
  <c r="AY164" i="114"/>
  <c r="BC191" i="114"/>
  <c r="BC219" i="114" s="1"/>
  <c r="BC168" i="114"/>
  <c r="AS169" i="114"/>
  <c r="AS192" i="114"/>
  <c r="BC160" i="114"/>
  <c r="AW161" i="114"/>
  <c r="BM161" i="114"/>
  <c r="AM164" i="114"/>
  <c r="AQ164" i="114"/>
  <c r="BC164" i="114"/>
  <c r="BG164" i="114"/>
  <c r="AO165" i="114"/>
  <c r="BA165" i="114"/>
  <c r="BE165" i="114"/>
  <c r="AQ166" i="114"/>
  <c r="AU166" i="114"/>
  <c r="AQ168" i="114"/>
  <c r="AU168" i="114"/>
  <c r="BG168" i="114"/>
  <c r="BK168" i="114"/>
  <c r="AP128" i="114"/>
  <c r="AT128" i="114"/>
  <c r="AX128" i="114"/>
  <c r="BB128" i="114"/>
  <c r="BF128" i="114"/>
  <c r="BP126" i="114"/>
  <c r="AT186" i="114"/>
  <c r="AT163" i="114"/>
  <c r="AX190" i="114"/>
  <c r="AX218" i="114" s="1"/>
  <c r="AX167" i="114"/>
  <c r="BP140" i="114"/>
  <c r="AV168" i="114"/>
  <c r="AV191" i="114"/>
  <c r="AN183" i="114"/>
  <c r="BD185" i="114"/>
  <c r="BD213" i="114" s="1"/>
  <c r="BH189" i="114"/>
  <c r="BH217" i="114" s="1"/>
  <c r="BG128" i="114"/>
  <c r="AN163" i="114"/>
  <c r="AN200" i="114"/>
  <c r="BP153" i="114"/>
  <c r="BH169" i="114"/>
  <c r="BH206" i="114"/>
  <c r="BH220" i="114" s="1"/>
  <c r="AZ169" i="114"/>
  <c r="BK216" i="114"/>
  <c r="AN191" i="114"/>
  <c r="BO220" i="114"/>
  <c r="AR204" i="114"/>
  <c r="BP135" i="114"/>
  <c r="AV160" i="114"/>
  <c r="AL156" i="114"/>
  <c r="AP156" i="114"/>
  <c r="AP122" i="114" s="1"/>
  <c r="BB156" i="114"/>
  <c r="BB122" i="114" s="1"/>
  <c r="BF156" i="114"/>
  <c r="BF122" i="114" s="1"/>
  <c r="AL163" i="114"/>
  <c r="AP163" i="114"/>
  <c r="BB163" i="114"/>
  <c r="BF163" i="114"/>
  <c r="AN164" i="114"/>
  <c r="AZ164" i="114"/>
  <c r="BD164" i="114"/>
  <c r="AP165" i="114"/>
  <c r="BF165" i="114"/>
  <c r="AP167" i="114"/>
  <c r="AT167" i="114"/>
  <c r="BF167" i="114"/>
  <c r="BJ167" i="114"/>
  <c r="BP155" i="114"/>
  <c r="AT169" i="114"/>
  <c r="BJ169" i="114"/>
  <c r="BN156" i="114"/>
  <c r="BN122" i="114" s="1"/>
  <c r="AM186" i="114"/>
  <c r="AP202" i="114"/>
  <c r="BP127" i="114"/>
  <c r="BB142" i="114"/>
  <c r="AP162" i="114"/>
  <c r="AT162" i="114"/>
  <c r="BF162" i="114"/>
  <c r="BJ162" i="114"/>
  <c r="AV163" i="114"/>
  <c r="AZ163" i="114"/>
  <c r="BL163" i="114"/>
  <c r="AP164" i="114"/>
  <c r="AT164" i="114"/>
  <c r="AX164" i="114"/>
  <c r="BB164" i="114"/>
  <c r="BF164" i="114"/>
  <c r="BJ164" i="114"/>
  <c r="BN164" i="114"/>
  <c r="BP138" i="114"/>
  <c r="AT166" i="114"/>
  <c r="AX166" i="114"/>
  <c r="BF166" i="114"/>
  <c r="BJ166" i="114"/>
  <c r="BN166" i="114"/>
  <c r="AN167" i="114"/>
  <c r="AZ167" i="114"/>
  <c r="BD167" i="114"/>
  <c r="BD170" i="114" s="1"/>
  <c r="AL168" i="114"/>
  <c r="AP168" i="114"/>
  <c r="AT168" i="114"/>
  <c r="AX168" i="114"/>
  <c r="BB168" i="114"/>
  <c r="BF168" i="114"/>
  <c r="BJ168" i="114"/>
  <c r="BN168" i="114"/>
  <c r="AO162" i="114"/>
  <c r="BA162" i="114"/>
  <c r="BE162" i="114"/>
  <c r="AY163" i="114"/>
  <c r="BC163" i="114"/>
  <c r="BO163" i="114"/>
  <c r="AO164" i="114"/>
  <c r="BE164" i="114"/>
  <c r="AO166" i="114"/>
  <c r="BE166" i="114"/>
  <c r="AS168" i="114"/>
  <c r="BI168" i="114"/>
  <c r="AV165" i="114"/>
  <c r="AP185" i="114"/>
  <c r="AT189" i="114"/>
  <c r="BF204" i="114"/>
  <c r="BF218" i="114" s="1"/>
  <c r="AS128" i="113"/>
  <c r="AO142" i="113"/>
  <c r="AO183" i="113"/>
  <c r="AW142" i="113"/>
  <c r="AW183" i="113"/>
  <c r="BE142" i="113"/>
  <c r="BE183" i="113"/>
  <c r="BI142" i="113"/>
  <c r="BI183" i="113"/>
  <c r="AS166" i="113"/>
  <c r="AS189" i="113"/>
  <c r="AS217" i="113" s="1"/>
  <c r="BI189" i="113"/>
  <c r="BI166" i="113"/>
  <c r="AZ169" i="113"/>
  <c r="AZ206" i="113"/>
  <c r="BF128" i="113"/>
  <c r="BF175" i="113"/>
  <c r="BN128" i="113"/>
  <c r="BN175" i="113"/>
  <c r="AQ128" i="113"/>
  <c r="AT160" i="113"/>
  <c r="BB160" i="113"/>
  <c r="BJ160" i="113"/>
  <c r="AP162" i="113"/>
  <c r="AO164" i="113"/>
  <c r="AU128" i="113"/>
  <c r="BC128" i="113"/>
  <c r="BK128" i="113"/>
  <c r="AU162" i="113"/>
  <c r="AU185" i="113"/>
  <c r="BK162" i="113"/>
  <c r="BK185" i="113"/>
  <c r="AW165" i="113"/>
  <c r="AW188" i="113"/>
  <c r="BM165" i="113"/>
  <c r="BM188" i="113"/>
  <c r="BK187" i="4" s="1"/>
  <c r="AU166" i="113"/>
  <c r="AU189" i="113"/>
  <c r="AT163" i="113"/>
  <c r="AX163" i="113"/>
  <c r="BB163" i="113"/>
  <c r="BF163" i="113"/>
  <c r="BJ163" i="113"/>
  <c r="BN163" i="113"/>
  <c r="BP151" i="113"/>
  <c r="AL167" i="113"/>
  <c r="AX167" i="113"/>
  <c r="BB167" i="113"/>
  <c r="BF167" i="113"/>
  <c r="BJ167" i="113"/>
  <c r="BN167" i="113"/>
  <c r="AM162" i="113"/>
  <c r="AL165" i="113"/>
  <c r="BA166" i="113"/>
  <c r="BJ175" i="113"/>
  <c r="AQ185" i="113"/>
  <c r="AV187" i="113"/>
  <c r="AM189" i="113"/>
  <c r="BN192" i="113"/>
  <c r="AN202" i="113"/>
  <c r="BA128" i="113"/>
  <c r="BI128" i="113"/>
  <c r="BO128" i="113"/>
  <c r="AS142" i="113"/>
  <c r="AS183" i="113"/>
  <c r="BA142" i="113"/>
  <c r="BA183" i="113"/>
  <c r="BM142" i="113"/>
  <c r="BM183" i="113"/>
  <c r="BK182" i="4" s="1"/>
  <c r="AR161" i="113"/>
  <c r="AR198" i="113"/>
  <c r="AR212" i="113" s="1"/>
  <c r="AV165" i="113"/>
  <c r="AV202" i="113"/>
  <c r="AR169" i="113"/>
  <c r="AR206" i="113"/>
  <c r="AP128" i="113"/>
  <c r="AP175" i="113"/>
  <c r="AX128" i="113"/>
  <c r="AX175" i="113"/>
  <c r="BP125" i="113"/>
  <c r="BP127" i="113"/>
  <c r="AL160" i="113"/>
  <c r="AP160" i="113"/>
  <c r="AX160" i="113"/>
  <c r="BF160" i="113"/>
  <c r="BN160" i="113"/>
  <c r="AL162" i="113"/>
  <c r="BB175" i="113"/>
  <c r="AP161" i="113"/>
  <c r="AP184" i="113"/>
  <c r="AT184" i="113"/>
  <c r="AT161" i="113"/>
  <c r="AX184" i="113"/>
  <c r="AX161" i="113"/>
  <c r="BF161" i="113"/>
  <c r="BF184" i="113"/>
  <c r="BJ184" i="113"/>
  <c r="BJ161" i="113"/>
  <c r="BN184" i="113"/>
  <c r="BN161" i="113"/>
  <c r="BL164" i="113"/>
  <c r="BL187" i="113"/>
  <c r="AT165" i="113"/>
  <c r="AT188" i="113"/>
  <c r="BJ188" i="113"/>
  <c r="BJ165" i="113"/>
  <c r="AZ168" i="113"/>
  <c r="AZ191" i="113"/>
  <c r="AP192" i="113"/>
  <c r="AP169" i="113"/>
  <c r="AX192" i="113"/>
  <c r="AX169" i="113"/>
  <c r="BF192" i="113"/>
  <c r="BF169" i="113"/>
  <c r="AO122" i="113"/>
  <c r="AS122" i="113"/>
  <c r="AW122" i="113"/>
  <c r="BA122" i="113"/>
  <c r="BE122" i="113"/>
  <c r="BI122" i="113"/>
  <c r="BM122" i="113"/>
  <c r="AO162" i="113"/>
  <c r="AO199" i="113"/>
  <c r="AO213" i="113" s="1"/>
  <c r="AW162" i="113"/>
  <c r="BA162" i="113"/>
  <c r="BE162" i="113"/>
  <c r="BI162" i="113"/>
  <c r="BC162" i="113"/>
  <c r="BK166" i="113"/>
  <c r="AY185" i="113"/>
  <c r="BC189" i="113"/>
  <c r="BM162" i="113"/>
  <c r="AS164" i="113"/>
  <c r="BA164" i="113"/>
  <c r="BI164" i="113"/>
  <c r="BE166" i="113"/>
  <c r="BM166" i="113"/>
  <c r="AO168" i="113"/>
  <c r="AS168" i="113"/>
  <c r="AW168" i="113"/>
  <c r="BA168" i="113"/>
  <c r="BE168" i="113"/>
  <c r="BI168" i="113"/>
  <c r="BM168" i="113"/>
  <c r="AT162" i="113"/>
  <c r="AX162" i="113"/>
  <c r="BB162" i="113"/>
  <c r="BF162" i="113"/>
  <c r="BJ162" i="113"/>
  <c r="BN162" i="113"/>
  <c r="AV186" i="113"/>
  <c r="AV163" i="113"/>
  <c r="BD163" i="113"/>
  <c r="BD170" i="113" s="1"/>
  <c r="BD186" i="113"/>
  <c r="AL164" i="113"/>
  <c r="AP164" i="113"/>
  <c r="AT164" i="113"/>
  <c r="AX164" i="113"/>
  <c r="BB164" i="113"/>
  <c r="BF164" i="113"/>
  <c r="BJ164" i="113"/>
  <c r="BN164" i="113"/>
  <c r="AR165" i="113"/>
  <c r="AZ188" i="113"/>
  <c r="AZ165" i="113"/>
  <c r="AL166" i="113"/>
  <c r="AP166" i="113"/>
  <c r="AT166" i="113"/>
  <c r="AX166" i="113"/>
  <c r="BB166" i="113"/>
  <c r="BF166" i="113"/>
  <c r="BJ166" i="113"/>
  <c r="BN166" i="113"/>
  <c r="AL168" i="113"/>
  <c r="AP168" i="113"/>
  <c r="AT168" i="113"/>
  <c r="AX168" i="113"/>
  <c r="BB168" i="113"/>
  <c r="BF168" i="113"/>
  <c r="BJ168" i="113"/>
  <c r="BN168" i="113"/>
  <c r="AM160" i="113"/>
  <c r="AQ160" i="113"/>
  <c r="AU160" i="113"/>
  <c r="AY160" i="113"/>
  <c r="BG160" i="113"/>
  <c r="BK160" i="113"/>
  <c r="BO160" i="113"/>
  <c r="AQ164" i="113"/>
  <c r="AY164" i="113"/>
  <c r="BC164" i="113"/>
  <c r="BG164" i="113"/>
  <c r="BK164" i="113"/>
  <c r="BO164" i="113"/>
  <c r="BP152" i="113"/>
  <c r="AM168" i="113"/>
  <c r="AU168" i="113"/>
  <c r="BL163" i="113"/>
  <c r="BL170" i="113" s="1"/>
  <c r="BC168" i="113"/>
  <c r="BG168" i="113"/>
  <c r="BK168" i="113"/>
  <c r="BO168" i="113"/>
  <c r="AZ266" i="113"/>
  <c r="BM316" i="113"/>
  <c r="AT318" i="113"/>
  <c r="BC322" i="113"/>
  <c r="AW316" i="113"/>
  <c r="AP314" i="113"/>
  <c r="BK314" i="113"/>
  <c r="AM128" i="112"/>
  <c r="AU128" i="112"/>
  <c r="BC128" i="112"/>
  <c r="BK128" i="112"/>
  <c r="AQ142" i="112"/>
  <c r="AQ183" i="112"/>
  <c r="BC142" i="112"/>
  <c r="BC183" i="112"/>
  <c r="BK142" i="112"/>
  <c r="BK183" i="112"/>
  <c r="BO142" i="112"/>
  <c r="BO183" i="112"/>
  <c r="AM185" i="112"/>
  <c r="AM162" i="112"/>
  <c r="AY162" i="112"/>
  <c r="AY185" i="112"/>
  <c r="BG162" i="112"/>
  <c r="BG185" i="112"/>
  <c r="BO162" i="112"/>
  <c r="BO185" i="112"/>
  <c r="AQ166" i="112"/>
  <c r="AQ189" i="112"/>
  <c r="AY166" i="112"/>
  <c r="AY189" i="112"/>
  <c r="BG166" i="112"/>
  <c r="BG189" i="112"/>
  <c r="BO166" i="112"/>
  <c r="BO189" i="112"/>
  <c r="BP155" i="112"/>
  <c r="AL169" i="112"/>
  <c r="AQ128" i="112"/>
  <c r="AY128" i="112"/>
  <c r="BG128" i="112"/>
  <c r="BO128" i="112"/>
  <c r="AM142" i="112"/>
  <c r="AM183" i="112"/>
  <c r="AU142" i="112"/>
  <c r="AU183" i="112"/>
  <c r="AY142" i="112"/>
  <c r="AY183" i="112"/>
  <c r="BG142" i="112"/>
  <c r="BG183" i="112"/>
  <c r="AQ162" i="112"/>
  <c r="AQ185" i="112"/>
  <c r="AU185" i="112"/>
  <c r="AU162" i="112"/>
  <c r="BC185" i="112"/>
  <c r="BC162" i="112"/>
  <c r="BK185" i="112"/>
  <c r="BK162" i="112"/>
  <c r="AM189" i="112"/>
  <c r="AM166" i="112"/>
  <c r="AU189" i="112"/>
  <c r="AU166" i="112"/>
  <c r="BC189" i="112"/>
  <c r="BC166" i="112"/>
  <c r="BK189" i="112"/>
  <c r="BK166" i="112"/>
  <c r="AO128" i="112"/>
  <c r="AS128" i="112"/>
  <c r="AW128" i="112"/>
  <c r="BA128" i="112"/>
  <c r="BE128" i="112"/>
  <c r="BI128" i="112"/>
  <c r="BM128" i="112"/>
  <c r="AO142" i="112"/>
  <c r="AO183" i="112"/>
  <c r="AS142" i="112"/>
  <c r="AS183" i="112"/>
  <c r="AW142" i="112"/>
  <c r="AW183" i="112"/>
  <c r="BA142" i="112"/>
  <c r="BA183" i="112"/>
  <c r="BE142" i="112"/>
  <c r="BE183" i="112"/>
  <c r="BI142" i="112"/>
  <c r="BI183" i="112"/>
  <c r="BM142" i="112"/>
  <c r="BM183" i="112"/>
  <c r="BP148" i="112"/>
  <c r="AL199" i="112"/>
  <c r="BP149" i="112"/>
  <c r="BP152" i="112"/>
  <c r="AL203" i="112"/>
  <c r="AL161" i="112"/>
  <c r="BP125" i="112"/>
  <c r="BP127" i="112"/>
  <c r="AN160" i="112"/>
  <c r="AR160" i="112"/>
  <c r="AV160" i="112"/>
  <c r="AZ160" i="112"/>
  <c r="BD160" i="112"/>
  <c r="BH160" i="112"/>
  <c r="BL160" i="112"/>
  <c r="BP133" i="112"/>
  <c r="AL184" i="112"/>
  <c r="AP184" i="112"/>
  <c r="AP161" i="112"/>
  <c r="AX184" i="112"/>
  <c r="AX161" i="112"/>
  <c r="BF184" i="112"/>
  <c r="BF161" i="112"/>
  <c r="BN184" i="112"/>
  <c r="BN161" i="112"/>
  <c r="AN162" i="112"/>
  <c r="AR162" i="112"/>
  <c r="AV162" i="112"/>
  <c r="AZ162" i="112"/>
  <c r="BD162" i="112"/>
  <c r="BH162" i="112"/>
  <c r="BL162" i="112"/>
  <c r="AN164" i="112"/>
  <c r="AR164" i="112"/>
  <c r="AV164" i="112"/>
  <c r="AZ164" i="112"/>
  <c r="BD164" i="112"/>
  <c r="BH164" i="112"/>
  <c r="BL164" i="112"/>
  <c r="BP137" i="112"/>
  <c r="AL188" i="112"/>
  <c r="AP188" i="112"/>
  <c r="AP165" i="112"/>
  <c r="AX188" i="112"/>
  <c r="AX165" i="112"/>
  <c r="BF188" i="112"/>
  <c r="BF165" i="112"/>
  <c r="BN188" i="112"/>
  <c r="BN165" i="112"/>
  <c r="AN166" i="112"/>
  <c r="AR166" i="112"/>
  <c r="AV166" i="112"/>
  <c r="AZ166" i="112"/>
  <c r="BD166" i="112"/>
  <c r="BH166" i="112"/>
  <c r="BL166" i="112"/>
  <c r="AN168" i="112"/>
  <c r="AR168" i="112"/>
  <c r="AV168" i="112"/>
  <c r="AZ168" i="112"/>
  <c r="BD168" i="112"/>
  <c r="BH168" i="112"/>
  <c r="BL168" i="112"/>
  <c r="BP141" i="112"/>
  <c r="AL192" i="112"/>
  <c r="AP192" i="112"/>
  <c r="AP169" i="112"/>
  <c r="AX192" i="112"/>
  <c r="AX169" i="112"/>
  <c r="BF192" i="112"/>
  <c r="BF169" i="112"/>
  <c r="BN192" i="112"/>
  <c r="BN169" i="112"/>
  <c r="AO122" i="112"/>
  <c r="AW122" i="112"/>
  <c r="BE122" i="112"/>
  <c r="BM122" i="112"/>
  <c r="BJ161" i="112"/>
  <c r="BJ165" i="112"/>
  <c r="BJ169" i="112"/>
  <c r="AZ175" i="112"/>
  <c r="AL160" i="112"/>
  <c r="AP160" i="112"/>
  <c r="AT160" i="112"/>
  <c r="AX160" i="112"/>
  <c r="BB160" i="112"/>
  <c r="BF160" i="112"/>
  <c r="BJ160" i="112"/>
  <c r="BN160" i="112"/>
  <c r="AL162" i="112"/>
  <c r="AP162" i="112"/>
  <c r="AT162" i="112"/>
  <c r="AX162" i="112"/>
  <c r="BB162" i="112"/>
  <c r="BF162" i="112"/>
  <c r="BJ162" i="112"/>
  <c r="BN162" i="112"/>
  <c r="AL164" i="112"/>
  <c r="AP164" i="112"/>
  <c r="AT164" i="112"/>
  <c r="AX164" i="112"/>
  <c r="BB164" i="112"/>
  <c r="BF164" i="112"/>
  <c r="BJ164" i="112"/>
  <c r="BN164" i="112"/>
  <c r="AL166" i="112"/>
  <c r="AP166" i="112"/>
  <c r="AT166" i="112"/>
  <c r="AX166" i="112"/>
  <c r="BB166" i="112"/>
  <c r="BF166" i="112"/>
  <c r="BJ166" i="112"/>
  <c r="BN166" i="112"/>
  <c r="AL168" i="112"/>
  <c r="AP168" i="112"/>
  <c r="AT168" i="112"/>
  <c r="AX168" i="112"/>
  <c r="BB168" i="112"/>
  <c r="BF168" i="112"/>
  <c r="BJ168" i="112"/>
  <c r="BN168" i="112"/>
  <c r="BP146" i="112"/>
  <c r="AQ160" i="112"/>
  <c r="AU156" i="112"/>
  <c r="AU122" i="112" s="1"/>
  <c r="AY160" i="112"/>
  <c r="BC156" i="112"/>
  <c r="BC122" i="112" s="1"/>
  <c r="BG160" i="112"/>
  <c r="BK156" i="112"/>
  <c r="BK122" i="112" s="1"/>
  <c r="BO160" i="112"/>
  <c r="AT161" i="112"/>
  <c r="AT165" i="112"/>
  <c r="AT169" i="112"/>
  <c r="AR175" i="112"/>
  <c r="BH175" i="112"/>
  <c r="AO162" i="112"/>
  <c r="AS162" i="112"/>
  <c r="AW162" i="112"/>
  <c r="BA162" i="112"/>
  <c r="BE162" i="112"/>
  <c r="BI162" i="112"/>
  <c r="BM162" i="112"/>
  <c r="AO164" i="112"/>
  <c r="AS164" i="112"/>
  <c r="AW164" i="112"/>
  <c r="BA164" i="112"/>
  <c r="BE164" i="112"/>
  <c r="BI164" i="112"/>
  <c r="BM164" i="112"/>
  <c r="AO166" i="112"/>
  <c r="AS166" i="112"/>
  <c r="AW166" i="112"/>
  <c r="BA166" i="112"/>
  <c r="BE166" i="112"/>
  <c r="BI166" i="112"/>
  <c r="BM166" i="112"/>
  <c r="AO168" i="112"/>
  <c r="AS168" i="112"/>
  <c r="AW168" i="112"/>
  <c r="BA168" i="112"/>
  <c r="BE168" i="112"/>
  <c r="BI168" i="112"/>
  <c r="BM168" i="112"/>
  <c r="AQ164" i="112"/>
  <c r="AU164" i="112"/>
  <c r="AY164" i="112"/>
  <c r="BC164" i="112"/>
  <c r="BG164" i="112"/>
  <c r="BK164" i="112"/>
  <c r="BO164" i="112"/>
  <c r="BP154" i="112"/>
  <c r="AQ168" i="112"/>
  <c r="AU168" i="112"/>
  <c r="AY168" i="112"/>
  <c r="BC168" i="112"/>
  <c r="BG168" i="112"/>
  <c r="BK168" i="112"/>
  <c r="BO168" i="112"/>
  <c r="AW264" i="112"/>
  <c r="BF156" i="123"/>
  <c r="BF122" i="123" s="1"/>
  <c r="BA161" i="123"/>
  <c r="BI161" i="123"/>
  <c r="AO165" i="123"/>
  <c r="AW165" i="123"/>
  <c r="BE165" i="123"/>
  <c r="AS169" i="123"/>
  <c r="BA169" i="123"/>
  <c r="BM169" i="123"/>
  <c r="AX199" i="123"/>
  <c r="AL128" i="123"/>
  <c r="AP128" i="123"/>
  <c r="BJ128" i="123"/>
  <c r="AN142" i="123"/>
  <c r="AN160" i="123"/>
  <c r="AR142" i="123"/>
  <c r="AR183" i="123"/>
  <c r="AZ142" i="123"/>
  <c r="AZ183" i="123"/>
  <c r="AX163" i="123"/>
  <c r="AX186" i="123"/>
  <c r="BN169" i="123"/>
  <c r="BN192" i="123"/>
  <c r="BH183" i="123"/>
  <c r="BP152" i="123"/>
  <c r="AL203" i="123"/>
  <c r="AL166" i="123"/>
  <c r="AY164" i="123"/>
  <c r="AY187" i="123"/>
  <c r="AS161" i="123"/>
  <c r="AW161" i="123"/>
  <c r="AW198" i="123"/>
  <c r="BE161" i="123"/>
  <c r="BA165" i="123"/>
  <c r="BM165" i="123"/>
  <c r="BE169" i="123"/>
  <c r="BE206" i="123"/>
  <c r="BI169" i="123"/>
  <c r="BB190" i="123"/>
  <c r="BP127" i="123"/>
  <c r="BP148" i="123"/>
  <c r="AN164" i="123"/>
  <c r="AV164" i="123"/>
  <c r="AZ164" i="123"/>
  <c r="BD164" i="123"/>
  <c r="BL164" i="123"/>
  <c r="AR168" i="123"/>
  <c r="AV168" i="123"/>
  <c r="AZ168" i="123"/>
  <c r="BH168" i="123"/>
  <c r="BL168" i="123"/>
  <c r="AX128" i="123"/>
  <c r="BF128" i="123"/>
  <c r="BN128" i="123"/>
  <c r="BP126" i="123"/>
  <c r="AL160" i="123"/>
  <c r="AP160" i="123"/>
  <c r="AT160" i="123"/>
  <c r="AX160" i="123"/>
  <c r="BB160" i="123"/>
  <c r="BF160" i="123"/>
  <c r="BJ160" i="123"/>
  <c r="BN160" i="123"/>
  <c r="AN161" i="123"/>
  <c r="AR161" i="123"/>
  <c r="AV161" i="123"/>
  <c r="AZ161" i="123"/>
  <c r="BD161" i="123"/>
  <c r="BH161" i="123"/>
  <c r="BL161" i="123"/>
  <c r="AN163" i="123"/>
  <c r="AR163" i="123"/>
  <c r="AV163" i="123"/>
  <c r="AZ163" i="123"/>
  <c r="BD163" i="123"/>
  <c r="BH163" i="123"/>
  <c r="BL163" i="123"/>
  <c r="AL164" i="123"/>
  <c r="AP164" i="123"/>
  <c r="AT164" i="123"/>
  <c r="AX164" i="123"/>
  <c r="BB164" i="123"/>
  <c r="BF164" i="123"/>
  <c r="BJ164" i="123"/>
  <c r="BN164" i="123"/>
  <c r="AN165" i="123"/>
  <c r="AR165" i="123"/>
  <c r="AV165" i="123"/>
  <c r="AZ165" i="123"/>
  <c r="BD165" i="123"/>
  <c r="BH165" i="123"/>
  <c r="BL165" i="123"/>
  <c r="AN167" i="123"/>
  <c r="AR167" i="123"/>
  <c r="AV167" i="123"/>
  <c r="AZ167" i="123"/>
  <c r="BD167" i="123"/>
  <c r="BH167" i="123"/>
  <c r="BL167" i="123"/>
  <c r="AN169" i="123"/>
  <c r="AR169" i="123"/>
  <c r="AV169" i="123"/>
  <c r="AZ169" i="123"/>
  <c r="BH169" i="123"/>
  <c r="BL169" i="123"/>
  <c r="AS142" i="123"/>
  <c r="AU163" i="123"/>
  <c r="BC163" i="123"/>
  <c r="BK163" i="123"/>
  <c r="BP153" i="123"/>
  <c r="AQ167" i="123"/>
  <c r="AY167" i="123"/>
  <c r="BG167" i="123"/>
  <c r="BO167" i="123"/>
  <c r="AU156" i="123"/>
  <c r="AU122" i="123" s="1"/>
  <c r="BI187" i="123"/>
  <c r="BA189" i="123"/>
  <c r="AM160" i="122"/>
  <c r="AM183" i="122"/>
  <c r="AQ160" i="122"/>
  <c r="AQ183" i="122"/>
  <c r="AU183" i="122"/>
  <c r="AU160" i="122"/>
  <c r="AY183" i="122"/>
  <c r="AY160" i="122"/>
  <c r="BC160" i="122"/>
  <c r="BC183" i="122"/>
  <c r="BC211" i="122" s="1"/>
  <c r="BG160" i="122"/>
  <c r="BG183" i="122"/>
  <c r="BK183" i="122"/>
  <c r="BK160" i="122"/>
  <c r="BO183" i="122"/>
  <c r="BO160" i="122"/>
  <c r="AO161" i="122"/>
  <c r="AS161" i="122"/>
  <c r="AW161" i="122"/>
  <c r="BA161" i="122"/>
  <c r="BE161" i="122"/>
  <c r="BI161" i="122"/>
  <c r="BM161" i="122"/>
  <c r="AO163" i="122"/>
  <c r="AS163" i="122"/>
  <c r="AW163" i="122"/>
  <c r="AU164" i="122"/>
  <c r="AU187" i="122"/>
  <c r="AY164" i="122"/>
  <c r="AY187" i="122"/>
  <c r="BO187" i="122"/>
  <c r="BO164" i="122"/>
  <c r="AM191" i="122"/>
  <c r="AM168" i="122"/>
  <c r="AQ191" i="122"/>
  <c r="AQ168" i="122"/>
  <c r="AU168" i="122"/>
  <c r="AU191" i="122"/>
  <c r="AY191" i="122"/>
  <c r="AY168" i="122"/>
  <c r="BC168" i="122"/>
  <c r="BC191" i="122"/>
  <c r="BK191" i="122"/>
  <c r="BK168" i="122"/>
  <c r="AP128" i="122"/>
  <c r="AP175" i="122"/>
  <c r="AT128" i="122"/>
  <c r="AT175" i="122"/>
  <c r="AX128" i="122"/>
  <c r="AX175" i="122"/>
  <c r="BB128" i="122"/>
  <c r="BB175" i="122"/>
  <c r="BF128" i="122"/>
  <c r="BF175" i="122"/>
  <c r="BJ128" i="122"/>
  <c r="BJ175" i="122"/>
  <c r="BH174" i="4" s="1"/>
  <c r="BN128" i="122"/>
  <c r="BN175" i="122"/>
  <c r="BP127" i="122"/>
  <c r="AO142" i="122"/>
  <c r="AO183" i="122"/>
  <c r="AS142" i="122"/>
  <c r="AS183" i="122"/>
  <c r="AW142" i="122"/>
  <c r="AW183" i="122"/>
  <c r="BA142" i="122"/>
  <c r="BA183" i="122"/>
  <c r="BE142" i="122"/>
  <c r="BE183" i="122"/>
  <c r="BI142" i="122"/>
  <c r="BI183" i="122"/>
  <c r="BM142" i="122"/>
  <c r="BM183" i="122"/>
  <c r="AW185" i="122"/>
  <c r="AW162" i="122"/>
  <c r="AO189" i="122"/>
  <c r="AO166" i="122"/>
  <c r="AW189" i="122"/>
  <c r="AW166" i="122"/>
  <c r="BA166" i="122"/>
  <c r="BA189" i="122"/>
  <c r="BM189" i="122"/>
  <c r="BM166" i="122"/>
  <c r="AW168" i="122"/>
  <c r="AW191" i="122"/>
  <c r="AW219" i="122" s="1"/>
  <c r="AM164" i="122"/>
  <c r="BG217" i="122"/>
  <c r="AO128" i="122"/>
  <c r="AS128" i="122"/>
  <c r="AW128" i="122"/>
  <c r="BE128" i="122"/>
  <c r="BI128" i="122"/>
  <c r="BP135" i="122"/>
  <c r="AX186" i="122"/>
  <c r="AX163" i="122"/>
  <c r="BP139" i="122"/>
  <c r="AP190" i="122"/>
  <c r="AP167" i="122"/>
  <c r="BF190" i="122"/>
  <c r="BF167" i="122"/>
  <c r="AP161" i="122"/>
  <c r="AX161" i="122"/>
  <c r="BF161" i="122"/>
  <c r="BN161" i="122"/>
  <c r="BP149" i="122"/>
  <c r="AL165" i="122"/>
  <c r="AP165" i="122"/>
  <c r="AT165" i="122"/>
  <c r="BB165" i="122"/>
  <c r="BF165" i="122"/>
  <c r="BJ165" i="122"/>
  <c r="AP169" i="122"/>
  <c r="AX169" i="122"/>
  <c r="BF169" i="122"/>
  <c r="BL165" i="122"/>
  <c r="AX167" i="122"/>
  <c r="AX206" i="122"/>
  <c r="AW160" i="122"/>
  <c r="BA160" i="122"/>
  <c r="BE160" i="122"/>
  <c r="BM160" i="122"/>
  <c r="AW156" i="122"/>
  <c r="AW122" i="122" s="1"/>
  <c r="BA162" i="122"/>
  <c r="AO164" i="122"/>
  <c r="AO201" i="122"/>
  <c r="AS164" i="122"/>
  <c r="BA164" i="122"/>
  <c r="BE164" i="122"/>
  <c r="BE201" i="122"/>
  <c r="BE215" i="122" s="1"/>
  <c r="BI164" i="122"/>
  <c r="BM215" i="122"/>
  <c r="BE166" i="122"/>
  <c r="AO168" i="122"/>
  <c r="BA219" i="122"/>
  <c r="AY128" i="122"/>
  <c r="AZ184" i="122"/>
  <c r="AZ161" i="122"/>
  <c r="AZ188" i="122"/>
  <c r="AZ165" i="122"/>
  <c r="AV192" i="122"/>
  <c r="AV169" i="122"/>
  <c r="AX142" i="122"/>
  <c r="AL156" i="122"/>
  <c r="AP156" i="122"/>
  <c r="AT156" i="122"/>
  <c r="AX156" i="122"/>
  <c r="AX122" i="122" s="1"/>
  <c r="AX197" i="122"/>
  <c r="BB156" i="122"/>
  <c r="BF156" i="122"/>
  <c r="BJ156" i="122"/>
  <c r="BN156" i="122"/>
  <c r="BN197" i="122"/>
  <c r="AR161" i="122"/>
  <c r="BH161" i="122"/>
  <c r="BL161" i="122"/>
  <c r="BL198" i="122"/>
  <c r="AN163" i="122"/>
  <c r="AN200" i="122"/>
  <c r="AR163" i="122"/>
  <c r="AZ163" i="122"/>
  <c r="BD163" i="122"/>
  <c r="BD200" i="122"/>
  <c r="BH163" i="122"/>
  <c r="AL163" i="122"/>
  <c r="BN167" i="122"/>
  <c r="BD188" i="122"/>
  <c r="BD192" i="122"/>
  <c r="BF202" i="122"/>
  <c r="BF216" i="122" s="1"/>
  <c r="AO205" i="122"/>
  <c r="AO219" i="122" s="1"/>
  <c r="BP151" i="122"/>
  <c r="AV165" i="122"/>
  <c r="AN167" i="122"/>
  <c r="AR167" i="122"/>
  <c r="AV167" i="122"/>
  <c r="BD167" i="122"/>
  <c r="BH167" i="122"/>
  <c r="BL167" i="122"/>
  <c r="BP154" i="122"/>
  <c r="AZ169" i="122"/>
  <c r="AR204" i="122"/>
  <c r="BH204" i="122"/>
  <c r="BH218" i="122" s="1"/>
  <c r="BC164" i="122"/>
  <c r="BK164" i="122"/>
  <c r="AQ166" i="122"/>
  <c r="AU166" i="122"/>
  <c r="BC166" i="122"/>
  <c r="BG166" i="122"/>
  <c r="BK166" i="122"/>
  <c r="AQ203" i="122"/>
  <c r="AQ217" i="122" s="1"/>
  <c r="AR128" i="121"/>
  <c r="BD128" i="121"/>
  <c r="BL160" i="121"/>
  <c r="BL142" i="121"/>
  <c r="BI128" i="121"/>
  <c r="BA164" i="121"/>
  <c r="BA187" i="121"/>
  <c r="BA215" i="121" s="1"/>
  <c r="BK169" i="121"/>
  <c r="BK192" i="121"/>
  <c r="AP156" i="121"/>
  <c r="AP122" i="121" s="1"/>
  <c r="BF156" i="121"/>
  <c r="BF122" i="121" s="1"/>
  <c r="AP163" i="121"/>
  <c r="BP150" i="121"/>
  <c r="BP151" i="121"/>
  <c r="AL202" i="121"/>
  <c r="BP154" i="121"/>
  <c r="BP155" i="121"/>
  <c r="BE191" i="121"/>
  <c r="AP160" i="121"/>
  <c r="AP142" i="121"/>
  <c r="BF160" i="121"/>
  <c r="BF183" i="121"/>
  <c r="BK142" i="121"/>
  <c r="AS167" i="121"/>
  <c r="AS190" i="121"/>
  <c r="AS218" i="121" s="1"/>
  <c r="AY191" i="121"/>
  <c r="AY168" i="121"/>
  <c r="BN142" i="121"/>
  <c r="AN161" i="121"/>
  <c r="AV161" i="121"/>
  <c r="BD161" i="121"/>
  <c r="BH161" i="121"/>
  <c r="AX156" i="121"/>
  <c r="AX122" i="121" s="1"/>
  <c r="BN156" i="121"/>
  <c r="BN122" i="121" s="1"/>
  <c r="BD214" i="121"/>
  <c r="BG188" i="121"/>
  <c r="AN164" i="121"/>
  <c r="AV164" i="121"/>
  <c r="AZ164" i="121"/>
  <c r="BD164" i="121"/>
  <c r="BH164" i="121"/>
  <c r="BL164" i="121"/>
  <c r="AP165" i="121"/>
  <c r="AT165" i="121"/>
  <c r="AX165" i="121"/>
  <c r="BB165" i="121"/>
  <c r="BF165" i="121"/>
  <c r="BJ165" i="121"/>
  <c r="BN165" i="121"/>
  <c r="AN166" i="121"/>
  <c r="AR166" i="121"/>
  <c r="AV166" i="121"/>
  <c r="AZ166" i="121"/>
  <c r="BD166" i="121"/>
  <c r="BH166" i="121"/>
  <c r="BL166" i="121"/>
  <c r="AZ168" i="121"/>
  <c r="BD168" i="121"/>
  <c r="BL168" i="121"/>
  <c r="AP169" i="121"/>
  <c r="AT169" i="121"/>
  <c r="BB169" i="121"/>
  <c r="BF169" i="121"/>
  <c r="BJ169" i="121"/>
  <c r="BA122" i="121"/>
  <c r="AO162" i="121"/>
  <c r="AS162" i="121"/>
  <c r="BA162" i="121"/>
  <c r="BE162" i="121"/>
  <c r="BM162" i="121"/>
  <c r="BM156" i="121"/>
  <c r="BM122" i="121" s="1"/>
  <c r="AO166" i="121"/>
  <c r="AS166" i="121"/>
  <c r="BI166" i="121"/>
  <c r="AX186" i="121"/>
  <c r="AX188" i="121"/>
  <c r="AX216" i="121" s="1"/>
  <c r="AV189" i="121"/>
  <c r="AV217" i="121" s="1"/>
  <c r="AV163" i="121"/>
  <c r="AZ163" i="121"/>
  <c r="BD163" i="121"/>
  <c r="BL163" i="121"/>
  <c r="AP164" i="121"/>
  <c r="AT164" i="121"/>
  <c r="AX164" i="121"/>
  <c r="BB164" i="121"/>
  <c r="BF164" i="121"/>
  <c r="BJ164" i="121"/>
  <c r="BN164" i="121"/>
  <c r="BB166" i="121"/>
  <c r="BJ166" i="121"/>
  <c r="AN167" i="121"/>
  <c r="AR167" i="121"/>
  <c r="AZ167" i="121"/>
  <c r="BD167" i="121"/>
  <c r="BH167" i="121"/>
  <c r="AP168" i="121"/>
  <c r="AT168" i="121"/>
  <c r="AX168" i="121"/>
  <c r="BB168" i="121"/>
  <c r="BB170" i="121" s="1"/>
  <c r="BF168" i="121"/>
  <c r="BJ168" i="121"/>
  <c r="BN168" i="121"/>
  <c r="AM160" i="121"/>
  <c r="AQ160" i="121"/>
  <c r="AY160" i="121"/>
  <c r="BC160" i="121"/>
  <c r="BK160" i="121"/>
  <c r="AM164" i="121"/>
  <c r="AQ164" i="121"/>
  <c r="BG164" i="121"/>
  <c r="BO164" i="121"/>
  <c r="AQ166" i="121"/>
  <c r="AY156" i="121"/>
  <c r="BO166" i="121"/>
  <c r="AU168" i="121"/>
  <c r="BK168" i="121"/>
  <c r="BL186" i="121"/>
  <c r="BH190" i="121"/>
  <c r="BH218" i="121" s="1"/>
  <c r="BN191" i="121"/>
  <c r="AQ128" i="120"/>
  <c r="AY128" i="120"/>
  <c r="BG128" i="120"/>
  <c r="BO128" i="120"/>
  <c r="AU161" i="120"/>
  <c r="AU184" i="120"/>
  <c r="BP135" i="120"/>
  <c r="AM163" i="120"/>
  <c r="AU165" i="120"/>
  <c r="AU188" i="120"/>
  <c r="BM168" i="120"/>
  <c r="BM191" i="120"/>
  <c r="BM219" i="120" s="1"/>
  <c r="BC169" i="120"/>
  <c r="BC192" i="120"/>
  <c r="BC220" i="120" s="1"/>
  <c r="BA122" i="120"/>
  <c r="AX215" i="120"/>
  <c r="AM191" i="120"/>
  <c r="AY192" i="120"/>
  <c r="AL160" i="120"/>
  <c r="AL142" i="120"/>
  <c r="AT160" i="120"/>
  <c r="AT183" i="120"/>
  <c r="AT211" i="120" s="1"/>
  <c r="BP134" i="120"/>
  <c r="AL162" i="120"/>
  <c r="BD163" i="120"/>
  <c r="BD186" i="120"/>
  <c r="BB142" i="120"/>
  <c r="AR161" i="120"/>
  <c r="AV161" i="120"/>
  <c r="AZ161" i="120"/>
  <c r="BH161" i="120"/>
  <c r="BL161" i="120"/>
  <c r="AT156" i="120"/>
  <c r="AT122" i="120" s="1"/>
  <c r="BB156" i="120"/>
  <c r="BB122" i="120" s="1"/>
  <c r="BJ156" i="120"/>
  <c r="BJ122" i="120" s="1"/>
  <c r="AP166" i="120"/>
  <c r="AW175" i="120"/>
  <c r="AW186" i="120"/>
  <c r="AO128" i="120"/>
  <c r="AO175" i="120"/>
  <c r="BM128" i="120"/>
  <c r="BM175" i="120"/>
  <c r="BC162" i="120"/>
  <c r="BC185" i="120"/>
  <c r="AS163" i="120"/>
  <c r="AS186" i="120"/>
  <c r="BA167" i="120"/>
  <c r="BA190" i="120"/>
  <c r="BA218" i="120" s="1"/>
  <c r="BO164" i="120"/>
  <c r="BE175" i="120"/>
  <c r="AW190" i="120"/>
  <c r="BP126" i="120"/>
  <c r="AL177" i="120"/>
  <c r="BF161" i="120"/>
  <c r="BF184" i="120"/>
  <c r="AR162" i="120"/>
  <c r="AR185" i="120"/>
  <c r="BP136" i="120"/>
  <c r="AN164" i="120"/>
  <c r="AP156" i="120"/>
  <c r="AP122" i="120" s="1"/>
  <c r="AT163" i="120"/>
  <c r="BB163" i="120"/>
  <c r="BF156" i="120"/>
  <c r="BF122" i="120" s="1"/>
  <c r="BJ163" i="120"/>
  <c r="BP150" i="120"/>
  <c r="BN163" i="120"/>
  <c r="AQ184" i="120"/>
  <c r="BG185" i="120"/>
  <c r="BJ216" i="120"/>
  <c r="AV164" i="120"/>
  <c r="AZ164" i="120"/>
  <c r="BH164" i="120"/>
  <c r="BL164" i="120"/>
  <c r="AP165" i="120"/>
  <c r="AT165" i="120"/>
  <c r="AX165" i="120"/>
  <c r="BB165" i="120"/>
  <c r="BF165" i="120"/>
  <c r="BJ165" i="120"/>
  <c r="BN165" i="120"/>
  <c r="AN166" i="120"/>
  <c r="AR166" i="120"/>
  <c r="AV166" i="120"/>
  <c r="AZ166" i="120"/>
  <c r="BD166" i="120"/>
  <c r="BH166" i="120"/>
  <c r="BL166" i="120"/>
  <c r="AN168" i="120"/>
  <c r="AV168" i="120"/>
  <c r="BD168" i="120"/>
  <c r="BL168" i="120"/>
  <c r="AP169" i="120"/>
  <c r="AT169" i="120"/>
  <c r="AX169" i="120"/>
  <c r="BB169" i="120"/>
  <c r="BF169" i="120"/>
  <c r="BJ169" i="120"/>
  <c r="BN169" i="120"/>
  <c r="AM164" i="120"/>
  <c r="AU164" i="120"/>
  <c r="BC164" i="120"/>
  <c r="BK164" i="120"/>
  <c r="BP154" i="120"/>
  <c r="AQ168" i="120"/>
  <c r="AY168" i="120"/>
  <c r="BG168" i="120"/>
  <c r="BO168" i="120"/>
  <c r="BF188" i="120"/>
  <c r="AZ189" i="120"/>
  <c r="AZ217" i="120" s="1"/>
  <c r="AP164" i="120"/>
  <c r="AT164" i="120"/>
  <c r="AX164" i="120"/>
  <c r="BB164" i="120"/>
  <c r="BF164" i="120"/>
  <c r="BJ164" i="120"/>
  <c r="BN164" i="120"/>
  <c r="AL166" i="120"/>
  <c r="AT166" i="120"/>
  <c r="BB166" i="120"/>
  <c r="BJ166" i="120"/>
  <c r="AN167" i="120"/>
  <c r="AR167" i="120"/>
  <c r="AV167" i="120"/>
  <c r="AZ167" i="120"/>
  <c r="BD167" i="120"/>
  <c r="BH167" i="120"/>
  <c r="BL167" i="120"/>
  <c r="AL168" i="120"/>
  <c r="AP168" i="120"/>
  <c r="AT168" i="120"/>
  <c r="AX168" i="120"/>
  <c r="BB168" i="120"/>
  <c r="BF168" i="120"/>
  <c r="BJ168" i="120"/>
  <c r="BN168" i="120"/>
  <c r="AO156" i="120"/>
  <c r="AO122" i="120" s="1"/>
  <c r="AS162" i="120"/>
  <c r="AW156" i="120"/>
  <c r="AW122" i="120" s="1"/>
  <c r="BA162" i="120"/>
  <c r="BE156" i="120"/>
  <c r="BE122" i="120" s="1"/>
  <c r="BI162" i="120"/>
  <c r="BM156" i="120"/>
  <c r="BM122" i="120" s="1"/>
  <c r="AO166" i="120"/>
  <c r="AW166" i="120"/>
  <c r="BE166" i="120"/>
  <c r="BM166" i="120"/>
  <c r="AT187" i="120"/>
  <c r="BL190" i="120"/>
  <c r="BL218" i="120" s="1"/>
  <c r="BB191" i="120"/>
  <c r="BB219" i="120" s="1"/>
  <c r="BN192" i="120"/>
  <c r="BN220" i="120" s="1"/>
  <c r="BP133" i="119"/>
  <c r="BP161" i="119" s="1"/>
  <c r="AM161" i="119"/>
  <c r="AO162" i="119"/>
  <c r="AO185" i="119"/>
  <c r="AO213" i="119" s="1"/>
  <c r="AW162" i="119"/>
  <c r="AW185" i="119"/>
  <c r="AM163" i="119"/>
  <c r="AM186" i="119"/>
  <c r="AQ163" i="119"/>
  <c r="AQ186" i="119"/>
  <c r="AY163" i="119"/>
  <c r="AY186" i="119"/>
  <c r="BG163" i="119"/>
  <c r="BG186" i="119"/>
  <c r="BE185" i="4" s="1"/>
  <c r="BK163" i="119"/>
  <c r="BK186" i="119"/>
  <c r="BA166" i="119"/>
  <c r="BA189" i="119"/>
  <c r="AM167" i="119"/>
  <c r="AM190" i="119"/>
  <c r="AU167" i="119"/>
  <c r="AU190" i="119"/>
  <c r="AY167" i="119"/>
  <c r="AY190" i="119"/>
  <c r="BG167" i="119"/>
  <c r="BG190" i="119"/>
  <c r="BE189" i="4" s="1"/>
  <c r="BK167" i="119"/>
  <c r="BK190" i="119"/>
  <c r="BP141" i="119"/>
  <c r="BP149" i="119"/>
  <c r="BP150" i="119"/>
  <c r="AZ156" i="119"/>
  <c r="AZ122" i="119" s="1"/>
  <c r="BN160" i="119"/>
  <c r="AX168" i="119"/>
  <c r="AS184" i="119"/>
  <c r="BO186" i="119"/>
  <c r="AZ216" i="119"/>
  <c r="BI189" i="119"/>
  <c r="BI217" i="119" s="1"/>
  <c r="AU191" i="119"/>
  <c r="AU219" i="119" s="1"/>
  <c r="BI192" i="119"/>
  <c r="AP197" i="119"/>
  <c r="BP126" i="119"/>
  <c r="AT160" i="119"/>
  <c r="BF160" i="119"/>
  <c r="AN161" i="119"/>
  <c r="AN184" i="119"/>
  <c r="AN212" i="119" s="1"/>
  <c r="AR161" i="119"/>
  <c r="AV161" i="119"/>
  <c r="AV184" i="119"/>
  <c r="AV212" i="119" s="1"/>
  <c r="AZ161" i="119"/>
  <c r="BD161" i="119"/>
  <c r="BH161" i="119"/>
  <c r="BL161" i="119"/>
  <c r="BL184" i="119"/>
  <c r="AL162" i="119"/>
  <c r="AL185" i="119"/>
  <c r="AP162" i="119"/>
  <c r="AT162" i="119"/>
  <c r="AX162" i="119"/>
  <c r="AX185" i="119"/>
  <c r="BB162" i="119"/>
  <c r="BB185" i="119"/>
  <c r="BF162" i="119"/>
  <c r="BF185" i="119"/>
  <c r="BJ162" i="119"/>
  <c r="BJ185" i="119"/>
  <c r="BN162" i="119"/>
  <c r="BD163" i="119"/>
  <c r="AX164" i="119"/>
  <c r="BN164" i="119"/>
  <c r="AR165" i="119"/>
  <c r="AZ165" i="119"/>
  <c r="BH165" i="119"/>
  <c r="BH188" i="119"/>
  <c r="AL166" i="119"/>
  <c r="AL189" i="119"/>
  <c r="AP166" i="119"/>
  <c r="AP189" i="119"/>
  <c r="AT166" i="119"/>
  <c r="AT189" i="119"/>
  <c r="AX166" i="119"/>
  <c r="BB166" i="119"/>
  <c r="BB189" i="119"/>
  <c r="BF166" i="119"/>
  <c r="BF189" i="119"/>
  <c r="BJ166" i="119"/>
  <c r="BJ189" i="119"/>
  <c r="BN166" i="119"/>
  <c r="BN189" i="119"/>
  <c r="AL168" i="119"/>
  <c r="AP168" i="119"/>
  <c r="AT168" i="119"/>
  <c r="BF168" i="119"/>
  <c r="BJ168" i="119"/>
  <c r="AN169" i="119"/>
  <c r="AR169" i="119"/>
  <c r="AV169" i="119"/>
  <c r="AV192" i="119"/>
  <c r="AZ169" i="119"/>
  <c r="BD169" i="119"/>
  <c r="BD192" i="119"/>
  <c r="BD220" i="119" s="1"/>
  <c r="BH169" i="119"/>
  <c r="BL169" i="119"/>
  <c r="BL192" i="119"/>
  <c r="AQ162" i="119"/>
  <c r="AY162" i="119"/>
  <c r="BG162" i="119"/>
  <c r="BO162" i="119"/>
  <c r="AQ166" i="119"/>
  <c r="AU166" i="119"/>
  <c r="AY166" i="119"/>
  <c r="BC166" i="119"/>
  <c r="BG166" i="119"/>
  <c r="BK166" i="119"/>
  <c r="BO166" i="119"/>
  <c r="AZ166" i="119"/>
  <c r="BA184" i="119"/>
  <c r="AT185" i="119"/>
  <c r="AU186" i="119"/>
  <c r="BA188" i="119"/>
  <c r="AQ190" i="119"/>
  <c r="AO161" i="119"/>
  <c r="AO184" i="119"/>
  <c r="AW161" i="119"/>
  <c r="AW184" i="119"/>
  <c r="BE161" i="119"/>
  <c r="BE184" i="119"/>
  <c r="BI161" i="119"/>
  <c r="BI184" i="119"/>
  <c r="AS165" i="119"/>
  <c r="AS188" i="119"/>
  <c r="AW165" i="119"/>
  <c r="AW188" i="119"/>
  <c r="BE165" i="119"/>
  <c r="BE188" i="119"/>
  <c r="BI165" i="119"/>
  <c r="BI188" i="119"/>
  <c r="AM168" i="119"/>
  <c r="AM191" i="119"/>
  <c r="BC168" i="119"/>
  <c r="BC191" i="119"/>
  <c r="BC219" i="119" s="1"/>
  <c r="BK168" i="119"/>
  <c r="BK191" i="119"/>
  <c r="AO169" i="119"/>
  <c r="AO192" i="119"/>
  <c r="AS169" i="119"/>
  <c r="AS192" i="119"/>
  <c r="BA169" i="119"/>
  <c r="BA192" i="119"/>
  <c r="BE169" i="119"/>
  <c r="BE192" i="119"/>
  <c r="BM169" i="119"/>
  <c r="BM192" i="119"/>
  <c r="BH166" i="119"/>
  <c r="BN168" i="119"/>
  <c r="BD212" i="119"/>
  <c r="BE185" i="119"/>
  <c r="BE213" i="119" s="1"/>
  <c r="BC186" i="119"/>
  <c r="BM188" i="119"/>
  <c r="BC190" i="119"/>
  <c r="AN220" i="119"/>
  <c r="BP127" i="119"/>
  <c r="AN160" i="119"/>
  <c r="AR160" i="119"/>
  <c r="AR183" i="119"/>
  <c r="AV160" i="119"/>
  <c r="AV183" i="119"/>
  <c r="AZ160" i="119"/>
  <c r="BD160" i="119"/>
  <c r="BD183" i="119"/>
  <c r="BH160" i="119"/>
  <c r="BL160" i="119"/>
  <c r="BL183" i="119"/>
  <c r="BN165" i="119"/>
  <c r="AL169" i="119"/>
  <c r="BM184" i="119"/>
  <c r="BM185" i="119"/>
  <c r="BM213" i="119" s="1"/>
  <c r="AO188" i="119"/>
  <c r="AX189" i="119"/>
  <c r="BO190" i="119"/>
  <c r="AW192" i="119"/>
  <c r="AN142" i="119"/>
  <c r="AR162" i="119"/>
  <c r="AV142" i="119"/>
  <c r="AZ162" i="119"/>
  <c r="BD142" i="119"/>
  <c r="BH162" i="119"/>
  <c r="BL142" i="119"/>
  <c r="AP163" i="119"/>
  <c r="AP186" i="119"/>
  <c r="AT163" i="119"/>
  <c r="AX163" i="119"/>
  <c r="AX186" i="119"/>
  <c r="AX214" i="119" s="1"/>
  <c r="BB163" i="119"/>
  <c r="BF163" i="119"/>
  <c r="BJ163" i="119"/>
  <c r="BN163" i="119"/>
  <c r="AN164" i="119"/>
  <c r="AN187" i="119"/>
  <c r="AR164" i="119"/>
  <c r="AR187" i="119"/>
  <c r="AV164" i="119"/>
  <c r="AZ164" i="119"/>
  <c r="BD164" i="119"/>
  <c r="BD187" i="119"/>
  <c r="BH164" i="119"/>
  <c r="BH187" i="119"/>
  <c r="BL164" i="119"/>
  <c r="AP165" i="119"/>
  <c r="BF165" i="119"/>
  <c r="AN166" i="119"/>
  <c r="AR166" i="119"/>
  <c r="AV166" i="119"/>
  <c r="BD166" i="119"/>
  <c r="BL166" i="119"/>
  <c r="AT167" i="119"/>
  <c r="BB167" i="119"/>
  <c r="BJ167" i="119"/>
  <c r="BJ190" i="119"/>
  <c r="BJ218" i="119" s="1"/>
  <c r="AN168" i="119"/>
  <c r="AN191" i="119"/>
  <c r="AR168" i="119"/>
  <c r="AV168" i="119"/>
  <c r="AV191" i="119"/>
  <c r="AZ168" i="119"/>
  <c r="AZ191" i="119"/>
  <c r="BD168" i="119"/>
  <c r="BH168" i="119"/>
  <c r="BH191" i="119"/>
  <c r="BL168" i="119"/>
  <c r="BB169" i="119"/>
  <c r="AY156" i="119"/>
  <c r="AY122" i="119" s="1"/>
  <c r="AY198" i="119"/>
  <c r="BO156" i="119"/>
  <c r="BO122" i="119" s="1"/>
  <c r="AS164" i="119"/>
  <c r="BA164" i="119"/>
  <c r="BI164" i="119"/>
  <c r="AO168" i="119"/>
  <c r="AS168" i="119"/>
  <c r="AW168" i="119"/>
  <c r="BA168" i="119"/>
  <c r="BE168" i="119"/>
  <c r="BI168" i="119"/>
  <c r="BM168" i="119"/>
  <c r="BN186" i="119"/>
  <c r="BN214" i="119" s="1"/>
  <c r="BL187" i="119"/>
  <c r="BB190" i="119"/>
  <c r="AR191" i="119"/>
  <c r="BL191" i="119"/>
  <c r="AZ266" i="119"/>
  <c r="AS321" i="119"/>
  <c r="BA263" i="119"/>
  <c r="AS271" i="119"/>
  <c r="BA271" i="119"/>
  <c r="BI271" i="119"/>
  <c r="BP126" i="118"/>
  <c r="AM160" i="118"/>
  <c r="AM142" i="118"/>
  <c r="AQ160" i="118"/>
  <c r="AQ183" i="118"/>
  <c r="BC160" i="118"/>
  <c r="BC142" i="118"/>
  <c r="BG160" i="118"/>
  <c r="BG183" i="118"/>
  <c r="AS163" i="118"/>
  <c r="AS186" i="118"/>
  <c r="BA163" i="118"/>
  <c r="BA186" i="118"/>
  <c r="BI163" i="118"/>
  <c r="BI186" i="118"/>
  <c r="AQ168" i="118"/>
  <c r="AQ191" i="118"/>
  <c r="BG168" i="118"/>
  <c r="BG191" i="118"/>
  <c r="BK142" i="118"/>
  <c r="BP148" i="118"/>
  <c r="AT156" i="118"/>
  <c r="AT122" i="118" s="1"/>
  <c r="BJ156" i="118"/>
  <c r="BJ122" i="118" s="1"/>
  <c r="BO183" i="118"/>
  <c r="AU187" i="118"/>
  <c r="BM189" i="118"/>
  <c r="BO191" i="118"/>
  <c r="AM128" i="118"/>
  <c r="AQ128" i="118"/>
  <c r="AU128" i="118"/>
  <c r="AY128" i="118"/>
  <c r="BC128" i="118"/>
  <c r="BG128" i="118"/>
  <c r="BK128" i="118"/>
  <c r="BO128" i="118"/>
  <c r="BA128" i="118"/>
  <c r="AP161" i="118"/>
  <c r="AT161" i="118"/>
  <c r="AX161" i="118"/>
  <c r="BB161" i="118"/>
  <c r="BF161" i="118"/>
  <c r="BJ161" i="118"/>
  <c r="BN161" i="118"/>
  <c r="AN162" i="118"/>
  <c r="AR162" i="118"/>
  <c r="AV162" i="118"/>
  <c r="AZ162" i="118"/>
  <c r="BD162" i="118"/>
  <c r="BH162" i="118"/>
  <c r="BL162" i="118"/>
  <c r="AL163" i="118"/>
  <c r="AP163" i="118"/>
  <c r="AT163" i="118"/>
  <c r="AX163" i="118"/>
  <c r="BB163" i="118"/>
  <c r="BF163" i="118"/>
  <c r="BJ163" i="118"/>
  <c r="BN163" i="118"/>
  <c r="AZ164" i="118"/>
  <c r="BP137" i="118"/>
  <c r="BP165" i="118" s="1"/>
  <c r="AP165" i="118"/>
  <c r="AT165" i="118"/>
  <c r="AX165" i="118"/>
  <c r="BB165" i="118"/>
  <c r="BF165" i="118"/>
  <c r="BJ165" i="118"/>
  <c r="BN165" i="118"/>
  <c r="AN166" i="118"/>
  <c r="AR166" i="118"/>
  <c r="AV166" i="118"/>
  <c r="AZ166" i="118"/>
  <c r="BD166" i="118"/>
  <c r="BH166" i="118"/>
  <c r="BL166" i="118"/>
  <c r="AL167" i="118"/>
  <c r="AP167" i="118"/>
  <c r="AP190" i="118"/>
  <c r="AT167" i="118"/>
  <c r="AX167" i="118"/>
  <c r="BB167" i="118"/>
  <c r="BF167" i="118"/>
  <c r="BF190" i="118"/>
  <c r="BD189" i="4" s="1"/>
  <c r="BJ167" i="118"/>
  <c r="BN167" i="118"/>
  <c r="BP141" i="118"/>
  <c r="AP169" i="118"/>
  <c r="AT169" i="118"/>
  <c r="AX169" i="118"/>
  <c r="BF169" i="118"/>
  <c r="BN169" i="118"/>
  <c r="AZ185" i="118"/>
  <c r="BB186" i="118"/>
  <c r="BC187" i="118"/>
  <c r="AX190" i="118"/>
  <c r="AQ161" i="118"/>
  <c r="AQ184" i="118"/>
  <c r="AY161" i="118"/>
  <c r="AY184" i="118"/>
  <c r="BG161" i="118"/>
  <c r="BG184" i="118"/>
  <c r="BO161" i="118"/>
  <c r="BO184" i="118"/>
  <c r="AS162" i="118"/>
  <c r="AS185" i="118"/>
  <c r="BA162" i="118"/>
  <c r="BA185" i="118"/>
  <c r="BI162" i="118"/>
  <c r="BI185" i="118"/>
  <c r="AM165" i="118"/>
  <c r="AM188" i="118"/>
  <c r="AU165" i="118"/>
  <c r="AU188" i="118"/>
  <c r="BC165" i="118"/>
  <c r="BC188" i="118"/>
  <c r="BK165" i="118"/>
  <c r="BK188" i="118"/>
  <c r="AO166" i="118"/>
  <c r="AO189" i="118"/>
  <c r="BE166" i="118"/>
  <c r="BE189" i="118"/>
  <c r="AQ169" i="118"/>
  <c r="AQ192" i="118"/>
  <c r="AY169" i="118"/>
  <c r="AY192" i="118"/>
  <c r="BG169" i="118"/>
  <c r="BG192" i="118"/>
  <c r="BO169" i="118"/>
  <c r="BO192" i="118"/>
  <c r="AP122" i="118"/>
  <c r="AX122" i="118"/>
  <c r="BF122" i="118"/>
  <c r="BN122" i="118"/>
  <c r="BK187" i="118"/>
  <c r="AN161" i="118"/>
  <c r="AR161" i="118"/>
  <c r="AV161" i="118"/>
  <c r="AZ161" i="118"/>
  <c r="BD161" i="118"/>
  <c r="BH161" i="118"/>
  <c r="BL161" i="118"/>
  <c r="AN163" i="118"/>
  <c r="AR163" i="118"/>
  <c r="AV163" i="118"/>
  <c r="AZ163" i="118"/>
  <c r="BD163" i="118"/>
  <c r="BH163" i="118"/>
  <c r="BL163" i="118"/>
  <c r="AP164" i="118"/>
  <c r="AT164" i="118"/>
  <c r="AT187" i="118"/>
  <c r="AX164" i="118"/>
  <c r="BB164" i="118"/>
  <c r="BB187" i="118"/>
  <c r="BF164" i="118"/>
  <c r="BJ164" i="118"/>
  <c r="BJ187" i="118"/>
  <c r="BN164" i="118"/>
  <c r="AN165" i="118"/>
  <c r="AR165" i="118"/>
  <c r="AV165" i="118"/>
  <c r="AZ165" i="118"/>
  <c r="BD165" i="118"/>
  <c r="BH165" i="118"/>
  <c r="BL165" i="118"/>
  <c r="BP139" i="118"/>
  <c r="BP167" i="118" s="1"/>
  <c r="AN167" i="118"/>
  <c r="AR167" i="118"/>
  <c r="AV167" i="118"/>
  <c r="AZ167" i="118"/>
  <c r="BD167" i="118"/>
  <c r="BH167" i="118"/>
  <c r="BL167" i="118"/>
  <c r="AP168" i="118"/>
  <c r="AT168" i="118"/>
  <c r="AX168" i="118"/>
  <c r="BB168" i="118"/>
  <c r="BF168" i="118"/>
  <c r="BJ168" i="118"/>
  <c r="BN168" i="118"/>
  <c r="AU142" i="118"/>
  <c r="AY183" i="118"/>
  <c r="BH184" i="118"/>
  <c r="AL186" i="118"/>
  <c r="AM187" i="118"/>
  <c r="AN188" i="118"/>
  <c r="AW189" i="118"/>
  <c r="AY191" i="118"/>
  <c r="AN169" i="118"/>
  <c r="AR169" i="118"/>
  <c r="AV169" i="118"/>
  <c r="AZ169" i="118"/>
  <c r="BD169" i="118"/>
  <c r="BH169" i="118"/>
  <c r="BH170" i="118" s="1"/>
  <c r="BL169" i="118"/>
  <c r="AS161" i="118"/>
  <c r="BA161" i="118"/>
  <c r="BI161" i="118"/>
  <c r="AM156" i="118"/>
  <c r="AM122" i="118" s="1"/>
  <c r="AQ156" i="118"/>
  <c r="AQ122" i="118" s="1"/>
  <c r="AU156" i="118"/>
  <c r="AU122" i="118" s="1"/>
  <c r="AY156" i="118"/>
  <c r="AY122" i="118" s="1"/>
  <c r="BC156" i="118"/>
  <c r="BC122" i="118" s="1"/>
  <c r="BG156" i="118"/>
  <c r="BG122" i="118" s="1"/>
  <c r="BK156" i="118"/>
  <c r="BK122" i="118" s="1"/>
  <c r="BO156" i="118"/>
  <c r="BO122" i="118" s="1"/>
  <c r="AO165" i="118"/>
  <c r="AW165" i="118"/>
  <c r="BE165" i="118"/>
  <c r="BM165" i="118"/>
  <c r="AS169" i="118"/>
  <c r="BA169" i="118"/>
  <c r="BI169" i="118"/>
  <c r="AS265" i="118"/>
  <c r="BN265" i="118"/>
  <c r="AU267" i="118"/>
  <c r="AS315" i="118"/>
  <c r="AU317" i="118"/>
  <c r="BB169" i="118"/>
  <c r="BJ169" i="118"/>
  <c r="AM163" i="118"/>
  <c r="AU163" i="118"/>
  <c r="BC163" i="118"/>
  <c r="BK163" i="118"/>
  <c r="BK170" i="118" s="1"/>
  <c r="BP153" i="118"/>
  <c r="AQ167" i="118"/>
  <c r="AY167" i="118"/>
  <c r="BG167" i="118"/>
  <c r="BO167" i="118"/>
  <c r="AR264" i="118"/>
  <c r="AT266" i="118"/>
  <c r="BO266" i="118"/>
  <c r="BH314" i="118"/>
  <c r="BJ316" i="118"/>
  <c r="BK317" i="118"/>
  <c r="AS142" i="117"/>
  <c r="BA142" i="117"/>
  <c r="BE142" i="117"/>
  <c r="BM142" i="117"/>
  <c r="BM185" i="117"/>
  <c r="BM213" i="117" s="1"/>
  <c r="AY163" i="117"/>
  <c r="AY186" i="117"/>
  <c r="AY214" i="117" s="1"/>
  <c r="BF217" i="117"/>
  <c r="BP124" i="117"/>
  <c r="AX175" i="117"/>
  <c r="BN175" i="117"/>
  <c r="AR161" i="117"/>
  <c r="AR184" i="117"/>
  <c r="AR212" i="117" s="1"/>
  <c r="AZ161" i="117"/>
  <c r="AZ184" i="117"/>
  <c r="BH161" i="117"/>
  <c r="BH184" i="117"/>
  <c r="BH212" i="117" s="1"/>
  <c r="AL162" i="117"/>
  <c r="AL185" i="117"/>
  <c r="AX162" i="117"/>
  <c r="AX185" i="117"/>
  <c r="AX213" i="117" s="1"/>
  <c r="BN162" i="117"/>
  <c r="BN185" i="117"/>
  <c r="BN213" i="117" s="1"/>
  <c r="AL166" i="117"/>
  <c r="AL189" i="117"/>
  <c r="AL217" i="117" s="1"/>
  <c r="BB166" i="117"/>
  <c r="BB189" i="117"/>
  <c r="BB217" i="117" s="1"/>
  <c r="AN169" i="117"/>
  <c r="AN192" i="117"/>
  <c r="AN220" i="117" s="1"/>
  <c r="BK211" i="117"/>
  <c r="BC186" i="117"/>
  <c r="BC214" i="117" s="1"/>
  <c r="AM128" i="117"/>
  <c r="AM175" i="117"/>
  <c r="AQ128" i="117"/>
  <c r="AQ175" i="117"/>
  <c r="AU128" i="117"/>
  <c r="AU175" i="117"/>
  <c r="AY128" i="117"/>
  <c r="AY175" i="117"/>
  <c r="BC128" i="117"/>
  <c r="BC175" i="117"/>
  <c r="BG128" i="117"/>
  <c r="BG175" i="117"/>
  <c r="BK128" i="117"/>
  <c r="BK175" i="117"/>
  <c r="BO128" i="117"/>
  <c r="BO175" i="117"/>
  <c r="BP126" i="117"/>
  <c r="AM142" i="117"/>
  <c r="AQ142" i="117"/>
  <c r="AQ183" i="117"/>
  <c r="AQ211" i="117" s="1"/>
  <c r="AU142" i="117"/>
  <c r="AY142" i="117"/>
  <c r="AY183" i="117"/>
  <c r="BC142" i="117"/>
  <c r="BG142" i="117"/>
  <c r="BG183" i="117"/>
  <c r="BK142" i="117"/>
  <c r="BO142" i="117"/>
  <c r="BO183" i="117"/>
  <c r="AO161" i="117"/>
  <c r="AS161" i="117"/>
  <c r="AS184" i="117"/>
  <c r="AW161" i="117"/>
  <c r="BA161" i="117"/>
  <c r="BA184" i="117"/>
  <c r="BE161" i="117"/>
  <c r="BI161" i="117"/>
  <c r="BI184" i="117"/>
  <c r="BM161" i="117"/>
  <c r="AO163" i="117"/>
  <c r="AS163" i="117"/>
  <c r="AW163" i="117"/>
  <c r="BA163" i="117"/>
  <c r="BE163" i="117"/>
  <c r="BI163" i="117"/>
  <c r="BM163" i="117"/>
  <c r="AM164" i="117"/>
  <c r="AQ164" i="117"/>
  <c r="AU215" i="117"/>
  <c r="AY164" i="117"/>
  <c r="BC164" i="117"/>
  <c r="BG164" i="117"/>
  <c r="BK164" i="117"/>
  <c r="BO164" i="117"/>
  <c r="BO187" i="117"/>
  <c r="BO215" i="117" s="1"/>
  <c r="AO165" i="117"/>
  <c r="AO188" i="117"/>
  <c r="AO216" i="117" s="1"/>
  <c r="AS165" i="117"/>
  <c r="AW165" i="117"/>
  <c r="BA165" i="117"/>
  <c r="BA188" i="117"/>
  <c r="BA216" i="117" s="1"/>
  <c r="BE165" i="117"/>
  <c r="BE188" i="117"/>
  <c r="BC187" i="4" s="1"/>
  <c r="BI165" i="117"/>
  <c r="BM165" i="117"/>
  <c r="AM168" i="117"/>
  <c r="AM191" i="117"/>
  <c r="AY219" i="117"/>
  <c r="BC168" i="117"/>
  <c r="BC191" i="117"/>
  <c r="BC219" i="117" s="1"/>
  <c r="AS169" i="117"/>
  <c r="AS192" i="117"/>
  <c r="BE169" i="117"/>
  <c r="BE192" i="117"/>
  <c r="BI169" i="117"/>
  <c r="BI192" i="117"/>
  <c r="BI220" i="117" s="1"/>
  <c r="AL161" i="117"/>
  <c r="AP161" i="117"/>
  <c r="AT161" i="117"/>
  <c r="AX161" i="117"/>
  <c r="BB161" i="117"/>
  <c r="BF161" i="117"/>
  <c r="BJ161" i="117"/>
  <c r="BN161" i="117"/>
  <c r="AR156" i="117"/>
  <c r="AR122" i="117" s="1"/>
  <c r="AR199" i="117"/>
  <c r="AV156" i="117"/>
  <c r="AV122" i="117" s="1"/>
  <c r="AZ156" i="117"/>
  <c r="AZ122" i="117" s="1"/>
  <c r="BH156" i="117"/>
  <c r="BH122" i="117" s="1"/>
  <c r="BJ175" i="117"/>
  <c r="AM183" i="117"/>
  <c r="AO184" i="117"/>
  <c r="BO186" i="117"/>
  <c r="BO214" i="117" s="1"/>
  <c r="BB190" i="117"/>
  <c r="BB218" i="117" s="1"/>
  <c r="AO192" i="117"/>
  <c r="AO220" i="117" s="1"/>
  <c r="BH199" i="117"/>
  <c r="AO142" i="117"/>
  <c r="AW142" i="117"/>
  <c r="AM163" i="117"/>
  <c r="AM186" i="117"/>
  <c r="AM214" i="117" s="1"/>
  <c r="AP175" i="117"/>
  <c r="BF175" i="117"/>
  <c r="BP127" i="117"/>
  <c r="AN161" i="117"/>
  <c r="AN184" i="117"/>
  <c r="AV161" i="117"/>
  <c r="AV184" i="117"/>
  <c r="AV212" i="117" s="1"/>
  <c r="BD161" i="117"/>
  <c r="BD184" i="117"/>
  <c r="BL161" i="117"/>
  <c r="BL184" i="117"/>
  <c r="BL212" i="117" s="1"/>
  <c r="BB162" i="117"/>
  <c r="BB185" i="117"/>
  <c r="BB213" i="117" s="1"/>
  <c r="AZ165" i="117"/>
  <c r="AZ188" i="117"/>
  <c r="AZ216" i="117" s="1"/>
  <c r="AP166" i="117"/>
  <c r="AP189" i="117"/>
  <c r="AP217" i="117" s="1"/>
  <c r="AN128" i="117"/>
  <c r="AR128" i="117"/>
  <c r="AV128" i="117"/>
  <c r="AZ128" i="117"/>
  <c r="BD128" i="117"/>
  <c r="BH128" i="117"/>
  <c r="BL128" i="117"/>
  <c r="BP125" i="117"/>
  <c r="AN160" i="117"/>
  <c r="AN183" i="117"/>
  <c r="AR160" i="117"/>
  <c r="AR183" i="117"/>
  <c r="AV160" i="117"/>
  <c r="AV183" i="117"/>
  <c r="AV211" i="117" s="1"/>
  <c r="AZ160" i="117"/>
  <c r="AZ183" i="117"/>
  <c r="BD160" i="117"/>
  <c r="BD183" i="117"/>
  <c r="BH160" i="117"/>
  <c r="BH183" i="117"/>
  <c r="BL160" i="117"/>
  <c r="BL183" i="117"/>
  <c r="BL211" i="117" s="1"/>
  <c r="AN142" i="117"/>
  <c r="AV142" i="117"/>
  <c r="BD142" i="117"/>
  <c r="BL142" i="117"/>
  <c r="BP135" i="117"/>
  <c r="AX163" i="117"/>
  <c r="AX186" i="117"/>
  <c r="AX214" i="117" s="1"/>
  <c r="BN163" i="117"/>
  <c r="BN186" i="117"/>
  <c r="BN214" i="117" s="1"/>
  <c r="AN164" i="117"/>
  <c r="AN187" i="117"/>
  <c r="AN215" i="117" s="1"/>
  <c r="AZ164" i="117"/>
  <c r="AZ187" i="117"/>
  <c r="AZ215" i="117" s="1"/>
  <c r="BD164" i="117"/>
  <c r="BD187" i="117"/>
  <c r="BD215" i="117" s="1"/>
  <c r="BP139" i="117"/>
  <c r="AL190" i="117"/>
  <c r="AN168" i="117"/>
  <c r="AN191" i="117"/>
  <c r="AN219" i="117" s="1"/>
  <c r="AR168" i="117"/>
  <c r="AR191" i="117"/>
  <c r="AR219" i="117" s="1"/>
  <c r="BD168" i="117"/>
  <c r="BD191" i="117"/>
  <c r="BD219" i="117" s="1"/>
  <c r="AO156" i="117"/>
  <c r="AO122" i="117" s="1"/>
  <c r="AS160" i="117"/>
  <c r="AW156" i="117"/>
  <c r="BA160" i="117"/>
  <c r="BE156" i="117"/>
  <c r="BI160" i="117"/>
  <c r="BM156" i="117"/>
  <c r="AO164" i="117"/>
  <c r="AS164" i="117"/>
  <c r="AW164" i="117"/>
  <c r="BA164" i="117"/>
  <c r="BE164" i="117"/>
  <c r="BI164" i="117"/>
  <c r="BM164" i="117"/>
  <c r="AL175" i="117"/>
  <c r="AU183" i="117"/>
  <c r="AW184" i="117"/>
  <c r="AW212" i="117" s="1"/>
  <c r="AY187" i="117"/>
  <c r="AY215" i="117" s="1"/>
  <c r="BD192" i="117"/>
  <c r="BD220" i="117" s="1"/>
  <c r="BL156" i="117"/>
  <c r="BL122" i="117" s="1"/>
  <c r="BP151" i="117"/>
  <c r="AP165" i="117"/>
  <c r="AT165" i="117"/>
  <c r="AX165" i="117"/>
  <c r="BB165" i="117"/>
  <c r="BF165" i="117"/>
  <c r="BJ165" i="117"/>
  <c r="BN165" i="117"/>
  <c r="AQ165" i="117"/>
  <c r="AU165" i="117"/>
  <c r="AY165" i="117"/>
  <c r="BC165" i="117"/>
  <c r="BG165" i="117"/>
  <c r="BK165" i="117"/>
  <c r="BO165" i="117"/>
  <c r="AO166" i="117"/>
  <c r="AS166" i="117"/>
  <c r="AW166" i="117"/>
  <c r="BA166" i="117"/>
  <c r="BA189" i="117"/>
  <c r="BE166" i="117"/>
  <c r="BI166" i="117"/>
  <c r="AM167" i="117"/>
  <c r="AQ167" i="117"/>
  <c r="AU167" i="117"/>
  <c r="AY167" i="117"/>
  <c r="BC167" i="117"/>
  <c r="BG167" i="117"/>
  <c r="BG190" i="117"/>
  <c r="BG218" i="117" s="1"/>
  <c r="BK167" i="117"/>
  <c r="BO167" i="117"/>
  <c r="AM169" i="117"/>
  <c r="AQ169" i="117"/>
  <c r="AU169" i="117"/>
  <c r="AY169" i="117"/>
  <c r="BC169" i="117"/>
  <c r="BG169" i="117"/>
  <c r="BK169" i="117"/>
  <c r="BO169" i="117"/>
  <c r="AL156" i="117"/>
  <c r="AP156" i="117"/>
  <c r="AP122" i="117" s="1"/>
  <c r="AT156" i="117"/>
  <c r="AT122" i="117" s="1"/>
  <c r="AX156" i="117"/>
  <c r="AX122" i="117" s="1"/>
  <c r="BB156" i="117"/>
  <c r="BB122" i="117" s="1"/>
  <c r="BF156" i="117"/>
  <c r="BF122" i="117" s="1"/>
  <c r="BJ156" i="117"/>
  <c r="BJ122" i="117" s="1"/>
  <c r="BN156" i="117"/>
  <c r="BN122" i="117" s="1"/>
  <c r="AN163" i="117"/>
  <c r="AR163" i="117"/>
  <c r="AV163" i="117"/>
  <c r="AZ163" i="117"/>
  <c r="BD163" i="117"/>
  <c r="BH163" i="117"/>
  <c r="BL163" i="117"/>
  <c r="BP150" i="117"/>
  <c r="BP153" i="117"/>
  <c r="AR167" i="117"/>
  <c r="AV167" i="117"/>
  <c r="AZ167" i="117"/>
  <c r="BD167" i="117"/>
  <c r="BH167" i="117"/>
  <c r="BL167" i="117"/>
  <c r="BP154" i="117"/>
  <c r="BP168" i="117" s="1"/>
  <c r="AQ190" i="117"/>
  <c r="AQ218" i="117" s="1"/>
  <c r="BF197" i="117"/>
  <c r="AU166" i="117"/>
  <c r="AY166" i="117"/>
  <c r="BC166" i="117"/>
  <c r="BG166" i="117"/>
  <c r="BK166" i="117"/>
  <c r="BO166" i="117"/>
  <c r="AN315" i="117"/>
  <c r="BD315" i="117"/>
  <c r="AP317" i="117"/>
  <c r="AQ318" i="117"/>
  <c r="BG318" i="117"/>
  <c r="AR319" i="117"/>
  <c r="AL169" i="117"/>
  <c r="AP169" i="117"/>
  <c r="AT169" i="117"/>
  <c r="AX169" i="117"/>
  <c r="BB169" i="117"/>
  <c r="BF169" i="117"/>
  <c r="BJ169" i="117"/>
  <c r="BN169" i="117"/>
  <c r="AM314" i="117"/>
  <c r="BA320" i="117"/>
  <c r="BB321" i="117"/>
  <c r="AM322" i="117"/>
  <c r="BC322" i="117"/>
  <c r="AT142" i="116"/>
  <c r="BF142" i="116"/>
  <c r="BN142" i="116"/>
  <c r="AN163" i="116"/>
  <c r="AN186" i="116"/>
  <c r="AV163" i="116"/>
  <c r="AV186" i="116"/>
  <c r="BD163" i="116"/>
  <c r="BD186" i="116"/>
  <c r="BB185" i="4" s="1"/>
  <c r="BL163" i="116"/>
  <c r="BL186" i="116"/>
  <c r="BH186" i="116"/>
  <c r="AQ142" i="116"/>
  <c r="AY142" i="116"/>
  <c r="BC162" i="116"/>
  <c r="BC185" i="116"/>
  <c r="BO142" i="116"/>
  <c r="AM166" i="116"/>
  <c r="AM189" i="116"/>
  <c r="AU166" i="116"/>
  <c r="AU189" i="116"/>
  <c r="BK166" i="116"/>
  <c r="BK189" i="116"/>
  <c r="AR156" i="116"/>
  <c r="AR122" i="116" s="1"/>
  <c r="AR197" i="116"/>
  <c r="BH156" i="116"/>
  <c r="BH197" i="116"/>
  <c r="BO185" i="116"/>
  <c r="BD197" i="116"/>
  <c r="BB196" i="4" s="1"/>
  <c r="BP127" i="116"/>
  <c r="AN160" i="116"/>
  <c r="AR142" i="116"/>
  <c r="AV160" i="116"/>
  <c r="AZ142" i="116"/>
  <c r="BD160" i="116"/>
  <c r="BH142" i="116"/>
  <c r="BL160" i="116"/>
  <c r="BP133" i="116"/>
  <c r="AL184" i="116"/>
  <c r="AP161" i="116"/>
  <c r="AT161" i="116"/>
  <c r="AT184" i="116"/>
  <c r="AX161" i="116"/>
  <c r="BB161" i="116"/>
  <c r="BB184" i="116"/>
  <c r="BF161" i="116"/>
  <c r="BJ161" i="116"/>
  <c r="BJ184" i="116"/>
  <c r="BN161" i="116"/>
  <c r="AN162" i="116"/>
  <c r="AR162" i="116"/>
  <c r="AV162" i="116"/>
  <c r="AZ162" i="116"/>
  <c r="BD162" i="116"/>
  <c r="BH162" i="116"/>
  <c r="BL162" i="116"/>
  <c r="AN164" i="116"/>
  <c r="AR164" i="116"/>
  <c r="AV164" i="116"/>
  <c r="AZ164" i="116"/>
  <c r="BD164" i="116"/>
  <c r="BH164" i="116"/>
  <c r="BL164" i="116"/>
  <c r="BP137" i="116"/>
  <c r="AL188" i="116"/>
  <c r="AP165" i="116"/>
  <c r="AT165" i="116"/>
  <c r="AT188" i="116"/>
  <c r="AX165" i="116"/>
  <c r="BB165" i="116"/>
  <c r="BB188" i="116"/>
  <c r="BF165" i="116"/>
  <c r="BJ165" i="116"/>
  <c r="BJ188" i="116"/>
  <c r="BN165" i="116"/>
  <c r="AN166" i="116"/>
  <c r="AR166" i="116"/>
  <c r="AV166" i="116"/>
  <c r="AZ166" i="116"/>
  <c r="BD166" i="116"/>
  <c r="BH166" i="116"/>
  <c r="AL177" i="116"/>
  <c r="AP184" i="116"/>
  <c r="AQ185" i="116"/>
  <c r="AR186" i="116"/>
  <c r="AW187" i="116"/>
  <c r="AX188" i="116"/>
  <c r="AY189" i="116"/>
  <c r="BE191" i="116"/>
  <c r="BL197" i="116"/>
  <c r="AM162" i="116"/>
  <c r="AM185" i="116"/>
  <c r="AU162" i="116"/>
  <c r="AU185" i="116"/>
  <c r="BG142" i="116"/>
  <c r="BK162" i="116"/>
  <c r="BK185" i="116"/>
  <c r="BC166" i="116"/>
  <c r="BC189" i="116"/>
  <c r="AZ156" i="116"/>
  <c r="AZ197" i="116"/>
  <c r="AQ189" i="116"/>
  <c r="AO128" i="116"/>
  <c r="AS128" i="116"/>
  <c r="AW128" i="116"/>
  <c r="BA128" i="116"/>
  <c r="BE128" i="116"/>
  <c r="BI128" i="116"/>
  <c r="BM128" i="116"/>
  <c r="AO142" i="116"/>
  <c r="AS142" i="116"/>
  <c r="AS183" i="116"/>
  <c r="AW142" i="116"/>
  <c r="BA142" i="116"/>
  <c r="BA183" i="116"/>
  <c r="BE142" i="116"/>
  <c r="BI142" i="116"/>
  <c r="BI183" i="116"/>
  <c r="BM142" i="116"/>
  <c r="AS164" i="116"/>
  <c r="AS187" i="116"/>
  <c r="BA164" i="116"/>
  <c r="BA187" i="116"/>
  <c r="BI164" i="116"/>
  <c r="BI187" i="116"/>
  <c r="BP139" i="116"/>
  <c r="AS168" i="116"/>
  <c r="AS191" i="116"/>
  <c r="BA168" i="116"/>
  <c r="BA191" i="116"/>
  <c r="BI168" i="116"/>
  <c r="BI191" i="116"/>
  <c r="AN161" i="116"/>
  <c r="AR161" i="116"/>
  <c r="AV161" i="116"/>
  <c r="AZ161" i="116"/>
  <c r="BD161" i="116"/>
  <c r="BH161" i="116"/>
  <c r="BL161" i="116"/>
  <c r="BP148" i="116"/>
  <c r="BP162" i="116" s="1"/>
  <c r="AP156" i="116"/>
  <c r="AP122" i="116" s="1"/>
  <c r="AP199" i="116"/>
  <c r="AT156" i="116"/>
  <c r="AT122" i="116" s="1"/>
  <c r="AX156" i="116"/>
  <c r="AX122" i="116" s="1"/>
  <c r="AX199" i="116"/>
  <c r="BB156" i="116"/>
  <c r="BB122" i="116" s="1"/>
  <c r="BF156" i="116"/>
  <c r="BF122" i="116" s="1"/>
  <c r="BF199" i="116"/>
  <c r="BJ156" i="116"/>
  <c r="BJ122" i="116" s="1"/>
  <c r="BN156" i="116"/>
  <c r="BN122" i="116" s="1"/>
  <c r="BN199" i="116"/>
  <c r="BP151" i="116"/>
  <c r="AR165" i="116"/>
  <c r="AV165" i="116"/>
  <c r="AZ165" i="116"/>
  <c r="BD165" i="116"/>
  <c r="BH165" i="116"/>
  <c r="BL165" i="116"/>
  <c r="BP152" i="116"/>
  <c r="BP155" i="116"/>
  <c r="AW183" i="116"/>
  <c r="AX184" i="116"/>
  <c r="AY185" i="116"/>
  <c r="AZ186" i="116"/>
  <c r="BE187" i="116"/>
  <c r="BF188" i="116"/>
  <c r="BG189" i="116"/>
  <c r="BM191" i="116"/>
  <c r="AN197" i="116"/>
  <c r="AT199" i="116"/>
  <c r="BL166" i="116"/>
  <c r="AN168" i="116"/>
  <c r="AR168" i="116"/>
  <c r="AV168" i="116"/>
  <c r="AZ168" i="116"/>
  <c r="BD168" i="116"/>
  <c r="BH168" i="116"/>
  <c r="BL168" i="116"/>
  <c r="BP141" i="116"/>
  <c r="AP169" i="116"/>
  <c r="AT169" i="116"/>
  <c r="AX169" i="116"/>
  <c r="BB169" i="116"/>
  <c r="BF169" i="116"/>
  <c r="BJ169" i="116"/>
  <c r="BN169" i="116"/>
  <c r="AO162" i="116"/>
  <c r="AS162" i="116"/>
  <c r="AW162" i="116"/>
  <c r="BA156" i="116"/>
  <c r="BA122" i="116" s="1"/>
  <c r="BE162" i="116"/>
  <c r="BI156" i="116"/>
  <c r="BI122" i="116" s="1"/>
  <c r="BM162" i="116"/>
  <c r="AO166" i="116"/>
  <c r="AS166" i="116"/>
  <c r="AW166" i="116"/>
  <c r="BA166" i="116"/>
  <c r="BE166" i="116"/>
  <c r="BI166" i="116"/>
  <c r="BM166" i="116"/>
  <c r="AT192" i="116"/>
  <c r="BJ192" i="116"/>
  <c r="BN166" i="116"/>
  <c r="AN167" i="116"/>
  <c r="AR167" i="116"/>
  <c r="AV167" i="116"/>
  <c r="AZ167" i="116"/>
  <c r="BD167" i="116"/>
  <c r="BH167" i="116"/>
  <c r="BL167" i="116"/>
  <c r="AL168" i="116"/>
  <c r="AP168" i="116"/>
  <c r="AT168" i="116"/>
  <c r="AX168" i="116"/>
  <c r="BB168" i="116"/>
  <c r="BF168" i="116"/>
  <c r="BJ168" i="116"/>
  <c r="BN168" i="116"/>
  <c r="AM160" i="116"/>
  <c r="AQ160" i="116"/>
  <c r="AU160" i="116"/>
  <c r="AY160" i="116"/>
  <c r="BC160" i="116"/>
  <c r="BG160" i="116"/>
  <c r="BK160" i="116"/>
  <c r="BO160" i="116"/>
  <c r="BP150" i="116"/>
  <c r="AQ164" i="116"/>
  <c r="AU164" i="116"/>
  <c r="AY164" i="116"/>
  <c r="BC164" i="116"/>
  <c r="BG164" i="116"/>
  <c r="BK164" i="116"/>
  <c r="BO164" i="116"/>
  <c r="AM168" i="116"/>
  <c r="AQ168" i="116"/>
  <c r="AU168" i="116"/>
  <c r="AY168" i="116"/>
  <c r="BC168" i="116"/>
  <c r="BG168" i="116"/>
  <c r="BK168" i="116"/>
  <c r="BO168" i="116"/>
  <c r="AV190" i="116"/>
  <c r="BL190" i="116"/>
  <c r="AL192" i="116"/>
  <c r="BB192" i="116"/>
  <c r="BP126" i="139"/>
  <c r="BP137" i="139"/>
  <c r="AO164" i="139"/>
  <c r="AS164" i="139"/>
  <c r="AW164" i="139"/>
  <c r="BA164" i="139"/>
  <c r="BM164" i="139"/>
  <c r="BO187" i="139"/>
  <c r="BG190" i="139"/>
  <c r="BP136" i="139"/>
  <c r="AW142" i="139"/>
  <c r="AN163" i="139"/>
  <c r="AR163" i="139"/>
  <c r="AZ163" i="139"/>
  <c r="BH163" i="139"/>
  <c r="BL163" i="139"/>
  <c r="BP154" i="139"/>
  <c r="AM165" i="139"/>
  <c r="BE188" i="139"/>
  <c r="AN192" i="139"/>
  <c r="AQ162" i="139"/>
  <c r="BG156" i="139"/>
  <c r="BG122" i="139" s="1"/>
  <c r="BI163" i="139"/>
  <c r="BC186" i="139"/>
  <c r="BA185" i="4" s="1"/>
  <c r="AW189" i="139"/>
  <c r="BI192" i="139"/>
  <c r="AQ122" i="139"/>
  <c r="BP127" i="139"/>
  <c r="AN142" i="139"/>
  <c r="BP147" i="139"/>
  <c r="AX161" i="139"/>
  <c r="AP165" i="139"/>
  <c r="AT165" i="139"/>
  <c r="AX165" i="139"/>
  <c r="BB165" i="139"/>
  <c r="BF165" i="139"/>
  <c r="BN165" i="139"/>
  <c r="BP152" i="139"/>
  <c r="AT169" i="139"/>
  <c r="AX169" i="139"/>
  <c r="BF169" i="139"/>
  <c r="BN169" i="139"/>
  <c r="AU175" i="139"/>
  <c r="BA184" i="139"/>
  <c r="AU187" i="139"/>
  <c r="BC128" i="138"/>
  <c r="BP125" i="138"/>
  <c r="AR142" i="138"/>
  <c r="AR167" i="138"/>
  <c r="BL169" i="138"/>
  <c r="BL192" i="138"/>
  <c r="BF156" i="138"/>
  <c r="BF122" i="138" s="1"/>
  <c r="BN162" i="138"/>
  <c r="AV163" i="138"/>
  <c r="BD163" i="138"/>
  <c r="BL163" i="138"/>
  <c r="AP166" i="138"/>
  <c r="AP168" i="138"/>
  <c r="AT168" i="138"/>
  <c r="AX168" i="138"/>
  <c r="BJ168" i="138"/>
  <c r="BN168" i="138"/>
  <c r="AT156" i="138"/>
  <c r="AT122" i="138" s="1"/>
  <c r="AO161" i="138"/>
  <c r="AO184" i="138"/>
  <c r="BC164" i="138"/>
  <c r="BC187" i="138"/>
  <c r="AS188" i="138"/>
  <c r="AS165" i="138"/>
  <c r="BG122" i="138"/>
  <c r="BO197" i="138"/>
  <c r="BO156" i="138"/>
  <c r="BO122" i="138" s="1"/>
  <c r="AS161" i="138"/>
  <c r="BA161" i="138"/>
  <c r="BE161" i="138"/>
  <c r="BI161" i="138"/>
  <c r="BM161" i="138"/>
  <c r="AM162" i="138"/>
  <c r="AQ156" i="138"/>
  <c r="AQ122" i="138" s="1"/>
  <c r="BC162" i="138"/>
  <c r="BK156" i="138"/>
  <c r="BK122" i="138" s="1"/>
  <c r="BK199" i="138"/>
  <c r="BO162" i="138"/>
  <c r="AO165" i="138"/>
  <c r="BJ164" i="138"/>
  <c r="AY175" i="138"/>
  <c r="BF183" i="138"/>
  <c r="AT185" i="138"/>
  <c r="AT162" i="138"/>
  <c r="AZ165" i="138"/>
  <c r="AZ188" i="138"/>
  <c r="BH165" i="138"/>
  <c r="BH188" i="138"/>
  <c r="AX166" i="138"/>
  <c r="AX189" i="138"/>
  <c r="BD169" i="138"/>
  <c r="BD192" i="138"/>
  <c r="AL162" i="138"/>
  <c r="BB162" i="138"/>
  <c r="BJ162" i="138"/>
  <c r="AN163" i="138"/>
  <c r="BF166" i="138"/>
  <c r="BD184" i="138"/>
  <c r="BE165" i="138"/>
  <c r="BM165" i="138"/>
  <c r="AY166" i="138"/>
  <c r="AO167" i="138"/>
  <c r="AW167" i="138"/>
  <c r="BP127" i="138"/>
  <c r="AV160" i="138"/>
  <c r="AZ160" i="138"/>
  <c r="BD160" i="138"/>
  <c r="AT161" i="138"/>
  <c r="BB161" i="138"/>
  <c r="BJ156" i="138"/>
  <c r="BJ122" i="138" s="1"/>
  <c r="AN164" i="138"/>
  <c r="BD164" i="138"/>
  <c r="BH164" i="138"/>
  <c r="BL164" i="138"/>
  <c r="BP151" i="138"/>
  <c r="AP156" i="138"/>
  <c r="AP122" i="138" s="1"/>
  <c r="BB165" i="138"/>
  <c r="BN165" i="138"/>
  <c r="AN166" i="138"/>
  <c r="AR166" i="138"/>
  <c r="AV166" i="138"/>
  <c r="BH166" i="138"/>
  <c r="BL166" i="138"/>
  <c r="AR168" i="138"/>
  <c r="BH168" i="138"/>
  <c r="BJ169" i="138"/>
  <c r="AX186" i="138"/>
  <c r="BI165" i="138"/>
  <c r="BO166" i="138"/>
  <c r="AS167" i="138"/>
  <c r="AS169" i="138"/>
  <c r="BI169" i="138"/>
  <c r="BP126" i="138"/>
  <c r="AM156" i="138"/>
  <c r="AM122" i="138" s="1"/>
  <c r="BC156" i="138"/>
  <c r="BC122" i="138" s="1"/>
  <c r="AM163" i="138"/>
  <c r="BC163" i="138"/>
  <c r="BG163" i="138"/>
  <c r="BK163" i="138"/>
  <c r="BO163" i="138"/>
  <c r="AO164" i="138"/>
  <c r="AW164" i="138"/>
  <c r="BA164" i="138"/>
  <c r="AQ165" i="138"/>
  <c r="AQ167" i="138"/>
  <c r="BG167" i="138"/>
  <c r="BA185" i="138"/>
  <c r="BF186" i="138"/>
  <c r="BE189" i="138"/>
  <c r="AQ192" i="138"/>
  <c r="AM128" i="137"/>
  <c r="AM175" i="137"/>
  <c r="BC160" i="137"/>
  <c r="BC183" i="137"/>
  <c r="BK160" i="137"/>
  <c r="BK142" i="137"/>
  <c r="BG164" i="137"/>
  <c r="BG187" i="137"/>
  <c r="AO167" i="137"/>
  <c r="AO190" i="137"/>
  <c r="AU168" i="137"/>
  <c r="AU191" i="137"/>
  <c r="AS161" i="137"/>
  <c r="BA161" i="137"/>
  <c r="BI161" i="137"/>
  <c r="AO165" i="137"/>
  <c r="AS165" i="137"/>
  <c r="AW165" i="137"/>
  <c r="BE165" i="137"/>
  <c r="BI165" i="137"/>
  <c r="BM165" i="137"/>
  <c r="BC175" i="137"/>
  <c r="BE185" i="137"/>
  <c r="AQ187" i="137"/>
  <c r="AN128" i="137"/>
  <c r="AV128" i="137"/>
  <c r="BD128" i="137"/>
  <c r="BL128" i="137"/>
  <c r="BP125" i="137"/>
  <c r="AP128" i="137"/>
  <c r="AT128" i="137"/>
  <c r="AT176" i="137"/>
  <c r="BF128" i="137"/>
  <c r="BJ128" i="137"/>
  <c r="BP126" i="137"/>
  <c r="AZ128" i="137"/>
  <c r="BF163" i="137"/>
  <c r="BF186" i="137"/>
  <c r="AN189" i="137"/>
  <c r="AN166" i="137"/>
  <c r="BD166" i="137"/>
  <c r="AZ177" i="137"/>
  <c r="AM183" i="137"/>
  <c r="AY184" i="137"/>
  <c r="AP186" i="137"/>
  <c r="BB187" i="137"/>
  <c r="AT190" i="137"/>
  <c r="AV192" i="137"/>
  <c r="BM128" i="137"/>
  <c r="BO161" i="137"/>
  <c r="BO184" i="137"/>
  <c r="AU163" i="137"/>
  <c r="AY156" i="137"/>
  <c r="AY122" i="137" s="1"/>
  <c r="BC163" i="137"/>
  <c r="BK163" i="137"/>
  <c r="AM165" i="137"/>
  <c r="BA186" i="137"/>
  <c r="AY185" i="4" s="1"/>
  <c r="BE190" i="137"/>
  <c r="BN183" i="137"/>
  <c r="BN160" i="137"/>
  <c r="BD161" i="137"/>
  <c r="BD184" i="137"/>
  <c r="BP136" i="137"/>
  <c r="AL187" i="137"/>
  <c r="BH165" i="137"/>
  <c r="BH188" i="137"/>
  <c r="BF168" i="137"/>
  <c r="BF191" i="137"/>
  <c r="BL169" i="137"/>
  <c r="BL192" i="137"/>
  <c r="AO142" i="137"/>
  <c r="AT122" i="137"/>
  <c r="BJ176" i="137"/>
  <c r="AO185" i="137"/>
  <c r="AR188" i="137"/>
  <c r="AP191" i="137"/>
  <c r="AY165" i="137"/>
  <c r="BG165" i="137"/>
  <c r="BO165" i="137"/>
  <c r="AO166" i="137"/>
  <c r="AS166" i="137"/>
  <c r="AW166" i="137"/>
  <c r="BA166" i="137"/>
  <c r="BE166" i="137"/>
  <c r="BI166" i="137"/>
  <c r="BM166" i="137"/>
  <c r="AM169" i="137"/>
  <c r="AQ169" i="137"/>
  <c r="AU169" i="137"/>
  <c r="AY169" i="137"/>
  <c r="BC169" i="137"/>
  <c r="BG169" i="137"/>
  <c r="BK169" i="137"/>
  <c r="BO169" i="137"/>
  <c r="BP146" i="137"/>
  <c r="AR160" i="137"/>
  <c r="BH160" i="137"/>
  <c r="AT161" i="137"/>
  <c r="AT170" i="137" s="1"/>
  <c r="BB156" i="137"/>
  <c r="BB122" i="137" s="1"/>
  <c r="BJ161" i="137"/>
  <c r="AN164" i="137"/>
  <c r="AR164" i="137"/>
  <c r="AV164" i="137"/>
  <c r="BD164" i="137"/>
  <c r="BH164" i="137"/>
  <c r="BL164" i="137"/>
  <c r="AR168" i="137"/>
  <c r="AZ168" i="137"/>
  <c r="BH168" i="137"/>
  <c r="BP155" i="137"/>
  <c r="BB169" i="137"/>
  <c r="BO168" i="137"/>
  <c r="AL162" i="137"/>
  <c r="AP162" i="137"/>
  <c r="AT162" i="137"/>
  <c r="BB162" i="137"/>
  <c r="BF162" i="137"/>
  <c r="BJ162" i="137"/>
  <c r="AP166" i="137"/>
  <c r="AX166" i="137"/>
  <c r="AX170" i="137" s="1"/>
  <c r="BF166" i="137"/>
  <c r="BN166" i="137"/>
  <c r="BP153" i="137"/>
  <c r="BD156" i="137"/>
  <c r="BD122" i="137" s="1"/>
  <c r="BI189" i="137"/>
  <c r="AO163" i="136"/>
  <c r="AM161" i="136"/>
  <c r="AU161" i="136"/>
  <c r="BK161" i="136"/>
  <c r="BP149" i="136"/>
  <c r="AQ163" i="136"/>
  <c r="AU163" i="136"/>
  <c r="AY163" i="136"/>
  <c r="BC163" i="136"/>
  <c r="BG163" i="136"/>
  <c r="BK163" i="136"/>
  <c r="BO163" i="136"/>
  <c r="AM160" i="136"/>
  <c r="AQ160" i="136"/>
  <c r="AU160" i="136"/>
  <c r="AY160" i="136"/>
  <c r="BC160" i="136"/>
  <c r="BG160" i="136"/>
  <c r="BK160" i="136"/>
  <c r="BO160" i="136"/>
  <c r="AQ162" i="136"/>
  <c r="AU162" i="136"/>
  <c r="AY162" i="136"/>
  <c r="BC162" i="136"/>
  <c r="BG162" i="136"/>
  <c r="BK162" i="136"/>
  <c r="BO162" i="136"/>
  <c r="AS163" i="136"/>
  <c r="AW163" i="136"/>
  <c r="BA163" i="136"/>
  <c r="BE163" i="136"/>
  <c r="BI163" i="136"/>
  <c r="BM163" i="136"/>
  <c r="AM164" i="136"/>
  <c r="AQ164" i="136"/>
  <c r="AU164" i="136"/>
  <c r="AY164" i="136"/>
  <c r="BC164" i="136"/>
  <c r="BG164" i="136"/>
  <c r="BK164" i="136"/>
  <c r="BO164" i="136"/>
  <c r="BM160" i="136"/>
  <c r="BM142" i="136"/>
  <c r="AM165" i="136"/>
  <c r="AQ165" i="136"/>
  <c r="AU165" i="136"/>
  <c r="AY165" i="136"/>
  <c r="BC165" i="136"/>
  <c r="BG165" i="136"/>
  <c r="BO165" i="136"/>
  <c r="AQ167" i="136"/>
  <c r="AY167" i="136"/>
  <c r="BG167" i="136"/>
  <c r="BO167" i="136"/>
  <c r="AM169" i="136"/>
  <c r="AU169" i="136"/>
  <c r="BC169" i="136"/>
  <c r="BK169" i="136"/>
  <c r="BP126" i="136"/>
  <c r="BP136" i="136"/>
  <c r="BP140" i="136"/>
  <c r="AL162" i="136"/>
  <c r="AP162" i="136"/>
  <c r="AT162" i="136"/>
  <c r="AX162" i="136"/>
  <c r="BB162" i="136"/>
  <c r="BF162" i="136"/>
  <c r="BJ162" i="136"/>
  <c r="BN162" i="136"/>
  <c r="AP164" i="136"/>
  <c r="AT164" i="136"/>
  <c r="AX164" i="136"/>
  <c r="BB164" i="136"/>
  <c r="BF164" i="136"/>
  <c r="BJ164" i="136"/>
  <c r="BN164" i="136"/>
  <c r="AP166" i="136"/>
  <c r="AX166" i="136"/>
  <c r="BF166" i="136"/>
  <c r="BN166" i="136"/>
  <c r="AL168" i="136"/>
  <c r="AT168" i="136"/>
  <c r="BB168" i="136"/>
  <c r="BJ168" i="136"/>
  <c r="AW165" i="136"/>
  <c r="BA165" i="136"/>
  <c r="BE165" i="136"/>
  <c r="BI165" i="136"/>
  <c r="BM165" i="136"/>
  <c r="AO169" i="136"/>
  <c r="AS169" i="136"/>
  <c r="AW169" i="136"/>
  <c r="BA169" i="136"/>
  <c r="BE169" i="136"/>
  <c r="BI169" i="136"/>
  <c r="BM169" i="136"/>
  <c r="AN160" i="136"/>
  <c r="AR160" i="136"/>
  <c r="AV160" i="136"/>
  <c r="AZ160" i="136"/>
  <c r="BD160" i="136"/>
  <c r="BH160" i="136"/>
  <c r="BL160" i="136"/>
  <c r="AN164" i="136"/>
  <c r="AR164" i="136"/>
  <c r="AV164" i="136"/>
  <c r="AZ164" i="136"/>
  <c r="BD164" i="136"/>
  <c r="BH164" i="136"/>
  <c r="BL164" i="136"/>
  <c r="BP152" i="136"/>
  <c r="AN168" i="136"/>
  <c r="AR168" i="136"/>
  <c r="AV168" i="136"/>
  <c r="AZ168" i="136"/>
  <c r="BD168" i="136"/>
  <c r="BH168" i="136"/>
  <c r="BL168" i="136"/>
  <c r="BL156" i="136"/>
  <c r="BD183" i="135"/>
  <c r="BD160" i="135"/>
  <c r="BH187" i="135"/>
  <c r="BH164" i="135"/>
  <c r="AV191" i="135"/>
  <c r="AV168" i="135"/>
  <c r="AN128" i="135"/>
  <c r="BD128" i="135"/>
  <c r="BO188" i="135"/>
  <c r="BO165" i="135"/>
  <c r="BK190" i="135"/>
  <c r="BK167" i="135"/>
  <c r="BD191" i="135"/>
  <c r="AO128" i="135"/>
  <c r="AO175" i="135"/>
  <c r="AS128" i="135"/>
  <c r="AS175" i="135"/>
  <c r="AW128" i="135"/>
  <c r="AW175" i="135"/>
  <c r="BA128" i="135"/>
  <c r="BE128" i="135"/>
  <c r="BI128" i="135"/>
  <c r="BI175" i="135"/>
  <c r="BM128" i="135"/>
  <c r="BM175" i="135"/>
  <c r="BP134" i="135"/>
  <c r="AL162" i="135"/>
  <c r="BF185" i="135"/>
  <c r="BF162" i="135"/>
  <c r="BF164" i="135"/>
  <c r="BF187" i="135"/>
  <c r="BP138" i="135"/>
  <c r="AL189" i="135"/>
  <c r="AU156" i="135"/>
  <c r="AU197" i="135"/>
  <c r="AY156" i="135"/>
  <c r="AY197" i="135"/>
  <c r="AW196" i="4" s="1"/>
  <c r="BC156" i="135"/>
  <c r="BC197" i="135"/>
  <c r="BG156" i="135"/>
  <c r="BG122" i="135" s="1"/>
  <c r="BG197" i="135"/>
  <c r="BO156" i="135"/>
  <c r="BO197" i="135"/>
  <c r="AV160" i="135"/>
  <c r="AP164" i="135"/>
  <c r="AX187" i="135"/>
  <c r="AU190" i="135"/>
  <c r="AQ197" i="135"/>
  <c r="AR187" i="135"/>
  <c r="AR164" i="135"/>
  <c r="AN168" i="135"/>
  <c r="AN191" i="135"/>
  <c r="BL183" i="135"/>
  <c r="AR128" i="135"/>
  <c r="BH128" i="135"/>
  <c r="AQ186" i="135"/>
  <c r="AQ163" i="135"/>
  <c r="AY165" i="135"/>
  <c r="AY188" i="135"/>
  <c r="AW187" i="4" s="1"/>
  <c r="BG188" i="135"/>
  <c r="BG165" i="135"/>
  <c r="AN160" i="135"/>
  <c r="AP128" i="135"/>
  <c r="AX128" i="135"/>
  <c r="BF128" i="135"/>
  <c r="BN128" i="135"/>
  <c r="BP126" i="135"/>
  <c r="AT128" i="135"/>
  <c r="BB128" i="135"/>
  <c r="BJ128" i="135"/>
  <c r="AM142" i="135"/>
  <c r="BC160" i="135"/>
  <c r="BC142" i="135"/>
  <c r="AS161" i="135"/>
  <c r="AW184" i="135"/>
  <c r="AW161" i="135"/>
  <c r="BA161" i="135"/>
  <c r="BM161" i="135"/>
  <c r="BM184" i="135"/>
  <c r="AM162" i="135"/>
  <c r="AQ162" i="135"/>
  <c r="AU162" i="135"/>
  <c r="AY162" i="135"/>
  <c r="BC162" i="135"/>
  <c r="BG162" i="135"/>
  <c r="BK162" i="135"/>
  <c r="BO162" i="135"/>
  <c r="AQ164" i="135"/>
  <c r="AU164" i="135"/>
  <c r="AY164" i="135"/>
  <c r="BC164" i="135"/>
  <c r="BG164" i="135"/>
  <c r="BK164" i="135"/>
  <c r="BO164" i="135"/>
  <c r="AO165" i="135"/>
  <c r="AS188" i="135"/>
  <c r="AS165" i="135"/>
  <c r="AW165" i="135"/>
  <c r="BI165" i="135"/>
  <c r="BM165" i="135"/>
  <c r="AM166" i="135"/>
  <c r="AQ166" i="135"/>
  <c r="AU166" i="135"/>
  <c r="AY166" i="135"/>
  <c r="BC166" i="135"/>
  <c r="BG166" i="135"/>
  <c r="BK166" i="135"/>
  <c r="BO166" i="135"/>
  <c r="AN122" i="135"/>
  <c r="AV122" i="135"/>
  <c r="BD122" i="135"/>
  <c r="BL122" i="135"/>
  <c r="AN162" i="135"/>
  <c r="AV162" i="135"/>
  <c r="BD162" i="135"/>
  <c r="BL162" i="135"/>
  <c r="BP150" i="135"/>
  <c r="AN166" i="135"/>
  <c r="AR166" i="135"/>
  <c r="AV166" i="135"/>
  <c r="AZ166" i="135"/>
  <c r="BD166" i="135"/>
  <c r="BH166" i="135"/>
  <c r="BL166" i="135"/>
  <c r="AZ164" i="135"/>
  <c r="BA165" i="135"/>
  <c r="BL168" i="135"/>
  <c r="BA175" i="135"/>
  <c r="AP185" i="135"/>
  <c r="BP147" i="135"/>
  <c r="AQ161" i="135"/>
  <c r="AU161" i="135"/>
  <c r="AY161" i="135"/>
  <c r="BC161" i="135"/>
  <c r="BG161" i="135"/>
  <c r="BK161" i="135"/>
  <c r="BO161" i="135"/>
  <c r="AU163" i="135"/>
  <c r="AY163" i="135"/>
  <c r="BK163" i="135"/>
  <c r="BO163" i="135"/>
  <c r="AU165" i="135"/>
  <c r="BC165" i="135"/>
  <c r="BK165" i="135"/>
  <c r="AM167" i="135"/>
  <c r="AQ167" i="135"/>
  <c r="AY167" i="135"/>
  <c r="BC167" i="135"/>
  <c r="BG167" i="135"/>
  <c r="BO167" i="135"/>
  <c r="BP155" i="135"/>
  <c r="AQ169" i="135"/>
  <c r="AU169" i="135"/>
  <c r="AY169" i="135"/>
  <c r="BC169" i="135"/>
  <c r="BG169" i="135"/>
  <c r="BK169" i="135"/>
  <c r="BO169" i="135"/>
  <c r="AQ168" i="135"/>
  <c r="AU168" i="135"/>
  <c r="AY168" i="135"/>
  <c r="BC168" i="135"/>
  <c r="BG168" i="135"/>
  <c r="BK168" i="135"/>
  <c r="BO168" i="135"/>
  <c r="AO192" i="135"/>
  <c r="AO169" i="135"/>
  <c r="AS169" i="135"/>
  <c r="BE169" i="135"/>
  <c r="BI169" i="135"/>
  <c r="AL160" i="135"/>
  <c r="AP160" i="135"/>
  <c r="AT160" i="135"/>
  <c r="AX160" i="135"/>
  <c r="BB160" i="135"/>
  <c r="BF160" i="135"/>
  <c r="BJ160" i="135"/>
  <c r="BN160" i="135"/>
  <c r="AX162" i="135"/>
  <c r="BN162" i="135"/>
  <c r="AL164" i="135"/>
  <c r="AT164" i="135"/>
  <c r="BB164" i="135"/>
  <c r="BJ164" i="135"/>
  <c r="AP166" i="135"/>
  <c r="AT166" i="135"/>
  <c r="BB166" i="135"/>
  <c r="BF166" i="135"/>
  <c r="BJ166" i="135"/>
  <c r="AL168" i="135"/>
  <c r="AP168" i="135"/>
  <c r="AT168" i="135"/>
  <c r="AX168" i="135"/>
  <c r="BB168" i="135"/>
  <c r="BF168" i="135"/>
  <c r="BJ168" i="135"/>
  <c r="BN168" i="135"/>
  <c r="BB156" i="135"/>
  <c r="BB122" i="135" s="1"/>
  <c r="BM169" i="135"/>
  <c r="AU317" i="135"/>
  <c r="AN128" i="134"/>
  <c r="AR128" i="134"/>
  <c r="BD128" i="134"/>
  <c r="BH128" i="134"/>
  <c r="BP127" i="134"/>
  <c r="BF160" i="134"/>
  <c r="BP126" i="134"/>
  <c r="AP142" i="134"/>
  <c r="AP160" i="134"/>
  <c r="BB142" i="134"/>
  <c r="BB160" i="134"/>
  <c r="BN142" i="134"/>
  <c r="BN160" i="134"/>
  <c r="AT185" i="134"/>
  <c r="AT162" i="134"/>
  <c r="BJ185" i="134"/>
  <c r="BJ162" i="134"/>
  <c r="AL160" i="134"/>
  <c r="BO160" i="134"/>
  <c r="AM162" i="134"/>
  <c r="AU162" i="134"/>
  <c r="BC162" i="134"/>
  <c r="BK162" i="134"/>
  <c r="AM164" i="134"/>
  <c r="AQ164" i="134"/>
  <c r="AU164" i="134"/>
  <c r="AY164" i="134"/>
  <c r="BC164" i="134"/>
  <c r="BG164" i="134"/>
  <c r="BK164" i="134"/>
  <c r="BO164" i="134"/>
  <c r="AM166" i="134"/>
  <c r="AQ166" i="134"/>
  <c r="AU166" i="134"/>
  <c r="AY166" i="134"/>
  <c r="BC166" i="134"/>
  <c r="BG166" i="134"/>
  <c r="BK166" i="134"/>
  <c r="BO166" i="134"/>
  <c r="AM168" i="134"/>
  <c r="AQ168" i="134"/>
  <c r="AU168" i="134"/>
  <c r="AY168" i="134"/>
  <c r="BC168" i="134"/>
  <c r="BG168" i="134"/>
  <c r="BK168" i="134"/>
  <c r="BO168" i="134"/>
  <c r="AN160" i="134"/>
  <c r="AZ160" i="134"/>
  <c r="BD160" i="134"/>
  <c r="BP148" i="134"/>
  <c r="BP149" i="134"/>
  <c r="AN164" i="134"/>
  <c r="AR164" i="134"/>
  <c r="AV164" i="134"/>
  <c r="BD164" i="134"/>
  <c r="BH164" i="134"/>
  <c r="BL164" i="134"/>
  <c r="BP153" i="134"/>
  <c r="AN168" i="134"/>
  <c r="AR168" i="134"/>
  <c r="AV168" i="134"/>
  <c r="AZ168" i="134"/>
  <c r="BD168" i="134"/>
  <c r="BH168" i="134"/>
  <c r="BL168" i="134"/>
  <c r="BI160" i="134"/>
  <c r="BM160" i="134"/>
  <c r="AS162" i="134"/>
  <c r="AO164" i="134"/>
  <c r="AS164" i="134"/>
  <c r="AW164" i="134"/>
  <c r="BA164" i="134"/>
  <c r="BE164" i="134"/>
  <c r="BI164" i="134"/>
  <c r="BM164" i="134"/>
  <c r="AO166" i="134"/>
  <c r="AS166" i="134"/>
  <c r="AW166" i="134"/>
  <c r="BA166" i="134"/>
  <c r="BE166" i="134"/>
  <c r="BI166" i="134"/>
  <c r="BM166" i="134"/>
  <c r="AO168" i="134"/>
  <c r="AS168" i="134"/>
  <c r="AW168" i="134"/>
  <c r="BA168" i="134"/>
  <c r="BE168" i="134"/>
  <c r="BI168" i="134"/>
  <c r="BM168" i="134"/>
  <c r="AP162" i="134"/>
  <c r="AX162" i="134"/>
  <c r="BF162" i="134"/>
  <c r="BN162" i="134"/>
  <c r="AL164" i="134"/>
  <c r="AX164" i="134"/>
  <c r="BB164" i="134"/>
  <c r="BN164" i="134"/>
  <c r="AL166" i="134"/>
  <c r="AP166" i="134"/>
  <c r="AT166" i="134"/>
  <c r="AX166" i="134"/>
  <c r="BB166" i="134"/>
  <c r="BF166" i="134"/>
  <c r="BF170" i="134" s="1"/>
  <c r="BJ166" i="134"/>
  <c r="BN166" i="134"/>
  <c r="AP168" i="134"/>
  <c r="AX168" i="134"/>
  <c r="BB168" i="134"/>
  <c r="BF168" i="134"/>
  <c r="BN168" i="134"/>
  <c r="AN128" i="133"/>
  <c r="AZ128" i="133"/>
  <c r="BD128" i="133"/>
  <c r="AM160" i="133"/>
  <c r="AM183" i="133"/>
  <c r="BC160" i="133"/>
  <c r="BC183" i="133"/>
  <c r="BG160" i="133"/>
  <c r="BG183" i="133"/>
  <c r="AW184" i="133"/>
  <c r="AU183" i="4" s="1"/>
  <c r="AW161" i="133"/>
  <c r="BM184" i="133"/>
  <c r="BM161" i="133"/>
  <c r="BE163" i="133"/>
  <c r="BE186" i="133"/>
  <c r="AQ164" i="133"/>
  <c r="AQ187" i="133"/>
  <c r="BK164" i="133"/>
  <c r="BK187" i="133"/>
  <c r="AO192" i="133"/>
  <c r="AO169" i="133"/>
  <c r="BH160" i="133"/>
  <c r="BH156" i="133"/>
  <c r="BH122" i="133" s="1"/>
  <c r="BP150" i="133"/>
  <c r="BD156" i="133"/>
  <c r="BD122" i="133" s="1"/>
  <c r="BE185" i="133"/>
  <c r="BE213" i="133" s="1"/>
  <c r="AU187" i="133"/>
  <c r="BM189" i="133"/>
  <c r="BM217" i="133" s="1"/>
  <c r="AR198" i="133"/>
  <c r="AS175" i="133"/>
  <c r="AS128" i="133"/>
  <c r="BA128" i="133"/>
  <c r="BE128" i="133"/>
  <c r="BP127" i="133"/>
  <c r="BI128" i="133"/>
  <c r="BL162" i="133"/>
  <c r="AT165" i="133"/>
  <c r="BJ160" i="133"/>
  <c r="BB175" i="133"/>
  <c r="AO186" i="133"/>
  <c r="AO214" i="133" s="1"/>
  <c r="BG187" i="133"/>
  <c r="BG215" i="133" s="1"/>
  <c r="BK192" i="133"/>
  <c r="BK220" i="133" s="1"/>
  <c r="AO162" i="133"/>
  <c r="AO185" i="133"/>
  <c r="AO213" i="133" s="1"/>
  <c r="BI162" i="133"/>
  <c r="BI185" i="133"/>
  <c r="BI213" i="133" s="1"/>
  <c r="AW166" i="133"/>
  <c r="AW189" i="133"/>
  <c r="AM190" i="133"/>
  <c r="AM167" i="133"/>
  <c r="AQ169" i="133"/>
  <c r="AQ192" i="133"/>
  <c r="AQ220" i="133" s="1"/>
  <c r="AU169" i="133"/>
  <c r="AU192" i="133"/>
  <c r="AU220" i="133" s="1"/>
  <c r="BG169" i="133"/>
  <c r="BG192" i="133"/>
  <c r="BG220" i="133" s="1"/>
  <c r="BN197" i="133"/>
  <c r="BN211" i="133" s="1"/>
  <c r="BN156" i="133"/>
  <c r="BN122" i="133" s="1"/>
  <c r="BP153" i="133"/>
  <c r="AN204" i="133"/>
  <c r="BG175" i="133"/>
  <c r="BG122" i="133"/>
  <c r="AP160" i="133"/>
  <c r="AL162" i="133"/>
  <c r="AL168" i="133"/>
  <c r="AS185" i="133"/>
  <c r="BJ219" i="133"/>
  <c r="AV128" i="133"/>
  <c r="BL128" i="133"/>
  <c r="AR128" i="133"/>
  <c r="BH128" i="133"/>
  <c r="BF160" i="133"/>
  <c r="AN161" i="133"/>
  <c r="AR161" i="133"/>
  <c r="AR184" i="133"/>
  <c r="AV161" i="133"/>
  <c r="AZ161" i="133"/>
  <c r="BD161" i="133"/>
  <c r="BH161" i="133"/>
  <c r="BH184" i="133"/>
  <c r="BH212" i="133" s="1"/>
  <c r="BL161" i="133"/>
  <c r="BB162" i="133"/>
  <c r="BN185" i="133"/>
  <c r="BN162" i="133"/>
  <c r="AN163" i="133"/>
  <c r="AV163" i="133"/>
  <c r="AZ163" i="133"/>
  <c r="BD163" i="133"/>
  <c r="BL163" i="133"/>
  <c r="AP164" i="133"/>
  <c r="AT164" i="133"/>
  <c r="BB164" i="133"/>
  <c r="BF164" i="133"/>
  <c r="BF187" i="133"/>
  <c r="BF215" i="133" s="1"/>
  <c r="BJ164" i="133"/>
  <c r="BN164" i="133"/>
  <c r="AN165" i="133"/>
  <c r="AR165" i="133"/>
  <c r="AV165" i="133"/>
  <c r="AV188" i="133"/>
  <c r="AV216" i="133" s="1"/>
  <c r="AZ165" i="133"/>
  <c r="BD165" i="133"/>
  <c r="BH165" i="133"/>
  <c r="BL165" i="133"/>
  <c r="BL167" i="133"/>
  <c r="AP168" i="133"/>
  <c r="AT168" i="133"/>
  <c r="AT191" i="133"/>
  <c r="AM197" i="133"/>
  <c r="AM156" i="133"/>
  <c r="AM122" i="133" s="1"/>
  <c r="BC156" i="133"/>
  <c r="BC122" i="133" s="1"/>
  <c r="AS161" i="133"/>
  <c r="BI161" i="133"/>
  <c r="AS165" i="133"/>
  <c r="AW165" i="133"/>
  <c r="BA165" i="133"/>
  <c r="BI165" i="133"/>
  <c r="BM165" i="133"/>
  <c r="AQ166" i="133"/>
  <c r="BG166" i="133"/>
  <c r="AW169" i="133"/>
  <c r="BA169" i="133"/>
  <c r="BE169" i="133"/>
  <c r="BM169" i="133"/>
  <c r="BM170" i="133" s="1"/>
  <c r="BD184" i="133"/>
  <c r="AP187" i="133"/>
  <c r="AP215" i="133" s="1"/>
  <c r="AN160" i="133"/>
  <c r="AV160" i="133"/>
  <c r="BD160" i="133"/>
  <c r="BL160" i="133"/>
  <c r="AP161" i="133"/>
  <c r="AT161" i="133"/>
  <c r="AX161" i="133"/>
  <c r="BB161" i="133"/>
  <c r="BF161" i="133"/>
  <c r="BJ161" i="133"/>
  <c r="BN161" i="133"/>
  <c r="AN162" i="133"/>
  <c r="AR162" i="133"/>
  <c r="BD162" i="133"/>
  <c r="BD185" i="133"/>
  <c r="BD213" i="133" s="1"/>
  <c r="BH162" i="133"/>
  <c r="AL163" i="133"/>
  <c r="AP163" i="133"/>
  <c r="AP186" i="133"/>
  <c r="AT163" i="133"/>
  <c r="AX163" i="133"/>
  <c r="BB163" i="133"/>
  <c r="BF163" i="133"/>
  <c r="BJ163" i="133"/>
  <c r="BJ186" i="133"/>
  <c r="BJ214" i="133" s="1"/>
  <c r="BN163" i="133"/>
  <c r="AN164" i="133"/>
  <c r="BD164" i="133"/>
  <c r="AL165" i="133"/>
  <c r="AP165" i="133"/>
  <c r="AX165" i="133"/>
  <c r="BB165" i="133"/>
  <c r="BJ165" i="133"/>
  <c r="BN165" i="133"/>
  <c r="AR166" i="133"/>
  <c r="AV166" i="133"/>
  <c r="AZ166" i="133"/>
  <c r="BH166" i="133"/>
  <c r="BL166" i="133"/>
  <c r="AP167" i="133"/>
  <c r="AT167" i="133"/>
  <c r="AX167" i="133"/>
  <c r="AX190" i="133"/>
  <c r="BB167" i="133"/>
  <c r="BF167" i="133"/>
  <c r="BJ167" i="133"/>
  <c r="BN167" i="133"/>
  <c r="AN168" i="133"/>
  <c r="BH168" i="133"/>
  <c r="AU122" i="133"/>
  <c r="BK122" i="133"/>
  <c r="BP149" i="133"/>
  <c r="AQ163" i="133"/>
  <c r="AU163" i="133"/>
  <c r="AY163" i="133"/>
  <c r="BG163" i="133"/>
  <c r="BK163" i="133"/>
  <c r="BO163" i="133"/>
  <c r="AU167" i="133"/>
  <c r="AY167" i="133"/>
  <c r="BC167" i="133"/>
  <c r="BK167" i="133"/>
  <c r="BO167" i="133"/>
  <c r="AS168" i="133"/>
  <c r="BI168" i="133"/>
  <c r="AV183" i="133"/>
  <c r="AN184" i="133"/>
  <c r="AN212" i="133" s="1"/>
  <c r="AN185" i="133"/>
  <c r="AN213" i="133" s="1"/>
  <c r="BF186" i="133"/>
  <c r="BL188" i="133"/>
  <c r="BL216" i="133" s="1"/>
  <c r="BC197" i="133"/>
  <c r="AT169" i="133"/>
  <c r="BJ169" i="133"/>
  <c r="AP161" i="132"/>
  <c r="AP184" i="132"/>
  <c r="AX161" i="132"/>
  <c r="AX184" i="132"/>
  <c r="BF161" i="132"/>
  <c r="BF184" i="132"/>
  <c r="BN161" i="132"/>
  <c r="BN184" i="132"/>
  <c r="AX142" i="132"/>
  <c r="BN142" i="132"/>
  <c r="AP165" i="132"/>
  <c r="AP188" i="132"/>
  <c r="AX165" i="132"/>
  <c r="AX188" i="132"/>
  <c r="BF165" i="132"/>
  <c r="BF188" i="132"/>
  <c r="BJ165" i="132"/>
  <c r="BJ188" i="132"/>
  <c r="AL169" i="132"/>
  <c r="AL192" i="132"/>
  <c r="AP169" i="132"/>
  <c r="AP192" i="132"/>
  <c r="AX169" i="132"/>
  <c r="AX192" i="132"/>
  <c r="BF169" i="132"/>
  <c r="BF192" i="132"/>
  <c r="AS160" i="132"/>
  <c r="AS183" i="132"/>
  <c r="BA160" i="132"/>
  <c r="BA183" i="132"/>
  <c r="BI160" i="132"/>
  <c r="BI183" i="132"/>
  <c r="AO142" i="132"/>
  <c r="BI142" i="132"/>
  <c r="AO164" i="132"/>
  <c r="AO187" i="132"/>
  <c r="AW164" i="132"/>
  <c r="AW187" i="132"/>
  <c r="BE164" i="132"/>
  <c r="BE187" i="132"/>
  <c r="BM164" i="132"/>
  <c r="BM187" i="132"/>
  <c r="AO168" i="132"/>
  <c r="AO191" i="132"/>
  <c r="BI168" i="132"/>
  <c r="BI191" i="132"/>
  <c r="AL184" i="132"/>
  <c r="AS187" i="132"/>
  <c r="AT161" i="132"/>
  <c r="AT184" i="132"/>
  <c r="BB161" i="132"/>
  <c r="BB184" i="132"/>
  <c r="BJ161" i="132"/>
  <c r="BJ184" i="132"/>
  <c r="AP142" i="132"/>
  <c r="BF142" i="132"/>
  <c r="AL165" i="132"/>
  <c r="AL188" i="132"/>
  <c r="BB165" i="132"/>
  <c r="BB188" i="132"/>
  <c r="BN165" i="132"/>
  <c r="BN188" i="132"/>
  <c r="AT169" i="132"/>
  <c r="AT192" i="132"/>
  <c r="BJ169" i="132"/>
  <c r="BJ192" i="132"/>
  <c r="BN169" i="132"/>
  <c r="BN192" i="132"/>
  <c r="AO160" i="132"/>
  <c r="AO183" i="132"/>
  <c r="AW160" i="132"/>
  <c r="AW183" i="132"/>
  <c r="AW142" i="132"/>
  <c r="BE160" i="132"/>
  <c r="BE183" i="132"/>
  <c r="BM160" i="132"/>
  <c r="BM183" i="132"/>
  <c r="BE142" i="132"/>
  <c r="BE162" i="132"/>
  <c r="BA164" i="132"/>
  <c r="BA187" i="132"/>
  <c r="BI164" i="132"/>
  <c r="BI187" i="132"/>
  <c r="AS168" i="132"/>
  <c r="AS191" i="132"/>
  <c r="AW168" i="132"/>
  <c r="AW191" i="132"/>
  <c r="BE168" i="132"/>
  <c r="BE191" i="132"/>
  <c r="BM168" i="132"/>
  <c r="BM191" i="132"/>
  <c r="BB192" i="132"/>
  <c r="AN162" i="132"/>
  <c r="AR162" i="132"/>
  <c r="AV162" i="132"/>
  <c r="AZ162" i="132"/>
  <c r="BD162" i="132"/>
  <c r="BH162" i="132"/>
  <c r="BL162" i="132"/>
  <c r="BF163" i="132"/>
  <c r="AN166" i="132"/>
  <c r="AV166" i="132"/>
  <c r="BD166" i="132"/>
  <c r="BL166" i="132"/>
  <c r="BP153" i="132"/>
  <c r="AL204" i="132"/>
  <c r="BJ167" i="132"/>
  <c r="BJ204" i="132"/>
  <c r="AT188" i="132"/>
  <c r="AM161" i="132"/>
  <c r="AU161" i="132"/>
  <c r="BC161" i="132"/>
  <c r="BK161" i="132"/>
  <c r="AS156" i="132"/>
  <c r="AS122" i="132" s="1"/>
  <c r="AS199" i="132"/>
  <c r="BI156" i="132"/>
  <c r="BI122" i="132" s="1"/>
  <c r="BI199" i="132"/>
  <c r="BC165" i="132"/>
  <c r="BK165" i="132"/>
  <c r="BM156" i="132"/>
  <c r="BM122" i="132" s="1"/>
  <c r="AQ169" i="132"/>
  <c r="AU169" i="132"/>
  <c r="BC169" i="132"/>
  <c r="BP126" i="132"/>
  <c r="AR163" i="132"/>
  <c r="AR186" i="132"/>
  <c r="AZ163" i="132"/>
  <c r="AZ186" i="132"/>
  <c r="BH163" i="132"/>
  <c r="BH186" i="132"/>
  <c r="AR167" i="132"/>
  <c r="AR190" i="132"/>
  <c r="AZ167" i="132"/>
  <c r="AZ190" i="132"/>
  <c r="BH167" i="132"/>
  <c r="BH190" i="132"/>
  <c r="BP141" i="132"/>
  <c r="AN169" i="132"/>
  <c r="AP164" i="132"/>
  <c r="AT164" i="132"/>
  <c r="AX164" i="132"/>
  <c r="BB164" i="132"/>
  <c r="BF164" i="132"/>
  <c r="BJ164" i="132"/>
  <c r="BN164" i="132"/>
  <c r="BP151" i="132"/>
  <c r="AP168" i="132"/>
  <c r="AT168" i="132"/>
  <c r="AX168" i="132"/>
  <c r="BB168" i="132"/>
  <c r="BF168" i="132"/>
  <c r="BJ168" i="132"/>
  <c r="BN168" i="132"/>
  <c r="AZ169" i="132"/>
  <c r="AZ206" i="132"/>
  <c r="BH169" i="132"/>
  <c r="BC185" i="132"/>
  <c r="BD186" i="132"/>
  <c r="BK189" i="132"/>
  <c r="BL190" i="132"/>
  <c r="AV265" i="132"/>
  <c r="BL265" i="132"/>
  <c r="AN269" i="132"/>
  <c r="AV269" i="132"/>
  <c r="AQ161" i="132"/>
  <c r="AY161" i="132"/>
  <c r="BG161" i="132"/>
  <c r="BO161" i="132"/>
  <c r="AM165" i="132"/>
  <c r="AU165" i="132"/>
  <c r="AW156" i="132"/>
  <c r="AW122" i="132" s="1"/>
  <c r="AM169" i="132"/>
  <c r="AY169" i="132"/>
  <c r="BG169" i="132"/>
  <c r="AO128" i="132"/>
  <c r="AS128" i="132"/>
  <c r="AW128" i="132"/>
  <c r="BA128" i="132"/>
  <c r="BE128" i="132"/>
  <c r="BI128" i="132"/>
  <c r="BM128" i="132"/>
  <c r="BP125" i="132"/>
  <c r="AQ162" i="132"/>
  <c r="AQ185" i="132"/>
  <c r="AY162" i="132"/>
  <c r="AY185" i="132"/>
  <c r="BG162" i="132"/>
  <c r="BG185" i="132"/>
  <c r="BO162" i="132"/>
  <c r="BO185" i="132"/>
  <c r="BP136" i="132"/>
  <c r="AM164" i="132"/>
  <c r="AQ166" i="132"/>
  <c r="AQ189" i="132"/>
  <c r="AY166" i="132"/>
  <c r="AY189" i="132"/>
  <c r="BG166" i="132"/>
  <c r="BG189" i="132"/>
  <c r="BO166" i="132"/>
  <c r="BO189" i="132"/>
  <c r="BP140" i="132"/>
  <c r="AM168" i="132"/>
  <c r="AO163" i="132"/>
  <c r="AS163" i="132"/>
  <c r="AW163" i="132"/>
  <c r="BA163" i="132"/>
  <c r="BE163" i="132"/>
  <c r="BI163" i="132"/>
  <c r="BM163" i="132"/>
  <c r="AO167" i="132"/>
  <c r="AW167" i="132"/>
  <c r="BE167" i="132"/>
  <c r="BM167" i="132"/>
  <c r="BK185" i="132"/>
  <c r="BL186" i="132"/>
  <c r="AM189" i="132"/>
  <c r="AN190" i="132"/>
  <c r="AL263" i="132"/>
  <c r="AM264" i="132"/>
  <c r="AP263" i="132"/>
  <c r="AX263" i="132"/>
  <c r="BF263" i="132"/>
  <c r="AQ264" i="132"/>
  <c r="BK169" i="132"/>
  <c r="BO169" i="132"/>
  <c r="BB267" i="132"/>
  <c r="BJ267" i="132"/>
  <c r="AM268" i="132"/>
  <c r="BK268" i="132"/>
  <c r="AT271" i="132"/>
  <c r="BJ271" i="132"/>
  <c r="AO266" i="132"/>
  <c r="AU187" i="131"/>
  <c r="AS186" i="4" s="1"/>
  <c r="AU164" i="131"/>
  <c r="BG187" i="131"/>
  <c r="BG164" i="131"/>
  <c r="AM128" i="131"/>
  <c r="BJ186" i="131"/>
  <c r="BJ163" i="131"/>
  <c r="AX192" i="131"/>
  <c r="AX169" i="131"/>
  <c r="BN192" i="131"/>
  <c r="BN169" i="131"/>
  <c r="AU162" i="131"/>
  <c r="BC162" i="131"/>
  <c r="BK162" i="131"/>
  <c r="BC164" i="131"/>
  <c r="AP167" i="131"/>
  <c r="BG191" i="131"/>
  <c r="AQ128" i="131"/>
  <c r="AY128" i="131"/>
  <c r="BG128" i="131"/>
  <c r="BO128" i="131"/>
  <c r="AU128" i="131"/>
  <c r="BK128" i="131"/>
  <c r="BE183" i="131"/>
  <c r="BE160" i="131"/>
  <c r="BM160" i="131"/>
  <c r="BM183" i="131"/>
  <c r="AS162" i="131"/>
  <c r="AS185" i="131"/>
  <c r="AW191" i="131"/>
  <c r="AW168" i="131"/>
  <c r="BE191" i="131"/>
  <c r="BE168" i="131"/>
  <c r="AP161" i="131"/>
  <c r="AT161" i="131"/>
  <c r="AX161" i="131"/>
  <c r="BB161" i="131"/>
  <c r="BF161" i="131"/>
  <c r="BJ161" i="131"/>
  <c r="BN161" i="131"/>
  <c r="AP165" i="131"/>
  <c r="AX165" i="131"/>
  <c r="BF165" i="131"/>
  <c r="BN165" i="131"/>
  <c r="AT167" i="131"/>
  <c r="BB167" i="131"/>
  <c r="BJ167" i="131"/>
  <c r="AP169" i="131"/>
  <c r="AT169" i="131"/>
  <c r="BB169" i="131"/>
  <c r="BF169" i="131"/>
  <c r="BJ169" i="131"/>
  <c r="AR161" i="131"/>
  <c r="AT163" i="131"/>
  <c r="AM164" i="131"/>
  <c r="BK164" i="131"/>
  <c r="AO166" i="131"/>
  <c r="BI187" i="131"/>
  <c r="BJ188" i="131"/>
  <c r="BN190" i="131"/>
  <c r="AL270" i="131"/>
  <c r="BK189" i="131"/>
  <c r="BK166" i="131"/>
  <c r="BP150" i="131"/>
  <c r="AL201" i="131"/>
  <c r="AL186" i="131"/>
  <c r="AL163" i="131"/>
  <c r="BB186" i="131"/>
  <c r="BB163" i="131"/>
  <c r="BN163" i="131"/>
  <c r="BN186" i="131"/>
  <c r="BP137" i="131"/>
  <c r="AL188" i="131"/>
  <c r="AL165" i="131"/>
  <c r="AM162" i="131"/>
  <c r="AQ162" i="131"/>
  <c r="AY162" i="131"/>
  <c r="BG162" i="131"/>
  <c r="BO162" i="131"/>
  <c r="AQ168" i="131"/>
  <c r="AY187" i="131"/>
  <c r="BC189" i="131"/>
  <c r="AN128" i="131"/>
  <c r="AN175" i="131"/>
  <c r="AR128" i="131"/>
  <c r="AV128" i="131"/>
  <c r="AV175" i="131"/>
  <c r="AZ128" i="131"/>
  <c r="BD128" i="131"/>
  <c r="BD175" i="131"/>
  <c r="BH128" i="131"/>
  <c r="BL128" i="131"/>
  <c r="BL175" i="131"/>
  <c r="BP125" i="131"/>
  <c r="BP127" i="131"/>
  <c r="AL160" i="131"/>
  <c r="AP160" i="131"/>
  <c r="AT160" i="131"/>
  <c r="AX160" i="131"/>
  <c r="BB160" i="131"/>
  <c r="BF160" i="131"/>
  <c r="BJ160" i="131"/>
  <c r="BN160" i="131"/>
  <c r="BH184" i="131"/>
  <c r="BH161" i="131"/>
  <c r="AP162" i="131"/>
  <c r="AT162" i="131"/>
  <c r="AX162" i="131"/>
  <c r="BB162" i="131"/>
  <c r="BF162" i="131"/>
  <c r="BJ162" i="131"/>
  <c r="BN162" i="131"/>
  <c r="AZ186" i="131"/>
  <c r="AZ163" i="131"/>
  <c r="AP164" i="131"/>
  <c r="AT164" i="131"/>
  <c r="AX164" i="131"/>
  <c r="BB164" i="131"/>
  <c r="BF164" i="131"/>
  <c r="BJ164" i="131"/>
  <c r="BN164" i="131"/>
  <c r="AV190" i="131"/>
  <c r="AV167" i="131"/>
  <c r="BL190" i="131"/>
  <c r="BL167" i="131"/>
  <c r="AL142" i="131"/>
  <c r="AS160" i="131"/>
  <c r="AW156" i="131"/>
  <c r="AW122" i="131" s="1"/>
  <c r="BA160" i="131"/>
  <c r="BI160" i="131"/>
  <c r="BM156" i="131"/>
  <c r="BM122" i="131" s="1"/>
  <c r="AO162" i="131"/>
  <c r="AW162" i="131"/>
  <c r="BE162" i="131"/>
  <c r="BM162" i="131"/>
  <c r="AO164" i="131"/>
  <c r="AS164" i="131"/>
  <c r="AW164" i="131"/>
  <c r="BE164" i="131"/>
  <c r="BM164" i="131"/>
  <c r="AO156" i="131"/>
  <c r="AO122" i="131" s="1"/>
  <c r="AS166" i="131"/>
  <c r="AW166" i="131"/>
  <c r="BA166" i="131"/>
  <c r="BE156" i="131"/>
  <c r="BE122" i="131" s="1"/>
  <c r="BI166" i="131"/>
  <c r="BM166" i="131"/>
  <c r="AS168" i="131"/>
  <c r="BA168" i="131"/>
  <c r="BI168" i="131"/>
  <c r="AZ161" i="131"/>
  <c r="AX163" i="131"/>
  <c r="AQ164" i="131"/>
  <c r="BO164" i="131"/>
  <c r="AU166" i="131"/>
  <c r="BF167" i="131"/>
  <c r="BM168" i="131"/>
  <c r="AM189" i="131"/>
  <c r="AR192" i="131"/>
  <c r="BH165" i="131"/>
  <c r="BL165" i="131"/>
  <c r="BL170" i="131" s="1"/>
  <c r="AR167" i="131"/>
  <c r="AZ167" i="131"/>
  <c r="BH167" i="131"/>
  <c r="AN169" i="131"/>
  <c r="AV169" i="131"/>
  <c r="BD169" i="131"/>
  <c r="BL169" i="131"/>
  <c r="AQ166" i="131"/>
  <c r="AY166" i="131"/>
  <c r="BG166" i="131"/>
  <c r="BO166" i="131"/>
  <c r="AM168" i="131"/>
  <c r="AU168" i="131"/>
  <c r="AY168" i="131"/>
  <c r="BC168" i="131"/>
  <c r="BK168" i="131"/>
  <c r="BO168" i="131"/>
  <c r="BF319" i="131"/>
  <c r="BG320" i="131"/>
  <c r="AR321" i="131"/>
  <c r="BH321" i="131"/>
  <c r="BI322" i="131"/>
  <c r="AM128" i="130"/>
  <c r="AV184" i="130"/>
  <c r="AV161" i="130"/>
  <c r="BH186" i="130"/>
  <c r="BH163" i="130"/>
  <c r="AN190" i="130"/>
  <c r="AN167" i="130"/>
  <c r="AV190" i="130"/>
  <c r="AV167" i="130"/>
  <c r="AR142" i="130"/>
  <c r="AL156" i="130"/>
  <c r="AL197" i="130"/>
  <c r="AP156" i="130"/>
  <c r="AP122" i="130" s="1"/>
  <c r="AT156" i="130"/>
  <c r="AT122" i="130" s="1"/>
  <c r="AT197" i="130"/>
  <c r="AR196" i="4" s="1"/>
  <c r="AX156" i="130"/>
  <c r="AX122" i="130" s="1"/>
  <c r="BB156" i="130"/>
  <c r="BB122" i="130" s="1"/>
  <c r="BB197" i="130"/>
  <c r="BF156" i="130"/>
  <c r="BF122" i="130" s="1"/>
  <c r="BJ156" i="130"/>
  <c r="BJ122" i="130" s="1"/>
  <c r="BJ197" i="130"/>
  <c r="BN156" i="130"/>
  <c r="BN122" i="130" s="1"/>
  <c r="BP147" i="130"/>
  <c r="AR161" i="130"/>
  <c r="AZ161" i="130"/>
  <c r="BD161" i="130"/>
  <c r="BH161" i="130"/>
  <c r="BL161" i="130"/>
  <c r="BP148" i="130"/>
  <c r="AN163" i="130"/>
  <c r="AV163" i="130"/>
  <c r="AZ163" i="130"/>
  <c r="BD163" i="130"/>
  <c r="BL163" i="130"/>
  <c r="AN165" i="130"/>
  <c r="AV165" i="130"/>
  <c r="BD165" i="130"/>
  <c r="BL165" i="130"/>
  <c r="AR167" i="130"/>
  <c r="AZ167" i="130"/>
  <c r="BH167" i="130"/>
  <c r="BP154" i="130"/>
  <c r="AL205" i="130"/>
  <c r="AN169" i="130"/>
  <c r="AR169" i="130"/>
  <c r="AV169" i="130"/>
  <c r="AZ169" i="130"/>
  <c r="BD169" i="130"/>
  <c r="BH169" i="130"/>
  <c r="BA122" i="130"/>
  <c r="AX161" i="130"/>
  <c r="AR163" i="130"/>
  <c r="BH165" i="130"/>
  <c r="BD167" i="130"/>
  <c r="BL169" i="130"/>
  <c r="BB184" i="130"/>
  <c r="BF186" i="130"/>
  <c r="BJ188" i="130"/>
  <c r="AL192" i="130"/>
  <c r="AX197" i="130"/>
  <c r="BP125" i="130"/>
  <c r="AM183" i="130"/>
  <c r="AM160" i="130"/>
  <c r="AM185" i="130"/>
  <c r="AM162" i="130"/>
  <c r="AQ185" i="130"/>
  <c r="AQ162" i="130"/>
  <c r="BC185" i="130"/>
  <c r="BC162" i="130"/>
  <c r="BK185" i="130"/>
  <c r="BK162" i="130"/>
  <c r="AQ187" i="130"/>
  <c r="AQ164" i="130"/>
  <c r="AY187" i="130"/>
  <c r="AY164" i="130"/>
  <c r="BM160" i="130"/>
  <c r="BF161" i="130"/>
  <c r="AY162" i="130"/>
  <c r="AS166" i="130"/>
  <c r="BL167" i="130"/>
  <c r="AP169" i="130"/>
  <c r="BJ184" i="130"/>
  <c r="BN186" i="130"/>
  <c r="AT192" i="130"/>
  <c r="AR191" i="4" s="1"/>
  <c r="BF197" i="130"/>
  <c r="AP184" i="130"/>
  <c r="AP161" i="130"/>
  <c r="BP137" i="130"/>
  <c r="BP165" i="130" s="1"/>
  <c r="AL165" i="130"/>
  <c r="BJ167" i="130"/>
  <c r="BJ190" i="130"/>
  <c r="BN169" i="130"/>
  <c r="BN192" i="130"/>
  <c r="AL163" i="130"/>
  <c r="AT163" i="130"/>
  <c r="BB163" i="130"/>
  <c r="BJ163" i="130"/>
  <c r="AP165" i="130"/>
  <c r="AX165" i="130"/>
  <c r="BF165" i="130"/>
  <c r="BN165" i="130"/>
  <c r="AP167" i="130"/>
  <c r="AX167" i="130"/>
  <c r="BB167" i="130"/>
  <c r="BF167" i="130"/>
  <c r="BN167" i="130"/>
  <c r="AN161" i="130"/>
  <c r="BN161" i="130"/>
  <c r="AR165" i="130"/>
  <c r="AX169" i="130"/>
  <c r="AL184" i="130"/>
  <c r="AP186" i="130"/>
  <c r="AT188" i="130"/>
  <c r="AR187" i="4" s="1"/>
  <c r="BB192" i="130"/>
  <c r="BN197" i="130"/>
  <c r="AL199" i="130"/>
  <c r="BP126" i="130"/>
  <c r="AL177" i="130"/>
  <c r="BP127" i="130"/>
  <c r="AW183" i="130"/>
  <c r="AW160" i="130"/>
  <c r="BE183" i="130"/>
  <c r="BE160" i="130"/>
  <c r="BA189" i="130"/>
  <c r="BA166" i="130"/>
  <c r="AO191" i="130"/>
  <c r="AO168" i="130"/>
  <c r="AW168" i="130"/>
  <c r="AW191" i="130"/>
  <c r="AO122" i="130"/>
  <c r="AS160" i="130"/>
  <c r="AW122" i="130"/>
  <c r="BA160" i="130"/>
  <c r="BE122" i="130"/>
  <c r="AO160" i="130"/>
  <c r="AT161" i="130"/>
  <c r="BO162" i="130"/>
  <c r="AZ165" i="130"/>
  <c r="AT167" i="130"/>
  <c r="BE168" i="130"/>
  <c r="BF169" i="130"/>
  <c r="AW185" i="130"/>
  <c r="AX186" i="130"/>
  <c r="BB188" i="130"/>
  <c r="BJ192" i="130"/>
  <c r="AP197" i="130"/>
  <c r="AU156" i="130"/>
  <c r="AU122" i="130" s="1"/>
  <c r="BK156" i="130"/>
  <c r="BK122" i="130" s="1"/>
  <c r="AM164" i="130"/>
  <c r="AU164" i="130"/>
  <c r="BC164" i="130"/>
  <c r="BK164" i="130"/>
  <c r="AM166" i="130"/>
  <c r="AQ166" i="130"/>
  <c r="AU166" i="130"/>
  <c r="AY166" i="130"/>
  <c r="BC166" i="130"/>
  <c r="BG166" i="130"/>
  <c r="BK166" i="130"/>
  <c r="BO166" i="130"/>
  <c r="AM168" i="130"/>
  <c r="AQ168" i="130"/>
  <c r="AY168" i="130"/>
  <c r="BC168" i="130"/>
  <c r="BG168" i="130"/>
  <c r="BO168" i="130"/>
  <c r="BK168" i="130"/>
  <c r="BI160" i="130"/>
  <c r="BM122" i="130"/>
  <c r="AS162" i="130"/>
  <c r="BA162" i="130"/>
  <c r="BE162" i="130"/>
  <c r="BI162" i="130"/>
  <c r="BM162" i="130"/>
  <c r="AO164" i="130"/>
  <c r="AW164" i="130"/>
  <c r="AW170" i="130" s="1"/>
  <c r="BA164" i="130"/>
  <c r="BE164" i="130"/>
  <c r="BM164" i="130"/>
  <c r="AO166" i="130"/>
  <c r="AO170" i="130" s="1"/>
  <c r="AW166" i="130"/>
  <c r="BE166" i="130"/>
  <c r="BM166" i="130"/>
  <c r="AS168" i="130"/>
  <c r="BA168" i="130"/>
  <c r="BI168" i="130"/>
  <c r="AN184" i="129"/>
  <c r="AN161" i="129"/>
  <c r="BD186" i="129"/>
  <c r="BD163" i="129"/>
  <c r="BL186" i="129"/>
  <c r="BL163" i="129"/>
  <c r="AZ188" i="129"/>
  <c r="AZ165" i="129"/>
  <c r="BH190" i="129"/>
  <c r="BH167" i="129"/>
  <c r="AR142" i="129"/>
  <c r="BP147" i="129"/>
  <c r="AR161" i="129"/>
  <c r="AV161" i="129"/>
  <c r="AZ161" i="129"/>
  <c r="BH161" i="129"/>
  <c r="AV163" i="129"/>
  <c r="AL167" i="129"/>
  <c r="BJ167" i="129"/>
  <c r="BL169" i="129"/>
  <c r="AT175" i="129"/>
  <c r="BJ175" i="129"/>
  <c r="BB184" i="129"/>
  <c r="BF186" i="129"/>
  <c r="BN190" i="129"/>
  <c r="AL192" i="129"/>
  <c r="AS128" i="129"/>
  <c r="BA128" i="129"/>
  <c r="BI128" i="129"/>
  <c r="AM183" i="129"/>
  <c r="AM160" i="129"/>
  <c r="AU183" i="129"/>
  <c r="AU160" i="129"/>
  <c r="BC183" i="129"/>
  <c r="BC160" i="129"/>
  <c r="BO183" i="129"/>
  <c r="BO160" i="129"/>
  <c r="BC185" i="129"/>
  <c r="BC162" i="129"/>
  <c r="BK185" i="129"/>
  <c r="BK162" i="129"/>
  <c r="AQ187" i="129"/>
  <c r="AQ164" i="129"/>
  <c r="AQ191" i="129"/>
  <c r="AQ168" i="129"/>
  <c r="AU191" i="129"/>
  <c r="AU168" i="129"/>
  <c r="BC191" i="129"/>
  <c r="BC168" i="129"/>
  <c r="BO191" i="129"/>
  <c r="BO168" i="129"/>
  <c r="AQ162" i="129"/>
  <c r="AY162" i="129"/>
  <c r="BG162" i="129"/>
  <c r="BO162" i="129"/>
  <c r="AM164" i="129"/>
  <c r="AQ156" i="129"/>
  <c r="AU164" i="129"/>
  <c r="BC164" i="129"/>
  <c r="BG156" i="129"/>
  <c r="BK164" i="129"/>
  <c r="AQ166" i="129"/>
  <c r="AU166" i="129"/>
  <c r="AY166" i="129"/>
  <c r="BC166" i="129"/>
  <c r="BG166" i="129"/>
  <c r="BK166" i="129"/>
  <c r="BO166" i="129"/>
  <c r="AQ160" i="129"/>
  <c r="AL161" i="129"/>
  <c r="AU162" i="129"/>
  <c r="AR165" i="129"/>
  <c r="AR167" i="129"/>
  <c r="AM168" i="129"/>
  <c r="BK168" i="129"/>
  <c r="AX175" i="129"/>
  <c r="BN175" i="129"/>
  <c r="BJ184" i="129"/>
  <c r="AP190" i="129"/>
  <c r="AT192" i="129"/>
  <c r="BP127" i="129"/>
  <c r="BP135" i="129"/>
  <c r="AL186" i="129"/>
  <c r="AT167" i="129"/>
  <c r="AT190" i="129"/>
  <c r="BB190" i="129"/>
  <c r="BB167" i="129"/>
  <c r="AP161" i="129"/>
  <c r="AX161" i="129"/>
  <c r="BF161" i="129"/>
  <c r="BN161" i="129"/>
  <c r="AT163" i="129"/>
  <c r="AX163" i="129"/>
  <c r="BB163" i="129"/>
  <c r="BJ163" i="129"/>
  <c r="BN163" i="129"/>
  <c r="AT161" i="129"/>
  <c r="BH165" i="129"/>
  <c r="AX167" i="129"/>
  <c r="BB175" i="129"/>
  <c r="AP186" i="129"/>
  <c r="BB192" i="129"/>
  <c r="AO142" i="129"/>
  <c r="AO183" i="129"/>
  <c r="AW142" i="129"/>
  <c r="AW183" i="129"/>
  <c r="BE142" i="129"/>
  <c r="BE183" i="129"/>
  <c r="BI142" i="129"/>
  <c r="BI160" i="129"/>
  <c r="BM142" i="129"/>
  <c r="BM183" i="129"/>
  <c r="BE164" i="129"/>
  <c r="BE187" i="129"/>
  <c r="BM187" i="129"/>
  <c r="BM164" i="129"/>
  <c r="AS189" i="129"/>
  <c r="AQ188" i="4" s="1"/>
  <c r="AS166" i="129"/>
  <c r="BI166" i="129"/>
  <c r="BI189" i="129"/>
  <c r="AS160" i="129"/>
  <c r="BA160" i="129"/>
  <c r="BA156" i="129"/>
  <c r="BA122" i="129" s="1"/>
  <c r="BI122" i="129"/>
  <c r="AS162" i="129"/>
  <c r="AW162" i="129"/>
  <c r="BA162" i="129"/>
  <c r="BI162" i="129"/>
  <c r="BM162" i="129"/>
  <c r="AS164" i="129"/>
  <c r="BA164" i="129"/>
  <c r="BI164" i="129"/>
  <c r="AO166" i="129"/>
  <c r="AW166" i="129"/>
  <c r="BE166" i="129"/>
  <c r="BM166" i="129"/>
  <c r="AO168" i="129"/>
  <c r="AW168" i="129"/>
  <c r="BA168" i="129"/>
  <c r="BE168" i="129"/>
  <c r="BM168" i="129"/>
  <c r="BG160" i="129"/>
  <c r="BG170" i="129" s="1"/>
  <c r="BD161" i="129"/>
  <c r="AN163" i="129"/>
  <c r="AW164" i="129"/>
  <c r="BA166" i="129"/>
  <c r="BF167" i="129"/>
  <c r="AY168" i="129"/>
  <c r="AP175" i="129"/>
  <c r="BF175" i="129"/>
  <c r="AS183" i="129"/>
  <c r="AQ182" i="4" s="1"/>
  <c r="BI191" i="129"/>
  <c r="BJ192" i="129"/>
  <c r="AP165" i="129"/>
  <c r="AT165" i="129"/>
  <c r="AX165" i="129"/>
  <c r="BB165" i="129"/>
  <c r="BF165" i="129"/>
  <c r="BJ165" i="129"/>
  <c r="BN165" i="129"/>
  <c r="AP169" i="129"/>
  <c r="AX169" i="129"/>
  <c r="BF169" i="129"/>
  <c r="BN169" i="129"/>
  <c r="BL161" i="129"/>
  <c r="AR163" i="129"/>
  <c r="AZ163" i="129"/>
  <c r="BH163" i="129"/>
  <c r="AN165" i="129"/>
  <c r="AV165" i="129"/>
  <c r="BD165" i="129"/>
  <c r="BL165" i="129"/>
  <c r="AN167" i="129"/>
  <c r="AV167" i="129"/>
  <c r="AZ167" i="129"/>
  <c r="BD167" i="129"/>
  <c r="BL167" i="129"/>
  <c r="BP154" i="129"/>
  <c r="AN169" i="129"/>
  <c r="AR169" i="129"/>
  <c r="AV169" i="129"/>
  <c r="AZ169" i="129"/>
  <c r="BD169" i="129"/>
  <c r="BH169" i="129"/>
  <c r="AM128" i="128"/>
  <c r="AQ128" i="128"/>
  <c r="AU128" i="128"/>
  <c r="AY128" i="128"/>
  <c r="BC128" i="128"/>
  <c r="BH184" i="128"/>
  <c r="BH161" i="128"/>
  <c r="AN163" i="128"/>
  <c r="AN186" i="128"/>
  <c r="AZ169" i="128"/>
  <c r="AZ192" i="128"/>
  <c r="BH192" i="128"/>
  <c r="BH169" i="128"/>
  <c r="BJ142" i="128"/>
  <c r="AN161" i="128"/>
  <c r="AV161" i="128"/>
  <c r="BD161" i="128"/>
  <c r="BL161" i="128"/>
  <c r="BP148" i="128"/>
  <c r="AL199" i="128"/>
  <c r="AV163" i="128"/>
  <c r="BD163" i="128"/>
  <c r="BH163" i="128"/>
  <c r="AN165" i="128"/>
  <c r="AR165" i="128"/>
  <c r="AV165" i="128"/>
  <c r="AZ165" i="128"/>
  <c r="BH165" i="128"/>
  <c r="BP152" i="128"/>
  <c r="AL203" i="128"/>
  <c r="AN167" i="128"/>
  <c r="AR167" i="128"/>
  <c r="AV167" i="128"/>
  <c r="AZ167" i="128"/>
  <c r="BD167" i="128"/>
  <c r="BH167" i="128"/>
  <c r="BL167" i="128"/>
  <c r="AN169" i="128"/>
  <c r="AV169" i="128"/>
  <c r="BD169" i="128"/>
  <c r="BL169" i="128"/>
  <c r="AP165" i="128"/>
  <c r="BN165" i="128"/>
  <c r="AR169" i="128"/>
  <c r="AZ186" i="128"/>
  <c r="BD188" i="128"/>
  <c r="AN128" i="128"/>
  <c r="AN175" i="128"/>
  <c r="AR128" i="128"/>
  <c r="AR175" i="128"/>
  <c r="AP174" i="4" s="1"/>
  <c r="AV128" i="128"/>
  <c r="AV175" i="128"/>
  <c r="AZ128" i="128"/>
  <c r="AZ175" i="128"/>
  <c r="BD128" i="128"/>
  <c r="BD175" i="128"/>
  <c r="BH128" i="128"/>
  <c r="BH175" i="128"/>
  <c r="BL128" i="128"/>
  <c r="BL175" i="128"/>
  <c r="AL184" i="128"/>
  <c r="AL161" i="128"/>
  <c r="AX184" i="128"/>
  <c r="AX161" i="128"/>
  <c r="AL188" i="128"/>
  <c r="AL165" i="128"/>
  <c r="AT188" i="128"/>
  <c r="AT165" i="128"/>
  <c r="BB188" i="128"/>
  <c r="BB165" i="128"/>
  <c r="BF188" i="128"/>
  <c r="BF165" i="128"/>
  <c r="BF190" i="128"/>
  <c r="BF167" i="128"/>
  <c r="AL192" i="128"/>
  <c r="AL169" i="128"/>
  <c r="AT192" i="128"/>
  <c r="AT169" i="128"/>
  <c r="BP147" i="128"/>
  <c r="AP161" i="128"/>
  <c r="AT161" i="128"/>
  <c r="BB161" i="128"/>
  <c r="BF161" i="128"/>
  <c r="BJ161" i="128"/>
  <c r="BN161" i="128"/>
  <c r="AP163" i="128"/>
  <c r="AT163" i="128"/>
  <c r="AX163" i="128"/>
  <c r="BB163" i="128"/>
  <c r="BF163" i="128"/>
  <c r="BJ163" i="128"/>
  <c r="BN163" i="128"/>
  <c r="AL167" i="128"/>
  <c r="AP167" i="128"/>
  <c r="AT167" i="128"/>
  <c r="AX167" i="128"/>
  <c r="BB167" i="128"/>
  <c r="BJ167" i="128"/>
  <c r="AP169" i="128"/>
  <c r="BB169" i="128"/>
  <c r="BJ169" i="128"/>
  <c r="BN169" i="128"/>
  <c r="AR161" i="128"/>
  <c r="BN167" i="128"/>
  <c r="BF169" i="128"/>
  <c r="AW128" i="128"/>
  <c r="BE128" i="128"/>
  <c r="BM128" i="128"/>
  <c r="AQ122" i="128"/>
  <c r="AU160" i="128"/>
  <c r="AY122" i="128"/>
  <c r="BC160" i="128"/>
  <c r="BK160" i="128"/>
  <c r="BO160" i="128"/>
  <c r="AU162" i="128"/>
  <c r="BC162" i="128"/>
  <c r="BG162" i="128"/>
  <c r="BO162" i="128"/>
  <c r="AQ164" i="128"/>
  <c r="AU164" i="128"/>
  <c r="AY164" i="128"/>
  <c r="BC164" i="128"/>
  <c r="BK164" i="128"/>
  <c r="BO164" i="128"/>
  <c r="BO170" i="128" s="1"/>
  <c r="AQ168" i="128"/>
  <c r="AU168" i="128"/>
  <c r="AY168" i="128"/>
  <c r="BC168" i="128"/>
  <c r="BK168" i="128"/>
  <c r="AY160" i="128"/>
  <c r="BI162" i="128"/>
  <c r="BA164" i="128"/>
  <c r="AM166" i="128"/>
  <c r="BC166" i="128"/>
  <c r="BM166" i="128"/>
  <c r="BG168" i="128"/>
  <c r="AU189" i="128"/>
  <c r="BG128" i="128"/>
  <c r="BO128" i="128"/>
  <c r="AO160" i="128"/>
  <c r="BA160" i="128"/>
  <c r="BE160" i="128"/>
  <c r="AO162" i="128"/>
  <c r="AW162" i="128"/>
  <c r="BE162" i="128"/>
  <c r="BM162" i="128"/>
  <c r="AW164" i="128"/>
  <c r="BE164" i="128"/>
  <c r="BI164" i="128"/>
  <c r="AO166" i="128"/>
  <c r="AS166" i="128"/>
  <c r="AW166" i="128"/>
  <c r="BA166" i="128"/>
  <c r="BI166" i="128"/>
  <c r="AO168" i="128"/>
  <c r="AS168" i="128"/>
  <c r="AW168" i="128"/>
  <c r="BA168" i="128"/>
  <c r="BE168" i="128"/>
  <c r="BI168" i="128"/>
  <c r="BM168" i="128"/>
  <c r="AO164" i="128"/>
  <c r="BH142" i="127"/>
  <c r="AV191" i="127"/>
  <c r="AV168" i="127"/>
  <c r="BL191" i="127"/>
  <c r="BL168" i="127"/>
  <c r="AU156" i="127"/>
  <c r="AU122" i="127" s="1"/>
  <c r="AU199" i="127"/>
  <c r="AP186" i="127"/>
  <c r="AZ191" i="127"/>
  <c r="BP127" i="127"/>
  <c r="BC165" i="127"/>
  <c r="BC188" i="127"/>
  <c r="BC216" i="127" s="1"/>
  <c r="BC169" i="127"/>
  <c r="BC192" i="127"/>
  <c r="BC220" i="127" s="1"/>
  <c r="BG169" i="127"/>
  <c r="BG192" i="127"/>
  <c r="AN160" i="127"/>
  <c r="AZ160" i="127"/>
  <c r="BD160" i="127"/>
  <c r="AN164" i="127"/>
  <c r="AV164" i="127"/>
  <c r="BD164" i="127"/>
  <c r="AY167" i="127"/>
  <c r="AY188" i="127"/>
  <c r="AZ189" i="127"/>
  <c r="AZ217" i="127" s="1"/>
  <c r="AX128" i="127"/>
  <c r="BN128" i="127"/>
  <c r="BN175" i="127"/>
  <c r="BP126" i="127"/>
  <c r="AP128" i="127"/>
  <c r="BF128" i="127"/>
  <c r="BJ128" i="127"/>
  <c r="AO128" i="127"/>
  <c r="AN161" i="127"/>
  <c r="AN184" i="127"/>
  <c r="AN212" i="127" s="1"/>
  <c r="BD161" i="127"/>
  <c r="BD184" i="127"/>
  <c r="BD212" i="127" s="1"/>
  <c r="BP137" i="127"/>
  <c r="AR165" i="127"/>
  <c r="AR188" i="127"/>
  <c r="AT189" i="127"/>
  <c r="AT166" i="127"/>
  <c r="BJ189" i="127"/>
  <c r="BJ166" i="127"/>
  <c r="BF168" i="127"/>
  <c r="BF191" i="127"/>
  <c r="BF219" i="127" s="1"/>
  <c r="AR169" i="127"/>
  <c r="AR192" i="127"/>
  <c r="AV169" i="127"/>
  <c r="AV192" i="127"/>
  <c r="AV220" i="127" s="1"/>
  <c r="AW142" i="127"/>
  <c r="AQ163" i="127"/>
  <c r="AU163" i="127"/>
  <c r="BC163" i="127"/>
  <c r="BG163" i="127"/>
  <c r="BK163" i="127"/>
  <c r="BO163" i="127"/>
  <c r="BA164" i="127"/>
  <c r="AT175" i="127"/>
  <c r="AZ185" i="127"/>
  <c r="AZ213" i="127" s="1"/>
  <c r="BF186" i="127"/>
  <c r="BF214" i="127" s="1"/>
  <c r="BN189" i="127"/>
  <c r="AM192" i="127"/>
  <c r="BH192" i="127"/>
  <c r="BH220" i="127" s="1"/>
  <c r="AY265" i="127"/>
  <c r="AN166" i="127"/>
  <c r="AN189" i="127"/>
  <c r="AN217" i="127" s="1"/>
  <c r="BD166" i="127"/>
  <c r="BD189" i="127"/>
  <c r="BD217" i="127" s="1"/>
  <c r="BG156" i="127"/>
  <c r="BG122" i="127" s="1"/>
  <c r="BK156" i="127"/>
  <c r="BK122" i="127" s="1"/>
  <c r="BK199" i="127"/>
  <c r="AY156" i="127"/>
  <c r="AY122" i="127" s="1"/>
  <c r="BH162" i="127"/>
  <c r="AU190" i="127"/>
  <c r="AU167" i="127"/>
  <c r="BK190" i="127"/>
  <c r="BK167" i="127"/>
  <c r="AR164" i="127"/>
  <c r="AZ164" i="127"/>
  <c r="AO185" i="127"/>
  <c r="AO213" i="127" s="1"/>
  <c r="BE218" i="127"/>
  <c r="BA128" i="127"/>
  <c r="AM160" i="127"/>
  <c r="AQ160" i="127"/>
  <c r="AU160" i="127"/>
  <c r="AY160" i="127"/>
  <c r="BC160" i="127"/>
  <c r="BC183" i="127"/>
  <c r="BG160" i="127"/>
  <c r="BK160" i="127"/>
  <c r="BO160" i="127"/>
  <c r="BO183" i="127"/>
  <c r="BO211" i="127" s="1"/>
  <c r="AW161" i="127"/>
  <c r="BM161" i="127"/>
  <c r="AQ162" i="127"/>
  <c r="AU162" i="127"/>
  <c r="BG162" i="127"/>
  <c r="BK162" i="127"/>
  <c r="AO163" i="127"/>
  <c r="AS163" i="127"/>
  <c r="BA163" i="127"/>
  <c r="BA186" i="127"/>
  <c r="BA214" i="127" s="1"/>
  <c r="BE163" i="127"/>
  <c r="BI163" i="127"/>
  <c r="AM164" i="127"/>
  <c r="AQ164" i="127"/>
  <c r="AQ187" i="127"/>
  <c r="AU164" i="127"/>
  <c r="AY164" i="127"/>
  <c r="BC164" i="127"/>
  <c r="BG164" i="127"/>
  <c r="BG187" i="127"/>
  <c r="BG215" i="127" s="1"/>
  <c r="BK164" i="127"/>
  <c r="BO164" i="127"/>
  <c r="AO167" i="127"/>
  <c r="AW167" i="127"/>
  <c r="BA167" i="127"/>
  <c r="BE167" i="127"/>
  <c r="BM167" i="127"/>
  <c r="AM168" i="127"/>
  <c r="AU168" i="127"/>
  <c r="AU191" i="127"/>
  <c r="AY168" i="127"/>
  <c r="BC168" i="127"/>
  <c r="BK168" i="127"/>
  <c r="BO168" i="127"/>
  <c r="BA169" i="127"/>
  <c r="BC142" i="127"/>
  <c r="AX156" i="127"/>
  <c r="AX122" i="127" s="1"/>
  <c r="AX197" i="127"/>
  <c r="BN156" i="127"/>
  <c r="BN122" i="127" s="1"/>
  <c r="AT162" i="127"/>
  <c r="BB162" i="127"/>
  <c r="BJ162" i="127"/>
  <c r="AZ163" i="127"/>
  <c r="AP166" i="127"/>
  <c r="BF166" i="127"/>
  <c r="AN167" i="127"/>
  <c r="AR167" i="127"/>
  <c r="BD167" i="127"/>
  <c r="BH167" i="127"/>
  <c r="AT168" i="127"/>
  <c r="BB219" i="127"/>
  <c r="BJ168" i="127"/>
  <c r="BJ156" i="127"/>
  <c r="BJ122" i="127" s="1"/>
  <c r="BO167" i="127"/>
  <c r="AX175" i="127"/>
  <c r="AY183" i="127"/>
  <c r="AY211" i="127" s="1"/>
  <c r="BE185" i="127"/>
  <c r="BE213" i="127" s="1"/>
  <c r="AM188" i="127"/>
  <c r="AM216" i="127" s="1"/>
  <c r="BO188" i="127"/>
  <c r="BO216" i="127" s="1"/>
  <c r="AO190" i="127"/>
  <c r="AO218" i="127" s="1"/>
  <c r="AP191" i="127"/>
  <c r="AP219" i="127" s="1"/>
  <c r="AQ192" i="127"/>
  <c r="BL192" i="127"/>
  <c r="BL220" i="127" s="1"/>
  <c r="BN197" i="127"/>
  <c r="BH164" i="127"/>
  <c r="BL164" i="127"/>
  <c r="BB165" i="127"/>
  <c r="AR166" i="127"/>
  <c r="BH166" i="127"/>
  <c r="AR168" i="127"/>
  <c r="BH168" i="127"/>
  <c r="BP155" i="127"/>
  <c r="BP169" i="127" s="1"/>
  <c r="AT169" i="127"/>
  <c r="BJ169" i="127"/>
  <c r="AP265" i="127"/>
  <c r="AQ167" i="127"/>
  <c r="BG167" i="127"/>
  <c r="AO168" i="127"/>
  <c r="AS168" i="127"/>
  <c r="BE168" i="127"/>
  <c r="BI168" i="127"/>
  <c r="AM220" i="127"/>
  <c r="AU169" i="127"/>
  <c r="BK169" i="127"/>
  <c r="BD270" i="127"/>
  <c r="BN160" i="126"/>
  <c r="BN156" i="126"/>
  <c r="BN122" i="126" s="1"/>
  <c r="AP156" i="126"/>
  <c r="AT156" i="126"/>
  <c r="AT122" i="126" s="1"/>
  <c r="BF156" i="126"/>
  <c r="BJ156" i="126"/>
  <c r="BJ122" i="126" s="1"/>
  <c r="AT128" i="126"/>
  <c r="AX128" i="126"/>
  <c r="BJ128" i="126"/>
  <c r="BN128" i="126"/>
  <c r="AR162" i="126"/>
  <c r="BD162" i="126"/>
  <c r="AN164" i="126"/>
  <c r="AZ164" i="126"/>
  <c r="AR166" i="126"/>
  <c r="BH166" i="126"/>
  <c r="AL167" i="126"/>
  <c r="AX167" i="126"/>
  <c r="BN167" i="126"/>
  <c r="AR168" i="126"/>
  <c r="AS142" i="126"/>
  <c r="BM142" i="126"/>
  <c r="AN156" i="126"/>
  <c r="AN122" i="126" s="1"/>
  <c r="AZ156" i="126"/>
  <c r="AZ122" i="126" s="1"/>
  <c r="BP150" i="126"/>
  <c r="AR128" i="126"/>
  <c r="AV128" i="126"/>
  <c r="BH128" i="126"/>
  <c r="BL128" i="126"/>
  <c r="AL160" i="126"/>
  <c r="BF160" i="126"/>
  <c r="AT164" i="126"/>
  <c r="BJ164" i="126"/>
  <c r="AZ165" i="126"/>
  <c r="AL166" i="126"/>
  <c r="BJ168" i="126"/>
  <c r="BD169" i="126"/>
  <c r="AW142" i="126"/>
  <c r="BP125" i="126"/>
  <c r="AQ128" i="126"/>
  <c r="BC128" i="126"/>
  <c r="BG128" i="126"/>
  <c r="AR161" i="126"/>
  <c r="BH161" i="126"/>
  <c r="BL161" i="126"/>
  <c r="AP162" i="126"/>
  <c r="AT162" i="126"/>
  <c r="BF162" i="126"/>
  <c r="BJ162" i="126"/>
  <c r="AN163" i="126"/>
  <c r="AR163" i="126"/>
  <c r="AV163" i="126"/>
  <c r="AZ163" i="126"/>
  <c r="BD163" i="126"/>
  <c r="BH163" i="126"/>
  <c r="BL163" i="126"/>
  <c r="AN165" i="126"/>
  <c r="AR165" i="126"/>
  <c r="AV165" i="126"/>
  <c r="BD165" i="126"/>
  <c r="BH165" i="126"/>
  <c r="BL165" i="126"/>
  <c r="AT166" i="126"/>
  <c r="AX166" i="126"/>
  <c r="BF166" i="126"/>
  <c r="BJ166" i="126"/>
  <c r="BN166" i="126"/>
  <c r="AN167" i="126"/>
  <c r="AR167" i="126"/>
  <c r="AV167" i="126"/>
  <c r="AZ167" i="126"/>
  <c r="BD167" i="126"/>
  <c r="BH167" i="126"/>
  <c r="BL167" i="126"/>
  <c r="AR169" i="126"/>
  <c r="AV169" i="126"/>
  <c r="BH169" i="126"/>
  <c r="BL169" i="126"/>
  <c r="AL142" i="126"/>
  <c r="AO156" i="126"/>
  <c r="AO122" i="126" s="1"/>
  <c r="AW161" i="126"/>
  <c r="BE156" i="126"/>
  <c r="BE122" i="126" s="1"/>
  <c r="BI156" i="126"/>
  <c r="BI122" i="126" s="1"/>
  <c r="AW163" i="126"/>
  <c r="BM163" i="126"/>
  <c r="AO167" i="126"/>
  <c r="BA167" i="126"/>
  <c r="BE167" i="126"/>
  <c r="AX160" i="126"/>
  <c r="AL161" i="126"/>
  <c r="AP161" i="126"/>
  <c r="AT161" i="126"/>
  <c r="AX161" i="126"/>
  <c r="BB161" i="126"/>
  <c r="BF161" i="126"/>
  <c r="BJ161" i="126"/>
  <c r="BN161" i="126"/>
  <c r="AT163" i="126"/>
  <c r="BN163" i="126"/>
  <c r="BD164" i="126"/>
  <c r="AL165" i="126"/>
  <c r="AP165" i="126"/>
  <c r="AT165" i="126"/>
  <c r="AX165" i="126"/>
  <c r="BB165" i="126"/>
  <c r="BF165" i="126"/>
  <c r="BJ165" i="126"/>
  <c r="BN165" i="126"/>
  <c r="AP167" i="126"/>
  <c r="AT167" i="126"/>
  <c r="BF167" i="126"/>
  <c r="BJ167" i="126"/>
  <c r="AN168" i="126"/>
  <c r="AV168" i="126"/>
  <c r="AZ168" i="126"/>
  <c r="BD168" i="126"/>
  <c r="BH168" i="126"/>
  <c r="BL168" i="126"/>
  <c r="AP169" i="126"/>
  <c r="AT169" i="126"/>
  <c r="AX169" i="126"/>
  <c r="BB169" i="126"/>
  <c r="BF169" i="126"/>
  <c r="BJ169" i="126"/>
  <c r="BN169" i="126"/>
  <c r="AU161" i="126"/>
  <c r="BK161" i="126"/>
  <c r="AS162" i="126"/>
  <c r="BI162" i="126"/>
  <c r="BM162" i="126"/>
  <c r="AY163" i="126"/>
  <c r="BP151" i="126"/>
  <c r="AY165" i="126"/>
  <c r="BC165" i="126"/>
  <c r="BO165" i="126"/>
  <c r="AQ169" i="126"/>
  <c r="AU169" i="126"/>
  <c r="AY169" i="126"/>
  <c r="BC169" i="126"/>
  <c r="BG169" i="126"/>
  <c r="BK169" i="126"/>
  <c r="AR128" i="125"/>
  <c r="BH128" i="125"/>
  <c r="BK160" i="125"/>
  <c r="BK142" i="125"/>
  <c r="BK183" i="125"/>
  <c r="BO160" i="125"/>
  <c r="BO183" i="125"/>
  <c r="AM164" i="125"/>
  <c r="AM187" i="125"/>
  <c r="BO164" i="125"/>
  <c r="BO187" i="125"/>
  <c r="BE188" i="125"/>
  <c r="BE165" i="125"/>
  <c r="BI188" i="125"/>
  <c r="BI165" i="125"/>
  <c r="AW167" i="125"/>
  <c r="AW190" i="125"/>
  <c r="BA167" i="125"/>
  <c r="BA190" i="125"/>
  <c r="AP128" i="125"/>
  <c r="AT128" i="125"/>
  <c r="BF269" i="125"/>
  <c r="BF128" i="125"/>
  <c r="AZ183" i="125"/>
  <c r="AZ142" i="125"/>
  <c r="BP137" i="125"/>
  <c r="AZ166" i="125"/>
  <c r="AZ189" i="125"/>
  <c r="AZ217" i="125" s="1"/>
  <c r="AP167" i="125"/>
  <c r="AP190" i="125"/>
  <c r="AP218" i="125" s="1"/>
  <c r="BP141" i="125"/>
  <c r="BB162" i="125"/>
  <c r="BG163" i="125"/>
  <c r="BL168" i="125"/>
  <c r="AU184" i="125"/>
  <c r="AU212" i="125" s="1"/>
  <c r="BM185" i="125"/>
  <c r="BD187" i="125"/>
  <c r="AO189" i="125"/>
  <c r="AR266" i="125"/>
  <c r="BD267" i="125"/>
  <c r="AT268" i="125"/>
  <c r="AX128" i="125"/>
  <c r="BJ128" i="125"/>
  <c r="BN128" i="125"/>
  <c r="BP127" i="125"/>
  <c r="AO160" i="125"/>
  <c r="AO142" i="125"/>
  <c r="AW142" i="125"/>
  <c r="BM142" i="125"/>
  <c r="AQ161" i="125"/>
  <c r="AQ184" i="125"/>
  <c r="BC186" i="125"/>
  <c r="BC163" i="125"/>
  <c r="BK190" i="125"/>
  <c r="BK167" i="125"/>
  <c r="BJ175" i="125"/>
  <c r="BA128" i="125"/>
  <c r="BP126" i="125"/>
  <c r="AX160" i="125"/>
  <c r="BN160" i="125"/>
  <c r="AN161" i="125"/>
  <c r="AZ161" i="125"/>
  <c r="BD161" i="125"/>
  <c r="AP162" i="125"/>
  <c r="AT162" i="125"/>
  <c r="BJ162" i="125"/>
  <c r="AL164" i="125"/>
  <c r="AN165" i="125"/>
  <c r="AN188" i="125"/>
  <c r="AN216" i="125" s="1"/>
  <c r="AR165" i="125"/>
  <c r="AV165" i="125"/>
  <c r="AZ165" i="125"/>
  <c r="BD165" i="125"/>
  <c r="BH165" i="125"/>
  <c r="BL165" i="125"/>
  <c r="AX166" i="125"/>
  <c r="BN166" i="125"/>
  <c r="BP139" i="125"/>
  <c r="AN167" i="125"/>
  <c r="AR167" i="125"/>
  <c r="AV167" i="125"/>
  <c r="BH167" i="125"/>
  <c r="BL167" i="125"/>
  <c r="AT168" i="125"/>
  <c r="BJ168" i="125"/>
  <c r="AW160" i="125"/>
  <c r="AY163" i="125"/>
  <c r="BO163" i="125"/>
  <c r="AW164" i="125"/>
  <c r="BA164" i="125"/>
  <c r="BM164" i="125"/>
  <c r="AM165" i="125"/>
  <c r="AQ165" i="125"/>
  <c r="BC165" i="125"/>
  <c r="BG165" i="125"/>
  <c r="AM167" i="125"/>
  <c r="AQ167" i="125"/>
  <c r="BC167" i="125"/>
  <c r="BG167" i="125"/>
  <c r="AU169" i="125"/>
  <c r="BK169" i="125"/>
  <c r="AR185" i="125"/>
  <c r="AX168" i="125"/>
  <c r="BB168" i="125"/>
  <c r="BN168" i="125"/>
  <c r="AN169" i="125"/>
  <c r="AR169" i="125"/>
  <c r="AV169" i="125"/>
  <c r="AZ169" i="125"/>
  <c r="BD169" i="125"/>
  <c r="BH169" i="125"/>
  <c r="BL169" i="125"/>
  <c r="AO161" i="125"/>
  <c r="AS161" i="125"/>
  <c r="AW161" i="125"/>
  <c r="BA161" i="125"/>
  <c r="BE161" i="125"/>
  <c r="BI161" i="125"/>
  <c r="BM161" i="125"/>
  <c r="BP148" i="125"/>
  <c r="AQ156" i="125"/>
  <c r="AQ122" i="125" s="1"/>
  <c r="AU162" i="125"/>
  <c r="AY162" i="125"/>
  <c r="BK156" i="125"/>
  <c r="BK122" i="125" s="1"/>
  <c r="BO162" i="125"/>
  <c r="BA163" i="125"/>
  <c r="BE163" i="125"/>
  <c r="BA165" i="125"/>
  <c r="BE167" i="125"/>
  <c r="BI167" i="125"/>
  <c r="AO169" i="125"/>
  <c r="AS169" i="125"/>
  <c r="BE169" i="125"/>
  <c r="BI169" i="125"/>
  <c r="BB191" i="125"/>
  <c r="BB219" i="125" s="1"/>
  <c r="AR192" i="125"/>
  <c r="AN262" i="125"/>
  <c r="AZ263" i="125"/>
  <c r="AP264" i="125"/>
  <c r="BG270" i="125"/>
  <c r="AN156" i="125"/>
  <c r="AN122" i="125" s="1"/>
  <c r="AR156" i="125"/>
  <c r="AR122" i="125" s="1"/>
  <c r="AV160" i="125"/>
  <c r="AZ160" i="125"/>
  <c r="BD156" i="125"/>
  <c r="BH156" i="125"/>
  <c r="BH122" i="125" s="1"/>
  <c r="BL160" i="125"/>
  <c r="AP156" i="125"/>
  <c r="AP122" i="125" s="1"/>
  <c r="AX161" i="125"/>
  <c r="BF156" i="125"/>
  <c r="BF122" i="125" s="1"/>
  <c r="BJ161" i="125"/>
  <c r="BN161" i="125"/>
  <c r="AN162" i="125"/>
  <c r="AZ162" i="125"/>
  <c r="BD162" i="125"/>
  <c r="AZ164" i="125"/>
  <c r="BP152" i="125"/>
  <c r="BP166" i="125" s="1"/>
  <c r="BD166" i="125"/>
  <c r="BH166" i="125"/>
  <c r="AN168" i="125"/>
  <c r="AR168" i="125"/>
  <c r="BD168" i="125"/>
  <c r="BH168" i="125"/>
  <c r="AM191" i="125"/>
  <c r="AQ265" i="125"/>
  <c r="AS267" i="125"/>
  <c r="BE268" i="125"/>
  <c r="AM128" i="124"/>
  <c r="AQ128" i="124"/>
  <c r="AQ175" i="124"/>
  <c r="AU128" i="124"/>
  <c r="AU175" i="124"/>
  <c r="BC128" i="124"/>
  <c r="BC175" i="124"/>
  <c r="BG128" i="124"/>
  <c r="BG175" i="124"/>
  <c r="BK128" i="124"/>
  <c r="BK175" i="124"/>
  <c r="AL162" i="124"/>
  <c r="AL185" i="124"/>
  <c r="AT162" i="124"/>
  <c r="AT185" i="124"/>
  <c r="AX162" i="124"/>
  <c r="AX185" i="124"/>
  <c r="BB162" i="124"/>
  <c r="BB185" i="124"/>
  <c r="BJ162" i="124"/>
  <c r="BJ185" i="124"/>
  <c r="BN162" i="124"/>
  <c r="BN185" i="124"/>
  <c r="AV165" i="124"/>
  <c r="AV188" i="124"/>
  <c r="AV216" i="124" s="1"/>
  <c r="BL165" i="124"/>
  <c r="BL188" i="124"/>
  <c r="BL216" i="124" s="1"/>
  <c r="AL166" i="124"/>
  <c r="AL189" i="124"/>
  <c r="AP166" i="124"/>
  <c r="AP189" i="124"/>
  <c r="AT166" i="124"/>
  <c r="AT189" i="124"/>
  <c r="BB166" i="124"/>
  <c r="BB189" i="124"/>
  <c r="BF166" i="124"/>
  <c r="BF189" i="124"/>
  <c r="BJ166" i="124"/>
  <c r="BJ189" i="124"/>
  <c r="AM197" i="124"/>
  <c r="AM211" i="124" s="1"/>
  <c r="AM156" i="124"/>
  <c r="AM122" i="124" s="1"/>
  <c r="BC156" i="124"/>
  <c r="BC122" i="124" s="1"/>
  <c r="BC197" i="124"/>
  <c r="BK197" i="124"/>
  <c r="BK156" i="124"/>
  <c r="BK122" i="124" s="1"/>
  <c r="BO161" i="124"/>
  <c r="AY169" i="124"/>
  <c r="AN187" i="124"/>
  <c r="AL186" i="4" s="1"/>
  <c r="BD188" i="124"/>
  <c r="BD216" i="124" s="1"/>
  <c r="BN189" i="124"/>
  <c r="AN160" i="124"/>
  <c r="AN183" i="124"/>
  <c r="AL182" i="4" s="1"/>
  <c r="AR160" i="124"/>
  <c r="AR183" i="124"/>
  <c r="AZ160" i="124"/>
  <c r="AZ183" i="124"/>
  <c r="BD160" i="124"/>
  <c r="BD183" i="124"/>
  <c r="BH160" i="124"/>
  <c r="BH183" i="124"/>
  <c r="BL160" i="124"/>
  <c r="BL183" i="124"/>
  <c r="AR164" i="124"/>
  <c r="AR187" i="124"/>
  <c r="AV164" i="124"/>
  <c r="AV187" i="124"/>
  <c r="BD164" i="124"/>
  <c r="BD187" i="124"/>
  <c r="BH164" i="124"/>
  <c r="BH187" i="124"/>
  <c r="BL164" i="124"/>
  <c r="BL187" i="124"/>
  <c r="BP138" i="124"/>
  <c r="AP167" i="124"/>
  <c r="AP190" i="124"/>
  <c r="AX167" i="124"/>
  <c r="AX190" i="124"/>
  <c r="AX218" i="124" s="1"/>
  <c r="BF167" i="124"/>
  <c r="BF190" i="124"/>
  <c r="BF218" i="124" s="1"/>
  <c r="BN167" i="124"/>
  <c r="BN190" i="124"/>
  <c r="BN218" i="124" s="1"/>
  <c r="AN168" i="124"/>
  <c r="AN191" i="124"/>
  <c r="AL190" i="4" s="1"/>
  <c r="AR168" i="124"/>
  <c r="AR191" i="124"/>
  <c r="AZ168" i="124"/>
  <c r="AZ191" i="124"/>
  <c r="BD168" i="124"/>
  <c r="BD191" i="124"/>
  <c r="BH168" i="124"/>
  <c r="BH191" i="124"/>
  <c r="BL168" i="124"/>
  <c r="BL191" i="124"/>
  <c r="AQ161" i="124"/>
  <c r="AY175" i="124"/>
  <c r="AV183" i="124"/>
  <c r="BF185" i="124"/>
  <c r="AN188" i="124"/>
  <c r="BP127" i="124"/>
  <c r="BO211" i="124"/>
  <c r="AO161" i="124"/>
  <c r="AS161" i="124"/>
  <c r="AS184" i="124"/>
  <c r="AW161" i="124"/>
  <c r="BA161" i="124"/>
  <c r="BA184" i="124"/>
  <c r="BE161" i="124"/>
  <c r="BI161" i="124"/>
  <c r="BI184" i="124"/>
  <c r="BM161" i="124"/>
  <c r="BM184" i="124"/>
  <c r="AQ162" i="124"/>
  <c r="BG162" i="124"/>
  <c r="BO162" i="124"/>
  <c r="AO163" i="124"/>
  <c r="AS163" i="124"/>
  <c r="AW163" i="124"/>
  <c r="BA163" i="124"/>
  <c r="BE163" i="124"/>
  <c r="BI163" i="124"/>
  <c r="BM163" i="124"/>
  <c r="AM164" i="124"/>
  <c r="AM187" i="124"/>
  <c r="AM215" i="124" s="1"/>
  <c r="AQ164" i="124"/>
  <c r="AU164" i="124"/>
  <c r="AY164" i="124"/>
  <c r="BC164" i="124"/>
  <c r="BC187" i="124"/>
  <c r="BC215" i="124" s="1"/>
  <c r="BG164" i="124"/>
  <c r="BK164" i="124"/>
  <c r="BK166" i="124"/>
  <c r="AO184" i="124"/>
  <c r="BK187" i="124"/>
  <c r="BK215" i="124" s="1"/>
  <c r="BP125" i="124"/>
  <c r="BE160" i="124"/>
  <c r="AM161" i="124"/>
  <c r="AU161" i="124"/>
  <c r="BC161" i="124"/>
  <c r="BK161" i="124"/>
  <c r="AO162" i="124"/>
  <c r="AS162" i="124"/>
  <c r="AW162" i="124"/>
  <c r="BA162" i="124"/>
  <c r="BE162" i="124"/>
  <c r="BI162" i="124"/>
  <c r="BM162" i="124"/>
  <c r="AM163" i="124"/>
  <c r="AM186" i="124"/>
  <c r="AQ163" i="124"/>
  <c r="AU163" i="124"/>
  <c r="AU186" i="124"/>
  <c r="AY163" i="124"/>
  <c r="BC163" i="124"/>
  <c r="BC186" i="124"/>
  <c r="BG163" i="124"/>
  <c r="BK163" i="124"/>
  <c r="BK186" i="124"/>
  <c r="BO163" i="124"/>
  <c r="BO186" i="124"/>
  <c r="BA164" i="124"/>
  <c r="BP137" i="124"/>
  <c r="AQ165" i="124"/>
  <c r="AU165" i="124"/>
  <c r="AY165" i="124"/>
  <c r="BC165" i="124"/>
  <c r="BG165" i="124"/>
  <c r="BK165" i="124"/>
  <c r="BO165" i="124"/>
  <c r="AO166" i="124"/>
  <c r="AO189" i="124"/>
  <c r="AO217" i="124" s="1"/>
  <c r="AS166" i="124"/>
  <c r="AW166" i="124"/>
  <c r="AW189" i="124"/>
  <c r="AW217" i="124" s="1"/>
  <c r="BA166" i="124"/>
  <c r="BE166" i="124"/>
  <c r="BI166" i="124"/>
  <c r="BM166" i="124"/>
  <c r="BM189" i="124"/>
  <c r="BM217" i="124" s="1"/>
  <c r="AM167" i="124"/>
  <c r="AM190" i="124"/>
  <c r="AQ167" i="124"/>
  <c r="AQ190" i="124"/>
  <c r="AU167" i="124"/>
  <c r="AY167" i="124"/>
  <c r="AY190" i="124"/>
  <c r="BC167" i="124"/>
  <c r="BC190" i="124"/>
  <c r="BG167" i="124"/>
  <c r="BG190" i="124"/>
  <c r="BK167" i="124"/>
  <c r="BO167" i="124"/>
  <c r="AO168" i="124"/>
  <c r="BE168" i="124"/>
  <c r="BM168" i="124"/>
  <c r="AM169" i="124"/>
  <c r="AU169" i="124"/>
  <c r="BC169" i="124"/>
  <c r="BK169" i="124"/>
  <c r="BO169" i="124"/>
  <c r="AN156" i="124"/>
  <c r="AN122" i="124" s="1"/>
  <c r="AR156" i="124"/>
  <c r="AR122" i="124" s="1"/>
  <c r="AV163" i="124"/>
  <c r="AZ156" i="124"/>
  <c r="AZ122" i="124" s="1"/>
  <c r="BD156" i="124"/>
  <c r="BD122" i="124" s="1"/>
  <c r="BH156" i="124"/>
  <c r="BH122" i="124" s="1"/>
  <c r="BL163" i="124"/>
  <c r="BP153" i="124"/>
  <c r="AR167" i="124"/>
  <c r="AZ167" i="124"/>
  <c r="BH167" i="124"/>
  <c r="BP154" i="124"/>
  <c r="BP168" i="124" s="1"/>
  <c r="BE184" i="124"/>
  <c r="AQ186" i="124"/>
  <c r="AU187" i="124"/>
  <c r="BO190" i="124"/>
  <c r="BO164" i="124"/>
  <c r="AO165" i="124"/>
  <c r="AO188" i="124"/>
  <c r="AS165" i="124"/>
  <c r="AW165" i="124"/>
  <c r="BA165" i="124"/>
  <c r="BA188" i="124"/>
  <c r="BE165" i="124"/>
  <c r="BE188" i="124"/>
  <c r="BI165" i="124"/>
  <c r="BM165" i="124"/>
  <c r="AM166" i="124"/>
  <c r="BC166" i="124"/>
  <c r="AO167" i="124"/>
  <c r="AS167" i="124"/>
  <c r="AW167" i="124"/>
  <c r="BA167" i="124"/>
  <c r="BE167" i="124"/>
  <c r="BI167" i="124"/>
  <c r="BM167" i="124"/>
  <c r="AM168" i="124"/>
  <c r="AQ168" i="124"/>
  <c r="AU168" i="124"/>
  <c r="AY168" i="124"/>
  <c r="AY191" i="124"/>
  <c r="AY219" i="124" s="1"/>
  <c r="BC168" i="124"/>
  <c r="BG168" i="124"/>
  <c r="BK168" i="124"/>
  <c r="BO168" i="124"/>
  <c r="BO191" i="124"/>
  <c r="BO219" i="124" s="1"/>
  <c r="AO169" i="124"/>
  <c r="AS169" i="124"/>
  <c r="AS192" i="124"/>
  <c r="AW169" i="124"/>
  <c r="BA169" i="124"/>
  <c r="BA192" i="124"/>
  <c r="BE169" i="124"/>
  <c r="BI169" i="124"/>
  <c r="BI192" i="124"/>
  <c r="BM169" i="124"/>
  <c r="AT161" i="124"/>
  <c r="BB161" i="124"/>
  <c r="BJ161" i="124"/>
  <c r="BP151" i="124"/>
  <c r="AP165" i="124"/>
  <c r="AT165" i="124"/>
  <c r="AX165" i="124"/>
  <c r="BB165" i="124"/>
  <c r="BF165" i="124"/>
  <c r="BJ165" i="124"/>
  <c r="BN165" i="124"/>
  <c r="AT169" i="124"/>
  <c r="BB169" i="124"/>
  <c r="BJ169" i="124"/>
  <c r="AW188" i="124"/>
  <c r="AQ191" i="124"/>
  <c r="AQ219" i="124" s="1"/>
  <c r="BM192" i="124"/>
  <c r="BA263" i="124"/>
  <c r="BI263" i="124"/>
  <c r="BI267" i="124"/>
  <c r="BJ268" i="124"/>
  <c r="BK317" i="124"/>
  <c r="BF321" i="124"/>
  <c r="BA270" i="124"/>
  <c r="BF317" i="124"/>
  <c r="AQ128" i="107"/>
  <c r="AQ175" i="107"/>
  <c r="AY128" i="107"/>
  <c r="AY175" i="107"/>
  <c r="BG128" i="107"/>
  <c r="BG175" i="107"/>
  <c r="BO128" i="107"/>
  <c r="BO175" i="107"/>
  <c r="AQ163" i="107"/>
  <c r="AQ186" i="107"/>
  <c r="AQ214" i="107" s="1"/>
  <c r="AY163" i="107"/>
  <c r="AY186" i="107"/>
  <c r="AY214" i="107" s="1"/>
  <c r="BG163" i="107"/>
  <c r="BG186" i="107"/>
  <c r="AQ167" i="107"/>
  <c r="AQ190" i="107"/>
  <c r="AY167" i="107"/>
  <c r="AY190" i="107"/>
  <c r="BG167" i="107"/>
  <c r="BG190" i="107"/>
  <c r="BO167" i="107"/>
  <c r="BO190" i="107"/>
  <c r="BA189" i="107"/>
  <c r="BP125" i="107"/>
  <c r="AR161" i="107"/>
  <c r="AR184" i="107"/>
  <c r="AZ161" i="107"/>
  <c r="AZ184" i="107"/>
  <c r="BH161" i="107"/>
  <c r="BH184" i="107"/>
  <c r="AL162" i="107"/>
  <c r="AL185" i="107"/>
  <c r="AT162" i="107"/>
  <c r="AT185" i="107"/>
  <c r="BB162" i="107"/>
  <c r="BB185" i="107"/>
  <c r="BJ162" i="107"/>
  <c r="BJ185" i="107"/>
  <c r="BN162" i="107"/>
  <c r="BN185" i="107"/>
  <c r="BN213" i="107" s="1"/>
  <c r="BH163" i="107"/>
  <c r="AP164" i="107"/>
  <c r="AX164" i="107"/>
  <c r="BF164" i="107"/>
  <c r="BN164" i="107"/>
  <c r="AR165" i="107"/>
  <c r="AR188" i="107"/>
  <c r="AZ165" i="107"/>
  <c r="AZ188" i="107"/>
  <c r="BH165" i="107"/>
  <c r="BH188" i="107"/>
  <c r="AL166" i="107"/>
  <c r="AL189" i="107"/>
  <c r="AT166" i="107"/>
  <c r="AT189" i="107"/>
  <c r="AT217" i="107" s="1"/>
  <c r="BB166" i="107"/>
  <c r="BB189" i="107"/>
  <c r="BJ166" i="107"/>
  <c r="BJ189" i="107"/>
  <c r="BJ217" i="107" s="1"/>
  <c r="AP168" i="107"/>
  <c r="AX168" i="107"/>
  <c r="AO189" i="107"/>
  <c r="BM128" i="107"/>
  <c r="BP147" i="107"/>
  <c r="BP155" i="107"/>
  <c r="BN169" i="107"/>
  <c r="AW184" i="107"/>
  <c r="AW212" i="107" s="1"/>
  <c r="BM184" i="107"/>
  <c r="BM212" i="107" s="1"/>
  <c r="AM187" i="107"/>
  <c r="AK186" i="4" s="1"/>
  <c r="BC187" i="107"/>
  <c r="AO188" i="107"/>
  <c r="BE188" i="107"/>
  <c r="AS189" i="107"/>
  <c r="BI189" i="107"/>
  <c r="AU191" i="107"/>
  <c r="BK191" i="107"/>
  <c r="AW192" i="107"/>
  <c r="BM192" i="107"/>
  <c r="BM220" i="107" s="1"/>
  <c r="AM128" i="107"/>
  <c r="AM175" i="107"/>
  <c r="AK174" i="4" s="1"/>
  <c r="AU128" i="107"/>
  <c r="AU175" i="107"/>
  <c r="BC128" i="107"/>
  <c r="BC175" i="107"/>
  <c r="BK128" i="107"/>
  <c r="BK175" i="107"/>
  <c r="AM163" i="107"/>
  <c r="AM186" i="107"/>
  <c r="AK185" i="4" s="1"/>
  <c r="AU163" i="107"/>
  <c r="AU186" i="107"/>
  <c r="BC163" i="107"/>
  <c r="BC186" i="107"/>
  <c r="BK163" i="107"/>
  <c r="BK186" i="107"/>
  <c r="BO163" i="107"/>
  <c r="BO186" i="107"/>
  <c r="BO214" i="107" s="1"/>
  <c r="AM167" i="107"/>
  <c r="AM190" i="107"/>
  <c r="AK189" i="4" s="1"/>
  <c r="AU167" i="107"/>
  <c r="AU190" i="107"/>
  <c r="AU218" i="107" s="1"/>
  <c r="BC167" i="107"/>
  <c r="BC190" i="107"/>
  <c r="BC218" i="107" s="1"/>
  <c r="BK167" i="107"/>
  <c r="BK190" i="107"/>
  <c r="BK218" i="107" s="1"/>
  <c r="AN161" i="107"/>
  <c r="AN184" i="107"/>
  <c r="AV161" i="107"/>
  <c r="AV184" i="107"/>
  <c r="BD161" i="107"/>
  <c r="BD184" i="107"/>
  <c r="BL161" i="107"/>
  <c r="BL184" i="107"/>
  <c r="AP162" i="107"/>
  <c r="AP185" i="107"/>
  <c r="AX162" i="107"/>
  <c r="AX185" i="107"/>
  <c r="AX213" i="107" s="1"/>
  <c r="BF162" i="107"/>
  <c r="BF185" i="107"/>
  <c r="BF213" i="107" s="1"/>
  <c r="AN163" i="107"/>
  <c r="AV163" i="107"/>
  <c r="AT164" i="107"/>
  <c r="BB164" i="107"/>
  <c r="BJ164" i="107"/>
  <c r="AN165" i="107"/>
  <c r="AN188" i="107"/>
  <c r="AV165" i="107"/>
  <c r="AV188" i="107"/>
  <c r="BD165" i="107"/>
  <c r="BD188" i="107"/>
  <c r="BL165" i="107"/>
  <c r="BL188" i="107"/>
  <c r="AP166" i="107"/>
  <c r="AP189" i="107"/>
  <c r="AX166" i="107"/>
  <c r="AX189" i="107"/>
  <c r="BF166" i="107"/>
  <c r="BF189" i="107"/>
  <c r="BN166" i="107"/>
  <c r="BN189" i="107"/>
  <c r="AT168" i="107"/>
  <c r="BB168" i="107"/>
  <c r="BE189" i="107"/>
  <c r="BP127" i="107"/>
  <c r="AN160" i="107"/>
  <c r="AN183" i="107"/>
  <c r="AR160" i="107"/>
  <c r="AR183" i="107"/>
  <c r="AR211" i="107" s="1"/>
  <c r="AV160" i="107"/>
  <c r="AV183" i="107"/>
  <c r="AZ160" i="107"/>
  <c r="AZ183" i="107"/>
  <c r="BD160" i="107"/>
  <c r="BD183" i="107"/>
  <c r="BH160" i="107"/>
  <c r="BH183" i="107"/>
  <c r="BH211" i="107" s="1"/>
  <c r="BL160" i="107"/>
  <c r="BL183" i="107"/>
  <c r="AL161" i="107"/>
  <c r="AN162" i="107"/>
  <c r="AR162" i="107"/>
  <c r="AV162" i="107"/>
  <c r="AZ162" i="107"/>
  <c r="BD162" i="107"/>
  <c r="BH162" i="107"/>
  <c r="BL162" i="107"/>
  <c r="AP163" i="107"/>
  <c r="AT163" i="107"/>
  <c r="AX163" i="107"/>
  <c r="BB163" i="107"/>
  <c r="BF163" i="107"/>
  <c r="BJ163" i="107"/>
  <c r="BN163" i="107"/>
  <c r="AN164" i="107"/>
  <c r="AN187" i="107"/>
  <c r="AR164" i="107"/>
  <c r="AR187" i="107"/>
  <c r="AR215" i="107" s="1"/>
  <c r="AV164" i="107"/>
  <c r="AV187" i="107"/>
  <c r="AZ164" i="107"/>
  <c r="AZ187" i="107"/>
  <c r="AZ215" i="107" s="1"/>
  <c r="BD164" i="107"/>
  <c r="BD187" i="107"/>
  <c r="BH164" i="107"/>
  <c r="BH187" i="107"/>
  <c r="BH215" i="107" s="1"/>
  <c r="BL164" i="107"/>
  <c r="BL187" i="107"/>
  <c r="AP165" i="107"/>
  <c r="BF165" i="107"/>
  <c r="AN166" i="107"/>
  <c r="AR166" i="107"/>
  <c r="AV166" i="107"/>
  <c r="AZ166" i="107"/>
  <c r="BD166" i="107"/>
  <c r="BH166" i="107"/>
  <c r="BL166" i="107"/>
  <c r="AP167" i="107"/>
  <c r="AT167" i="107"/>
  <c r="AL169" i="107"/>
  <c r="AX169" i="107"/>
  <c r="BJ169" i="107"/>
  <c r="BA184" i="107"/>
  <c r="AP186" i="107"/>
  <c r="BF186" i="107"/>
  <c r="AQ187" i="107"/>
  <c r="BG187" i="107"/>
  <c r="AS188" i="107"/>
  <c r="AS216" i="107" s="1"/>
  <c r="BI188" i="107"/>
  <c r="BI216" i="107" s="1"/>
  <c r="AW189" i="107"/>
  <c r="BM189" i="107"/>
  <c r="AY191" i="107"/>
  <c r="BO191" i="107"/>
  <c r="BA192" i="107"/>
  <c r="AX167" i="107"/>
  <c r="BB167" i="107"/>
  <c r="BF167" i="107"/>
  <c r="BJ167" i="107"/>
  <c r="BN167" i="107"/>
  <c r="AN168" i="107"/>
  <c r="AR168" i="107"/>
  <c r="AV168" i="107"/>
  <c r="AZ168" i="107"/>
  <c r="BD168" i="107"/>
  <c r="BH168" i="107"/>
  <c r="BL168" i="107"/>
  <c r="AS168" i="107"/>
  <c r="BA168" i="107"/>
  <c r="BI168" i="107"/>
  <c r="AR191" i="107"/>
  <c r="AZ191" i="107"/>
  <c r="BH191" i="107"/>
  <c r="BF168" i="107"/>
  <c r="BJ168" i="107"/>
  <c r="BN168" i="107"/>
  <c r="AN169" i="107"/>
  <c r="AR169" i="107"/>
  <c r="AV169" i="107"/>
  <c r="AZ169" i="107"/>
  <c r="BD169" i="107"/>
  <c r="BH169" i="107"/>
  <c r="BL169" i="107"/>
  <c r="BP148" i="107"/>
  <c r="AU156" i="107"/>
  <c r="AU122" i="107" s="1"/>
  <c r="BC162" i="107"/>
  <c r="BK156" i="107"/>
  <c r="BK122" i="107" s="1"/>
  <c r="AY166" i="107"/>
  <c r="BO166" i="107"/>
  <c r="AN191" i="107"/>
  <c r="AN219" i="107" s="1"/>
  <c r="AV191" i="107"/>
  <c r="AV219" i="107" s="1"/>
  <c r="BD191" i="107"/>
  <c r="BL191" i="107"/>
  <c r="AR192" i="107"/>
  <c r="AZ192" i="107"/>
  <c r="BH192" i="107"/>
  <c r="BH170" i="124"/>
  <c r="BP141" i="124"/>
  <c r="AS142" i="124"/>
  <c r="BA142" i="124"/>
  <c r="BI142" i="124"/>
  <c r="AL156" i="124"/>
  <c r="BP146" i="124"/>
  <c r="BP152" i="124"/>
  <c r="AR184" i="124"/>
  <c r="AR212" i="124" s="1"/>
  <c r="BH184" i="124"/>
  <c r="BH212" i="124" s="1"/>
  <c r="AS185" i="124"/>
  <c r="AS213" i="124" s="1"/>
  <c r="BI185" i="124"/>
  <c r="BI213" i="124" s="1"/>
  <c r="AT186" i="124"/>
  <c r="BJ186" i="124"/>
  <c r="BJ214" i="124" s="1"/>
  <c r="AR192" i="124"/>
  <c r="AR220" i="124" s="1"/>
  <c r="AZ192" i="124"/>
  <c r="AZ220" i="124" s="1"/>
  <c r="BH192" i="124"/>
  <c r="BH220" i="124" s="1"/>
  <c r="AT197" i="124"/>
  <c r="BJ197" i="124"/>
  <c r="AZ170" i="125"/>
  <c r="BD160" i="125"/>
  <c r="BO160" i="126"/>
  <c r="BO170" i="126" s="1"/>
  <c r="BO142" i="126"/>
  <c r="BG142" i="126"/>
  <c r="AS156" i="126"/>
  <c r="AS122" i="126" s="1"/>
  <c r="AX170" i="126"/>
  <c r="AM175" i="126"/>
  <c r="BH175" i="126"/>
  <c r="AX176" i="126"/>
  <c r="AO177" i="126"/>
  <c r="BJ177" i="126"/>
  <c r="AZ178" i="126"/>
  <c r="BB183" i="126"/>
  <c r="BC184" i="126"/>
  <c r="BO185" i="126"/>
  <c r="AV187" i="126"/>
  <c r="BG188" i="126"/>
  <c r="AN190" i="126"/>
  <c r="AZ191" i="126"/>
  <c r="AO198" i="126"/>
  <c r="BA199" i="126"/>
  <c r="BL200" i="126"/>
  <c r="AS202" i="126"/>
  <c r="BE203" i="126"/>
  <c r="AW206" i="126"/>
  <c r="BB226" i="126"/>
  <c r="AS227" i="126"/>
  <c r="BN227" i="126"/>
  <c r="BD228" i="126"/>
  <c r="AU229" i="126"/>
  <c r="AW234" i="126"/>
  <c r="AM235" i="126"/>
  <c r="BH235" i="126"/>
  <c r="AY236" i="126"/>
  <c r="AO237" i="126"/>
  <c r="BJ237" i="126"/>
  <c r="BA238" i="126"/>
  <c r="AQ239" i="126"/>
  <c r="BL239" i="126"/>
  <c r="BC240" i="126"/>
  <c r="AS241" i="126"/>
  <c r="BN241" i="126"/>
  <c r="BE242" i="126"/>
  <c r="AU243" i="126"/>
  <c r="AW248" i="126"/>
  <c r="AM249" i="126"/>
  <c r="BI249" i="126"/>
  <c r="AY250" i="126"/>
  <c r="AO251" i="126"/>
  <c r="BK251" i="126"/>
  <c r="BA252" i="126"/>
  <c r="AQ253" i="126"/>
  <c r="BM253" i="126"/>
  <c r="BC254" i="126"/>
  <c r="AS255" i="126"/>
  <c r="BO255" i="126"/>
  <c r="AU257" i="126"/>
  <c r="BA277" i="126"/>
  <c r="BL278" i="126"/>
  <c r="AS280" i="126"/>
  <c r="BN280" i="126"/>
  <c r="AU285" i="126"/>
  <c r="BG286" i="126"/>
  <c r="AM288" i="126"/>
  <c r="AY289" i="126"/>
  <c r="BK290" i="126"/>
  <c r="AQ292" i="126"/>
  <c r="BC293" i="126"/>
  <c r="BA299" i="126"/>
  <c r="BL300" i="126"/>
  <c r="AS302" i="126"/>
  <c r="BE303" i="126"/>
  <c r="AU304" i="126"/>
  <c r="BG305" i="126"/>
  <c r="AM307" i="126"/>
  <c r="AY308" i="126"/>
  <c r="AL167" i="127"/>
  <c r="BP139" i="127"/>
  <c r="AV262" i="127"/>
  <c r="AO128" i="131"/>
  <c r="AS128" i="131"/>
  <c r="AM160" i="131"/>
  <c r="AM156" i="131"/>
  <c r="AM122" i="131" s="1"/>
  <c r="AU160" i="131"/>
  <c r="AU156" i="131"/>
  <c r="AU122" i="131" s="1"/>
  <c r="BC160" i="131"/>
  <c r="BC156" i="131"/>
  <c r="BC122" i="131" s="1"/>
  <c r="BP150" i="136"/>
  <c r="AL164" i="136"/>
  <c r="AN128" i="124"/>
  <c r="AV128" i="124"/>
  <c r="AQ142" i="124"/>
  <c r="AQ160" i="124"/>
  <c r="AU142" i="124"/>
  <c r="AU160" i="124"/>
  <c r="BC142" i="124"/>
  <c r="BC160" i="124"/>
  <c r="BK142" i="124"/>
  <c r="BK160" i="124"/>
  <c r="AV142" i="124"/>
  <c r="BL142" i="124"/>
  <c r="BP149" i="124"/>
  <c r="AV156" i="124"/>
  <c r="AV122" i="124" s="1"/>
  <c r="BL156" i="124"/>
  <c r="BL122" i="124" s="1"/>
  <c r="AX160" i="124"/>
  <c r="AM165" i="124"/>
  <c r="AN166" i="124"/>
  <c r="AR262" i="124"/>
  <c r="BH262" i="124"/>
  <c r="AL142" i="125"/>
  <c r="BP132" i="125"/>
  <c r="AT142" i="125"/>
  <c r="AT160" i="125"/>
  <c r="BB142" i="125"/>
  <c r="BJ142" i="125"/>
  <c r="BJ160" i="125"/>
  <c r="AV161" i="125"/>
  <c r="AV142" i="125"/>
  <c r="BA162" i="125"/>
  <c r="BA142" i="125"/>
  <c r="AO164" i="125"/>
  <c r="BE164" i="125"/>
  <c r="AU165" i="125"/>
  <c r="AS156" i="125"/>
  <c r="AS122" i="125" s="1"/>
  <c r="BA156" i="125"/>
  <c r="BI156" i="125"/>
  <c r="BI122" i="125" s="1"/>
  <c r="BP147" i="125"/>
  <c r="BP150" i="125"/>
  <c r="AU156" i="125"/>
  <c r="AU122" i="125" s="1"/>
  <c r="AL165" i="125"/>
  <c r="AM215" i="125"/>
  <c r="AY216" i="125"/>
  <c r="BA218" i="125"/>
  <c r="BC220" i="125"/>
  <c r="AM199" i="125"/>
  <c r="AW313" i="125"/>
  <c r="AY315" i="125"/>
  <c r="BK316" i="125"/>
  <c r="BA317" i="125"/>
  <c r="BC319" i="125"/>
  <c r="BO320" i="125"/>
  <c r="BE321" i="125"/>
  <c r="AW128" i="126"/>
  <c r="BP137" i="126"/>
  <c r="BI142" i="126"/>
  <c r="AR156" i="126"/>
  <c r="AR122" i="126" s="1"/>
  <c r="BH156" i="126"/>
  <c r="BH122" i="126" s="1"/>
  <c r="BP146" i="126"/>
  <c r="BA156" i="126"/>
  <c r="BA122" i="126" s="1"/>
  <c r="BP148" i="126"/>
  <c r="AM169" i="126"/>
  <c r="BP155" i="126"/>
  <c r="AZ160" i="126"/>
  <c r="BK160" i="126"/>
  <c r="AN175" i="126"/>
  <c r="BI175" i="126"/>
  <c r="AZ176" i="126"/>
  <c r="AP177" i="126"/>
  <c r="AN176" i="4" s="1"/>
  <c r="BK177" i="126"/>
  <c r="BB178" i="126"/>
  <c r="BD183" i="126"/>
  <c r="BI184" i="126"/>
  <c r="AO186" i="126"/>
  <c r="AQ188" i="126"/>
  <c r="BC189" i="126"/>
  <c r="BO190" i="126"/>
  <c r="AU192" i="126"/>
  <c r="AT198" i="126"/>
  <c r="BF199" i="126"/>
  <c r="AM201" i="126"/>
  <c r="AX202" i="126"/>
  <c r="BJ203" i="126"/>
  <c r="AQ205" i="126"/>
  <c r="BB206" i="126"/>
  <c r="AL226" i="126"/>
  <c r="AX227" i="126"/>
  <c r="BJ228" i="126"/>
  <c r="BB234" i="126"/>
  <c r="BN235" i="126"/>
  <c r="AT237" i="126"/>
  <c r="BF238" i="126"/>
  <c r="AM240" i="126"/>
  <c r="AX241" i="126"/>
  <c r="BJ242" i="126"/>
  <c r="BB248" i="126"/>
  <c r="BN249" i="126"/>
  <c r="AU251" i="126"/>
  <c r="BF252" i="126"/>
  <c r="AM254" i="126"/>
  <c r="AY255" i="126"/>
  <c r="BJ256" i="126"/>
  <c r="AV278" i="126"/>
  <c r="BH279" i="126"/>
  <c r="AZ285" i="126"/>
  <c r="BL286" i="126"/>
  <c r="BL314" i="126" s="1"/>
  <c r="BN288" i="126"/>
  <c r="AW292" i="126"/>
  <c r="BH293" i="126"/>
  <c r="BF299" i="126"/>
  <c r="AM301" i="126"/>
  <c r="BH301" i="126"/>
  <c r="AO303" i="126"/>
  <c r="BJ303" i="126"/>
  <c r="AZ304" i="126"/>
  <c r="AQ305" i="126"/>
  <c r="BL305" i="126"/>
  <c r="AS307" i="126"/>
  <c r="BN307" i="126"/>
  <c r="BD308" i="126"/>
  <c r="BP136" i="127"/>
  <c r="AL164" i="127"/>
  <c r="BA168" i="127"/>
  <c r="BM168" i="127"/>
  <c r="AV156" i="127"/>
  <c r="AV122" i="127" s="1"/>
  <c r="BH156" i="127"/>
  <c r="BH122" i="127" s="1"/>
  <c r="BP150" i="127"/>
  <c r="AX211" i="127"/>
  <c r="BH188" i="127"/>
  <c r="BH216" i="127" s="1"/>
  <c r="AY203" i="127"/>
  <c r="AL162" i="128"/>
  <c r="AL142" i="128"/>
  <c r="BP134" i="128"/>
  <c r="BP162" i="128" s="1"/>
  <c r="AT162" i="128"/>
  <c r="AT142" i="128"/>
  <c r="BB162" i="128"/>
  <c r="BB142" i="128"/>
  <c r="BF162" i="128"/>
  <c r="BF142" i="128"/>
  <c r="BN162" i="128"/>
  <c r="BN142" i="128"/>
  <c r="BP138" i="130"/>
  <c r="BH142" i="130"/>
  <c r="BP155" i="130"/>
  <c r="BO160" i="131"/>
  <c r="AZ269" i="132"/>
  <c r="AZ164" i="134"/>
  <c r="AZ170" i="134" s="1"/>
  <c r="AZ156" i="134"/>
  <c r="BP150" i="134"/>
  <c r="AO128" i="124"/>
  <c r="AW128" i="124"/>
  <c r="BE128" i="124"/>
  <c r="BM128" i="124"/>
  <c r="BP136" i="124"/>
  <c r="BP139" i="124"/>
  <c r="BP167" i="124" s="1"/>
  <c r="AL167" i="124"/>
  <c r="AO142" i="124"/>
  <c r="AW142" i="124"/>
  <c r="BE142" i="124"/>
  <c r="BM142" i="124"/>
  <c r="BP147" i="124"/>
  <c r="BP148" i="124"/>
  <c r="BP150" i="124"/>
  <c r="BP155" i="124"/>
  <c r="AQ156" i="124"/>
  <c r="AQ122" i="124" s="1"/>
  <c r="AY156" i="124"/>
  <c r="AY122" i="124" s="1"/>
  <c r="BG156" i="124"/>
  <c r="BG122" i="124" s="1"/>
  <c r="BO156" i="124"/>
  <c r="BO122" i="124" s="1"/>
  <c r="AL161" i="124"/>
  <c r="AN163" i="124"/>
  <c r="AN170" i="124" s="1"/>
  <c r="BD163" i="124"/>
  <c r="AL169" i="124"/>
  <c r="AU183" i="124"/>
  <c r="BC183" i="124"/>
  <c r="BK183" i="124"/>
  <c r="AN184" i="124"/>
  <c r="AL183" i="4" s="1"/>
  <c r="AV184" i="124"/>
  <c r="AV212" i="124" s="1"/>
  <c r="BD184" i="124"/>
  <c r="BD212" i="124" s="1"/>
  <c r="BL184" i="124"/>
  <c r="AO185" i="124"/>
  <c r="AO213" i="124" s="1"/>
  <c r="AW185" i="124"/>
  <c r="AW213" i="124" s="1"/>
  <c r="BE185" i="124"/>
  <c r="BE213" i="124" s="1"/>
  <c r="BM185" i="124"/>
  <c r="BM213" i="124" s="1"/>
  <c r="AP186" i="124"/>
  <c r="AX186" i="124"/>
  <c r="AX214" i="124" s="1"/>
  <c r="BF186" i="124"/>
  <c r="BF214" i="124" s="1"/>
  <c r="BN186" i="124"/>
  <c r="AQ187" i="124"/>
  <c r="AQ215" i="124" s="1"/>
  <c r="AY187" i="124"/>
  <c r="BG187" i="124"/>
  <c r="BG215" i="124" s="1"/>
  <c r="BO187" i="124"/>
  <c r="AR188" i="124"/>
  <c r="AZ188" i="124"/>
  <c r="AZ216" i="124" s="1"/>
  <c r="BH188" i="124"/>
  <c r="BH216" i="124" s="1"/>
  <c r="AS189" i="124"/>
  <c r="AS217" i="124" s="1"/>
  <c r="BA189" i="124"/>
  <c r="BA217" i="124" s="1"/>
  <c r="BI189" i="124"/>
  <c r="BI217" i="124" s="1"/>
  <c r="AL190" i="124"/>
  <c r="AT190" i="124"/>
  <c r="AT218" i="124" s="1"/>
  <c r="BB190" i="124"/>
  <c r="BB218" i="124" s="1"/>
  <c r="BJ190" i="124"/>
  <c r="BJ218" i="124" s="1"/>
  <c r="AM191" i="124"/>
  <c r="AM219" i="124" s="1"/>
  <c r="AU191" i="124"/>
  <c r="AU219" i="124" s="1"/>
  <c r="BC191" i="124"/>
  <c r="BC219" i="124" s="1"/>
  <c r="BK191" i="124"/>
  <c r="BK219" i="124" s="1"/>
  <c r="AN192" i="124"/>
  <c r="AV192" i="124"/>
  <c r="AV220" i="124" s="1"/>
  <c r="BD192" i="124"/>
  <c r="BL192" i="124"/>
  <c r="BL220" i="124" s="1"/>
  <c r="AP197" i="124"/>
  <c r="AX197" i="124"/>
  <c r="BF197" i="124"/>
  <c r="BN197" i="124"/>
  <c r="AL201" i="124"/>
  <c r="BM266" i="124"/>
  <c r="AL271" i="124"/>
  <c r="AS128" i="125"/>
  <c r="BA122" i="125"/>
  <c r="BE128" i="125"/>
  <c r="BI128" i="125"/>
  <c r="BP125" i="125"/>
  <c r="AW128" i="125"/>
  <c r="AM160" i="125"/>
  <c r="AM142" i="125"/>
  <c r="AQ160" i="125"/>
  <c r="AQ142" i="125"/>
  <c r="AU170" i="125"/>
  <c r="BC160" i="125"/>
  <c r="BC142" i="125"/>
  <c r="BG160" i="125"/>
  <c r="BG142" i="125"/>
  <c r="AN163" i="125"/>
  <c r="AR163" i="125"/>
  <c r="BD163" i="125"/>
  <c r="BH163" i="125"/>
  <c r="AT164" i="125"/>
  <c r="AX164" i="125"/>
  <c r="AX170" i="125" s="1"/>
  <c r="BJ164" i="125"/>
  <c r="BN164" i="125"/>
  <c r="BN170" i="125" s="1"/>
  <c r="AM169" i="125"/>
  <c r="AY169" i="125"/>
  <c r="BC169" i="125"/>
  <c r="BO169" i="125"/>
  <c r="AU142" i="125"/>
  <c r="BE142" i="125"/>
  <c r="AT156" i="125"/>
  <c r="AT122" i="125" s="1"/>
  <c r="AX156" i="125"/>
  <c r="AX122" i="125" s="1"/>
  <c r="BJ156" i="125"/>
  <c r="BJ122" i="125" s="1"/>
  <c r="BN156" i="125"/>
  <c r="BN122" i="125" s="1"/>
  <c r="AM156" i="125"/>
  <c r="AM122" i="125" s="1"/>
  <c r="AY156" i="125"/>
  <c r="AY122" i="125" s="1"/>
  <c r="BC156" i="125"/>
  <c r="BC122" i="125" s="1"/>
  <c r="BO156" i="125"/>
  <c r="BO122" i="125" s="1"/>
  <c r="AL156" i="125"/>
  <c r="AV156" i="125"/>
  <c r="AV122" i="125" s="1"/>
  <c r="BG156" i="125"/>
  <c r="BG122" i="125" s="1"/>
  <c r="AN160" i="125"/>
  <c r="BI160" i="125"/>
  <c r="AL169" i="125"/>
  <c r="AP175" i="125"/>
  <c r="BA175" i="125"/>
  <c r="BK175" i="125"/>
  <c r="AQ176" i="125"/>
  <c r="BB176" i="125"/>
  <c r="BL176" i="125"/>
  <c r="AR177" i="125"/>
  <c r="BC177" i="125"/>
  <c r="BM177" i="125"/>
  <c r="AS178" i="125"/>
  <c r="BD178" i="125"/>
  <c r="BN178" i="125"/>
  <c r="AU183" i="125"/>
  <c r="BF183" i="125"/>
  <c r="AV184" i="125"/>
  <c r="AV212" i="125" s="1"/>
  <c r="BG184" i="125"/>
  <c r="BG212" i="125" s="1"/>
  <c r="AL185" i="125"/>
  <c r="AW185" i="125"/>
  <c r="AW213" i="125" s="1"/>
  <c r="BH185" i="125"/>
  <c r="BH213" i="125" s="1"/>
  <c r="AM186" i="125"/>
  <c r="AX186" i="125"/>
  <c r="BI186" i="125"/>
  <c r="BI214" i="125" s="1"/>
  <c r="AN187" i="125"/>
  <c r="AY187" i="125"/>
  <c r="AY215" i="125" s="1"/>
  <c r="BJ187" i="125"/>
  <c r="AO188" i="125"/>
  <c r="AM187" i="4" s="1"/>
  <c r="AZ188" i="125"/>
  <c r="BK188" i="125"/>
  <c r="BK216" i="125" s="1"/>
  <c r="AP189" i="125"/>
  <c r="BA189" i="125"/>
  <c r="BA217" i="125" s="1"/>
  <c r="BL189" i="125"/>
  <c r="BL217" i="125" s="1"/>
  <c r="AQ190" i="125"/>
  <c r="BB190" i="125"/>
  <c r="BM190" i="125"/>
  <c r="BM218" i="125" s="1"/>
  <c r="AR191" i="125"/>
  <c r="BC191" i="125"/>
  <c r="BC219" i="125" s="1"/>
  <c r="BN191" i="125"/>
  <c r="AS192" i="125"/>
  <c r="BD192" i="125"/>
  <c r="BO192" i="125"/>
  <c r="BO220" i="125" s="1"/>
  <c r="AO197" i="125"/>
  <c r="AM196" i="4" s="1"/>
  <c r="AY197" i="125"/>
  <c r="BJ197" i="125"/>
  <c r="AP198" i="125"/>
  <c r="AZ198" i="125"/>
  <c r="BK198" i="125"/>
  <c r="AQ199" i="125"/>
  <c r="BA199" i="125"/>
  <c r="BL199" i="125"/>
  <c r="AR200" i="125"/>
  <c r="BB200" i="125"/>
  <c r="BM200" i="125"/>
  <c r="AS201" i="125"/>
  <c r="BC201" i="125"/>
  <c r="BN201" i="125"/>
  <c r="AT202" i="125"/>
  <c r="BD202" i="125"/>
  <c r="BO202" i="125"/>
  <c r="AU203" i="125"/>
  <c r="BE203" i="125"/>
  <c r="AV204" i="125"/>
  <c r="BF204" i="125"/>
  <c r="AL205" i="125"/>
  <c r="AW205" i="125"/>
  <c r="BG205" i="125"/>
  <c r="AM206" i="125"/>
  <c r="AX206" i="125"/>
  <c r="BH206" i="125"/>
  <c r="AM226" i="125"/>
  <c r="AX226" i="125"/>
  <c r="BH226" i="125"/>
  <c r="AN227" i="125"/>
  <c r="AY227" i="125"/>
  <c r="BI227" i="125"/>
  <c r="AO228" i="125"/>
  <c r="AM227" i="4" s="1"/>
  <c r="AZ228" i="125"/>
  <c r="BJ228" i="125"/>
  <c r="AP229" i="125"/>
  <c r="BA229" i="125"/>
  <c r="BK229" i="125"/>
  <c r="AR234" i="125"/>
  <c r="BC234" i="125"/>
  <c r="BM234" i="125"/>
  <c r="AS235" i="125"/>
  <c r="AS263" i="125" s="1"/>
  <c r="BD235" i="125"/>
  <c r="BN235" i="125"/>
  <c r="AT236" i="125"/>
  <c r="AT264" i="125" s="1"/>
  <c r="BE236" i="125"/>
  <c r="BE264" i="125" s="1"/>
  <c r="BO236" i="125"/>
  <c r="AU237" i="125"/>
  <c r="AU265" i="125" s="1"/>
  <c r="BF237" i="125"/>
  <c r="AV238" i="125"/>
  <c r="AV266" i="125" s="1"/>
  <c r="BG238" i="125"/>
  <c r="BG266" i="125" s="1"/>
  <c r="AL239" i="125"/>
  <c r="AW239" i="125"/>
  <c r="BH239" i="125"/>
  <c r="BH267" i="125" s="1"/>
  <c r="AM240" i="125"/>
  <c r="AX240" i="125"/>
  <c r="AX268" i="125" s="1"/>
  <c r="BI240" i="125"/>
  <c r="AN241" i="125"/>
  <c r="AY241" i="125"/>
  <c r="BJ241" i="125"/>
  <c r="BJ269" i="125" s="1"/>
  <c r="AO242" i="125"/>
  <c r="AM241" i="4" s="1"/>
  <c r="AZ242" i="125"/>
  <c r="AZ270" i="125" s="1"/>
  <c r="BK242" i="125"/>
  <c r="AP243" i="125"/>
  <c r="BA243" i="125"/>
  <c r="BA271" i="125" s="1"/>
  <c r="BL243" i="125"/>
  <c r="BL271" i="125" s="1"/>
  <c r="AT248" i="125"/>
  <c r="BD248" i="125"/>
  <c r="BO248" i="125"/>
  <c r="AU249" i="125"/>
  <c r="BE249" i="125"/>
  <c r="AV250" i="125"/>
  <c r="BF250" i="125"/>
  <c r="AL251" i="125"/>
  <c r="AW251" i="125"/>
  <c r="BG251" i="125"/>
  <c r="AM252" i="125"/>
  <c r="AX252" i="125"/>
  <c r="BH252" i="125"/>
  <c r="AN253" i="125"/>
  <c r="AY253" i="125"/>
  <c r="BI253" i="125"/>
  <c r="AO254" i="125"/>
  <c r="AM253" i="4" s="1"/>
  <c r="AZ254" i="125"/>
  <c r="BJ254" i="125"/>
  <c r="AP255" i="125"/>
  <c r="BA255" i="125"/>
  <c r="BK255" i="125"/>
  <c r="AQ256" i="125"/>
  <c r="BB256" i="125"/>
  <c r="BL256" i="125"/>
  <c r="AR257" i="125"/>
  <c r="BC257" i="125"/>
  <c r="BM257" i="125"/>
  <c r="AV277" i="125"/>
  <c r="BG277" i="125"/>
  <c r="AL278" i="125"/>
  <c r="AW278" i="125"/>
  <c r="BH278" i="125"/>
  <c r="AM279" i="125"/>
  <c r="AX279" i="125"/>
  <c r="BI279" i="125"/>
  <c r="AN280" i="125"/>
  <c r="AY280" i="125"/>
  <c r="BJ280" i="125"/>
  <c r="AP285" i="125"/>
  <c r="BA285" i="125"/>
  <c r="BL285" i="125"/>
  <c r="AQ286" i="125"/>
  <c r="BB286" i="125"/>
  <c r="BM286" i="125"/>
  <c r="AR287" i="125"/>
  <c r="BC287" i="125"/>
  <c r="BN287" i="125"/>
  <c r="AS288" i="125"/>
  <c r="BD288" i="125"/>
  <c r="BO288" i="125"/>
  <c r="AT289" i="125"/>
  <c r="BE289" i="125"/>
  <c r="AU290" i="125"/>
  <c r="BF290" i="125"/>
  <c r="AL291" i="125"/>
  <c r="AV291" i="125"/>
  <c r="BG291" i="125"/>
  <c r="AM292" i="125"/>
  <c r="AW292" i="125"/>
  <c r="BH292" i="125"/>
  <c r="AN293" i="125"/>
  <c r="AX293" i="125"/>
  <c r="BI293" i="125"/>
  <c r="AO294" i="125"/>
  <c r="AM293" i="4" s="1"/>
  <c r="AY294" i="125"/>
  <c r="BJ294" i="125"/>
  <c r="AR299" i="125"/>
  <c r="BC299" i="125"/>
  <c r="BM299" i="125"/>
  <c r="AS300" i="125"/>
  <c r="BD300" i="125"/>
  <c r="BN300" i="125"/>
  <c r="AT301" i="125"/>
  <c r="BE301" i="125"/>
  <c r="BO301" i="125"/>
  <c r="AU302" i="125"/>
  <c r="BF302" i="125"/>
  <c r="AV303" i="125"/>
  <c r="BG303" i="125"/>
  <c r="AL304" i="125"/>
  <c r="AW304" i="125"/>
  <c r="BH304" i="125"/>
  <c r="AM305" i="125"/>
  <c r="AX305" i="125"/>
  <c r="BI305" i="125"/>
  <c r="AN306" i="125"/>
  <c r="AY306" i="125"/>
  <c r="BJ306" i="125"/>
  <c r="AO307" i="125"/>
  <c r="AM306" i="4" s="1"/>
  <c r="AZ307" i="125"/>
  <c r="BK307" i="125"/>
  <c r="AP308" i="125"/>
  <c r="BA308" i="125"/>
  <c r="BF128" i="126"/>
  <c r="BF122" i="126"/>
  <c r="AN128" i="126"/>
  <c r="BD128" i="126"/>
  <c r="AL163" i="126"/>
  <c r="BP135" i="126"/>
  <c r="AP163" i="126"/>
  <c r="BB163" i="126"/>
  <c r="BF163" i="126"/>
  <c r="AR164" i="126"/>
  <c r="AV164" i="126"/>
  <c r="BH164" i="126"/>
  <c r="BL164" i="126"/>
  <c r="BP136" i="126"/>
  <c r="BP164" i="126" s="1"/>
  <c r="AS165" i="126"/>
  <c r="AW165" i="126"/>
  <c r="BI165" i="126"/>
  <c r="BI170" i="126" s="1"/>
  <c r="BM165" i="126"/>
  <c r="BP138" i="126"/>
  <c r="BP166" i="126" s="1"/>
  <c r="BP139" i="126"/>
  <c r="AL169" i="126"/>
  <c r="BP141" i="126"/>
  <c r="AQ142" i="126"/>
  <c r="BB142" i="126"/>
  <c r="AL168" i="126"/>
  <c r="BP154" i="126"/>
  <c r="AX156" i="126"/>
  <c r="AX122" i="126" s="1"/>
  <c r="AU160" i="126"/>
  <c r="AL162" i="126"/>
  <c r="AR175" i="126"/>
  <c r="BC175" i="126"/>
  <c r="BM175" i="126"/>
  <c r="AS176" i="126"/>
  <c r="BD176" i="126"/>
  <c r="BN176" i="126"/>
  <c r="AT177" i="126"/>
  <c r="BE177" i="126"/>
  <c r="BO177" i="126"/>
  <c r="AU178" i="126"/>
  <c r="BF178" i="126"/>
  <c r="AL183" i="126"/>
  <c r="AW183" i="126"/>
  <c r="BH183" i="126"/>
  <c r="AS184" i="126"/>
  <c r="BN184" i="126"/>
  <c r="BD185" i="126"/>
  <c r="AU186" i="126"/>
  <c r="BF187" i="126"/>
  <c r="AW188" i="126"/>
  <c r="AM189" i="126"/>
  <c r="BH189" i="126"/>
  <c r="AY190" i="126"/>
  <c r="AO191" i="126"/>
  <c r="BJ191" i="126"/>
  <c r="BA192" i="126"/>
  <c r="AN197" i="126"/>
  <c r="BI197" i="126"/>
  <c r="AZ198" i="126"/>
  <c r="AP199" i="126"/>
  <c r="AN198" i="4" s="1"/>
  <c r="BK199" i="126"/>
  <c r="BB200" i="126"/>
  <c r="AR201" i="126"/>
  <c r="BM201" i="126"/>
  <c r="BD202" i="126"/>
  <c r="AT203" i="126"/>
  <c r="BO203" i="126"/>
  <c r="BF204" i="126"/>
  <c r="AV205" i="126"/>
  <c r="AL206" i="126"/>
  <c r="BH206" i="126"/>
  <c r="AR226" i="126"/>
  <c r="BM226" i="126"/>
  <c r="BC227" i="126"/>
  <c r="AT228" i="126"/>
  <c r="BO228" i="126"/>
  <c r="BE229" i="126"/>
  <c r="AL234" i="126"/>
  <c r="BG234" i="126"/>
  <c r="AX235" i="126"/>
  <c r="AN236" i="126"/>
  <c r="BI236" i="126"/>
  <c r="AZ237" i="126"/>
  <c r="AP238" i="126"/>
  <c r="AN237" i="4" s="1"/>
  <c r="BK238" i="126"/>
  <c r="BB239" i="126"/>
  <c r="AR240" i="126"/>
  <c r="BM240" i="126"/>
  <c r="BD241" i="126"/>
  <c r="AT242" i="126"/>
  <c r="BO242" i="126"/>
  <c r="BF243" i="126"/>
  <c r="AL248" i="126"/>
  <c r="BH248" i="126"/>
  <c r="AX249" i="126"/>
  <c r="AN250" i="126"/>
  <c r="BJ250" i="126"/>
  <c r="AZ251" i="126"/>
  <c r="AP252" i="126"/>
  <c r="AN251" i="4" s="1"/>
  <c r="BL252" i="126"/>
  <c r="BB253" i="126"/>
  <c r="AR254" i="126"/>
  <c r="BN254" i="126"/>
  <c r="BD255" i="126"/>
  <c r="AT256" i="126"/>
  <c r="BF257" i="126"/>
  <c r="AP277" i="126"/>
  <c r="AN276" i="4" s="1"/>
  <c r="BK277" i="126"/>
  <c r="BB278" i="126"/>
  <c r="AR279" i="126"/>
  <c r="BM279" i="126"/>
  <c r="BD280" i="126"/>
  <c r="BF285" i="126"/>
  <c r="AV286" i="126"/>
  <c r="AL287" i="126"/>
  <c r="BH287" i="126"/>
  <c r="AX288" i="126"/>
  <c r="AN289" i="126"/>
  <c r="BJ289" i="126"/>
  <c r="AZ290" i="126"/>
  <c r="AP291" i="126"/>
  <c r="AN290" i="4" s="1"/>
  <c r="BL291" i="126"/>
  <c r="BB292" i="126"/>
  <c r="AR293" i="126"/>
  <c r="BN293" i="126"/>
  <c r="BD294" i="126"/>
  <c r="AP299" i="126"/>
  <c r="AN298" i="4" s="1"/>
  <c r="BK299" i="126"/>
  <c r="BB300" i="126"/>
  <c r="AR301" i="126"/>
  <c r="BM301" i="126"/>
  <c r="BD302" i="126"/>
  <c r="AT303" i="126"/>
  <c r="BO303" i="126"/>
  <c r="BF304" i="126"/>
  <c r="AV305" i="126"/>
  <c r="AL306" i="126"/>
  <c r="BH306" i="126"/>
  <c r="AX307" i="126"/>
  <c r="AN308" i="126"/>
  <c r="AV162" i="127"/>
  <c r="AV185" i="127"/>
  <c r="BL162" i="127"/>
  <c r="BL185" i="127"/>
  <c r="BL213" i="127" s="1"/>
  <c r="BP134" i="127"/>
  <c r="AW163" i="127"/>
  <c r="AW186" i="127"/>
  <c r="AW214" i="127" s="1"/>
  <c r="BM163" i="127"/>
  <c r="BM186" i="127"/>
  <c r="BM214" i="127" s="1"/>
  <c r="AV167" i="127"/>
  <c r="AZ167" i="127"/>
  <c r="BL167" i="127"/>
  <c r="AM156" i="127"/>
  <c r="AM122" i="127" s="1"/>
  <c r="BC156" i="127"/>
  <c r="BC122" i="127" s="1"/>
  <c r="AM163" i="127"/>
  <c r="BP149" i="127"/>
  <c r="AT156" i="127"/>
  <c r="AT122" i="127" s="1"/>
  <c r="BO156" i="127"/>
  <c r="BO122" i="127" s="1"/>
  <c r="AM211" i="127"/>
  <c r="BN211" i="127"/>
  <c r="AS189" i="127"/>
  <c r="AS217" i="127" s="1"/>
  <c r="BK191" i="127"/>
  <c r="BK219" i="127" s="1"/>
  <c r="AQ262" i="127"/>
  <c r="BL262" i="127"/>
  <c r="BO265" i="127"/>
  <c r="AM142" i="128"/>
  <c r="AQ142" i="128"/>
  <c r="AU142" i="128"/>
  <c r="AY142" i="128"/>
  <c r="BC142" i="128"/>
  <c r="BG142" i="128"/>
  <c r="BK142" i="128"/>
  <c r="BO142" i="128"/>
  <c r="AN142" i="128"/>
  <c r="AN156" i="128"/>
  <c r="AN122" i="128" s="1"/>
  <c r="AR156" i="128"/>
  <c r="AR122" i="128" s="1"/>
  <c r="AV156" i="128"/>
  <c r="AZ156" i="128"/>
  <c r="AZ122" i="128" s="1"/>
  <c r="BD156" i="128"/>
  <c r="BH156" i="128"/>
  <c r="BH122" i="128" s="1"/>
  <c r="BL156" i="128"/>
  <c r="AL163" i="128"/>
  <c r="BP149" i="128"/>
  <c r="BE156" i="128"/>
  <c r="BE122" i="128" s="1"/>
  <c r="AZ164" i="129"/>
  <c r="AZ142" i="129"/>
  <c r="BP136" i="129"/>
  <c r="BH142" i="129"/>
  <c r="BP155" i="129"/>
  <c r="AW128" i="131"/>
  <c r="AY160" i="131"/>
  <c r="AN165" i="131"/>
  <c r="BP149" i="132"/>
  <c r="AL200" i="132"/>
  <c r="AL163" i="132"/>
  <c r="AP200" i="132"/>
  <c r="AP163" i="132"/>
  <c r="AT200" i="132"/>
  <c r="AT163" i="132"/>
  <c r="AX163" i="132"/>
  <c r="AX200" i="132"/>
  <c r="BB200" i="132"/>
  <c r="BB163" i="132"/>
  <c r="BJ200" i="132"/>
  <c r="BJ163" i="132"/>
  <c r="BN163" i="132"/>
  <c r="BN200" i="132"/>
  <c r="BF200" i="132"/>
  <c r="AL142" i="124"/>
  <c r="BP132" i="124"/>
  <c r="BP133" i="124"/>
  <c r="BP135" i="124"/>
  <c r="AL163" i="124"/>
  <c r="AW170" i="124"/>
  <c r="AL165" i="124"/>
  <c r="AZ184" i="124"/>
  <c r="BA185" i="124"/>
  <c r="BA213" i="124" s="1"/>
  <c r="AL186" i="124"/>
  <c r="BB186" i="124"/>
  <c r="BB214" i="124" s="1"/>
  <c r="AL197" i="124"/>
  <c r="BB197" i="124"/>
  <c r="AL205" i="124"/>
  <c r="AL163" i="125"/>
  <c r="BP135" i="125"/>
  <c r="BP146" i="125"/>
  <c r="BP149" i="125"/>
  <c r="BL156" i="125"/>
  <c r="BL122" i="125" s="1"/>
  <c r="BK162" i="125"/>
  <c r="BN186" i="125"/>
  <c r="BM308" i="126"/>
  <c r="BI308" i="126"/>
  <c r="BE308" i="126"/>
  <c r="BA308" i="126"/>
  <c r="AW308" i="126"/>
  <c r="AS308" i="126"/>
  <c r="AO308" i="126"/>
  <c r="BL307" i="126"/>
  <c r="BH307" i="126"/>
  <c r="BD307" i="126"/>
  <c r="AZ307" i="126"/>
  <c r="AV307" i="126"/>
  <c r="AR307" i="126"/>
  <c r="AN307" i="126"/>
  <c r="BO306" i="126"/>
  <c r="BK306" i="126"/>
  <c r="BG306" i="126"/>
  <c r="BC306" i="126"/>
  <c r="AY306" i="126"/>
  <c r="AU306" i="126"/>
  <c r="AQ306" i="126"/>
  <c r="AM306" i="126"/>
  <c r="BN305" i="126"/>
  <c r="BJ305" i="126"/>
  <c r="BF305" i="126"/>
  <c r="BB305" i="126"/>
  <c r="AX305" i="126"/>
  <c r="AT305" i="126"/>
  <c r="AP305" i="126"/>
  <c r="AN304" i="4" s="1"/>
  <c r="AL305" i="126"/>
  <c r="BM304" i="126"/>
  <c r="BI304" i="126"/>
  <c r="BE304" i="126"/>
  <c r="BA304" i="126"/>
  <c r="AW304" i="126"/>
  <c r="AS304" i="126"/>
  <c r="AO304" i="126"/>
  <c r="BL303" i="126"/>
  <c r="BH303" i="126"/>
  <c r="BD303" i="126"/>
  <c r="AZ303" i="126"/>
  <c r="AV303" i="126"/>
  <c r="AR303" i="126"/>
  <c r="AN303" i="126"/>
  <c r="BO302" i="126"/>
  <c r="BK302" i="126"/>
  <c r="BG302" i="126"/>
  <c r="BC302" i="126"/>
  <c r="AY302" i="126"/>
  <c r="AU302" i="126"/>
  <c r="AQ302" i="126"/>
  <c r="AM302" i="126"/>
  <c r="BN301" i="126"/>
  <c r="BJ301" i="126"/>
  <c r="BF301" i="126"/>
  <c r="BB301" i="126"/>
  <c r="AX301" i="126"/>
  <c r="AT301" i="126"/>
  <c r="AP301" i="126"/>
  <c r="AN300" i="4" s="1"/>
  <c r="AL301" i="126"/>
  <c r="BM300" i="126"/>
  <c r="BI300" i="126"/>
  <c r="BE300" i="126"/>
  <c r="BA300" i="126"/>
  <c r="AW300" i="126"/>
  <c r="AS300" i="126"/>
  <c r="AO300" i="126"/>
  <c r="BL299" i="126"/>
  <c r="BH299" i="126"/>
  <c r="BD299" i="126"/>
  <c r="AZ299" i="126"/>
  <c r="AV299" i="126"/>
  <c r="AR299" i="126"/>
  <c r="AN299" i="126"/>
  <c r="BN294" i="126"/>
  <c r="BJ294" i="126"/>
  <c r="BJ322" i="126" s="1"/>
  <c r="BF294" i="126"/>
  <c r="BB294" i="126"/>
  <c r="AX294" i="126"/>
  <c r="AT294" i="126"/>
  <c r="AP294" i="126"/>
  <c r="AN293" i="4" s="1"/>
  <c r="AL294" i="126"/>
  <c r="BM293" i="126"/>
  <c r="BI293" i="126"/>
  <c r="BE293" i="126"/>
  <c r="BA293" i="126"/>
  <c r="AW293" i="126"/>
  <c r="AS293" i="126"/>
  <c r="AO293" i="126"/>
  <c r="BL292" i="126"/>
  <c r="BH292" i="126"/>
  <c r="BH320" i="126" s="1"/>
  <c r="BD292" i="126"/>
  <c r="AZ292" i="126"/>
  <c r="AV292" i="126"/>
  <c r="AR292" i="126"/>
  <c r="AN292" i="126"/>
  <c r="BO291" i="126"/>
  <c r="BK291" i="126"/>
  <c r="BG291" i="126"/>
  <c r="BG319" i="126" s="1"/>
  <c r="BC291" i="126"/>
  <c r="AY291" i="126"/>
  <c r="AU291" i="126"/>
  <c r="AQ291" i="126"/>
  <c r="AQ319" i="126" s="1"/>
  <c r="AM291" i="126"/>
  <c r="BN290" i="126"/>
  <c r="BJ290" i="126"/>
  <c r="BF290" i="126"/>
  <c r="BB290" i="126"/>
  <c r="AX290" i="126"/>
  <c r="AT290" i="126"/>
  <c r="AP290" i="126"/>
  <c r="AN289" i="4" s="1"/>
  <c r="AL290" i="126"/>
  <c r="BM289" i="126"/>
  <c r="BI289" i="126"/>
  <c r="BE289" i="126"/>
  <c r="BA289" i="126"/>
  <c r="AW289" i="126"/>
  <c r="AS289" i="126"/>
  <c r="AO289" i="126"/>
  <c r="BL288" i="126"/>
  <c r="BH288" i="126"/>
  <c r="BD288" i="126"/>
  <c r="AZ288" i="126"/>
  <c r="AV288" i="126"/>
  <c r="AR288" i="126"/>
  <c r="AN288" i="126"/>
  <c r="BO287" i="126"/>
  <c r="BK287" i="126"/>
  <c r="BG287" i="126"/>
  <c r="BC287" i="126"/>
  <c r="AY287" i="126"/>
  <c r="AU287" i="126"/>
  <c r="AQ287" i="126"/>
  <c r="AM287" i="126"/>
  <c r="AM315" i="126" s="1"/>
  <c r="BN286" i="126"/>
  <c r="BJ286" i="126"/>
  <c r="BF286" i="126"/>
  <c r="BB286" i="126"/>
  <c r="AX286" i="126"/>
  <c r="AT286" i="126"/>
  <c r="AP286" i="126"/>
  <c r="AN285" i="4" s="1"/>
  <c r="AL286" i="126"/>
  <c r="BM285" i="126"/>
  <c r="BI285" i="126"/>
  <c r="BE285" i="126"/>
  <c r="BA285" i="126"/>
  <c r="AW285" i="126"/>
  <c r="AS285" i="126"/>
  <c r="AO285" i="126"/>
  <c r="BO280" i="126"/>
  <c r="BK280" i="126"/>
  <c r="BG280" i="126"/>
  <c r="BC280" i="126"/>
  <c r="AY280" i="126"/>
  <c r="AU280" i="126"/>
  <c r="AQ280" i="126"/>
  <c r="AM280" i="126"/>
  <c r="BN279" i="126"/>
  <c r="BJ279" i="126"/>
  <c r="BF279" i="126"/>
  <c r="BB279" i="126"/>
  <c r="AX279" i="126"/>
  <c r="AT279" i="126"/>
  <c r="AP279" i="126"/>
  <c r="AN278" i="4" s="1"/>
  <c r="AL279" i="126"/>
  <c r="BM278" i="126"/>
  <c r="BI278" i="126"/>
  <c r="BE278" i="126"/>
  <c r="BA278" i="126"/>
  <c r="AW278" i="126"/>
  <c r="AS278" i="126"/>
  <c r="AO278" i="126"/>
  <c r="BL277" i="126"/>
  <c r="BH277" i="126"/>
  <c r="BD277" i="126"/>
  <c r="AZ277" i="126"/>
  <c r="AV277" i="126"/>
  <c r="AR277" i="126"/>
  <c r="AN277" i="126"/>
  <c r="BL257" i="126"/>
  <c r="BH257" i="126"/>
  <c r="BD257" i="126"/>
  <c r="AZ257" i="126"/>
  <c r="AV257" i="126"/>
  <c r="AR257" i="126"/>
  <c r="AN257" i="126"/>
  <c r="BO256" i="126"/>
  <c r="BK256" i="126"/>
  <c r="BG256" i="126"/>
  <c r="BC256" i="126"/>
  <c r="AY256" i="126"/>
  <c r="AU256" i="126"/>
  <c r="AQ256" i="126"/>
  <c r="AM256" i="126"/>
  <c r="BN255" i="126"/>
  <c r="BJ255" i="126"/>
  <c r="BF255" i="126"/>
  <c r="BB255" i="126"/>
  <c r="AX255" i="126"/>
  <c r="AT255" i="126"/>
  <c r="AP255" i="126"/>
  <c r="AN254" i="4" s="1"/>
  <c r="AL255" i="126"/>
  <c r="BM254" i="126"/>
  <c r="BI254" i="126"/>
  <c r="BE254" i="126"/>
  <c r="BA254" i="126"/>
  <c r="AW254" i="126"/>
  <c r="AS254" i="126"/>
  <c r="AO254" i="126"/>
  <c r="BL253" i="126"/>
  <c r="BH253" i="126"/>
  <c r="BD253" i="126"/>
  <c r="AZ253" i="126"/>
  <c r="AV253" i="126"/>
  <c r="AR253" i="126"/>
  <c r="AN253" i="126"/>
  <c r="BO252" i="126"/>
  <c r="BK252" i="126"/>
  <c r="BG252" i="126"/>
  <c r="BC252" i="126"/>
  <c r="AY252" i="126"/>
  <c r="AU252" i="126"/>
  <c r="AQ252" i="126"/>
  <c r="AM252" i="126"/>
  <c r="BN251" i="126"/>
  <c r="BJ251" i="126"/>
  <c r="BF251" i="126"/>
  <c r="BB251" i="126"/>
  <c r="AX251" i="126"/>
  <c r="AT251" i="126"/>
  <c r="AP251" i="126"/>
  <c r="AN250" i="4" s="1"/>
  <c r="AL251" i="126"/>
  <c r="BM250" i="126"/>
  <c r="BI250" i="126"/>
  <c r="BE250" i="126"/>
  <c r="BA250" i="126"/>
  <c r="AW250" i="126"/>
  <c r="AS250" i="126"/>
  <c r="AO250" i="126"/>
  <c r="BL249" i="126"/>
  <c r="BH249" i="126"/>
  <c r="BD249" i="126"/>
  <c r="AZ249" i="126"/>
  <c r="AV249" i="126"/>
  <c r="AR249" i="126"/>
  <c r="AN249" i="126"/>
  <c r="BO248" i="126"/>
  <c r="BK248" i="126"/>
  <c r="BG248" i="126"/>
  <c r="BC248" i="126"/>
  <c r="AY248" i="126"/>
  <c r="AU248" i="126"/>
  <c r="AQ248" i="126"/>
  <c r="AM248" i="126"/>
  <c r="BM243" i="126"/>
  <c r="BI243" i="126"/>
  <c r="BE243" i="126"/>
  <c r="BA243" i="126"/>
  <c r="AW243" i="126"/>
  <c r="AS243" i="126"/>
  <c r="AO243" i="126"/>
  <c r="BL242" i="126"/>
  <c r="BH242" i="126"/>
  <c r="BD242" i="126"/>
  <c r="AZ242" i="126"/>
  <c r="AV242" i="126"/>
  <c r="AR242" i="126"/>
  <c r="AN242" i="126"/>
  <c r="BO241" i="126"/>
  <c r="BK241" i="126"/>
  <c r="BG241" i="126"/>
  <c r="BC241" i="126"/>
  <c r="AY241" i="126"/>
  <c r="AU241" i="126"/>
  <c r="AQ241" i="126"/>
  <c r="AM241" i="126"/>
  <c r="BN240" i="126"/>
  <c r="BJ240" i="126"/>
  <c r="BF240" i="126"/>
  <c r="BB240" i="126"/>
  <c r="AX240" i="126"/>
  <c r="AT240" i="126"/>
  <c r="AP240" i="126"/>
  <c r="AN239" i="4" s="1"/>
  <c r="AL240" i="126"/>
  <c r="BM239" i="126"/>
  <c r="BI239" i="126"/>
  <c r="BE239" i="126"/>
  <c r="BA239" i="126"/>
  <c r="AW239" i="126"/>
  <c r="AS239" i="126"/>
  <c r="AO239" i="126"/>
  <c r="BL238" i="126"/>
  <c r="BH238" i="126"/>
  <c r="BD238" i="126"/>
  <c r="AZ238" i="126"/>
  <c r="AV238" i="126"/>
  <c r="AR238" i="126"/>
  <c r="AN238" i="126"/>
  <c r="BO237" i="126"/>
  <c r="BK237" i="126"/>
  <c r="BG237" i="126"/>
  <c r="BC237" i="126"/>
  <c r="AY237" i="126"/>
  <c r="AU237" i="126"/>
  <c r="AQ237" i="126"/>
  <c r="AM237" i="126"/>
  <c r="BN236" i="126"/>
  <c r="BJ236" i="126"/>
  <c r="BF236" i="126"/>
  <c r="BB236" i="126"/>
  <c r="AX236" i="126"/>
  <c r="AT236" i="126"/>
  <c r="AP236" i="126"/>
  <c r="AN235" i="4" s="1"/>
  <c r="AL236" i="126"/>
  <c r="BM235" i="126"/>
  <c r="BI235" i="126"/>
  <c r="BE235" i="126"/>
  <c r="BA235" i="126"/>
  <c r="AW235" i="126"/>
  <c r="AS235" i="126"/>
  <c r="AO235" i="126"/>
  <c r="BL234" i="126"/>
  <c r="BH234" i="126"/>
  <c r="BD234" i="126"/>
  <c r="AZ234" i="126"/>
  <c r="AV234" i="126"/>
  <c r="AR234" i="126"/>
  <c r="AN234" i="126"/>
  <c r="BN229" i="126"/>
  <c r="BJ229" i="126"/>
  <c r="BF229" i="126"/>
  <c r="BB229" i="126"/>
  <c r="AX229" i="126"/>
  <c r="AT229" i="126"/>
  <c r="AP229" i="126"/>
  <c r="AN228" i="4" s="1"/>
  <c r="AL229" i="126"/>
  <c r="BM228" i="126"/>
  <c r="BI228" i="126"/>
  <c r="BE228" i="126"/>
  <c r="BA228" i="126"/>
  <c r="AW228" i="126"/>
  <c r="AS228" i="126"/>
  <c r="AO228" i="126"/>
  <c r="BL227" i="126"/>
  <c r="BH227" i="126"/>
  <c r="BD227" i="126"/>
  <c r="AZ227" i="126"/>
  <c r="AV227" i="126"/>
  <c r="AR227" i="126"/>
  <c r="AN227" i="126"/>
  <c r="BO226" i="126"/>
  <c r="BK226" i="126"/>
  <c r="BG226" i="126"/>
  <c r="BC226" i="126"/>
  <c r="AY226" i="126"/>
  <c r="AU226" i="126"/>
  <c r="AQ226" i="126"/>
  <c r="AM226" i="126"/>
  <c r="BO206" i="126"/>
  <c r="BK206" i="126"/>
  <c r="BG206" i="126"/>
  <c r="BC206" i="126"/>
  <c r="AY206" i="126"/>
  <c r="AU206" i="126"/>
  <c r="AQ206" i="126"/>
  <c r="AM206" i="126"/>
  <c r="BN205" i="126"/>
  <c r="BJ205" i="126"/>
  <c r="BF205" i="126"/>
  <c r="BB205" i="126"/>
  <c r="AX205" i="126"/>
  <c r="AT205" i="126"/>
  <c r="AP205" i="126"/>
  <c r="AN204" i="4" s="1"/>
  <c r="AL205" i="126"/>
  <c r="BM204" i="126"/>
  <c r="BI204" i="126"/>
  <c r="BE204" i="126"/>
  <c r="BA204" i="126"/>
  <c r="AW204" i="126"/>
  <c r="AS204" i="126"/>
  <c r="AO204" i="126"/>
  <c r="BL203" i="126"/>
  <c r="BH203" i="126"/>
  <c r="BD203" i="126"/>
  <c r="AZ203" i="126"/>
  <c r="AV203" i="126"/>
  <c r="AR203" i="126"/>
  <c r="AN203" i="126"/>
  <c r="BO202" i="126"/>
  <c r="BK202" i="126"/>
  <c r="BG202" i="126"/>
  <c r="BC202" i="126"/>
  <c r="AY202" i="126"/>
  <c r="AU202" i="126"/>
  <c r="AQ202" i="126"/>
  <c r="AM202" i="126"/>
  <c r="BN201" i="126"/>
  <c r="BJ201" i="126"/>
  <c r="BF201" i="126"/>
  <c r="BB201" i="126"/>
  <c r="AX201" i="126"/>
  <c r="AT201" i="126"/>
  <c r="AP201" i="126"/>
  <c r="AN200" i="4" s="1"/>
  <c r="AL201" i="126"/>
  <c r="BM200" i="126"/>
  <c r="BI200" i="126"/>
  <c r="BE200" i="126"/>
  <c r="BA200" i="126"/>
  <c r="AW200" i="126"/>
  <c r="AS200" i="126"/>
  <c r="AO200" i="126"/>
  <c r="BL199" i="126"/>
  <c r="BH199" i="126"/>
  <c r="BD199" i="126"/>
  <c r="AZ199" i="126"/>
  <c r="AV199" i="126"/>
  <c r="AR199" i="126"/>
  <c r="AN199" i="126"/>
  <c r="BO198" i="126"/>
  <c r="BK198" i="126"/>
  <c r="BG198" i="126"/>
  <c r="BC198" i="126"/>
  <c r="AY198" i="126"/>
  <c r="AU198" i="126"/>
  <c r="AQ198" i="126"/>
  <c r="AM198" i="126"/>
  <c r="BN197" i="126"/>
  <c r="BJ197" i="126"/>
  <c r="BF197" i="126"/>
  <c r="BB197" i="126"/>
  <c r="AX197" i="126"/>
  <c r="AT197" i="126"/>
  <c r="AP197" i="126"/>
  <c r="AN196" i="4" s="1"/>
  <c r="AL197" i="126"/>
  <c r="BL192" i="126"/>
  <c r="BH192" i="126"/>
  <c r="BD192" i="126"/>
  <c r="AZ192" i="126"/>
  <c r="AV192" i="126"/>
  <c r="AR192" i="126"/>
  <c r="AN192" i="126"/>
  <c r="BO191" i="126"/>
  <c r="BK191" i="126"/>
  <c r="BG191" i="126"/>
  <c r="BC191" i="126"/>
  <c r="AY191" i="126"/>
  <c r="AU191" i="126"/>
  <c r="AQ191" i="126"/>
  <c r="AM191" i="126"/>
  <c r="BN190" i="126"/>
  <c r="BJ190" i="126"/>
  <c r="BF190" i="126"/>
  <c r="BB190" i="126"/>
  <c r="AX190" i="126"/>
  <c r="AT190" i="126"/>
  <c r="AP190" i="126"/>
  <c r="AN189" i="4" s="1"/>
  <c r="AL190" i="126"/>
  <c r="BM189" i="126"/>
  <c r="BI189" i="126"/>
  <c r="BE189" i="126"/>
  <c r="BA189" i="126"/>
  <c r="AW189" i="126"/>
  <c r="AS189" i="126"/>
  <c r="AO189" i="126"/>
  <c r="BL188" i="126"/>
  <c r="BH188" i="126"/>
  <c r="BD188" i="126"/>
  <c r="AZ188" i="126"/>
  <c r="AV188" i="126"/>
  <c r="AR188" i="126"/>
  <c r="AN188" i="126"/>
  <c r="BO187" i="126"/>
  <c r="BK187" i="126"/>
  <c r="BG187" i="126"/>
  <c r="BC187" i="126"/>
  <c r="AY187" i="126"/>
  <c r="AU187" i="126"/>
  <c r="AQ187" i="126"/>
  <c r="AM187" i="126"/>
  <c r="BN186" i="126"/>
  <c r="BJ186" i="126"/>
  <c r="BF186" i="126"/>
  <c r="BB186" i="126"/>
  <c r="BB214" i="126" s="1"/>
  <c r="AX186" i="126"/>
  <c r="AT186" i="126"/>
  <c r="AP186" i="126"/>
  <c r="AN185" i="4" s="1"/>
  <c r="AL186" i="126"/>
  <c r="BM185" i="126"/>
  <c r="BI185" i="126"/>
  <c r="BE185" i="126"/>
  <c r="BA185" i="126"/>
  <c r="AW185" i="126"/>
  <c r="AS185" i="126"/>
  <c r="AO185" i="126"/>
  <c r="BL184" i="126"/>
  <c r="BH184" i="126"/>
  <c r="BD184" i="126"/>
  <c r="AZ184" i="126"/>
  <c r="AV184" i="126"/>
  <c r="AR184" i="126"/>
  <c r="AN184" i="126"/>
  <c r="BO183" i="126"/>
  <c r="BK183" i="126"/>
  <c r="BG183" i="126"/>
  <c r="BC183" i="126"/>
  <c r="AY183" i="126"/>
  <c r="AU183" i="126"/>
  <c r="AQ183" i="126"/>
  <c r="AM183" i="126"/>
  <c r="BM178" i="126"/>
  <c r="BI178" i="126"/>
  <c r="BE178" i="126"/>
  <c r="BA178" i="126"/>
  <c r="AW178" i="126"/>
  <c r="AS178" i="126"/>
  <c r="AO178" i="126"/>
  <c r="BL177" i="126"/>
  <c r="BH177" i="126"/>
  <c r="BD177" i="126"/>
  <c r="AZ177" i="126"/>
  <c r="AV177" i="126"/>
  <c r="AR177" i="126"/>
  <c r="AN177" i="126"/>
  <c r="BO176" i="126"/>
  <c r="BK176" i="126"/>
  <c r="BG176" i="126"/>
  <c r="BC176" i="126"/>
  <c r="AY176" i="126"/>
  <c r="AU176" i="126"/>
  <c r="AQ176" i="126"/>
  <c r="AM176" i="126"/>
  <c r="BN175" i="126"/>
  <c r="BJ175" i="126"/>
  <c r="BF175" i="126"/>
  <c r="BB175" i="126"/>
  <c r="AX175" i="126"/>
  <c r="AT175" i="126"/>
  <c r="AP175" i="126"/>
  <c r="AN174" i="4" s="1"/>
  <c r="AL175" i="126"/>
  <c r="BN308" i="126"/>
  <c r="BH308" i="126"/>
  <c r="BC308" i="126"/>
  <c r="AX308" i="126"/>
  <c r="AR308" i="126"/>
  <c r="AM308" i="126"/>
  <c r="BM307" i="126"/>
  <c r="BG307" i="126"/>
  <c r="BB307" i="126"/>
  <c r="AW307" i="126"/>
  <c r="AQ307" i="126"/>
  <c r="AL307" i="126"/>
  <c r="BL306" i="126"/>
  <c r="BF306" i="126"/>
  <c r="BA306" i="126"/>
  <c r="AV306" i="126"/>
  <c r="AP306" i="126"/>
  <c r="AN305" i="4" s="1"/>
  <c r="BK305" i="126"/>
  <c r="BE305" i="126"/>
  <c r="AZ305" i="126"/>
  <c r="AU305" i="126"/>
  <c r="AO305" i="126"/>
  <c r="BO304" i="126"/>
  <c r="BJ304" i="126"/>
  <c r="BD304" i="126"/>
  <c r="AY304" i="126"/>
  <c r="AT304" i="126"/>
  <c r="AN304" i="126"/>
  <c r="BN303" i="126"/>
  <c r="BI303" i="126"/>
  <c r="BC303" i="126"/>
  <c r="AX303" i="126"/>
  <c r="AS303" i="126"/>
  <c r="AM303" i="126"/>
  <c r="BM302" i="126"/>
  <c r="BH302" i="126"/>
  <c r="BB302" i="126"/>
  <c r="AW302" i="126"/>
  <c r="AR302" i="126"/>
  <c r="AL302" i="126"/>
  <c r="BL301" i="126"/>
  <c r="BG301" i="126"/>
  <c r="BA301" i="126"/>
  <c r="AV301" i="126"/>
  <c r="AQ301" i="126"/>
  <c r="BK300" i="126"/>
  <c r="BF300" i="126"/>
  <c r="AZ300" i="126"/>
  <c r="AU300" i="126"/>
  <c r="AP300" i="126"/>
  <c r="AN299" i="4" s="1"/>
  <c r="BO299" i="126"/>
  <c r="BJ299" i="126"/>
  <c r="BE299" i="126"/>
  <c r="AY299" i="126"/>
  <c r="AT299" i="126"/>
  <c r="AO299" i="126"/>
  <c r="BM294" i="126"/>
  <c r="BH294" i="126"/>
  <c r="BH322" i="126" s="1"/>
  <c r="BC294" i="126"/>
  <c r="BC322" i="126" s="1"/>
  <c r="AW294" i="126"/>
  <c r="AR294" i="126"/>
  <c r="AR322" i="126" s="1"/>
  <c r="AM294" i="126"/>
  <c r="AM322" i="126" s="1"/>
  <c r="BL293" i="126"/>
  <c r="BL321" i="126" s="1"/>
  <c r="BG293" i="126"/>
  <c r="BG321" i="126" s="1"/>
  <c r="BB293" i="126"/>
  <c r="BB321" i="126" s="1"/>
  <c r="AV293" i="126"/>
  <c r="AQ293" i="126"/>
  <c r="AQ321" i="126" s="1"/>
  <c r="AL293" i="126"/>
  <c r="BK292" i="126"/>
  <c r="BK320" i="126" s="1"/>
  <c r="BF292" i="126"/>
  <c r="BF320" i="126" s="1"/>
  <c r="BA292" i="126"/>
  <c r="BA320" i="126" s="1"/>
  <c r="AU292" i="126"/>
  <c r="AP292" i="126"/>
  <c r="BJ291" i="126"/>
  <c r="BE291" i="126"/>
  <c r="BE319" i="126" s="1"/>
  <c r="AZ291" i="126"/>
  <c r="AZ319" i="126" s="1"/>
  <c r="AT291" i="126"/>
  <c r="AT319" i="126" s="1"/>
  <c r="AO291" i="126"/>
  <c r="AO319" i="126" s="1"/>
  <c r="BO290" i="126"/>
  <c r="BO318" i="126" s="1"/>
  <c r="BI290" i="126"/>
  <c r="BD290" i="126"/>
  <c r="BD318" i="126" s="1"/>
  <c r="AY290" i="126"/>
  <c r="AY318" i="126" s="1"/>
  <c r="AS290" i="126"/>
  <c r="AS318" i="126" s="1"/>
  <c r="AN290" i="126"/>
  <c r="AN318" i="126" s="1"/>
  <c r="BN289" i="126"/>
  <c r="BN317" i="126" s="1"/>
  <c r="BH289" i="126"/>
  <c r="BH317" i="126" s="1"/>
  <c r="BC289" i="126"/>
  <c r="BC317" i="126" s="1"/>
  <c r="AX289" i="126"/>
  <c r="AX317" i="126" s="1"/>
  <c r="AR289" i="126"/>
  <c r="AM289" i="126"/>
  <c r="AM317" i="126" s="1"/>
  <c r="BM288" i="126"/>
  <c r="BM316" i="126" s="1"/>
  <c r="BG288" i="126"/>
  <c r="BG316" i="126" s="1"/>
  <c r="BB288" i="126"/>
  <c r="BB316" i="126" s="1"/>
  <c r="AW288" i="126"/>
  <c r="AW316" i="126" s="1"/>
  <c r="AQ288" i="126"/>
  <c r="AL288" i="126"/>
  <c r="BL287" i="126"/>
  <c r="BL315" i="126" s="1"/>
  <c r="BF287" i="126"/>
  <c r="BF315" i="126" s="1"/>
  <c r="BA287" i="126"/>
  <c r="BA315" i="126" s="1"/>
  <c r="AV287" i="126"/>
  <c r="AV315" i="126" s="1"/>
  <c r="AP287" i="126"/>
  <c r="AN286" i="4" s="1"/>
  <c r="BK286" i="126"/>
  <c r="BK314" i="126" s="1"/>
  <c r="BE286" i="126"/>
  <c r="AZ286" i="126"/>
  <c r="AZ314" i="126" s="1"/>
  <c r="AU286" i="126"/>
  <c r="AU314" i="126" s="1"/>
  <c r="AO286" i="126"/>
  <c r="AO314" i="126" s="1"/>
  <c r="BO285" i="126"/>
  <c r="BJ285" i="126"/>
  <c r="BD285" i="126"/>
  <c r="AY285" i="126"/>
  <c r="AT285" i="126"/>
  <c r="AN285" i="126"/>
  <c r="BM280" i="126"/>
  <c r="BH280" i="126"/>
  <c r="BB280" i="126"/>
  <c r="AW280" i="126"/>
  <c r="AR280" i="126"/>
  <c r="AL280" i="126"/>
  <c r="BL279" i="126"/>
  <c r="BG279" i="126"/>
  <c r="BA279" i="126"/>
  <c r="AV279" i="126"/>
  <c r="AQ279" i="126"/>
  <c r="BK278" i="126"/>
  <c r="BF278" i="126"/>
  <c r="AZ278" i="126"/>
  <c r="AU278" i="126"/>
  <c r="AP278" i="126"/>
  <c r="AN277" i="4" s="1"/>
  <c r="BO277" i="126"/>
  <c r="BJ277" i="126"/>
  <c r="BE277" i="126"/>
  <c r="AY277" i="126"/>
  <c r="AT277" i="126"/>
  <c r="AO277" i="126"/>
  <c r="BO257" i="126"/>
  <c r="BJ257" i="126"/>
  <c r="BE257" i="126"/>
  <c r="AY257" i="126"/>
  <c r="AT257" i="126"/>
  <c r="AO257" i="126"/>
  <c r="BN256" i="126"/>
  <c r="BI256" i="126"/>
  <c r="BD256" i="126"/>
  <c r="AX256" i="126"/>
  <c r="AS256" i="126"/>
  <c r="AN256" i="126"/>
  <c r="BM255" i="126"/>
  <c r="BH255" i="126"/>
  <c r="BC255" i="126"/>
  <c r="AW255" i="126"/>
  <c r="AR255" i="126"/>
  <c r="AM255" i="126"/>
  <c r="BL254" i="126"/>
  <c r="BG254" i="126"/>
  <c r="BB254" i="126"/>
  <c r="AV254" i="126"/>
  <c r="AQ254" i="126"/>
  <c r="AL254" i="126"/>
  <c r="BK253" i="126"/>
  <c r="BF253" i="126"/>
  <c r="BA253" i="126"/>
  <c r="AU253" i="126"/>
  <c r="AP253" i="126"/>
  <c r="AN252" i="4" s="1"/>
  <c r="BJ252" i="126"/>
  <c r="BE252" i="126"/>
  <c r="AZ252" i="126"/>
  <c r="AT252" i="126"/>
  <c r="AO252" i="126"/>
  <c r="BO251" i="126"/>
  <c r="BI251" i="126"/>
  <c r="BD251" i="126"/>
  <c r="AY251" i="126"/>
  <c r="AS251" i="126"/>
  <c r="AN251" i="126"/>
  <c r="BN250" i="126"/>
  <c r="BH250" i="126"/>
  <c r="BC250" i="126"/>
  <c r="AX250" i="126"/>
  <c r="AR250" i="126"/>
  <c r="AM250" i="126"/>
  <c r="BM249" i="126"/>
  <c r="BG249" i="126"/>
  <c r="BB249" i="126"/>
  <c r="AW249" i="126"/>
  <c r="AQ249" i="126"/>
  <c r="AL249" i="126"/>
  <c r="BL248" i="126"/>
  <c r="BF248" i="126"/>
  <c r="BA248" i="126"/>
  <c r="AV248" i="126"/>
  <c r="AP248" i="126"/>
  <c r="AN247" i="4" s="1"/>
  <c r="BO243" i="126"/>
  <c r="BJ243" i="126"/>
  <c r="BD243" i="126"/>
  <c r="AY243" i="126"/>
  <c r="AT243" i="126"/>
  <c r="AN243" i="126"/>
  <c r="BN242" i="126"/>
  <c r="BI242" i="126"/>
  <c r="BC242" i="126"/>
  <c r="AX242" i="126"/>
  <c r="AS242" i="126"/>
  <c r="AM242" i="126"/>
  <c r="AM270" i="126" s="1"/>
  <c r="BM241" i="126"/>
  <c r="BH241" i="126"/>
  <c r="BB241" i="126"/>
  <c r="AW241" i="126"/>
  <c r="AR241" i="126"/>
  <c r="AL241" i="126"/>
  <c r="BL240" i="126"/>
  <c r="BG240" i="126"/>
  <c r="BA240" i="126"/>
  <c r="AV240" i="126"/>
  <c r="AQ240" i="126"/>
  <c r="BK239" i="126"/>
  <c r="BK267" i="126" s="1"/>
  <c r="BF239" i="126"/>
  <c r="BF267" i="126" s="1"/>
  <c r="AZ239" i="126"/>
  <c r="AU239" i="126"/>
  <c r="AU267" i="126" s="1"/>
  <c r="AP239" i="126"/>
  <c r="BO238" i="126"/>
  <c r="BJ238" i="126"/>
  <c r="BE238" i="126"/>
  <c r="AY238" i="126"/>
  <c r="AT238" i="126"/>
  <c r="AO238" i="126"/>
  <c r="BN237" i="126"/>
  <c r="BN265" i="126" s="1"/>
  <c r="BI237" i="126"/>
  <c r="BD237" i="126"/>
  <c r="AX237" i="126"/>
  <c r="AS237" i="126"/>
  <c r="AN237" i="126"/>
  <c r="BM236" i="126"/>
  <c r="BH236" i="126"/>
  <c r="BC236" i="126"/>
  <c r="AW236" i="126"/>
  <c r="AR236" i="126"/>
  <c r="AM236" i="126"/>
  <c r="BL235" i="126"/>
  <c r="BG235" i="126"/>
  <c r="BB235" i="126"/>
  <c r="AV235" i="126"/>
  <c r="AV263" i="126" s="1"/>
  <c r="AQ235" i="126"/>
  <c r="AL235" i="126"/>
  <c r="BK234" i="126"/>
  <c r="BF234" i="126"/>
  <c r="BA234" i="126"/>
  <c r="AU234" i="126"/>
  <c r="AP234" i="126"/>
  <c r="AN233" i="4" s="1"/>
  <c r="BO229" i="126"/>
  <c r="BI229" i="126"/>
  <c r="BD229" i="126"/>
  <c r="AY229" i="126"/>
  <c r="AS229" i="126"/>
  <c r="AN229" i="126"/>
  <c r="BN228" i="126"/>
  <c r="BH228" i="126"/>
  <c r="BC228" i="126"/>
  <c r="AX228" i="126"/>
  <c r="AR228" i="126"/>
  <c r="AM228" i="126"/>
  <c r="BM227" i="126"/>
  <c r="BG227" i="126"/>
  <c r="BB227" i="126"/>
  <c r="AW227" i="126"/>
  <c r="AQ227" i="126"/>
  <c r="AL227" i="126"/>
  <c r="BL226" i="126"/>
  <c r="BF226" i="126"/>
  <c r="BA226" i="126"/>
  <c r="AV226" i="126"/>
  <c r="AP226" i="126"/>
  <c r="AN225" i="4" s="1"/>
  <c r="BL206" i="126"/>
  <c r="BF206" i="126"/>
  <c r="BA206" i="126"/>
  <c r="AV206" i="126"/>
  <c r="AP206" i="126"/>
  <c r="AN205" i="4" s="1"/>
  <c r="BK205" i="126"/>
  <c r="BE205" i="126"/>
  <c r="AZ205" i="126"/>
  <c r="AU205" i="126"/>
  <c r="AO205" i="126"/>
  <c r="BO204" i="126"/>
  <c r="BJ204" i="126"/>
  <c r="BD204" i="126"/>
  <c r="AY204" i="126"/>
  <c r="AT204" i="126"/>
  <c r="AN204" i="126"/>
  <c r="BN203" i="126"/>
  <c r="BI203" i="126"/>
  <c r="BC203" i="126"/>
  <c r="AX203" i="126"/>
  <c r="AS203" i="126"/>
  <c r="AM203" i="126"/>
  <c r="BM202" i="126"/>
  <c r="BH202" i="126"/>
  <c r="BB202" i="126"/>
  <c r="AW202" i="126"/>
  <c r="AR202" i="126"/>
  <c r="AL202" i="126"/>
  <c r="BL201" i="126"/>
  <c r="BG201" i="126"/>
  <c r="BA201" i="126"/>
  <c r="AV201" i="126"/>
  <c r="AQ201" i="126"/>
  <c r="BK200" i="126"/>
  <c r="BF200" i="126"/>
  <c r="AZ200" i="126"/>
  <c r="AU200" i="126"/>
  <c r="AP200" i="126"/>
  <c r="AN199" i="4" s="1"/>
  <c r="BO199" i="126"/>
  <c r="BJ199" i="126"/>
  <c r="BE199" i="126"/>
  <c r="AY199" i="126"/>
  <c r="AT199" i="126"/>
  <c r="AO199" i="126"/>
  <c r="BN198" i="126"/>
  <c r="BI198" i="126"/>
  <c r="BD198" i="126"/>
  <c r="AX198" i="126"/>
  <c r="AS198" i="126"/>
  <c r="AN198" i="126"/>
  <c r="BM197" i="126"/>
  <c r="BH197" i="126"/>
  <c r="BC197" i="126"/>
  <c r="AW197" i="126"/>
  <c r="AR197" i="126"/>
  <c r="AM197" i="126"/>
  <c r="BO192" i="126"/>
  <c r="BO220" i="126" s="1"/>
  <c r="BJ192" i="126"/>
  <c r="BE192" i="126"/>
  <c r="AY192" i="126"/>
  <c r="AT192" i="126"/>
  <c r="AO192" i="126"/>
  <c r="BN191" i="126"/>
  <c r="BN219" i="126" s="1"/>
  <c r="BI191" i="126"/>
  <c r="BD191" i="126"/>
  <c r="AX191" i="126"/>
  <c r="AS191" i="126"/>
  <c r="AN191" i="126"/>
  <c r="BM190" i="126"/>
  <c r="BM218" i="126" s="1"/>
  <c r="BH190" i="126"/>
  <c r="BC190" i="126"/>
  <c r="AW190" i="126"/>
  <c r="AR190" i="126"/>
  <c r="AM190" i="126"/>
  <c r="BL189" i="126"/>
  <c r="BG189" i="126"/>
  <c r="BB189" i="126"/>
  <c r="AV189" i="126"/>
  <c r="AQ189" i="126"/>
  <c r="AL189" i="126"/>
  <c r="BK188" i="126"/>
  <c r="BF188" i="126"/>
  <c r="BA188" i="126"/>
  <c r="AU188" i="126"/>
  <c r="AU216" i="126" s="1"/>
  <c r="AP188" i="126"/>
  <c r="AN187" i="4" s="1"/>
  <c r="BJ187" i="126"/>
  <c r="BE187" i="126"/>
  <c r="AZ187" i="126"/>
  <c r="AT187" i="126"/>
  <c r="AO187" i="126"/>
  <c r="BO186" i="126"/>
  <c r="BI186" i="126"/>
  <c r="BI214" i="126" s="1"/>
  <c r="BD186" i="126"/>
  <c r="AY186" i="126"/>
  <c r="AS186" i="126"/>
  <c r="AN186" i="126"/>
  <c r="BN185" i="126"/>
  <c r="BH185" i="126"/>
  <c r="BC185" i="126"/>
  <c r="AX185" i="126"/>
  <c r="AR185" i="126"/>
  <c r="AM185" i="126"/>
  <c r="BM184" i="126"/>
  <c r="BG184" i="126"/>
  <c r="BB184" i="126"/>
  <c r="AW184" i="126"/>
  <c r="AQ184" i="126"/>
  <c r="AQ212" i="126" s="1"/>
  <c r="AL184" i="126"/>
  <c r="BL183" i="126"/>
  <c r="BF183" i="126"/>
  <c r="BA183" i="126"/>
  <c r="AV183" i="126"/>
  <c r="AP183" i="126"/>
  <c r="AN182" i="4" s="1"/>
  <c r="BO178" i="126"/>
  <c r="BJ178" i="126"/>
  <c r="BD178" i="126"/>
  <c r="AY178" i="126"/>
  <c r="AT178" i="126"/>
  <c r="AN178" i="126"/>
  <c r="BN177" i="126"/>
  <c r="BI177" i="126"/>
  <c r="BC177" i="126"/>
  <c r="AX177" i="126"/>
  <c r="AS177" i="126"/>
  <c r="AM177" i="126"/>
  <c r="BM176" i="126"/>
  <c r="BH176" i="126"/>
  <c r="BB176" i="126"/>
  <c r="AW176" i="126"/>
  <c r="AR176" i="126"/>
  <c r="AL176" i="126"/>
  <c r="BL175" i="126"/>
  <c r="BG175" i="126"/>
  <c r="BA175" i="126"/>
  <c r="AV175" i="126"/>
  <c r="AQ175" i="126"/>
  <c r="BF308" i="126"/>
  <c r="AU308" i="126"/>
  <c r="BO307" i="126"/>
  <c r="BE307" i="126"/>
  <c r="AT307" i="126"/>
  <c r="BN306" i="126"/>
  <c r="BD306" i="126"/>
  <c r="AS306" i="126"/>
  <c r="BM305" i="126"/>
  <c r="BC305" i="126"/>
  <c r="AR305" i="126"/>
  <c r="BL304" i="126"/>
  <c r="BB304" i="126"/>
  <c r="AQ304" i="126"/>
  <c r="BK303" i="126"/>
  <c r="BA303" i="126"/>
  <c r="AP303" i="126"/>
  <c r="AN302" i="4" s="1"/>
  <c r="BJ302" i="126"/>
  <c r="BE302" i="126"/>
  <c r="AT302" i="126"/>
  <c r="BO301" i="126"/>
  <c r="BD301" i="126"/>
  <c r="AS301" i="126"/>
  <c r="BN300" i="126"/>
  <c r="BC300" i="126"/>
  <c r="AX300" i="126"/>
  <c r="AM300" i="126"/>
  <c r="BG299" i="126"/>
  <c r="AW299" i="126"/>
  <c r="AL299" i="126"/>
  <c r="BK294" i="126"/>
  <c r="AU294" i="126"/>
  <c r="AU322" i="126" s="1"/>
  <c r="BO293" i="126"/>
  <c r="BD293" i="126"/>
  <c r="AT293" i="126"/>
  <c r="AT321" i="126" s="1"/>
  <c r="BN292" i="126"/>
  <c r="BN320" i="126" s="1"/>
  <c r="BC292" i="126"/>
  <c r="AS292" i="126"/>
  <c r="BM291" i="126"/>
  <c r="BM319" i="126" s="1"/>
  <c r="BB291" i="126"/>
  <c r="BB319" i="126" s="1"/>
  <c r="AR291" i="126"/>
  <c r="BL290" i="126"/>
  <c r="BA290" i="126"/>
  <c r="AQ290" i="126"/>
  <c r="AQ318" i="126" s="1"/>
  <c r="BK289" i="126"/>
  <c r="BF289" i="126"/>
  <c r="AU289" i="126"/>
  <c r="BO288" i="126"/>
  <c r="BE288" i="126"/>
  <c r="AT288" i="126"/>
  <c r="BN287" i="126"/>
  <c r="BN315" i="126" s="1"/>
  <c r="BD287" i="126"/>
  <c r="BD315" i="126" s="1"/>
  <c r="AS287" i="126"/>
  <c r="BM286" i="126"/>
  <c r="BC286" i="126"/>
  <c r="BC314" i="126" s="1"/>
  <c r="AR286" i="126"/>
  <c r="BL285" i="126"/>
  <c r="BB285" i="126"/>
  <c r="AQ285" i="126"/>
  <c r="BJ280" i="126"/>
  <c r="AZ280" i="126"/>
  <c r="AO280" i="126"/>
  <c r="BI279" i="126"/>
  <c r="AY279" i="126"/>
  <c r="AN279" i="126"/>
  <c r="BN278" i="126"/>
  <c r="BC278" i="126"/>
  <c r="AR278" i="126"/>
  <c r="BM277" i="126"/>
  <c r="BB277" i="126"/>
  <c r="AQ277" i="126"/>
  <c r="BM257" i="126"/>
  <c r="BG257" i="126"/>
  <c r="AW257" i="126"/>
  <c r="AQ257" i="126"/>
  <c r="BL256" i="126"/>
  <c r="BA256" i="126"/>
  <c r="AP256" i="126"/>
  <c r="AN255" i="4" s="1"/>
  <c r="BK255" i="126"/>
  <c r="BE255" i="126"/>
  <c r="AU255" i="126"/>
  <c r="BO254" i="126"/>
  <c r="BD254" i="126"/>
  <c r="AT254" i="126"/>
  <c r="BN253" i="126"/>
  <c r="BC253" i="126"/>
  <c r="AS253" i="126"/>
  <c r="BM252" i="126"/>
  <c r="BH252" i="126"/>
  <c r="AW252" i="126"/>
  <c r="AL252" i="126"/>
  <c r="BG251" i="126"/>
  <c r="AV251" i="126"/>
  <c r="AQ251" i="126"/>
  <c r="BK250" i="126"/>
  <c r="BF250" i="126"/>
  <c r="AU250" i="126"/>
  <c r="BO249" i="126"/>
  <c r="BE249" i="126"/>
  <c r="AT249" i="126"/>
  <c r="BN248" i="126"/>
  <c r="BD248" i="126"/>
  <c r="AS248" i="126"/>
  <c r="BL243" i="126"/>
  <c r="BL271" i="126" s="1"/>
  <c r="BB243" i="126"/>
  <c r="AQ243" i="126"/>
  <c r="BK242" i="126"/>
  <c r="BA242" i="126"/>
  <c r="AP242" i="126"/>
  <c r="AN241" i="4" s="1"/>
  <c r="BJ241" i="126"/>
  <c r="BJ269" i="126" s="1"/>
  <c r="BE241" i="126"/>
  <c r="AT241" i="126"/>
  <c r="AT269" i="126" s="1"/>
  <c r="AO241" i="126"/>
  <c r="BI240" i="126"/>
  <c r="BI268" i="126" s="1"/>
  <c r="AY240" i="126"/>
  <c r="AN240" i="126"/>
  <c r="BH239" i="126"/>
  <c r="BH267" i="126" s="1"/>
  <c r="AX239" i="126"/>
  <c r="AM239" i="126"/>
  <c r="BG238" i="126"/>
  <c r="AW238" i="126"/>
  <c r="AL238" i="126"/>
  <c r="BF237" i="126"/>
  <c r="BF265" i="126" s="1"/>
  <c r="AV237" i="126"/>
  <c r="AP237" i="126"/>
  <c r="BK236" i="126"/>
  <c r="AZ236" i="126"/>
  <c r="AO236" i="126"/>
  <c r="BJ235" i="126"/>
  <c r="AY235" i="126"/>
  <c r="AN235" i="126"/>
  <c r="BI234" i="126"/>
  <c r="AX234" i="126"/>
  <c r="AM234" i="126"/>
  <c r="BL229" i="126"/>
  <c r="BA229" i="126"/>
  <c r="AQ229" i="126"/>
  <c r="BK228" i="126"/>
  <c r="BF228" i="126"/>
  <c r="AZ228" i="126"/>
  <c r="AP228" i="126"/>
  <c r="AN227" i="4" s="1"/>
  <c r="BJ227" i="126"/>
  <c r="AY227" i="126"/>
  <c r="AT227" i="126"/>
  <c r="AO227" i="126"/>
  <c r="BN226" i="126"/>
  <c r="BI226" i="126"/>
  <c r="BD226" i="126"/>
  <c r="AX226" i="126"/>
  <c r="AS226" i="126"/>
  <c r="AN226" i="126"/>
  <c r="BN206" i="126"/>
  <c r="BI206" i="126"/>
  <c r="BD206" i="126"/>
  <c r="AX206" i="126"/>
  <c r="AS206" i="126"/>
  <c r="AN206" i="126"/>
  <c r="BM205" i="126"/>
  <c r="BC205" i="126"/>
  <c r="AW205" i="126"/>
  <c r="AR205" i="126"/>
  <c r="AM205" i="126"/>
  <c r="BL204" i="126"/>
  <c r="BG204" i="126"/>
  <c r="BB204" i="126"/>
  <c r="AV204" i="126"/>
  <c r="AQ204" i="126"/>
  <c r="AL204" i="126"/>
  <c r="BK203" i="126"/>
  <c r="BF203" i="126"/>
  <c r="AU203" i="126"/>
  <c r="AP203" i="126"/>
  <c r="AN202" i="4" s="1"/>
  <c r="BE202" i="126"/>
  <c r="AO202" i="126"/>
  <c r="BI201" i="126"/>
  <c r="AY201" i="126"/>
  <c r="AN201" i="126"/>
  <c r="BH200" i="126"/>
  <c r="AX200" i="126"/>
  <c r="AM200" i="126"/>
  <c r="BG199" i="126"/>
  <c r="AW199" i="126"/>
  <c r="AL199" i="126"/>
  <c r="BF198" i="126"/>
  <c r="AV198" i="126"/>
  <c r="BE197" i="126"/>
  <c r="AU197" i="126"/>
  <c r="BM192" i="126"/>
  <c r="BG192" i="126"/>
  <c r="AW192" i="126"/>
  <c r="AW220" i="126" s="1"/>
  <c r="AL192" i="126"/>
  <c r="BF191" i="126"/>
  <c r="AV191" i="126"/>
  <c r="BE190" i="126"/>
  <c r="AU190" i="126"/>
  <c r="BO189" i="126"/>
  <c r="BD189" i="126"/>
  <c r="AT189" i="126"/>
  <c r="AN189" i="126"/>
  <c r="BI188" i="126"/>
  <c r="AX188" i="126"/>
  <c r="AM188" i="126"/>
  <c r="AM216" i="126" s="1"/>
  <c r="BH187" i="126"/>
  <c r="AW187" i="126"/>
  <c r="AL187" i="126"/>
  <c r="BG186" i="126"/>
  <c r="BA186" i="126"/>
  <c r="AQ186" i="126"/>
  <c r="BK185" i="126"/>
  <c r="BF185" i="126"/>
  <c r="AZ185" i="126"/>
  <c r="AZ213" i="126" s="1"/>
  <c r="AP185" i="126"/>
  <c r="AN184" i="4" s="1"/>
  <c r="BJ184" i="126"/>
  <c r="AY184" i="126"/>
  <c r="AO184" i="126"/>
  <c r="BL308" i="126"/>
  <c r="BG308" i="126"/>
  <c r="BB308" i="126"/>
  <c r="AV308" i="126"/>
  <c r="AQ308" i="126"/>
  <c r="AL308" i="126"/>
  <c r="BK307" i="126"/>
  <c r="BF307" i="126"/>
  <c r="BA307" i="126"/>
  <c r="AU307" i="126"/>
  <c r="AP307" i="126"/>
  <c r="AN306" i="4" s="1"/>
  <c r="BJ306" i="126"/>
  <c r="BE306" i="126"/>
  <c r="AZ306" i="126"/>
  <c r="AT306" i="126"/>
  <c r="AO306" i="126"/>
  <c r="BO305" i="126"/>
  <c r="BI305" i="126"/>
  <c r="BD305" i="126"/>
  <c r="AY305" i="126"/>
  <c r="AS305" i="126"/>
  <c r="AN305" i="126"/>
  <c r="BN304" i="126"/>
  <c r="BH304" i="126"/>
  <c r="BC304" i="126"/>
  <c r="AX304" i="126"/>
  <c r="AR304" i="126"/>
  <c r="AM304" i="126"/>
  <c r="BM303" i="126"/>
  <c r="BG303" i="126"/>
  <c r="BB303" i="126"/>
  <c r="AW303" i="126"/>
  <c r="AQ303" i="126"/>
  <c r="AL303" i="126"/>
  <c r="BL302" i="126"/>
  <c r="BF302" i="126"/>
  <c r="BA302" i="126"/>
  <c r="AV302" i="126"/>
  <c r="AP302" i="126"/>
  <c r="AN301" i="4" s="1"/>
  <c r="BK301" i="126"/>
  <c r="BE301" i="126"/>
  <c r="AZ301" i="126"/>
  <c r="AU301" i="126"/>
  <c r="AO301" i="126"/>
  <c r="BO300" i="126"/>
  <c r="BJ300" i="126"/>
  <c r="BD300" i="126"/>
  <c r="AY300" i="126"/>
  <c r="AT300" i="126"/>
  <c r="AN300" i="126"/>
  <c r="BN299" i="126"/>
  <c r="BI299" i="126"/>
  <c r="BC299" i="126"/>
  <c r="AX299" i="126"/>
  <c r="AS299" i="126"/>
  <c r="AM299" i="126"/>
  <c r="BL294" i="126"/>
  <c r="BL322" i="126" s="1"/>
  <c r="BG294" i="126"/>
  <c r="BG322" i="126" s="1"/>
  <c r="BA294" i="126"/>
  <c r="BA322" i="126" s="1"/>
  <c r="AV294" i="126"/>
  <c r="AV322" i="126" s="1"/>
  <c r="AQ294" i="126"/>
  <c r="AQ322" i="126" s="1"/>
  <c r="BK293" i="126"/>
  <c r="BF293" i="126"/>
  <c r="AZ293" i="126"/>
  <c r="AZ321" i="126" s="1"/>
  <c r="AU293" i="126"/>
  <c r="AP293" i="126"/>
  <c r="AN292" i="4" s="1"/>
  <c r="BO292" i="126"/>
  <c r="BJ292" i="126"/>
  <c r="BJ320" i="126" s="1"/>
  <c r="BE292" i="126"/>
  <c r="BE320" i="126" s="1"/>
  <c r="AY292" i="126"/>
  <c r="AY320" i="126" s="1"/>
  <c r="AT292" i="126"/>
  <c r="AT320" i="126" s="1"/>
  <c r="AO292" i="126"/>
  <c r="AO320" i="126" s="1"/>
  <c r="BN291" i="126"/>
  <c r="BI291" i="126"/>
  <c r="BI319" i="126" s="1"/>
  <c r="BD291" i="126"/>
  <c r="BD319" i="126" s="1"/>
  <c r="AX291" i="126"/>
  <c r="AX319" i="126" s="1"/>
  <c r="AS291" i="126"/>
  <c r="AS319" i="126" s="1"/>
  <c r="AN291" i="126"/>
  <c r="AN319" i="126" s="1"/>
  <c r="BM290" i="126"/>
  <c r="BH290" i="126"/>
  <c r="BH318" i="126" s="1"/>
  <c r="BC290" i="126"/>
  <c r="BC318" i="126" s="1"/>
  <c r="AW290" i="126"/>
  <c r="AW318" i="126" s="1"/>
  <c r="AR290" i="126"/>
  <c r="AR318" i="126" s="1"/>
  <c r="AM290" i="126"/>
  <c r="AM318" i="126" s="1"/>
  <c r="BL289" i="126"/>
  <c r="BL317" i="126" s="1"/>
  <c r="BG289" i="126"/>
  <c r="BG317" i="126" s="1"/>
  <c r="BB289" i="126"/>
  <c r="BB317" i="126" s="1"/>
  <c r="AV289" i="126"/>
  <c r="AQ289" i="126"/>
  <c r="AQ317" i="126" s="1"/>
  <c r="AL289" i="126"/>
  <c r="BK288" i="126"/>
  <c r="BF288" i="126"/>
  <c r="BF316" i="126" s="1"/>
  <c r="BA288" i="126"/>
  <c r="BA316" i="126" s="1"/>
  <c r="AU288" i="126"/>
  <c r="AP288" i="126"/>
  <c r="BJ287" i="126"/>
  <c r="BE287" i="126"/>
  <c r="BE315" i="126" s="1"/>
  <c r="AZ287" i="126"/>
  <c r="AZ315" i="126" s="1"/>
  <c r="AT287" i="126"/>
  <c r="AO287" i="126"/>
  <c r="AO315" i="126" s="1"/>
  <c r="BO286" i="126"/>
  <c r="BO314" i="126" s="1"/>
  <c r="BI286" i="126"/>
  <c r="BD286" i="126"/>
  <c r="BD314" i="126" s="1"/>
  <c r="AY286" i="126"/>
  <c r="AY314" i="126" s="1"/>
  <c r="AS286" i="126"/>
  <c r="AS314" i="126" s="1"/>
  <c r="AN286" i="126"/>
  <c r="AN314" i="126" s="1"/>
  <c r="BN285" i="126"/>
  <c r="BH285" i="126"/>
  <c r="BC285" i="126"/>
  <c r="AX285" i="126"/>
  <c r="AR285" i="126"/>
  <c r="AM285" i="126"/>
  <c r="BL280" i="126"/>
  <c r="BF280" i="126"/>
  <c r="BA280" i="126"/>
  <c r="AV280" i="126"/>
  <c r="AP280" i="126"/>
  <c r="AN279" i="4" s="1"/>
  <c r="BK279" i="126"/>
  <c r="BE279" i="126"/>
  <c r="AZ279" i="126"/>
  <c r="AU279" i="126"/>
  <c r="AO279" i="126"/>
  <c r="BO278" i="126"/>
  <c r="BJ278" i="126"/>
  <c r="BD278" i="126"/>
  <c r="AY278" i="126"/>
  <c r="AT278" i="126"/>
  <c r="AN278" i="126"/>
  <c r="BN277" i="126"/>
  <c r="BI277" i="126"/>
  <c r="BC277" i="126"/>
  <c r="AX277" i="126"/>
  <c r="AS277" i="126"/>
  <c r="AM277" i="126"/>
  <c r="BN257" i="126"/>
  <c r="BI257" i="126"/>
  <c r="BC257" i="126"/>
  <c r="AX257" i="126"/>
  <c r="AS257" i="126"/>
  <c r="AM257" i="126"/>
  <c r="BM256" i="126"/>
  <c r="BH256" i="126"/>
  <c r="BB256" i="126"/>
  <c r="AW256" i="126"/>
  <c r="AR256" i="126"/>
  <c r="AL256" i="126"/>
  <c r="BL255" i="126"/>
  <c r="BG255" i="126"/>
  <c r="BA255" i="126"/>
  <c r="AV255" i="126"/>
  <c r="AQ255" i="126"/>
  <c r="BK254" i="126"/>
  <c r="BF254" i="126"/>
  <c r="AZ254" i="126"/>
  <c r="AU254" i="126"/>
  <c r="AP254" i="126"/>
  <c r="AN253" i="4" s="1"/>
  <c r="BO253" i="126"/>
  <c r="BJ253" i="126"/>
  <c r="BE253" i="126"/>
  <c r="AY253" i="126"/>
  <c r="AT253" i="126"/>
  <c r="AO253" i="126"/>
  <c r="BN252" i="126"/>
  <c r="BI252" i="126"/>
  <c r="BD252" i="126"/>
  <c r="AX252" i="126"/>
  <c r="AS252" i="126"/>
  <c r="AN252" i="126"/>
  <c r="BM251" i="126"/>
  <c r="BH251" i="126"/>
  <c r="BC251" i="126"/>
  <c r="AW251" i="126"/>
  <c r="AR251" i="126"/>
  <c r="AM251" i="126"/>
  <c r="BL250" i="126"/>
  <c r="BG250" i="126"/>
  <c r="BB250" i="126"/>
  <c r="AV250" i="126"/>
  <c r="AQ250" i="126"/>
  <c r="AL250" i="126"/>
  <c r="BK249" i="126"/>
  <c r="BF249" i="126"/>
  <c r="BA249" i="126"/>
  <c r="AU249" i="126"/>
  <c r="AP249" i="126"/>
  <c r="AN248" i="4" s="1"/>
  <c r="BJ248" i="126"/>
  <c r="BE248" i="126"/>
  <c r="AZ248" i="126"/>
  <c r="AT248" i="126"/>
  <c r="AO248" i="126"/>
  <c r="BN243" i="126"/>
  <c r="BN271" i="126" s="1"/>
  <c r="BH243" i="126"/>
  <c r="BH271" i="126" s="1"/>
  <c r="BC243" i="126"/>
  <c r="BC271" i="126" s="1"/>
  <c r="AX243" i="126"/>
  <c r="AX271" i="126" s="1"/>
  <c r="AR243" i="126"/>
  <c r="AM243" i="126"/>
  <c r="AM271" i="126" s="1"/>
  <c r="BM242" i="126"/>
  <c r="BM270" i="126" s="1"/>
  <c r="BG242" i="126"/>
  <c r="BB242" i="126"/>
  <c r="BB270" i="126" s="1"/>
  <c r="AW242" i="126"/>
  <c r="AW270" i="126" s="1"/>
  <c r="AQ242" i="126"/>
  <c r="AL242" i="126"/>
  <c r="BL241" i="126"/>
  <c r="BL269" i="126" s="1"/>
  <c r="BF241" i="126"/>
  <c r="BF269" i="126" s="1"/>
  <c r="BA241" i="126"/>
  <c r="BA269" i="126" s="1"/>
  <c r="AV241" i="126"/>
  <c r="AV269" i="126" s="1"/>
  <c r="AP241" i="126"/>
  <c r="AN240" i="4" s="1"/>
  <c r="BK240" i="126"/>
  <c r="BK268" i="126" s="1"/>
  <c r="BE240" i="126"/>
  <c r="AZ240" i="126"/>
  <c r="AZ268" i="126" s="1"/>
  <c r="AU240" i="126"/>
  <c r="AU268" i="126" s="1"/>
  <c r="AO240" i="126"/>
  <c r="AO268" i="126" s="1"/>
  <c r="BO239" i="126"/>
  <c r="BO267" i="126" s="1"/>
  <c r="BJ239" i="126"/>
  <c r="BJ267" i="126" s="1"/>
  <c r="BD239" i="126"/>
  <c r="BD267" i="126" s="1"/>
  <c r="AY239" i="126"/>
  <c r="AY267" i="126" s="1"/>
  <c r="AT239" i="126"/>
  <c r="AT267" i="126" s="1"/>
  <c r="AN239" i="126"/>
  <c r="BN238" i="126"/>
  <c r="BN266" i="126" s="1"/>
  <c r="BI238" i="126"/>
  <c r="BI266" i="126" s="1"/>
  <c r="BC238" i="126"/>
  <c r="BC266" i="126" s="1"/>
  <c r="AX238" i="126"/>
  <c r="AX266" i="126" s="1"/>
  <c r="AS238" i="126"/>
  <c r="AS266" i="126" s="1"/>
  <c r="AM238" i="126"/>
  <c r="BM237" i="126"/>
  <c r="BM265" i="126" s="1"/>
  <c r="BH237" i="126"/>
  <c r="BH265" i="126" s="1"/>
  <c r="BB237" i="126"/>
  <c r="BB265" i="126" s="1"/>
  <c r="AW237" i="126"/>
  <c r="AW265" i="126" s="1"/>
  <c r="AR237" i="126"/>
  <c r="AR265" i="126" s="1"/>
  <c r="AL237" i="126"/>
  <c r="BL236" i="126"/>
  <c r="BL264" i="126" s="1"/>
  <c r="BG236" i="126"/>
  <c r="BG264" i="126" s="1"/>
  <c r="BA236" i="126"/>
  <c r="BA264" i="126" s="1"/>
  <c r="AV236" i="126"/>
  <c r="AV264" i="126" s="1"/>
  <c r="AQ236" i="126"/>
  <c r="AQ264" i="126" s="1"/>
  <c r="BK235" i="126"/>
  <c r="BF235" i="126"/>
  <c r="AZ235" i="126"/>
  <c r="AZ263" i="126" s="1"/>
  <c r="AU235" i="126"/>
  <c r="AP235" i="126"/>
  <c r="AN234" i="4" s="1"/>
  <c r="BO234" i="126"/>
  <c r="BJ234" i="126"/>
  <c r="BE234" i="126"/>
  <c r="AY234" i="126"/>
  <c r="AT234" i="126"/>
  <c r="AO234" i="126"/>
  <c r="BM229" i="126"/>
  <c r="BH229" i="126"/>
  <c r="BC229" i="126"/>
  <c r="AW229" i="126"/>
  <c r="AR229" i="126"/>
  <c r="AM229" i="126"/>
  <c r="BL228" i="126"/>
  <c r="BG228" i="126"/>
  <c r="BB228" i="126"/>
  <c r="AV228" i="126"/>
  <c r="AQ228" i="126"/>
  <c r="AL228" i="126"/>
  <c r="BK227" i="126"/>
  <c r="BF227" i="126"/>
  <c r="BA227" i="126"/>
  <c r="AU227" i="126"/>
  <c r="AP227" i="126"/>
  <c r="AN226" i="4" s="1"/>
  <c r="BJ226" i="126"/>
  <c r="BE226" i="126"/>
  <c r="AZ226" i="126"/>
  <c r="AT226" i="126"/>
  <c r="AO226" i="126"/>
  <c r="BJ206" i="126"/>
  <c r="BE206" i="126"/>
  <c r="AZ206" i="126"/>
  <c r="AT206" i="126"/>
  <c r="AO206" i="126"/>
  <c r="BO205" i="126"/>
  <c r="BI205" i="126"/>
  <c r="BD205" i="126"/>
  <c r="AY205" i="126"/>
  <c r="AS205" i="126"/>
  <c r="AN205" i="126"/>
  <c r="BN204" i="126"/>
  <c r="BH204" i="126"/>
  <c r="BC204" i="126"/>
  <c r="AX204" i="126"/>
  <c r="AR204" i="126"/>
  <c r="AM204" i="126"/>
  <c r="BM203" i="126"/>
  <c r="BG203" i="126"/>
  <c r="BB203" i="126"/>
  <c r="AW203" i="126"/>
  <c r="AQ203" i="126"/>
  <c r="AL203" i="126"/>
  <c r="BL202" i="126"/>
  <c r="BF202" i="126"/>
  <c r="BA202" i="126"/>
  <c r="AV202" i="126"/>
  <c r="AP202" i="126"/>
  <c r="AN201" i="4" s="1"/>
  <c r="BK201" i="126"/>
  <c r="BE201" i="126"/>
  <c r="AZ201" i="126"/>
  <c r="AU201" i="126"/>
  <c r="AO201" i="126"/>
  <c r="BO200" i="126"/>
  <c r="BJ200" i="126"/>
  <c r="BD200" i="126"/>
  <c r="AY200" i="126"/>
  <c r="AT200" i="126"/>
  <c r="AN200" i="126"/>
  <c r="BN199" i="126"/>
  <c r="BI199" i="126"/>
  <c r="BC199" i="126"/>
  <c r="AX199" i="126"/>
  <c r="AS199" i="126"/>
  <c r="AM199" i="126"/>
  <c r="BM198" i="126"/>
  <c r="BH198" i="126"/>
  <c r="BB198" i="126"/>
  <c r="AW198" i="126"/>
  <c r="AR198" i="126"/>
  <c r="AL198" i="126"/>
  <c r="BL197" i="126"/>
  <c r="BG197" i="126"/>
  <c r="BA197" i="126"/>
  <c r="AV197" i="126"/>
  <c r="AQ197" i="126"/>
  <c r="BN192" i="126"/>
  <c r="BN220" i="126" s="1"/>
  <c r="BI192" i="126"/>
  <c r="BI220" i="126" s="1"/>
  <c r="BC192" i="126"/>
  <c r="AX192" i="126"/>
  <c r="AX220" i="126" s="1"/>
  <c r="AS192" i="126"/>
  <c r="AS220" i="126" s="1"/>
  <c r="AM192" i="126"/>
  <c r="BM191" i="126"/>
  <c r="BM219" i="126" s="1"/>
  <c r="BH191" i="126"/>
  <c r="BB191" i="126"/>
  <c r="BB219" i="126" s="1"/>
  <c r="AW191" i="126"/>
  <c r="AR191" i="126"/>
  <c r="AL191" i="126"/>
  <c r="BL190" i="126"/>
  <c r="BG190" i="126"/>
  <c r="BA190" i="126"/>
  <c r="AV190" i="126"/>
  <c r="AQ190" i="126"/>
  <c r="BK189" i="126"/>
  <c r="BK217" i="126" s="1"/>
  <c r="BF189" i="126"/>
  <c r="BF217" i="126" s="1"/>
  <c r="AZ189" i="126"/>
  <c r="AZ217" i="126" s="1"/>
  <c r="AU189" i="126"/>
  <c r="AP189" i="126"/>
  <c r="AN188" i="4" s="1"/>
  <c r="BO188" i="126"/>
  <c r="BJ188" i="126"/>
  <c r="BE188" i="126"/>
  <c r="AY188" i="126"/>
  <c r="AT188" i="126"/>
  <c r="AO188" i="126"/>
  <c r="BN187" i="126"/>
  <c r="BI187" i="126"/>
  <c r="BD187" i="126"/>
  <c r="AX187" i="126"/>
  <c r="AX215" i="126" s="1"/>
  <c r="AS187" i="126"/>
  <c r="AN187" i="126"/>
  <c r="AN215" i="126" s="1"/>
  <c r="BM186" i="126"/>
  <c r="BH186" i="126"/>
  <c r="BC186" i="126"/>
  <c r="AW186" i="126"/>
  <c r="AR186" i="126"/>
  <c r="AM186" i="126"/>
  <c r="BL185" i="126"/>
  <c r="BL213" i="126" s="1"/>
  <c r="BG185" i="126"/>
  <c r="BG213" i="126" s="1"/>
  <c r="BB185" i="126"/>
  <c r="AV185" i="126"/>
  <c r="AQ185" i="126"/>
  <c r="AL185" i="126"/>
  <c r="BK184" i="126"/>
  <c r="BK212" i="126" s="1"/>
  <c r="BF184" i="126"/>
  <c r="BA184" i="126"/>
  <c r="AU184" i="126"/>
  <c r="AP184" i="126"/>
  <c r="AN183" i="4" s="1"/>
  <c r="BJ183" i="126"/>
  <c r="BE183" i="126"/>
  <c r="AZ183" i="126"/>
  <c r="AT183" i="126"/>
  <c r="AO183" i="126"/>
  <c r="BN178" i="126"/>
  <c r="BH178" i="126"/>
  <c r="BC178" i="126"/>
  <c r="AX178" i="126"/>
  <c r="AR178" i="126"/>
  <c r="AM178" i="126"/>
  <c r="BM177" i="126"/>
  <c r="BG177" i="126"/>
  <c r="BB177" i="126"/>
  <c r="AW177" i="126"/>
  <c r="AQ177" i="126"/>
  <c r="AL177" i="126"/>
  <c r="BL176" i="126"/>
  <c r="BF176" i="126"/>
  <c r="BA176" i="126"/>
  <c r="AV176" i="126"/>
  <c r="AP176" i="126"/>
  <c r="AN175" i="4" s="1"/>
  <c r="BK175" i="126"/>
  <c r="BE175" i="126"/>
  <c r="AZ175" i="126"/>
  <c r="AU175" i="126"/>
  <c r="AO175" i="126"/>
  <c r="BK308" i="126"/>
  <c r="AZ308" i="126"/>
  <c r="AP308" i="126"/>
  <c r="BJ307" i="126"/>
  <c r="AY307" i="126"/>
  <c r="AO307" i="126"/>
  <c r="BI306" i="126"/>
  <c r="AX306" i="126"/>
  <c r="AN306" i="126"/>
  <c r="BH305" i="126"/>
  <c r="AW305" i="126"/>
  <c r="AM305" i="126"/>
  <c r="BG304" i="126"/>
  <c r="AV304" i="126"/>
  <c r="AL304" i="126"/>
  <c r="BF303" i="126"/>
  <c r="AU303" i="126"/>
  <c r="AZ302" i="126"/>
  <c r="AO302" i="126"/>
  <c r="BI301" i="126"/>
  <c r="AY301" i="126"/>
  <c r="AN301" i="126"/>
  <c r="BH300" i="126"/>
  <c r="AR300" i="126"/>
  <c r="BM299" i="126"/>
  <c r="BB299" i="126"/>
  <c r="AQ299" i="126"/>
  <c r="BE294" i="126"/>
  <c r="BE322" i="126" s="1"/>
  <c r="AZ294" i="126"/>
  <c r="AO294" i="126"/>
  <c r="AO322" i="126" s="1"/>
  <c r="BJ293" i="126"/>
  <c r="AY293" i="126"/>
  <c r="AN293" i="126"/>
  <c r="BI292" i="126"/>
  <c r="AX292" i="126"/>
  <c r="AM292" i="126"/>
  <c r="BH291" i="126"/>
  <c r="AW291" i="126"/>
  <c r="AL291" i="126"/>
  <c r="BG290" i="126"/>
  <c r="AV290" i="126"/>
  <c r="AZ289" i="126"/>
  <c r="AZ317" i="126" s="1"/>
  <c r="AP289" i="126"/>
  <c r="AN288" i="4" s="1"/>
  <c r="BJ288" i="126"/>
  <c r="AY288" i="126"/>
  <c r="AO288" i="126"/>
  <c r="BI287" i="126"/>
  <c r="AX287" i="126"/>
  <c r="AN287" i="126"/>
  <c r="BH286" i="126"/>
  <c r="AW286" i="126"/>
  <c r="AM286" i="126"/>
  <c r="BG285" i="126"/>
  <c r="AV285" i="126"/>
  <c r="AL285" i="126"/>
  <c r="BE280" i="126"/>
  <c r="AT280" i="126"/>
  <c r="BO279" i="126"/>
  <c r="BD279" i="126"/>
  <c r="AS279" i="126"/>
  <c r="BH278" i="126"/>
  <c r="AX278" i="126"/>
  <c r="AM278" i="126"/>
  <c r="BG277" i="126"/>
  <c r="AW277" i="126"/>
  <c r="AL277" i="126"/>
  <c r="BB257" i="126"/>
  <c r="AL257" i="126"/>
  <c r="BF256" i="126"/>
  <c r="AV256" i="126"/>
  <c r="AZ255" i="126"/>
  <c r="AO255" i="126"/>
  <c r="BJ254" i="126"/>
  <c r="AY254" i="126"/>
  <c r="AN254" i="126"/>
  <c r="BI253" i="126"/>
  <c r="AX253" i="126"/>
  <c r="AM253" i="126"/>
  <c r="BB252" i="126"/>
  <c r="AR252" i="126"/>
  <c r="BL251" i="126"/>
  <c r="BA251" i="126"/>
  <c r="AZ250" i="126"/>
  <c r="AP250" i="126"/>
  <c r="AN249" i="4" s="1"/>
  <c r="BJ249" i="126"/>
  <c r="AY249" i="126"/>
  <c r="AO249" i="126"/>
  <c r="BI248" i="126"/>
  <c r="AX248" i="126"/>
  <c r="AN248" i="126"/>
  <c r="BG243" i="126"/>
  <c r="AV243" i="126"/>
  <c r="AL243" i="126"/>
  <c r="BF242" i="126"/>
  <c r="AU242" i="126"/>
  <c r="AU270" i="126" s="1"/>
  <c r="AZ241" i="126"/>
  <c r="BO240" i="126"/>
  <c r="BO268" i="126" s="1"/>
  <c r="BD240" i="126"/>
  <c r="BD268" i="126" s="1"/>
  <c r="AS240" i="126"/>
  <c r="AS268" i="126" s="1"/>
  <c r="BN239" i="126"/>
  <c r="BN267" i="126" s="1"/>
  <c r="BC239" i="126"/>
  <c r="BC267" i="126" s="1"/>
  <c r="AR239" i="126"/>
  <c r="AR267" i="126" s="1"/>
  <c r="BM238" i="126"/>
  <c r="BM266" i="126" s="1"/>
  <c r="BB238" i="126"/>
  <c r="AQ238" i="126"/>
  <c r="BL237" i="126"/>
  <c r="BA237" i="126"/>
  <c r="BE236" i="126"/>
  <c r="BE264" i="126" s="1"/>
  <c r="AU236" i="126"/>
  <c r="BO235" i="126"/>
  <c r="BD235" i="126"/>
  <c r="BD263" i="126" s="1"/>
  <c r="AT235" i="126"/>
  <c r="BN234" i="126"/>
  <c r="BC234" i="126"/>
  <c r="AS234" i="126"/>
  <c r="BG229" i="126"/>
  <c r="AV229" i="126"/>
  <c r="AU228" i="126"/>
  <c r="BO227" i="126"/>
  <c r="BE227" i="126"/>
  <c r="BH205" i="126"/>
  <c r="BA203" i="126"/>
  <c r="BJ202" i="126"/>
  <c r="AZ202" i="126"/>
  <c r="AT202" i="126"/>
  <c r="BO201" i="126"/>
  <c r="BD201" i="126"/>
  <c r="AS201" i="126"/>
  <c r="BN200" i="126"/>
  <c r="BC200" i="126"/>
  <c r="AR200" i="126"/>
  <c r="BM199" i="126"/>
  <c r="BB199" i="126"/>
  <c r="AQ199" i="126"/>
  <c r="BL198" i="126"/>
  <c r="BA198" i="126"/>
  <c r="AP198" i="126"/>
  <c r="AN197" i="4" s="1"/>
  <c r="BK197" i="126"/>
  <c r="AZ197" i="126"/>
  <c r="AO197" i="126"/>
  <c r="BB192" i="126"/>
  <c r="BB220" i="126" s="1"/>
  <c r="AQ192" i="126"/>
  <c r="AQ220" i="126" s="1"/>
  <c r="BL191" i="126"/>
  <c r="BA191" i="126"/>
  <c r="AP191" i="126"/>
  <c r="AN190" i="4" s="1"/>
  <c r="BK190" i="126"/>
  <c r="AZ190" i="126"/>
  <c r="AO190" i="126"/>
  <c r="BJ189" i="126"/>
  <c r="AY189" i="126"/>
  <c r="BN188" i="126"/>
  <c r="BC188" i="126"/>
  <c r="AS188" i="126"/>
  <c r="BM187" i="126"/>
  <c r="BB187" i="126"/>
  <c r="BB215" i="126" s="1"/>
  <c r="AR187" i="126"/>
  <c r="BL186" i="126"/>
  <c r="AV186" i="126"/>
  <c r="AU185" i="126"/>
  <c r="BO184" i="126"/>
  <c r="BO212" i="126" s="1"/>
  <c r="BE184" i="126"/>
  <c r="AT184" i="126"/>
  <c r="BN183" i="126"/>
  <c r="AM160" i="126"/>
  <c r="BP132" i="126"/>
  <c r="AY160" i="126"/>
  <c r="AY170" i="126" s="1"/>
  <c r="AY142" i="126"/>
  <c r="AW175" i="126"/>
  <c r="AN176" i="126"/>
  <c r="BI176" i="126"/>
  <c r="AY177" i="126"/>
  <c r="AP178" i="126"/>
  <c r="AN177" i="4" s="1"/>
  <c r="BK178" i="126"/>
  <c r="AR183" i="126"/>
  <c r="BM183" i="126"/>
  <c r="AT185" i="126"/>
  <c r="BE186" i="126"/>
  <c r="AL188" i="126"/>
  <c r="AX189" i="126"/>
  <c r="BI190" i="126"/>
  <c r="AP192" i="126"/>
  <c r="AN191" i="4" s="1"/>
  <c r="BK192" i="126"/>
  <c r="AY197" i="126"/>
  <c r="BJ198" i="126"/>
  <c r="AQ200" i="126"/>
  <c r="BC201" i="126"/>
  <c r="BN202" i="126"/>
  <c r="AU204" i="126"/>
  <c r="BG205" i="126"/>
  <c r="BE256" i="126"/>
  <c r="AQ278" i="126"/>
  <c r="BC279" i="126"/>
  <c r="AW287" i="126"/>
  <c r="BI288" i="126"/>
  <c r="AO290" i="126"/>
  <c r="BA291" i="126"/>
  <c r="BM292" i="126"/>
  <c r="AS294" i="126"/>
  <c r="BO294" i="126"/>
  <c r="AQ300" i="126"/>
  <c r="BC301" i="126"/>
  <c r="BN302" i="126"/>
  <c r="AW306" i="126"/>
  <c r="BI307" i="126"/>
  <c r="AP167" i="127"/>
  <c r="AP190" i="127"/>
  <c r="BF167" i="127"/>
  <c r="BF190" i="127"/>
  <c r="BF218" i="127" s="1"/>
  <c r="BP153" i="127"/>
  <c r="BD156" i="127"/>
  <c r="BD122" i="127" s="1"/>
  <c r="BJ190" i="127"/>
  <c r="AM163" i="128"/>
  <c r="BP135" i="128"/>
  <c r="BP153" i="128"/>
  <c r="BA128" i="131"/>
  <c r="BE128" i="131"/>
  <c r="BI128" i="131"/>
  <c r="BM128" i="131"/>
  <c r="AQ156" i="131"/>
  <c r="AQ160" i="131"/>
  <c r="BG156" i="131"/>
  <c r="BG160" i="131"/>
  <c r="BG170" i="131" s="1"/>
  <c r="BK160" i="131"/>
  <c r="BK156" i="131"/>
  <c r="BK122" i="131" s="1"/>
  <c r="AR128" i="124"/>
  <c r="AZ128" i="124"/>
  <c r="BD128" i="124"/>
  <c r="BH128" i="124"/>
  <c r="BL128" i="124"/>
  <c r="AL128" i="124"/>
  <c r="AM142" i="124"/>
  <c r="AM160" i="124"/>
  <c r="AM170" i="124" s="1"/>
  <c r="AY142" i="124"/>
  <c r="AY160" i="124"/>
  <c r="BG142" i="124"/>
  <c r="BG160" i="124"/>
  <c r="BG170" i="124" s="1"/>
  <c r="BO142" i="124"/>
  <c r="BO160" i="124"/>
  <c r="AN142" i="124"/>
  <c r="BD142" i="124"/>
  <c r="AP160" i="124"/>
  <c r="BF160" i="124"/>
  <c r="BN160" i="124"/>
  <c r="AQ211" i="124"/>
  <c r="BG211" i="124"/>
  <c r="AZ128" i="125"/>
  <c r="AP142" i="125"/>
  <c r="AP160" i="125"/>
  <c r="AX142" i="125"/>
  <c r="BF142" i="125"/>
  <c r="BF160" i="125"/>
  <c r="BN142" i="125"/>
  <c r="AR161" i="125"/>
  <c r="AR142" i="125"/>
  <c r="BH161" i="125"/>
  <c r="BH142" i="125"/>
  <c r="BL161" i="125"/>
  <c r="BL142" i="125"/>
  <c r="BP133" i="125"/>
  <c r="BP161" i="125" s="1"/>
  <c r="AS164" i="125"/>
  <c r="BI164" i="125"/>
  <c r="AY165" i="125"/>
  <c r="AY170" i="125" s="1"/>
  <c r="BK165" i="125"/>
  <c r="BO165" i="125"/>
  <c r="AS142" i="125"/>
  <c r="BD142" i="125"/>
  <c r="AO156" i="125"/>
  <c r="AW156" i="125"/>
  <c r="AW122" i="125" s="1"/>
  <c r="BE156" i="125"/>
  <c r="BE122" i="125" s="1"/>
  <c r="BM156" i="125"/>
  <c r="BM122" i="125" s="1"/>
  <c r="AL160" i="125"/>
  <c r="BH160" i="125"/>
  <c r="AT183" i="125"/>
  <c r="AV213" i="125"/>
  <c r="AL186" i="125"/>
  <c r="AX215" i="125"/>
  <c r="AR220" i="125"/>
  <c r="AL198" i="125"/>
  <c r="AX314" i="125"/>
  <c r="BJ315" i="125"/>
  <c r="AZ316" i="125"/>
  <c r="BB318" i="125"/>
  <c r="BN319" i="125"/>
  <c r="BD320" i="125"/>
  <c r="AO128" i="126"/>
  <c r="AS128" i="126"/>
  <c r="BA128" i="126"/>
  <c r="BE128" i="126"/>
  <c r="BI128" i="126"/>
  <c r="BM128" i="126"/>
  <c r="BP140" i="126"/>
  <c r="AV156" i="126"/>
  <c r="AV122" i="126" s="1"/>
  <c r="BL156" i="126"/>
  <c r="BL122" i="126" s="1"/>
  <c r="AW156" i="126"/>
  <c r="AW122" i="126" s="1"/>
  <c r="BM156" i="126"/>
  <c r="BM122" i="126" s="1"/>
  <c r="AY175" i="126"/>
  <c r="AO176" i="126"/>
  <c r="BJ176" i="126"/>
  <c r="BA177" i="126"/>
  <c r="AQ178" i="126"/>
  <c r="BL178" i="126"/>
  <c r="AS183" i="126"/>
  <c r="AM184" i="126"/>
  <c r="AY185" i="126"/>
  <c r="AY213" i="126" s="1"/>
  <c r="BK186" i="126"/>
  <c r="BA187" i="126"/>
  <c r="BM188" i="126"/>
  <c r="AS190" i="126"/>
  <c r="AS218" i="126" s="1"/>
  <c r="BE191" i="126"/>
  <c r="BD197" i="126"/>
  <c r="AV200" i="126"/>
  <c r="BH201" i="126"/>
  <c r="AO203" i="126"/>
  <c r="AZ204" i="126"/>
  <c r="BL205" i="126"/>
  <c r="BH226" i="126"/>
  <c r="AN228" i="126"/>
  <c r="AZ229" i="126"/>
  <c r="AR235" i="126"/>
  <c r="BD236" i="126"/>
  <c r="AV239" i="126"/>
  <c r="BH240" i="126"/>
  <c r="AO242" i="126"/>
  <c r="AZ243" i="126"/>
  <c r="AS249" i="126"/>
  <c r="BD250" i="126"/>
  <c r="AW253" i="126"/>
  <c r="BH254" i="126"/>
  <c r="AO256" i="126"/>
  <c r="BA257" i="126"/>
  <c r="BF277" i="126"/>
  <c r="AM279" i="126"/>
  <c r="AX280" i="126"/>
  <c r="AQ286" i="126"/>
  <c r="BB287" i="126"/>
  <c r="AS288" i="126"/>
  <c r="AS316" i="126" s="1"/>
  <c r="BD289" i="126"/>
  <c r="AU290" i="126"/>
  <c r="AU318" i="126" s="1"/>
  <c r="BF291" i="126"/>
  <c r="AM293" i="126"/>
  <c r="AM321" i="126" s="1"/>
  <c r="AY294" i="126"/>
  <c r="AV300" i="126"/>
  <c r="AX302" i="126"/>
  <c r="BB306" i="126"/>
  <c r="AX164" i="127"/>
  <c r="AX187" i="127"/>
  <c r="AX215" i="127" s="1"/>
  <c r="BN164" i="127"/>
  <c r="BN187" i="127"/>
  <c r="AN165" i="127"/>
  <c r="AN188" i="127"/>
  <c r="AN216" i="127" s="1"/>
  <c r="BD165" i="127"/>
  <c r="BD188" i="127"/>
  <c r="BD216" i="127" s="1"/>
  <c r="AO166" i="127"/>
  <c r="AO189" i="127"/>
  <c r="AO217" i="127" s="1"/>
  <c r="BE166" i="127"/>
  <c r="BE189" i="127"/>
  <c r="BE217" i="127" s="1"/>
  <c r="AW168" i="127"/>
  <c r="AR156" i="127"/>
  <c r="AR122" i="127" s="1"/>
  <c r="BD170" i="127"/>
  <c r="BL156" i="127"/>
  <c r="BL122" i="127" s="1"/>
  <c r="AM166" i="127"/>
  <c r="BP152" i="127"/>
  <c r="BP154" i="127"/>
  <c r="AN156" i="127"/>
  <c r="AU219" i="127"/>
  <c r="BG262" i="127"/>
  <c r="AP162" i="128"/>
  <c r="AP142" i="128"/>
  <c r="BK170" i="128"/>
  <c r="BP150" i="128"/>
  <c r="AM164" i="128"/>
  <c r="AM156" i="128"/>
  <c r="AM122" i="128" s="1"/>
  <c r="BG164" i="128"/>
  <c r="BG156" i="128"/>
  <c r="BG122" i="128" s="1"/>
  <c r="AU156" i="128"/>
  <c r="AU122" i="128" s="1"/>
  <c r="AY170" i="128"/>
  <c r="BP124" i="124"/>
  <c r="AL122" i="124"/>
  <c r="AP122" i="124"/>
  <c r="AT122" i="124"/>
  <c r="AX122" i="124"/>
  <c r="BB122" i="124"/>
  <c r="BF122" i="124"/>
  <c r="BJ122" i="124"/>
  <c r="BN122" i="124"/>
  <c r="AP128" i="124"/>
  <c r="AX128" i="124"/>
  <c r="BF128" i="124"/>
  <c r="BN128" i="124"/>
  <c r="BP134" i="124"/>
  <c r="AR142" i="124"/>
  <c r="AZ142" i="124"/>
  <c r="BH142" i="124"/>
  <c r="AO156" i="124"/>
  <c r="AO122" i="124" s="1"/>
  <c r="AS156" i="124"/>
  <c r="AS122" i="124" s="1"/>
  <c r="AW156" i="124"/>
  <c r="AW122" i="124" s="1"/>
  <c r="BA156" i="124"/>
  <c r="BA122" i="124" s="1"/>
  <c r="BE156" i="124"/>
  <c r="BE122" i="124" s="1"/>
  <c r="BI156" i="124"/>
  <c r="BI122" i="124" s="1"/>
  <c r="BM156" i="124"/>
  <c r="BM122" i="124" s="1"/>
  <c r="AL160" i="124"/>
  <c r="AT160" i="124"/>
  <c r="BB160" i="124"/>
  <c r="BJ160" i="124"/>
  <c r="AL168" i="124"/>
  <c r="AN262" i="124"/>
  <c r="AP264" i="124"/>
  <c r="BF264" i="124"/>
  <c r="BG265" i="124"/>
  <c r="AR266" i="124"/>
  <c r="AS267" i="124"/>
  <c r="AT268" i="124"/>
  <c r="AU269" i="124"/>
  <c r="AV270" i="124"/>
  <c r="AW271" i="124"/>
  <c r="AL313" i="124"/>
  <c r="BG313" i="124"/>
  <c r="BO308" i="125"/>
  <c r="BO322" i="125" s="1"/>
  <c r="BK308" i="125"/>
  <c r="BG308" i="125"/>
  <c r="BC308" i="125"/>
  <c r="AY308" i="125"/>
  <c r="AU308" i="125"/>
  <c r="AU322" i="125" s="1"/>
  <c r="AQ308" i="125"/>
  <c r="AM308" i="125"/>
  <c r="BN307" i="125"/>
  <c r="BN321" i="125" s="1"/>
  <c r="BJ307" i="125"/>
  <c r="BF307" i="125"/>
  <c r="BB307" i="125"/>
  <c r="AX307" i="125"/>
  <c r="AT307" i="125"/>
  <c r="AT321" i="125" s="1"/>
  <c r="AP307" i="125"/>
  <c r="AL307" i="125"/>
  <c r="BM306" i="125"/>
  <c r="BM320" i="125" s="1"/>
  <c r="BI306" i="125"/>
  <c r="BE306" i="125"/>
  <c r="BA306" i="125"/>
  <c r="AW306" i="125"/>
  <c r="AS306" i="125"/>
  <c r="AS320" i="125" s="1"/>
  <c r="AO306" i="125"/>
  <c r="AM305" i="4" s="1"/>
  <c r="BL305" i="125"/>
  <c r="BL319" i="125" s="1"/>
  <c r="BH305" i="125"/>
  <c r="BD305" i="125"/>
  <c r="AZ305" i="125"/>
  <c r="AV305" i="125"/>
  <c r="AR305" i="125"/>
  <c r="AN305" i="125"/>
  <c r="BO304" i="125"/>
  <c r="BK304" i="125"/>
  <c r="BK318" i="125" s="1"/>
  <c r="BG304" i="125"/>
  <c r="BC304" i="125"/>
  <c r="AY304" i="125"/>
  <c r="AU304" i="125"/>
  <c r="AQ304" i="125"/>
  <c r="AQ318" i="125" s="1"/>
  <c r="AM304" i="125"/>
  <c r="BN303" i="125"/>
  <c r="BJ303" i="125"/>
  <c r="BJ317" i="125" s="1"/>
  <c r="BF303" i="125"/>
  <c r="BB303" i="125"/>
  <c r="AX303" i="125"/>
  <c r="AT303" i="125"/>
  <c r="AP303" i="125"/>
  <c r="AP317" i="125" s="1"/>
  <c r="AL303" i="125"/>
  <c r="BM302" i="125"/>
  <c r="BI302" i="125"/>
  <c r="BI316" i="125" s="1"/>
  <c r="BE302" i="125"/>
  <c r="BA302" i="125"/>
  <c r="AW302" i="125"/>
  <c r="AS302" i="125"/>
  <c r="AO302" i="125"/>
  <c r="AM301" i="4" s="1"/>
  <c r="BL301" i="125"/>
  <c r="BH301" i="125"/>
  <c r="BD301" i="125"/>
  <c r="AZ301" i="125"/>
  <c r="AV301" i="125"/>
  <c r="AR301" i="125"/>
  <c r="AN301" i="125"/>
  <c r="AN315" i="125" s="1"/>
  <c r="BO300" i="125"/>
  <c r="BK300" i="125"/>
  <c r="BG300" i="125"/>
  <c r="BG314" i="125" s="1"/>
  <c r="BC300" i="125"/>
  <c r="AY300" i="125"/>
  <c r="AU300" i="125"/>
  <c r="AQ300" i="125"/>
  <c r="AM300" i="125"/>
  <c r="BN299" i="125"/>
  <c r="BJ299" i="125"/>
  <c r="BF299" i="125"/>
  <c r="BB299" i="125"/>
  <c r="AX299" i="125"/>
  <c r="AT299" i="125"/>
  <c r="AP299" i="125"/>
  <c r="AL299" i="125"/>
  <c r="AL313" i="125" s="1"/>
  <c r="BL294" i="125"/>
  <c r="BL322" i="125" s="1"/>
  <c r="BH294" i="125"/>
  <c r="BH322" i="125" s="1"/>
  <c r="BD294" i="125"/>
  <c r="AZ294" i="125"/>
  <c r="AV294" i="125"/>
  <c r="AV322" i="125" s="1"/>
  <c r="AR294" i="125"/>
  <c r="AN294" i="125"/>
  <c r="BO293" i="125"/>
  <c r="BK293" i="125"/>
  <c r="BG293" i="125"/>
  <c r="BG321" i="125" s="1"/>
  <c r="BC293" i="125"/>
  <c r="AY293" i="125"/>
  <c r="AU293" i="125"/>
  <c r="AQ293" i="125"/>
  <c r="AM293" i="125"/>
  <c r="BN292" i="125"/>
  <c r="BJ292" i="125"/>
  <c r="BF292" i="125"/>
  <c r="BF320" i="125" s="1"/>
  <c r="BB292" i="125"/>
  <c r="AX292" i="125"/>
  <c r="AT292" i="125"/>
  <c r="AP292" i="125"/>
  <c r="AL292" i="125"/>
  <c r="BM291" i="125"/>
  <c r="BI291" i="125"/>
  <c r="BE291" i="125"/>
  <c r="BE319" i="125" s="1"/>
  <c r="BA291" i="125"/>
  <c r="AW291" i="125"/>
  <c r="AS291" i="125"/>
  <c r="AS319" i="125" s="1"/>
  <c r="AO291" i="125"/>
  <c r="AM290" i="4" s="1"/>
  <c r="BL290" i="125"/>
  <c r="BH290" i="125"/>
  <c r="BH318" i="125" s="1"/>
  <c r="BD290" i="125"/>
  <c r="BD318" i="125" s="1"/>
  <c r="AZ290" i="125"/>
  <c r="AV290" i="125"/>
  <c r="AR290" i="125"/>
  <c r="AR318" i="125" s="1"/>
  <c r="AN290" i="125"/>
  <c r="BO289" i="125"/>
  <c r="BK289" i="125"/>
  <c r="BG289" i="125"/>
  <c r="BC289" i="125"/>
  <c r="BC317" i="125" s="1"/>
  <c r="AY289" i="125"/>
  <c r="AU289" i="125"/>
  <c r="AQ289" i="125"/>
  <c r="AQ317" i="125" s="1"/>
  <c r="AM289" i="125"/>
  <c r="BN288" i="125"/>
  <c r="BJ288" i="125"/>
  <c r="BF288" i="125"/>
  <c r="BB288" i="125"/>
  <c r="BB316" i="125" s="1"/>
  <c r="AX288" i="125"/>
  <c r="AT288" i="125"/>
  <c r="AP288" i="125"/>
  <c r="AP316" i="125" s="1"/>
  <c r="AL288" i="125"/>
  <c r="BM287" i="125"/>
  <c r="BI287" i="125"/>
  <c r="BE287" i="125"/>
  <c r="BE315" i="125" s="1"/>
  <c r="BA287" i="125"/>
  <c r="AW287" i="125"/>
  <c r="AS287" i="125"/>
  <c r="AO287" i="125"/>
  <c r="BL286" i="125"/>
  <c r="BH286" i="125"/>
  <c r="BD286" i="125"/>
  <c r="AZ286" i="125"/>
  <c r="AZ314" i="125" s="1"/>
  <c r="AV286" i="125"/>
  <c r="AR286" i="125"/>
  <c r="AN286" i="125"/>
  <c r="AN314" i="125" s="1"/>
  <c r="BO285" i="125"/>
  <c r="BK285" i="125"/>
  <c r="BG285" i="125"/>
  <c r="BC285" i="125"/>
  <c r="AY285" i="125"/>
  <c r="AU285" i="125"/>
  <c r="AQ285" i="125"/>
  <c r="AM285" i="125"/>
  <c r="BM280" i="125"/>
  <c r="BI280" i="125"/>
  <c r="BE280" i="125"/>
  <c r="BA280" i="125"/>
  <c r="AW280" i="125"/>
  <c r="AS280" i="125"/>
  <c r="AO280" i="125"/>
  <c r="AM279" i="4" s="1"/>
  <c r="BL279" i="125"/>
  <c r="BH279" i="125"/>
  <c r="BD279" i="125"/>
  <c r="AZ279" i="125"/>
  <c r="AV279" i="125"/>
  <c r="AR279" i="125"/>
  <c r="AN279" i="125"/>
  <c r="BO278" i="125"/>
  <c r="BK278" i="125"/>
  <c r="BG278" i="125"/>
  <c r="BC278" i="125"/>
  <c r="AY278" i="125"/>
  <c r="AU278" i="125"/>
  <c r="AQ278" i="125"/>
  <c r="AM278" i="125"/>
  <c r="BN277" i="125"/>
  <c r="BJ277" i="125"/>
  <c r="BF277" i="125"/>
  <c r="BB277" i="125"/>
  <c r="AX277" i="125"/>
  <c r="AT277" i="125"/>
  <c r="AP277" i="125"/>
  <c r="AL277" i="125"/>
  <c r="BN257" i="125"/>
  <c r="BJ257" i="125"/>
  <c r="BF257" i="125"/>
  <c r="BF271" i="125" s="1"/>
  <c r="BB257" i="125"/>
  <c r="AX257" i="125"/>
  <c r="AT257" i="125"/>
  <c r="AP257" i="125"/>
  <c r="AL257" i="125"/>
  <c r="AL271" i="125" s="1"/>
  <c r="BM256" i="125"/>
  <c r="BI256" i="125"/>
  <c r="BE256" i="125"/>
  <c r="BE270" i="125" s="1"/>
  <c r="BA256" i="125"/>
  <c r="AW256" i="125"/>
  <c r="AS256" i="125"/>
  <c r="AO256" i="125"/>
  <c r="AM255" i="4" s="1"/>
  <c r="BL255" i="125"/>
  <c r="BH255" i="125"/>
  <c r="BD255" i="125"/>
  <c r="BD269" i="125" s="1"/>
  <c r="AZ255" i="125"/>
  <c r="AV255" i="125"/>
  <c r="AR255" i="125"/>
  <c r="AN255" i="125"/>
  <c r="BO254" i="125"/>
  <c r="BO268" i="125" s="1"/>
  <c r="BK254" i="125"/>
  <c r="BG254" i="125"/>
  <c r="BC254" i="125"/>
  <c r="BC268" i="125" s="1"/>
  <c r="AY254" i="125"/>
  <c r="AU254" i="125"/>
  <c r="AQ254" i="125"/>
  <c r="AM254" i="125"/>
  <c r="BN253" i="125"/>
  <c r="BN267" i="125" s="1"/>
  <c r="BJ253" i="125"/>
  <c r="BF253" i="125"/>
  <c r="BB253" i="125"/>
  <c r="AX253" i="125"/>
  <c r="AT253" i="125"/>
  <c r="AP253" i="125"/>
  <c r="AL253" i="125"/>
  <c r="BM252" i="125"/>
  <c r="BM266" i="125" s="1"/>
  <c r="BI252" i="125"/>
  <c r="BE252" i="125"/>
  <c r="BA252" i="125"/>
  <c r="AW252" i="125"/>
  <c r="AS252" i="125"/>
  <c r="AO252" i="125"/>
  <c r="AM251" i="4" s="1"/>
  <c r="BL251" i="125"/>
  <c r="BL265" i="125" s="1"/>
  <c r="BH251" i="125"/>
  <c r="BD251" i="125"/>
  <c r="AZ251" i="125"/>
  <c r="AZ265" i="125" s="1"/>
  <c r="AV251" i="125"/>
  <c r="AR251" i="125"/>
  <c r="AN251" i="125"/>
  <c r="BO250" i="125"/>
  <c r="BK250" i="125"/>
  <c r="BK264" i="125" s="1"/>
  <c r="BG250" i="125"/>
  <c r="BC250" i="125"/>
  <c r="AY250" i="125"/>
  <c r="AY264" i="125" s="1"/>
  <c r="AU250" i="125"/>
  <c r="AQ250" i="125"/>
  <c r="AM250" i="125"/>
  <c r="BN249" i="125"/>
  <c r="BJ249" i="125"/>
  <c r="BF249" i="125"/>
  <c r="BB249" i="125"/>
  <c r="AX249" i="125"/>
  <c r="AX263" i="125" s="1"/>
  <c r="AT249" i="125"/>
  <c r="AP249" i="125"/>
  <c r="AL249" i="125"/>
  <c r="BM248" i="125"/>
  <c r="BI248" i="125"/>
  <c r="BE248" i="125"/>
  <c r="BA248" i="125"/>
  <c r="AW248" i="125"/>
  <c r="AW262" i="125" s="1"/>
  <c r="AS248" i="125"/>
  <c r="AO248" i="125"/>
  <c r="AM247" i="4" s="1"/>
  <c r="BO243" i="125"/>
  <c r="BK243" i="125"/>
  <c r="BG243" i="125"/>
  <c r="BC243" i="125"/>
  <c r="BC271" i="125" s="1"/>
  <c r="AY243" i="125"/>
  <c r="AU243" i="125"/>
  <c r="AQ243" i="125"/>
  <c r="AM243" i="125"/>
  <c r="AM271" i="125" s="1"/>
  <c r="BN242" i="125"/>
  <c r="BJ242" i="125"/>
  <c r="BF242" i="125"/>
  <c r="BB242" i="125"/>
  <c r="AX242" i="125"/>
  <c r="AT242" i="125"/>
  <c r="AP242" i="125"/>
  <c r="AP270" i="125" s="1"/>
  <c r="AL242" i="125"/>
  <c r="BM241" i="125"/>
  <c r="BI241" i="125"/>
  <c r="BE241" i="125"/>
  <c r="BA241" i="125"/>
  <c r="BA269" i="125" s="1"/>
  <c r="AW241" i="125"/>
  <c r="AS241" i="125"/>
  <c r="AO241" i="125"/>
  <c r="BL240" i="125"/>
  <c r="BH240" i="125"/>
  <c r="BD240" i="125"/>
  <c r="AZ240" i="125"/>
  <c r="AV240" i="125"/>
  <c r="AR240" i="125"/>
  <c r="AN240" i="125"/>
  <c r="AN268" i="125" s="1"/>
  <c r="BO239" i="125"/>
  <c r="BK239" i="125"/>
  <c r="BG239" i="125"/>
  <c r="BC239" i="125"/>
  <c r="AY239" i="125"/>
  <c r="AY267" i="125" s="1"/>
  <c r="AU239" i="125"/>
  <c r="AQ239" i="125"/>
  <c r="AM239" i="125"/>
  <c r="AM267" i="125" s="1"/>
  <c r="BN238" i="125"/>
  <c r="BN266" i="125" s="1"/>
  <c r="BJ238" i="125"/>
  <c r="BF238" i="125"/>
  <c r="BB238" i="125"/>
  <c r="AX238" i="125"/>
  <c r="AT238" i="125"/>
  <c r="AP238" i="125"/>
  <c r="AL238" i="125"/>
  <c r="BM237" i="125"/>
  <c r="BM265" i="125" s="1"/>
  <c r="BI237" i="125"/>
  <c r="BE237" i="125"/>
  <c r="BA237" i="125"/>
  <c r="AW237" i="125"/>
  <c r="AS237" i="125"/>
  <c r="AO237" i="125"/>
  <c r="AM236" i="4" s="1"/>
  <c r="BL236" i="125"/>
  <c r="BL264" i="125" s="1"/>
  <c r="BH236" i="125"/>
  <c r="BD236" i="125"/>
  <c r="AZ236" i="125"/>
  <c r="AV236" i="125"/>
  <c r="AR236" i="125"/>
  <c r="AN236" i="125"/>
  <c r="BO235" i="125"/>
  <c r="BO263" i="125" s="1"/>
  <c r="BK235" i="125"/>
  <c r="BK263" i="125" s="1"/>
  <c r="BG235" i="125"/>
  <c r="BC235" i="125"/>
  <c r="AY235" i="125"/>
  <c r="AU235" i="125"/>
  <c r="AQ235" i="125"/>
  <c r="AM235" i="125"/>
  <c r="BN234" i="125"/>
  <c r="BJ234" i="125"/>
  <c r="BF234" i="125"/>
  <c r="BB234" i="125"/>
  <c r="AX234" i="125"/>
  <c r="AT234" i="125"/>
  <c r="AP234" i="125"/>
  <c r="AL234" i="125"/>
  <c r="BL229" i="125"/>
  <c r="BH229" i="125"/>
  <c r="BD229" i="125"/>
  <c r="AZ229" i="125"/>
  <c r="AV229" i="125"/>
  <c r="AR229" i="125"/>
  <c r="AN229" i="125"/>
  <c r="BO228" i="125"/>
  <c r="BK228" i="125"/>
  <c r="BG228" i="125"/>
  <c r="BC228" i="125"/>
  <c r="AY228" i="125"/>
  <c r="AU228" i="125"/>
  <c r="AQ228" i="125"/>
  <c r="AM228" i="125"/>
  <c r="BN227" i="125"/>
  <c r="BJ227" i="125"/>
  <c r="BF227" i="125"/>
  <c r="BB227" i="125"/>
  <c r="AX227" i="125"/>
  <c r="AT227" i="125"/>
  <c r="AP227" i="125"/>
  <c r="AL227" i="125"/>
  <c r="BM226" i="125"/>
  <c r="BI226" i="125"/>
  <c r="BE226" i="125"/>
  <c r="BA226" i="125"/>
  <c r="AW226" i="125"/>
  <c r="AS226" i="125"/>
  <c r="AO226" i="125"/>
  <c r="AM225" i="4" s="1"/>
  <c r="BM206" i="125"/>
  <c r="BI206" i="125"/>
  <c r="BI220" i="125" s="1"/>
  <c r="BE206" i="125"/>
  <c r="BA206" i="125"/>
  <c r="AW206" i="125"/>
  <c r="AS206" i="125"/>
  <c r="AO206" i="125"/>
  <c r="AM205" i="4" s="1"/>
  <c r="BL205" i="125"/>
  <c r="BL219" i="125" s="1"/>
  <c r="BH205" i="125"/>
  <c r="BD205" i="125"/>
  <c r="AZ205" i="125"/>
  <c r="AV205" i="125"/>
  <c r="AR205" i="125"/>
  <c r="AN205" i="125"/>
  <c r="BO204" i="125"/>
  <c r="BK204" i="125"/>
  <c r="BK218" i="125" s="1"/>
  <c r="BG204" i="125"/>
  <c r="BG218" i="125" s="1"/>
  <c r="BC204" i="125"/>
  <c r="AY204" i="125"/>
  <c r="AU204" i="125"/>
  <c r="AQ204" i="125"/>
  <c r="AM204" i="125"/>
  <c r="BN203" i="125"/>
  <c r="BJ203" i="125"/>
  <c r="BJ217" i="125" s="1"/>
  <c r="BF203" i="125"/>
  <c r="BF217" i="125" s="1"/>
  <c r="BB203" i="125"/>
  <c r="AX203" i="125"/>
  <c r="AT203" i="125"/>
  <c r="AP203" i="125"/>
  <c r="AL203" i="125"/>
  <c r="BM202" i="125"/>
  <c r="BI202" i="125"/>
  <c r="BI216" i="125" s="1"/>
  <c r="BE202" i="125"/>
  <c r="BE216" i="125" s="1"/>
  <c r="BA202" i="125"/>
  <c r="AW202" i="125"/>
  <c r="AS202" i="125"/>
  <c r="AO202" i="125"/>
  <c r="AM201" i="4" s="1"/>
  <c r="BL201" i="125"/>
  <c r="BH201" i="125"/>
  <c r="BD201" i="125"/>
  <c r="BD215" i="125" s="1"/>
  <c r="AZ201" i="125"/>
  <c r="AV201" i="125"/>
  <c r="AR201" i="125"/>
  <c r="AN201" i="125"/>
  <c r="BO200" i="125"/>
  <c r="BK200" i="125"/>
  <c r="BG200" i="125"/>
  <c r="BG214" i="125" s="1"/>
  <c r="BC200" i="125"/>
  <c r="BC214" i="125" s="1"/>
  <c r="AY200" i="125"/>
  <c r="AU200" i="125"/>
  <c r="AQ200" i="125"/>
  <c r="AM200" i="125"/>
  <c r="BN199" i="125"/>
  <c r="BJ199" i="125"/>
  <c r="BF199" i="125"/>
  <c r="BF213" i="125" s="1"/>
  <c r="BB199" i="125"/>
  <c r="BB213" i="125" s="1"/>
  <c r="AX199" i="125"/>
  <c r="AT199" i="125"/>
  <c r="AP199" i="125"/>
  <c r="AL199" i="125"/>
  <c r="BM198" i="125"/>
  <c r="BI198" i="125"/>
  <c r="BE198" i="125"/>
  <c r="BE212" i="125" s="1"/>
  <c r="BA198" i="125"/>
  <c r="BA212" i="125" s="1"/>
  <c r="AW198" i="125"/>
  <c r="AS198" i="125"/>
  <c r="AO198" i="125"/>
  <c r="AM197" i="4" s="1"/>
  <c r="BL197" i="125"/>
  <c r="BH197" i="125"/>
  <c r="BD197" i="125"/>
  <c r="AZ197" i="125"/>
  <c r="AV197" i="125"/>
  <c r="AR197" i="125"/>
  <c r="AN197" i="125"/>
  <c r="BN192" i="125"/>
  <c r="BJ192" i="125"/>
  <c r="BF192" i="125"/>
  <c r="BB192" i="125"/>
  <c r="AX192" i="125"/>
  <c r="AX220" i="125" s="1"/>
  <c r="AT192" i="125"/>
  <c r="AT220" i="125" s="1"/>
  <c r="AP192" i="125"/>
  <c r="AL192" i="125"/>
  <c r="BM191" i="125"/>
  <c r="BI191" i="125"/>
  <c r="BE191" i="125"/>
  <c r="BA191" i="125"/>
  <c r="AW191" i="125"/>
  <c r="AS191" i="125"/>
  <c r="AS219" i="125" s="1"/>
  <c r="AO191" i="125"/>
  <c r="AM190" i="4" s="1"/>
  <c r="BL190" i="125"/>
  <c r="BL218" i="125" s="1"/>
  <c r="BH190" i="125"/>
  <c r="BD190" i="125"/>
  <c r="AZ190" i="125"/>
  <c r="AV190" i="125"/>
  <c r="AV218" i="125" s="1"/>
  <c r="AR190" i="125"/>
  <c r="AR218" i="125" s="1"/>
  <c r="AN190" i="125"/>
  <c r="BO189" i="125"/>
  <c r="BK189" i="125"/>
  <c r="BK217" i="125" s="1"/>
  <c r="BG189" i="125"/>
  <c r="BC189" i="125"/>
  <c r="AY189" i="125"/>
  <c r="AU189" i="125"/>
  <c r="AU217" i="125" s="1"/>
  <c r="AQ189" i="125"/>
  <c r="AQ217" i="125" s="1"/>
  <c r="AM189" i="125"/>
  <c r="BN188" i="125"/>
  <c r="BJ188" i="125"/>
  <c r="BJ216" i="125" s="1"/>
  <c r="BF188" i="125"/>
  <c r="BB188" i="125"/>
  <c r="AX188" i="125"/>
  <c r="AT188" i="125"/>
  <c r="AP188" i="125"/>
  <c r="AL188" i="125"/>
  <c r="BM187" i="125"/>
  <c r="BI187" i="125"/>
  <c r="BI215" i="125" s="1"/>
  <c r="BE187" i="125"/>
  <c r="BA187" i="125"/>
  <c r="AW187" i="125"/>
  <c r="AS187" i="125"/>
  <c r="AS215" i="125" s="1"/>
  <c r="AO187" i="125"/>
  <c r="AM186" i="4" s="1"/>
  <c r="BL186" i="125"/>
  <c r="BH186" i="125"/>
  <c r="BD186" i="125"/>
  <c r="AZ186" i="125"/>
  <c r="AV186" i="125"/>
  <c r="AR186" i="125"/>
  <c r="AN186" i="125"/>
  <c r="AN214" i="125" s="1"/>
  <c r="BO185" i="125"/>
  <c r="BK185" i="125"/>
  <c r="BG185" i="125"/>
  <c r="BG213" i="125" s="1"/>
  <c r="BC185" i="125"/>
  <c r="AY185" i="125"/>
  <c r="AU185" i="125"/>
  <c r="AQ185" i="125"/>
  <c r="AQ213" i="125" s="1"/>
  <c r="AM185" i="125"/>
  <c r="BN184" i="125"/>
  <c r="BJ184" i="125"/>
  <c r="BF184" i="125"/>
  <c r="BF212" i="125" s="1"/>
  <c r="BB184" i="125"/>
  <c r="AX184" i="125"/>
  <c r="AT184" i="125"/>
  <c r="AP184" i="125"/>
  <c r="AL184" i="125"/>
  <c r="BM183" i="125"/>
  <c r="BI183" i="125"/>
  <c r="BE183" i="125"/>
  <c r="BA183" i="125"/>
  <c r="AW183" i="125"/>
  <c r="AS183" i="125"/>
  <c r="AO183" i="125"/>
  <c r="AM182" i="4" s="1"/>
  <c r="BO178" i="125"/>
  <c r="BK178" i="125"/>
  <c r="BG178" i="125"/>
  <c r="BC178" i="125"/>
  <c r="AY178" i="125"/>
  <c r="AU178" i="125"/>
  <c r="AQ178" i="125"/>
  <c r="AM178" i="125"/>
  <c r="BN177" i="125"/>
  <c r="BJ177" i="125"/>
  <c r="BF177" i="125"/>
  <c r="BB177" i="125"/>
  <c r="AX177" i="125"/>
  <c r="AT177" i="125"/>
  <c r="AP177" i="125"/>
  <c r="AL177" i="125"/>
  <c r="BM176" i="125"/>
  <c r="BI176" i="125"/>
  <c r="BE176" i="125"/>
  <c r="BA176" i="125"/>
  <c r="AW176" i="125"/>
  <c r="AS176" i="125"/>
  <c r="AO176" i="125"/>
  <c r="AM175" i="4" s="1"/>
  <c r="BL175" i="125"/>
  <c r="BH175" i="125"/>
  <c r="BD175" i="125"/>
  <c r="AZ175" i="125"/>
  <c r="AV175" i="125"/>
  <c r="AR175" i="125"/>
  <c r="AN175" i="125"/>
  <c r="BJ308" i="125"/>
  <c r="BE308" i="125"/>
  <c r="BE322" i="125" s="1"/>
  <c r="AZ308" i="125"/>
  <c r="AT308" i="125"/>
  <c r="AO308" i="125"/>
  <c r="BO307" i="125"/>
  <c r="BI307" i="125"/>
  <c r="BD307" i="125"/>
  <c r="BD321" i="125" s="1"/>
  <c r="AY307" i="125"/>
  <c r="AS307" i="125"/>
  <c r="AN307" i="125"/>
  <c r="BN306" i="125"/>
  <c r="BH306" i="125"/>
  <c r="BC306" i="125"/>
  <c r="BC320" i="125" s="1"/>
  <c r="AX306" i="125"/>
  <c r="AR306" i="125"/>
  <c r="AR320" i="125" s="1"/>
  <c r="AM306" i="125"/>
  <c r="BM305" i="125"/>
  <c r="BG305" i="125"/>
  <c r="BB305" i="125"/>
  <c r="AW305" i="125"/>
  <c r="AQ305" i="125"/>
  <c r="AQ319" i="125" s="1"/>
  <c r="AL305" i="125"/>
  <c r="BL304" i="125"/>
  <c r="BF304" i="125"/>
  <c r="BA304" i="125"/>
  <c r="AV304" i="125"/>
  <c r="AP304" i="125"/>
  <c r="AP318" i="125" s="1"/>
  <c r="BK303" i="125"/>
  <c r="BE303" i="125"/>
  <c r="AZ303" i="125"/>
  <c r="AZ317" i="125" s="1"/>
  <c r="AU303" i="125"/>
  <c r="AO303" i="125"/>
  <c r="BO302" i="125"/>
  <c r="BJ302" i="125"/>
  <c r="BD302" i="125"/>
  <c r="AY302" i="125"/>
  <c r="AY316" i="125" s="1"/>
  <c r="AT302" i="125"/>
  <c r="AN302" i="125"/>
  <c r="AN316" i="125" s="1"/>
  <c r="BN301" i="125"/>
  <c r="BI301" i="125"/>
  <c r="BC301" i="125"/>
  <c r="AX301" i="125"/>
  <c r="AX315" i="125" s="1"/>
  <c r="AS301" i="125"/>
  <c r="AM301" i="125"/>
  <c r="AM315" i="125" s="1"/>
  <c r="BM300" i="125"/>
  <c r="BH300" i="125"/>
  <c r="BB300" i="125"/>
  <c r="AW300" i="125"/>
  <c r="AW314" i="125" s="1"/>
  <c r="AR300" i="125"/>
  <c r="AL300" i="125"/>
  <c r="AL314" i="125" s="1"/>
  <c r="BL299" i="125"/>
  <c r="BG299" i="125"/>
  <c r="BA299" i="125"/>
  <c r="AV299" i="125"/>
  <c r="AQ299" i="125"/>
  <c r="BN294" i="125"/>
  <c r="BI294" i="125"/>
  <c r="BC294" i="125"/>
  <c r="BC322" i="125" s="1"/>
  <c r="AX294" i="125"/>
  <c r="AS294" i="125"/>
  <c r="AM294" i="125"/>
  <c r="BM293" i="125"/>
  <c r="BH293" i="125"/>
  <c r="BB293" i="125"/>
  <c r="AW293" i="125"/>
  <c r="AR293" i="125"/>
  <c r="AL293" i="125"/>
  <c r="BL292" i="125"/>
  <c r="BG292" i="125"/>
  <c r="BA292" i="125"/>
  <c r="BA320" i="125" s="1"/>
  <c r="AV292" i="125"/>
  <c r="AQ292" i="125"/>
  <c r="BK291" i="125"/>
  <c r="BF291" i="125"/>
  <c r="AZ291" i="125"/>
  <c r="AU291" i="125"/>
  <c r="AP291" i="125"/>
  <c r="BO290" i="125"/>
  <c r="BJ290" i="125"/>
  <c r="BE290" i="125"/>
  <c r="AY290" i="125"/>
  <c r="AY318" i="125" s="1"/>
  <c r="AT290" i="125"/>
  <c r="AO290" i="125"/>
  <c r="AM289" i="4" s="1"/>
  <c r="BN289" i="125"/>
  <c r="BI289" i="125"/>
  <c r="BD289" i="125"/>
  <c r="AX289" i="125"/>
  <c r="AS289" i="125"/>
  <c r="AN289" i="125"/>
  <c r="BM288" i="125"/>
  <c r="BH288" i="125"/>
  <c r="BC288" i="125"/>
  <c r="AW288" i="125"/>
  <c r="AW316" i="125" s="1"/>
  <c r="AR288" i="125"/>
  <c r="AM288" i="125"/>
  <c r="BL287" i="125"/>
  <c r="BL315" i="125" s="1"/>
  <c r="BG287" i="125"/>
  <c r="BB287" i="125"/>
  <c r="AV287" i="125"/>
  <c r="AQ287" i="125"/>
  <c r="AL287" i="125"/>
  <c r="BK286" i="125"/>
  <c r="BK314" i="125" s="1"/>
  <c r="BF286" i="125"/>
  <c r="BA286" i="125"/>
  <c r="AU286" i="125"/>
  <c r="AP286" i="125"/>
  <c r="BJ285" i="125"/>
  <c r="BE285" i="125"/>
  <c r="AZ285" i="125"/>
  <c r="AT285" i="125"/>
  <c r="AO285" i="125"/>
  <c r="AM284" i="4" s="1"/>
  <c r="BN280" i="125"/>
  <c r="BH280" i="125"/>
  <c r="BC280" i="125"/>
  <c r="AX280" i="125"/>
  <c r="AR280" i="125"/>
  <c r="AM280" i="125"/>
  <c r="BM279" i="125"/>
  <c r="BM281" i="125" s="1"/>
  <c r="BG279" i="125"/>
  <c r="BB279" i="125"/>
  <c r="AW279" i="125"/>
  <c r="AQ279" i="125"/>
  <c r="AL279" i="125"/>
  <c r="BL278" i="125"/>
  <c r="BF278" i="125"/>
  <c r="BA278" i="125"/>
  <c r="AV278" i="125"/>
  <c r="AP278" i="125"/>
  <c r="BK277" i="125"/>
  <c r="BE277" i="125"/>
  <c r="AZ277" i="125"/>
  <c r="AU277" i="125"/>
  <c r="AO277" i="125"/>
  <c r="AM276" i="4" s="1"/>
  <c r="BK257" i="125"/>
  <c r="BE257" i="125"/>
  <c r="AZ257" i="125"/>
  <c r="AU257" i="125"/>
  <c r="AO257" i="125"/>
  <c r="AM256" i="4" s="1"/>
  <c r="BO256" i="125"/>
  <c r="BJ256" i="125"/>
  <c r="BD256" i="125"/>
  <c r="AY256" i="125"/>
  <c r="AT256" i="125"/>
  <c r="AN256" i="125"/>
  <c r="BN255" i="125"/>
  <c r="BI255" i="125"/>
  <c r="BC255" i="125"/>
  <c r="AX255" i="125"/>
  <c r="AS255" i="125"/>
  <c r="AM255" i="125"/>
  <c r="BM254" i="125"/>
  <c r="BH254" i="125"/>
  <c r="BB254" i="125"/>
  <c r="AW254" i="125"/>
  <c r="AR254" i="125"/>
  <c r="AL254" i="125"/>
  <c r="BL253" i="125"/>
  <c r="BG253" i="125"/>
  <c r="BA253" i="125"/>
  <c r="AV253" i="125"/>
  <c r="AQ253" i="125"/>
  <c r="BK252" i="125"/>
  <c r="BF252" i="125"/>
  <c r="AZ252" i="125"/>
  <c r="AU252" i="125"/>
  <c r="AP252" i="125"/>
  <c r="BO251" i="125"/>
  <c r="BJ251" i="125"/>
  <c r="BE251" i="125"/>
  <c r="AY251" i="125"/>
  <c r="AT251" i="125"/>
  <c r="AO251" i="125"/>
  <c r="AM250" i="4" s="1"/>
  <c r="BN250" i="125"/>
  <c r="BI250" i="125"/>
  <c r="BD250" i="125"/>
  <c r="AX250" i="125"/>
  <c r="AS250" i="125"/>
  <c r="AN250" i="125"/>
  <c r="BM249" i="125"/>
  <c r="BH249" i="125"/>
  <c r="BC249" i="125"/>
  <c r="AW249" i="125"/>
  <c r="AR249" i="125"/>
  <c r="AM249" i="125"/>
  <c r="BL248" i="125"/>
  <c r="BG248" i="125"/>
  <c r="BB248" i="125"/>
  <c r="AV248" i="125"/>
  <c r="AQ248" i="125"/>
  <c r="AL248" i="125"/>
  <c r="BJ243" i="125"/>
  <c r="BE243" i="125"/>
  <c r="AZ243" i="125"/>
  <c r="AT243" i="125"/>
  <c r="AO243" i="125"/>
  <c r="AM242" i="4" s="1"/>
  <c r="BO242" i="125"/>
  <c r="BI242" i="125"/>
  <c r="BI270" i="125" s="1"/>
  <c r="BD242" i="125"/>
  <c r="AY242" i="125"/>
  <c r="AS242" i="125"/>
  <c r="AN242" i="125"/>
  <c r="BN241" i="125"/>
  <c r="BH241" i="125"/>
  <c r="BC241" i="125"/>
  <c r="AX241" i="125"/>
  <c r="AR241" i="125"/>
  <c r="AR269" i="125" s="1"/>
  <c r="AM241" i="125"/>
  <c r="BM240" i="125"/>
  <c r="BG240" i="125"/>
  <c r="BB240" i="125"/>
  <c r="AW240" i="125"/>
  <c r="AQ240" i="125"/>
  <c r="AQ268" i="125" s="1"/>
  <c r="AL240" i="125"/>
  <c r="BL239" i="125"/>
  <c r="BF239" i="125"/>
  <c r="BA239" i="125"/>
  <c r="AV239" i="125"/>
  <c r="AP239" i="125"/>
  <c r="AP267" i="125" s="1"/>
  <c r="BK238" i="125"/>
  <c r="BE238" i="125"/>
  <c r="BE266" i="125" s="1"/>
  <c r="AZ238" i="125"/>
  <c r="AU238" i="125"/>
  <c r="AO238" i="125"/>
  <c r="AM237" i="4" s="1"/>
  <c r="BO237" i="125"/>
  <c r="BJ237" i="125"/>
  <c r="BD237" i="125"/>
  <c r="AY237" i="125"/>
  <c r="AT237" i="125"/>
  <c r="AN237" i="125"/>
  <c r="AN265" i="125" s="1"/>
  <c r="BN236" i="125"/>
  <c r="BI236" i="125"/>
  <c r="BC236" i="125"/>
  <c r="AX236" i="125"/>
  <c r="AS236" i="125"/>
  <c r="AM236" i="125"/>
  <c r="AM264" i="125" s="1"/>
  <c r="BM235" i="125"/>
  <c r="BH235" i="125"/>
  <c r="BB235" i="125"/>
  <c r="AW235" i="125"/>
  <c r="AR235" i="125"/>
  <c r="AL235" i="125"/>
  <c r="BL234" i="125"/>
  <c r="BG234" i="125"/>
  <c r="BA234" i="125"/>
  <c r="AV234" i="125"/>
  <c r="AQ234" i="125"/>
  <c r="BO229" i="125"/>
  <c r="BJ229" i="125"/>
  <c r="BE229" i="125"/>
  <c r="AY229" i="125"/>
  <c r="AT229" i="125"/>
  <c r="AO229" i="125"/>
  <c r="AM228" i="4" s="1"/>
  <c r="BN228" i="125"/>
  <c r="BI228" i="125"/>
  <c r="BD228" i="125"/>
  <c r="BD230" i="125" s="1"/>
  <c r="AX228" i="125"/>
  <c r="AS228" i="125"/>
  <c r="AN228" i="125"/>
  <c r="BM227" i="125"/>
  <c r="BH227" i="125"/>
  <c r="BC227" i="125"/>
  <c r="BC230" i="125" s="1"/>
  <c r="AW227" i="125"/>
  <c r="AR227" i="125"/>
  <c r="AM227" i="125"/>
  <c r="BL226" i="125"/>
  <c r="BG226" i="125"/>
  <c r="BB226" i="125"/>
  <c r="AV226" i="125"/>
  <c r="AQ226" i="125"/>
  <c r="AL226" i="125"/>
  <c r="BL206" i="125"/>
  <c r="BG206" i="125"/>
  <c r="BB206" i="125"/>
  <c r="AV206" i="125"/>
  <c r="AQ206" i="125"/>
  <c r="AL206" i="125"/>
  <c r="BK205" i="125"/>
  <c r="BF205" i="125"/>
  <c r="BA205" i="125"/>
  <c r="AU205" i="125"/>
  <c r="AP205" i="125"/>
  <c r="BJ204" i="125"/>
  <c r="BE204" i="125"/>
  <c r="AZ204" i="125"/>
  <c r="AT204" i="125"/>
  <c r="AO204" i="125"/>
  <c r="AM203" i="4" s="1"/>
  <c r="BO203" i="125"/>
  <c r="BI203" i="125"/>
  <c r="BD203" i="125"/>
  <c r="AY203" i="125"/>
  <c r="AS203" i="125"/>
  <c r="AN203" i="125"/>
  <c r="BN202" i="125"/>
  <c r="BH202" i="125"/>
  <c r="BC202" i="125"/>
  <c r="AX202" i="125"/>
  <c r="AR202" i="125"/>
  <c r="AM202" i="125"/>
  <c r="BM201" i="125"/>
  <c r="BG201" i="125"/>
  <c r="BB201" i="125"/>
  <c r="AW201" i="125"/>
  <c r="AQ201" i="125"/>
  <c r="AL201" i="125"/>
  <c r="BL200" i="125"/>
  <c r="BF200" i="125"/>
  <c r="BA200" i="125"/>
  <c r="AV200" i="125"/>
  <c r="AP200" i="125"/>
  <c r="BK199" i="125"/>
  <c r="BE199" i="125"/>
  <c r="AZ199" i="125"/>
  <c r="AU199" i="125"/>
  <c r="AO199" i="125"/>
  <c r="AM198" i="4" s="1"/>
  <c r="BO198" i="125"/>
  <c r="BJ198" i="125"/>
  <c r="BD198" i="125"/>
  <c r="AY198" i="125"/>
  <c r="AT198" i="125"/>
  <c r="AN198" i="125"/>
  <c r="BN197" i="125"/>
  <c r="BI197" i="125"/>
  <c r="BC197" i="125"/>
  <c r="AX197" i="125"/>
  <c r="AS197" i="125"/>
  <c r="AM197" i="125"/>
  <c r="BL192" i="125"/>
  <c r="BL220" i="125" s="1"/>
  <c r="BG192" i="125"/>
  <c r="BG220" i="125" s="1"/>
  <c r="BA192" i="125"/>
  <c r="AV192" i="125"/>
  <c r="AV220" i="125" s="1"/>
  <c r="AQ192" i="125"/>
  <c r="AQ220" i="125" s="1"/>
  <c r="BK191" i="125"/>
  <c r="BF191" i="125"/>
  <c r="AZ191" i="125"/>
  <c r="AU191" i="125"/>
  <c r="AP191" i="125"/>
  <c r="BO190" i="125"/>
  <c r="BO218" i="125" s="1"/>
  <c r="BJ190" i="125"/>
  <c r="BJ218" i="125" s="1"/>
  <c r="BE190" i="125"/>
  <c r="BE218" i="125" s="1"/>
  <c r="AY190" i="125"/>
  <c r="AT190" i="125"/>
  <c r="AT218" i="125" s="1"/>
  <c r="AO190" i="125"/>
  <c r="BN189" i="125"/>
  <c r="BN217" i="125" s="1"/>
  <c r="BI189" i="125"/>
  <c r="BI217" i="125" s="1"/>
  <c r="BD189" i="125"/>
  <c r="BD217" i="125" s="1"/>
  <c r="AX189" i="125"/>
  <c r="AS189" i="125"/>
  <c r="AS217" i="125" s="1"/>
  <c r="AN189" i="125"/>
  <c r="AN217" i="125" s="1"/>
  <c r="BM188" i="125"/>
  <c r="BM216" i="125" s="1"/>
  <c r="BH188" i="125"/>
  <c r="BH216" i="125" s="1"/>
  <c r="BC188" i="125"/>
  <c r="BC216" i="125" s="1"/>
  <c r="AW188" i="125"/>
  <c r="AR188" i="125"/>
  <c r="AR216" i="125" s="1"/>
  <c r="AM188" i="125"/>
  <c r="AM216" i="125" s="1"/>
  <c r="BL187" i="125"/>
  <c r="BG187" i="125"/>
  <c r="BG215" i="125" s="1"/>
  <c r="BB187" i="125"/>
  <c r="BB215" i="125" s="1"/>
  <c r="AV187" i="125"/>
  <c r="AV215" i="125" s="1"/>
  <c r="AQ187" i="125"/>
  <c r="AQ215" i="125" s="1"/>
  <c r="AL187" i="125"/>
  <c r="BK186" i="125"/>
  <c r="BF186" i="125"/>
  <c r="BF214" i="125" s="1"/>
  <c r="BA186" i="125"/>
  <c r="BA214" i="125" s="1"/>
  <c r="AU186" i="125"/>
  <c r="AP186" i="125"/>
  <c r="AP214" i="125" s="1"/>
  <c r="BJ185" i="125"/>
  <c r="BJ213" i="125" s="1"/>
  <c r="BE185" i="125"/>
  <c r="BE213" i="125" s="1"/>
  <c r="AZ185" i="125"/>
  <c r="AZ213" i="125" s="1"/>
  <c r="AT185" i="125"/>
  <c r="AO185" i="125"/>
  <c r="BO184" i="125"/>
  <c r="BO212" i="125" s="1"/>
  <c r="BI184" i="125"/>
  <c r="BD184" i="125"/>
  <c r="BD212" i="125" s="1"/>
  <c r="AY184" i="125"/>
  <c r="AY212" i="125" s="1"/>
  <c r="AS184" i="125"/>
  <c r="AN184" i="125"/>
  <c r="AN212" i="125" s="1"/>
  <c r="BN183" i="125"/>
  <c r="BH183" i="125"/>
  <c r="BC183" i="125"/>
  <c r="AX183" i="125"/>
  <c r="AR183" i="125"/>
  <c r="AM183" i="125"/>
  <c r="BL178" i="125"/>
  <c r="BF178" i="125"/>
  <c r="BA178" i="125"/>
  <c r="AV178" i="125"/>
  <c r="AP178" i="125"/>
  <c r="BK177" i="125"/>
  <c r="BE177" i="125"/>
  <c r="AZ177" i="125"/>
  <c r="AU177" i="125"/>
  <c r="AO177" i="125"/>
  <c r="AM176" i="4" s="1"/>
  <c r="BO176" i="125"/>
  <c r="BJ176" i="125"/>
  <c r="BD176" i="125"/>
  <c r="AY176" i="125"/>
  <c r="AT176" i="125"/>
  <c r="AN176" i="125"/>
  <c r="BN175" i="125"/>
  <c r="BI175" i="125"/>
  <c r="BC175" i="125"/>
  <c r="AX175" i="125"/>
  <c r="AS175" i="125"/>
  <c r="AM175" i="125"/>
  <c r="BN308" i="125"/>
  <c r="BI308" i="125"/>
  <c r="BD308" i="125"/>
  <c r="AX308" i="125"/>
  <c r="AS308" i="125"/>
  <c r="AN308" i="125"/>
  <c r="BM307" i="125"/>
  <c r="BH307" i="125"/>
  <c r="BC307" i="125"/>
  <c r="AW307" i="125"/>
  <c r="AR307" i="125"/>
  <c r="AM307" i="125"/>
  <c r="BL306" i="125"/>
  <c r="BG306" i="125"/>
  <c r="BB306" i="125"/>
  <c r="AV306" i="125"/>
  <c r="AQ306" i="125"/>
  <c r="AL306" i="125"/>
  <c r="BK305" i="125"/>
  <c r="BF305" i="125"/>
  <c r="BA305" i="125"/>
  <c r="AU305" i="125"/>
  <c r="AP305" i="125"/>
  <c r="BJ304" i="125"/>
  <c r="BE304" i="125"/>
  <c r="AZ304" i="125"/>
  <c r="AT304" i="125"/>
  <c r="AO304" i="125"/>
  <c r="AM303" i="4" s="1"/>
  <c r="BO303" i="125"/>
  <c r="BI303" i="125"/>
  <c r="BD303" i="125"/>
  <c r="AY303" i="125"/>
  <c r="AS303" i="125"/>
  <c r="AN303" i="125"/>
  <c r="BN302" i="125"/>
  <c r="BH302" i="125"/>
  <c r="BC302" i="125"/>
  <c r="AX302" i="125"/>
  <c r="AR302" i="125"/>
  <c r="AM302" i="125"/>
  <c r="BM301" i="125"/>
  <c r="BG301" i="125"/>
  <c r="BB301" i="125"/>
  <c r="AW301" i="125"/>
  <c r="AQ301" i="125"/>
  <c r="AL301" i="125"/>
  <c r="BL300" i="125"/>
  <c r="BF300" i="125"/>
  <c r="BA300" i="125"/>
  <c r="AV300" i="125"/>
  <c r="AP300" i="125"/>
  <c r="BK299" i="125"/>
  <c r="BE299" i="125"/>
  <c r="AZ299" i="125"/>
  <c r="AU299" i="125"/>
  <c r="AO299" i="125"/>
  <c r="AM298" i="4" s="1"/>
  <c r="BM294" i="125"/>
  <c r="BG294" i="125"/>
  <c r="BB294" i="125"/>
  <c r="AW294" i="125"/>
  <c r="AW322" i="125" s="1"/>
  <c r="AQ294" i="125"/>
  <c r="AQ322" i="125" s="1"/>
  <c r="AL294" i="125"/>
  <c r="BL293" i="125"/>
  <c r="BF293" i="125"/>
  <c r="BA293" i="125"/>
  <c r="AV293" i="125"/>
  <c r="AV321" i="125" s="1"/>
  <c r="AP293" i="125"/>
  <c r="BK292" i="125"/>
  <c r="BE292" i="125"/>
  <c r="BE320" i="125" s="1"/>
  <c r="AZ292" i="125"/>
  <c r="AU292" i="125"/>
  <c r="AU320" i="125" s="1"/>
  <c r="AO292" i="125"/>
  <c r="AM291" i="4" s="1"/>
  <c r="BO291" i="125"/>
  <c r="BO319" i="125" s="1"/>
  <c r="BJ291" i="125"/>
  <c r="BD291" i="125"/>
  <c r="AY291" i="125"/>
  <c r="AT291" i="125"/>
  <c r="AT319" i="125" s="1"/>
  <c r="AN291" i="125"/>
  <c r="AN319" i="125" s="1"/>
  <c r="BN290" i="125"/>
  <c r="BN318" i="125" s="1"/>
  <c r="BI290" i="125"/>
  <c r="BC290" i="125"/>
  <c r="AX290" i="125"/>
  <c r="AS290" i="125"/>
  <c r="AM290" i="125"/>
  <c r="AM318" i="125" s="1"/>
  <c r="BM289" i="125"/>
  <c r="BH289" i="125"/>
  <c r="BB289" i="125"/>
  <c r="AW289" i="125"/>
  <c r="AR289" i="125"/>
  <c r="AR317" i="125" s="1"/>
  <c r="AL289" i="125"/>
  <c r="BL288" i="125"/>
  <c r="BG288" i="125"/>
  <c r="BA288" i="125"/>
  <c r="AV288" i="125"/>
  <c r="AQ288" i="125"/>
  <c r="AQ316" i="125" s="1"/>
  <c r="BK287" i="125"/>
  <c r="BK315" i="125" s="1"/>
  <c r="BF287" i="125"/>
  <c r="AZ287" i="125"/>
  <c r="AU287" i="125"/>
  <c r="AP287" i="125"/>
  <c r="AP315" i="125" s="1"/>
  <c r="BO286" i="125"/>
  <c r="BO314" i="125" s="1"/>
  <c r="BJ286" i="125"/>
  <c r="BJ314" i="125" s="1"/>
  <c r="BE286" i="125"/>
  <c r="AY286" i="125"/>
  <c r="AT286" i="125"/>
  <c r="AO286" i="125"/>
  <c r="BN285" i="125"/>
  <c r="BI285" i="125"/>
  <c r="BD285" i="125"/>
  <c r="AX285" i="125"/>
  <c r="AS285" i="125"/>
  <c r="AN285" i="125"/>
  <c r="BL280" i="125"/>
  <c r="BG280" i="125"/>
  <c r="BB280" i="125"/>
  <c r="AV280" i="125"/>
  <c r="AQ280" i="125"/>
  <c r="AL280" i="125"/>
  <c r="BK279" i="125"/>
  <c r="BF279" i="125"/>
  <c r="BA279" i="125"/>
  <c r="AU279" i="125"/>
  <c r="AP279" i="125"/>
  <c r="BJ278" i="125"/>
  <c r="BE278" i="125"/>
  <c r="AZ278" i="125"/>
  <c r="AT278" i="125"/>
  <c r="AO278" i="125"/>
  <c r="AM277" i="4" s="1"/>
  <c r="BO277" i="125"/>
  <c r="BI277" i="125"/>
  <c r="BD277" i="125"/>
  <c r="AY277" i="125"/>
  <c r="AS277" i="125"/>
  <c r="AN277" i="125"/>
  <c r="BO257" i="125"/>
  <c r="BI257" i="125"/>
  <c r="BD257" i="125"/>
  <c r="AY257" i="125"/>
  <c r="AS257" i="125"/>
  <c r="AN257" i="125"/>
  <c r="BN256" i="125"/>
  <c r="BH256" i="125"/>
  <c r="BC256" i="125"/>
  <c r="AX256" i="125"/>
  <c r="AR256" i="125"/>
  <c r="AM256" i="125"/>
  <c r="BM255" i="125"/>
  <c r="BG255" i="125"/>
  <c r="BB255" i="125"/>
  <c r="AW255" i="125"/>
  <c r="AQ255" i="125"/>
  <c r="AL255" i="125"/>
  <c r="BL254" i="125"/>
  <c r="BF254" i="125"/>
  <c r="BA254" i="125"/>
  <c r="AV254" i="125"/>
  <c r="AP254" i="125"/>
  <c r="BK253" i="125"/>
  <c r="BE253" i="125"/>
  <c r="AZ253" i="125"/>
  <c r="AU253" i="125"/>
  <c r="AO253" i="125"/>
  <c r="AM252" i="4" s="1"/>
  <c r="BO252" i="125"/>
  <c r="BJ252" i="125"/>
  <c r="BD252" i="125"/>
  <c r="AY252" i="125"/>
  <c r="AT252" i="125"/>
  <c r="AN252" i="125"/>
  <c r="BN251" i="125"/>
  <c r="BI251" i="125"/>
  <c r="BC251" i="125"/>
  <c r="AX251" i="125"/>
  <c r="AS251" i="125"/>
  <c r="AM251" i="125"/>
  <c r="BM250" i="125"/>
  <c r="BH250" i="125"/>
  <c r="BB250" i="125"/>
  <c r="AW250" i="125"/>
  <c r="AR250" i="125"/>
  <c r="AL250" i="125"/>
  <c r="BL249" i="125"/>
  <c r="BG249" i="125"/>
  <c r="BA249" i="125"/>
  <c r="AV249" i="125"/>
  <c r="AQ249" i="125"/>
  <c r="BK248" i="125"/>
  <c r="BF248" i="125"/>
  <c r="AZ248" i="125"/>
  <c r="AU248" i="125"/>
  <c r="AP248" i="125"/>
  <c r="BN243" i="125"/>
  <c r="BI243" i="125"/>
  <c r="BI271" i="125" s="1"/>
  <c r="BD243" i="125"/>
  <c r="BD271" i="125" s="1"/>
  <c r="AX243" i="125"/>
  <c r="AX271" i="125" s="1"/>
  <c r="AS243" i="125"/>
  <c r="AS271" i="125" s="1"/>
  <c r="AN243" i="125"/>
  <c r="AN271" i="125" s="1"/>
  <c r="BM242" i="125"/>
  <c r="BH242" i="125"/>
  <c r="BH270" i="125" s="1"/>
  <c r="BC242" i="125"/>
  <c r="BC270" i="125" s="1"/>
  <c r="AW242" i="125"/>
  <c r="AW270" i="125" s="1"/>
  <c r="AR242" i="125"/>
  <c r="AR270" i="125" s="1"/>
  <c r="AM242" i="125"/>
  <c r="AM270" i="125" s="1"/>
  <c r="BL241" i="125"/>
  <c r="BL269" i="125" s="1"/>
  <c r="BG241" i="125"/>
  <c r="BG269" i="125" s="1"/>
  <c r="BB241" i="125"/>
  <c r="BB269" i="125" s="1"/>
  <c r="AV241" i="125"/>
  <c r="AQ241" i="125"/>
  <c r="AQ269" i="125" s="1"/>
  <c r="AL241" i="125"/>
  <c r="BK240" i="125"/>
  <c r="BK268" i="125" s="1"/>
  <c r="BF240" i="125"/>
  <c r="BF268" i="125" s="1"/>
  <c r="BA240" i="125"/>
  <c r="BA268" i="125" s="1"/>
  <c r="AU240" i="125"/>
  <c r="AP240" i="125"/>
  <c r="AP268" i="125" s="1"/>
  <c r="BJ239" i="125"/>
  <c r="BE239" i="125"/>
  <c r="BE267" i="125" s="1"/>
  <c r="AZ239" i="125"/>
  <c r="AZ267" i="125" s="1"/>
  <c r="AT239" i="125"/>
  <c r="AT267" i="125" s="1"/>
  <c r="AO239" i="125"/>
  <c r="BO238" i="125"/>
  <c r="BO266" i="125" s="1"/>
  <c r="BI238" i="125"/>
  <c r="BD238" i="125"/>
  <c r="BD266" i="125" s="1"/>
  <c r="AY238" i="125"/>
  <c r="AY266" i="125" s="1"/>
  <c r="AS238" i="125"/>
  <c r="AS266" i="125" s="1"/>
  <c r="AN238" i="125"/>
  <c r="AN266" i="125" s="1"/>
  <c r="BN237" i="125"/>
  <c r="BN265" i="125" s="1"/>
  <c r="BH237" i="125"/>
  <c r="BH265" i="125" s="1"/>
  <c r="BC237" i="125"/>
  <c r="BC265" i="125" s="1"/>
  <c r="AX237" i="125"/>
  <c r="AX265" i="125" s="1"/>
  <c r="AR237" i="125"/>
  <c r="AM237" i="125"/>
  <c r="AM265" i="125" s="1"/>
  <c r="BM236" i="125"/>
  <c r="BM264" i="125" s="1"/>
  <c r="BG236" i="125"/>
  <c r="BB236" i="125"/>
  <c r="BB264" i="125" s="1"/>
  <c r="AW236" i="125"/>
  <c r="AW264" i="125" s="1"/>
  <c r="AQ236" i="125"/>
  <c r="AL236" i="125"/>
  <c r="BL235" i="125"/>
  <c r="BL263" i="125" s="1"/>
  <c r="BF235" i="125"/>
  <c r="BF263" i="125" s="1"/>
  <c r="BA235" i="125"/>
  <c r="BA263" i="125" s="1"/>
  <c r="AV235" i="125"/>
  <c r="AV263" i="125" s="1"/>
  <c r="AP235" i="125"/>
  <c r="BK234" i="125"/>
  <c r="BE234" i="125"/>
  <c r="AZ234" i="125"/>
  <c r="AU234" i="125"/>
  <c r="AO234" i="125"/>
  <c r="AM233" i="4" s="1"/>
  <c r="BN229" i="125"/>
  <c r="BI229" i="125"/>
  <c r="BC229" i="125"/>
  <c r="AX229" i="125"/>
  <c r="AS229" i="125"/>
  <c r="AM229" i="125"/>
  <c r="BM228" i="125"/>
  <c r="BH228" i="125"/>
  <c r="BB228" i="125"/>
  <c r="AW228" i="125"/>
  <c r="AR228" i="125"/>
  <c r="AL228" i="125"/>
  <c r="BL227" i="125"/>
  <c r="BG227" i="125"/>
  <c r="BA227" i="125"/>
  <c r="AV227" i="125"/>
  <c r="AQ227" i="125"/>
  <c r="BK226" i="125"/>
  <c r="BF226" i="125"/>
  <c r="AZ226" i="125"/>
  <c r="AU226" i="125"/>
  <c r="AP226" i="125"/>
  <c r="BK206" i="125"/>
  <c r="BF206" i="125"/>
  <c r="AZ206" i="125"/>
  <c r="AU206" i="125"/>
  <c r="AP206" i="125"/>
  <c r="BO205" i="125"/>
  <c r="BJ205" i="125"/>
  <c r="BE205" i="125"/>
  <c r="AY205" i="125"/>
  <c r="AT205" i="125"/>
  <c r="AO205" i="125"/>
  <c r="AM204" i="4" s="1"/>
  <c r="BN204" i="125"/>
  <c r="BI204" i="125"/>
  <c r="BD204" i="125"/>
  <c r="AX204" i="125"/>
  <c r="AS204" i="125"/>
  <c r="AN204" i="125"/>
  <c r="BM203" i="125"/>
  <c r="BH203" i="125"/>
  <c r="BC203" i="125"/>
  <c r="AW203" i="125"/>
  <c r="AR203" i="125"/>
  <c r="AM203" i="125"/>
  <c r="BL202" i="125"/>
  <c r="BG202" i="125"/>
  <c r="BB202" i="125"/>
  <c r="AV202" i="125"/>
  <c r="AQ202" i="125"/>
  <c r="AL202" i="125"/>
  <c r="BK201" i="125"/>
  <c r="BF201" i="125"/>
  <c r="BA201" i="125"/>
  <c r="AU201" i="125"/>
  <c r="AP201" i="125"/>
  <c r="BJ200" i="125"/>
  <c r="BE200" i="125"/>
  <c r="AZ200" i="125"/>
  <c r="AT200" i="125"/>
  <c r="AO200" i="125"/>
  <c r="AM199" i="4" s="1"/>
  <c r="BO199" i="125"/>
  <c r="BI199" i="125"/>
  <c r="BD199" i="125"/>
  <c r="AY199" i="125"/>
  <c r="AS199" i="125"/>
  <c r="AN199" i="125"/>
  <c r="BN198" i="125"/>
  <c r="BH198" i="125"/>
  <c r="BC198" i="125"/>
  <c r="AX198" i="125"/>
  <c r="AR198" i="125"/>
  <c r="AM198" i="125"/>
  <c r="BM197" i="125"/>
  <c r="BG197" i="125"/>
  <c r="BB197" i="125"/>
  <c r="AW197" i="125"/>
  <c r="AQ197" i="125"/>
  <c r="AL197" i="125"/>
  <c r="BK192" i="125"/>
  <c r="BE192" i="125"/>
  <c r="BE220" i="125" s="1"/>
  <c r="AZ192" i="125"/>
  <c r="AU192" i="125"/>
  <c r="AO192" i="125"/>
  <c r="BO191" i="125"/>
  <c r="BJ191" i="125"/>
  <c r="BD191" i="125"/>
  <c r="AY191" i="125"/>
  <c r="AT191" i="125"/>
  <c r="AN191" i="125"/>
  <c r="BN190" i="125"/>
  <c r="BI190" i="125"/>
  <c r="BC190" i="125"/>
  <c r="AX190" i="125"/>
  <c r="AS190" i="125"/>
  <c r="AM190" i="125"/>
  <c r="AM218" i="125" s="1"/>
  <c r="BM189" i="125"/>
  <c r="BH189" i="125"/>
  <c r="BB189" i="125"/>
  <c r="AW189" i="125"/>
  <c r="AR189" i="125"/>
  <c r="AL189" i="125"/>
  <c r="BL188" i="125"/>
  <c r="BG188" i="125"/>
  <c r="BA188" i="125"/>
  <c r="AV188" i="125"/>
  <c r="AQ188" i="125"/>
  <c r="BK187" i="125"/>
  <c r="BK215" i="125" s="1"/>
  <c r="BF187" i="125"/>
  <c r="BF215" i="125" s="1"/>
  <c r="AZ187" i="125"/>
  <c r="AU187" i="125"/>
  <c r="AU215" i="125" s="1"/>
  <c r="AP187" i="125"/>
  <c r="AP215" i="125" s="1"/>
  <c r="BO186" i="125"/>
  <c r="BJ186" i="125"/>
  <c r="BE186" i="125"/>
  <c r="AY186" i="125"/>
  <c r="AT186" i="125"/>
  <c r="AO186" i="125"/>
  <c r="BN185" i="125"/>
  <c r="BN213" i="125" s="1"/>
  <c r="BI185" i="125"/>
  <c r="BD185" i="125"/>
  <c r="AX185" i="125"/>
  <c r="AS185" i="125"/>
  <c r="AN185" i="125"/>
  <c r="BM184" i="125"/>
  <c r="BH184" i="125"/>
  <c r="BC184" i="125"/>
  <c r="AW184" i="125"/>
  <c r="AR184" i="125"/>
  <c r="AM184" i="125"/>
  <c r="BL183" i="125"/>
  <c r="BG183" i="125"/>
  <c r="BB183" i="125"/>
  <c r="AV183" i="125"/>
  <c r="AQ183" i="125"/>
  <c r="AL183" i="125"/>
  <c r="BJ178" i="125"/>
  <c r="BE178" i="125"/>
  <c r="AZ178" i="125"/>
  <c r="AT178" i="125"/>
  <c r="AO178" i="125"/>
  <c r="AM177" i="4" s="1"/>
  <c r="BO177" i="125"/>
  <c r="BI177" i="125"/>
  <c r="BD177" i="125"/>
  <c r="AY177" i="125"/>
  <c r="AS177" i="125"/>
  <c r="AN177" i="125"/>
  <c r="BN176" i="125"/>
  <c r="BH176" i="125"/>
  <c r="BC176" i="125"/>
  <c r="AX176" i="125"/>
  <c r="AR176" i="125"/>
  <c r="AM176" i="125"/>
  <c r="BM175" i="125"/>
  <c r="BG175" i="125"/>
  <c r="BB175" i="125"/>
  <c r="AW175" i="125"/>
  <c r="AQ175" i="125"/>
  <c r="AL175" i="125"/>
  <c r="BD122" i="125"/>
  <c r="BB122" i="125"/>
  <c r="BL128" i="125"/>
  <c r="AL161" i="125"/>
  <c r="AP161" i="125"/>
  <c r="BB161" i="125"/>
  <c r="BF161" i="125"/>
  <c r="AM162" i="125"/>
  <c r="AQ162" i="125"/>
  <c r="BC162" i="125"/>
  <c r="BG162" i="125"/>
  <c r="AS163" i="125"/>
  <c r="AW163" i="125"/>
  <c r="AW170" i="125" s="1"/>
  <c r="BI163" i="125"/>
  <c r="BM163" i="125"/>
  <c r="AN142" i="125"/>
  <c r="AY142" i="125"/>
  <c r="BI142" i="125"/>
  <c r="BP151" i="125"/>
  <c r="AZ156" i="125"/>
  <c r="AZ122" i="125" s="1"/>
  <c r="AR160" i="125"/>
  <c r="BB160" i="125"/>
  <c r="BB170" i="125" s="1"/>
  <c r="BM160" i="125"/>
  <c r="AM166" i="125"/>
  <c r="AT175" i="125"/>
  <c r="BE175" i="125"/>
  <c r="BO175" i="125"/>
  <c r="AU176" i="125"/>
  <c r="AU179" i="125" s="1"/>
  <c r="BF176" i="125"/>
  <c r="AV177" i="125"/>
  <c r="BG177" i="125"/>
  <c r="AL178" i="125"/>
  <c r="AW178" i="125"/>
  <c r="BH178" i="125"/>
  <c r="AN183" i="125"/>
  <c r="AY183" i="125"/>
  <c r="BJ183" i="125"/>
  <c r="AO184" i="125"/>
  <c r="AZ184" i="125"/>
  <c r="BK184" i="125"/>
  <c r="AP185" i="125"/>
  <c r="BA185" i="125"/>
  <c r="BL185" i="125"/>
  <c r="AQ186" i="125"/>
  <c r="AQ214" i="125" s="1"/>
  <c r="BB186" i="125"/>
  <c r="BB214" i="125" s="1"/>
  <c r="BM186" i="125"/>
  <c r="AR187" i="125"/>
  <c r="BC187" i="125"/>
  <c r="BN187" i="125"/>
  <c r="BN215" i="125" s="1"/>
  <c r="AS188" i="125"/>
  <c r="BD188" i="125"/>
  <c r="BO188" i="125"/>
  <c r="AT189" i="125"/>
  <c r="BE189" i="125"/>
  <c r="AU190" i="125"/>
  <c r="BF190" i="125"/>
  <c r="AL191" i="125"/>
  <c r="AV191" i="125"/>
  <c r="BG191" i="125"/>
  <c r="AM192" i="125"/>
  <c r="AW192" i="125"/>
  <c r="BH192" i="125"/>
  <c r="AP197" i="125"/>
  <c r="AP211" i="125" s="1"/>
  <c r="BA197" i="125"/>
  <c r="BK197" i="125"/>
  <c r="BK211" i="125" s="1"/>
  <c r="AQ198" i="125"/>
  <c r="BB198" i="125"/>
  <c r="BL198" i="125"/>
  <c r="BL212" i="125" s="1"/>
  <c r="AR199" i="125"/>
  <c r="AR213" i="125" s="1"/>
  <c r="BC199" i="125"/>
  <c r="BM199" i="125"/>
  <c r="AS200" i="125"/>
  <c r="BD200" i="125"/>
  <c r="BN200" i="125"/>
  <c r="AT201" i="125"/>
  <c r="AT215" i="125" s="1"/>
  <c r="BE201" i="125"/>
  <c r="BO201" i="125"/>
  <c r="BO215" i="125" s="1"/>
  <c r="AU202" i="125"/>
  <c r="AU216" i="125" s="1"/>
  <c r="BF202" i="125"/>
  <c r="AV203" i="125"/>
  <c r="AV217" i="125" s="1"/>
  <c r="BG203" i="125"/>
  <c r="AL204" i="125"/>
  <c r="AW204" i="125"/>
  <c r="AW218" i="125" s="1"/>
  <c r="BH204" i="125"/>
  <c r="AM205" i="125"/>
  <c r="AM219" i="125" s="1"/>
  <c r="AX205" i="125"/>
  <c r="AX219" i="125" s="1"/>
  <c r="BI205" i="125"/>
  <c r="AN206" i="125"/>
  <c r="AY206" i="125"/>
  <c r="AY220" i="125" s="1"/>
  <c r="BJ206" i="125"/>
  <c r="AN226" i="125"/>
  <c r="AY226" i="125"/>
  <c r="BJ226" i="125"/>
  <c r="AO227" i="125"/>
  <c r="AM226" i="4" s="1"/>
  <c r="AZ227" i="125"/>
  <c r="BK227" i="125"/>
  <c r="AP228" i="125"/>
  <c r="BA228" i="125"/>
  <c r="BL228" i="125"/>
  <c r="AQ229" i="125"/>
  <c r="BB229" i="125"/>
  <c r="BM229" i="125"/>
  <c r="AS234" i="125"/>
  <c r="BD234" i="125"/>
  <c r="BO234" i="125"/>
  <c r="AT235" i="125"/>
  <c r="BE235" i="125"/>
  <c r="AU236" i="125"/>
  <c r="BF236" i="125"/>
  <c r="BF264" i="125" s="1"/>
  <c r="AL237" i="125"/>
  <c r="AV237" i="125"/>
  <c r="BG237" i="125"/>
  <c r="AM238" i="125"/>
  <c r="AM266" i="125" s="1"/>
  <c r="AW238" i="125"/>
  <c r="BH238" i="125"/>
  <c r="AN239" i="125"/>
  <c r="AX239" i="125"/>
  <c r="BI239" i="125"/>
  <c r="AO240" i="125"/>
  <c r="AM239" i="4" s="1"/>
  <c r="AY240" i="125"/>
  <c r="BJ240" i="125"/>
  <c r="BJ268" i="125" s="1"/>
  <c r="AP241" i="125"/>
  <c r="AZ241" i="125"/>
  <c r="BK241" i="125"/>
  <c r="AQ242" i="125"/>
  <c r="AQ270" i="125" s="1"/>
  <c r="BA242" i="125"/>
  <c r="BL242" i="125"/>
  <c r="AR243" i="125"/>
  <c r="BB243" i="125"/>
  <c r="BB271" i="125" s="1"/>
  <c r="BM243" i="125"/>
  <c r="AM248" i="125"/>
  <c r="AM262" i="125" s="1"/>
  <c r="AX248" i="125"/>
  <c r="BH248" i="125"/>
  <c r="BH262" i="125" s="1"/>
  <c r="AN249" i="125"/>
  <c r="AY249" i="125"/>
  <c r="BI249" i="125"/>
  <c r="AO250" i="125"/>
  <c r="AZ250" i="125"/>
  <c r="BJ250" i="125"/>
  <c r="BJ264" i="125" s="1"/>
  <c r="AP251" i="125"/>
  <c r="AP265" i="125" s="1"/>
  <c r="BA251" i="125"/>
  <c r="BK251" i="125"/>
  <c r="BK265" i="125" s="1"/>
  <c r="AQ252" i="125"/>
  <c r="AQ266" i="125" s="1"/>
  <c r="BB252" i="125"/>
  <c r="BL252" i="125"/>
  <c r="BL266" i="125" s="1"/>
  <c r="AR253" i="125"/>
  <c r="AR267" i="125" s="1"/>
  <c r="BC253" i="125"/>
  <c r="BM253" i="125"/>
  <c r="BM267" i="125" s="1"/>
  <c r="AS254" i="125"/>
  <c r="AS268" i="125" s="1"/>
  <c r="BD254" i="125"/>
  <c r="BN254" i="125"/>
  <c r="BN268" i="125" s="1"/>
  <c r="AT255" i="125"/>
  <c r="BE255" i="125"/>
  <c r="BO255" i="125"/>
  <c r="BO269" i="125" s="1"/>
  <c r="AU256" i="125"/>
  <c r="AU270" i="125" s="1"/>
  <c r="BF256" i="125"/>
  <c r="AV257" i="125"/>
  <c r="AV271" i="125" s="1"/>
  <c r="BG257" i="125"/>
  <c r="AM277" i="125"/>
  <c r="AW277" i="125"/>
  <c r="BH277" i="125"/>
  <c r="AN278" i="125"/>
  <c r="AX278" i="125"/>
  <c r="BI278" i="125"/>
  <c r="AO279" i="125"/>
  <c r="AM278" i="4" s="1"/>
  <c r="AY279" i="125"/>
  <c r="BJ279" i="125"/>
  <c r="AP280" i="125"/>
  <c r="AZ280" i="125"/>
  <c r="BK280" i="125"/>
  <c r="AR285" i="125"/>
  <c r="BB285" i="125"/>
  <c r="BM285" i="125"/>
  <c r="AS286" i="125"/>
  <c r="AS314" i="125" s="1"/>
  <c r="BC286" i="125"/>
  <c r="BN286" i="125"/>
  <c r="BN314" i="125" s="1"/>
  <c r="AT287" i="125"/>
  <c r="BD287" i="125"/>
  <c r="BO287" i="125"/>
  <c r="AU288" i="125"/>
  <c r="AU316" i="125" s="1"/>
  <c r="BE288" i="125"/>
  <c r="BE316" i="125" s="1"/>
  <c r="AV289" i="125"/>
  <c r="AV317" i="125" s="1"/>
  <c r="BF289" i="125"/>
  <c r="BF317" i="125" s="1"/>
  <c r="AL290" i="125"/>
  <c r="AW290" i="125"/>
  <c r="BG290" i="125"/>
  <c r="AM291" i="125"/>
  <c r="AX291" i="125"/>
  <c r="AX319" i="125" s="1"/>
  <c r="BH291" i="125"/>
  <c r="BH319" i="125" s="1"/>
  <c r="AN292" i="125"/>
  <c r="AN320" i="125" s="1"/>
  <c r="AY292" i="125"/>
  <c r="BI292" i="125"/>
  <c r="AO293" i="125"/>
  <c r="AM292" i="4" s="1"/>
  <c r="AZ293" i="125"/>
  <c r="AZ321" i="125" s="1"/>
  <c r="BJ293" i="125"/>
  <c r="AP294" i="125"/>
  <c r="AP322" i="125" s="1"/>
  <c r="BA294" i="125"/>
  <c r="BK294" i="125"/>
  <c r="AS299" i="125"/>
  <c r="BD299" i="125"/>
  <c r="BO299" i="125"/>
  <c r="AT300" i="125"/>
  <c r="BE300" i="125"/>
  <c r="AU301" i="125"/>
  <c r="BF301" i="125"/>
  <c r="AL302" i="125"/>
  <c r="AV302" i="125"/>
  <c r="BG302" i="125"/>
  <c r="AM303" i="125"/>
  <c r="AW303" i="125"/>
  <c r="BH303" i="125"/>
  <c r="AN304" i="125"/>
  <c r="AX304" i="125"/>
  <c r="BI304" i="125"/>
  <c r="AO305" i="125"/>
  <c r="AM304" i="4" s="1"/>
  <c r="AY305" i="125"/>
  <c r="BJ305" i="125"/>
  <c r="AP306" i="125"/>
  <c r="AZ306" i="125"/>
  <c r="BK306" i="125"/>
  <c r="AQ307" i="125"/>
  <c r="BA307" i="125"/>
  <c r="BL307" i="125"/>
  <c r="AR308" i="125"/>
  <c r="BB308" i="125"/>
  <c r="BM308" i="125"/>
  <c r="AN161" i="126"/>
  <c r="AZ161" i="126"/>
  <c r="BD161" i="126"/>
  <c r="BP133" i="126"/>
  <c r="BP161" i="126" s="1"/>
  <c r="AO162" i="126"/>
  <c r="AO170" i="126" s="1"/>
  <c r="BA162" i="126"/>
  <c r="BE162" i="126"/>
  <c r="BE170" i="126" s="1"/>
  <c r="AQ163" i="126"/>
  <c r="AQ170" i="126" s="1"/>
  <c r="AU163" i="126"/>
  <c r="BG163" i="126"/>
  <c r="BG170" i="126" s="1"/>
  <c r="BK163" i="126"/>
  <c r="BC142" i="126"/>
  <c r="AL156" i="126"/>
  <c r="BB156" i="126"/>
  <c r="BB122" i="126" s="1"/>
  <c r="BP149" i="126"/>
  <c r="AL170" i="126"/>
  <c r="AV160" i="126"/>
  <c r="BN170" i="126"/>
  <c r="BA161" i="126"/>
  <c r="AS175" i="126"/>
  <c r="BD175" i="126"/>
  <c r="BO175" i="126"/>
  <c r="AT176" i="126"/>
  <c r="BE176" i="126"/>
  <c r="AU177" i="126"/>
  <c r="BF177" i="126"/>
  <c r="AL178" i="126"/>
  <c r="AV178" i="126"/>
  <c r="BG178" i="126"/>
  <c r="AN183" i="126"/>
  <c r="AX183" i="126"/>
  <c r="BI183" i="126"/>
  <c r="AX184" i="126"/>
  <c r="AN185" i="126"/>
  <c r="BJ185" i="126"/>
  <c r="AZ186" i="126"/>
  <c r="AP187" i="126"/>
  <c r="AN186" i="4" s="1"/>
  <c r="BL187" i="126"/>
  <c r="BB188" i="126"/>
  <c r="AR189" i="126"/>
  <c r="BN189" i="126"/>
  <c r="BD190" i="126"/>
  <c r="AT191" i="126"/>
  <c r="AT219" i="126" s="1"/>
  <c r="BF192" i="126"/>
  <c r="AS197" i="126"/>
  <c r="BO197" i="126"/>
  <c r="BE198" i="126"/>
  <c r="AU199" i="126"/>
  <c r="AL200" i="126"/>
  <c r="BG200" i="126"/>
  <c r="AW201" i="126"/>
  <c r="AN202" i="126"/>
  <c r="BI202" i="126"/>
  <c r="AY203" i="126"/>
  <c r="AP204" i="126"/>
  <c r="AN203" i="4" s="1"/>
  <c r="BK204" i="126"/>
  <c r="BA205" i="126"/>
  <c r="AR206" i="126"/>
  <c r="BM206" i="126"/>
  <c r="AW226" i="126"/>
  <c r="AM227" i="126"/>
  <c r="BI227" i="126"/>
  <c r="AY228" i="126"/>
  <c r="AO229" i="126"/>
  <c r="BK229" i="126"/>
  <c r="AQ234" i="126"/>
  <c r="BM234" i="126"/>
  <c r="BC235" i="126"/>
  <c r="AS236" i="126"/>
  <c r="BO236" i="126"/>
  <c r="BE237" i="126"/>
  <c r="AU238" i="126"/>
  <c r="AL239" i="126"/>
  <c r="BG239" i="126"/>
  <c r="AW240" i="126"/>
  <c r="AN241" i="126"/>
  <c r="BI241" i="126"/>
  <c r="AY242" i="126"/>
  <c r="AP243" i="126"/>
  <c r="AN242" i="4" s="1"/>
  <c r="BK243" i="126"/>
  <c r="AR248" i="126"/>
  <c r="BM248" i="126"/>
  <c r="BC249" i="126"/>
  <c r="AT250" i="126"/>
  <c r="BO250" i="126"/>
  <c r="BE251" i="126"/>
  <c r="AV252" i="126"/>
  <c r="AL253" i="126"/>
  <c r="BG253" i="126"/>
  <c r="AX254" i="126"/>
  <c r="AN255" i="126"/>
  <c r="BI255" i="126"/>
  <c r="AZ256" i="126"/>
  <c r="AP257" i="126"/>
  <c r="AN256" i="4" s="1"/>
  <c r="BK257" i="126"/>
  <c r="AU277" i="126"/>
  <c r="AL278" i="126"/>
  <c r="BG278" i="126"/>
  <c r="AW279" i="126"/>
  <c r="AN280" i="126"/>
  <c r="BI280" i="126"/>
  <c r="AP285" i="126"/>
  <c r="AN284" i="4" s="1"/>
  <c r="BK285" i="126"/>
  <c r="BA286" i="126"/>
  <c r="AR287" i="126"/>
  <c r="BM287" i="126"/>
  <c r="BC288" i="126"/>
  <c r="BC316" i="126" s="1"/>
  <c r="AT289" i="126"/>
  <c r="BO289" i="126"/>
  <c r="BE290" i="126"/>
  <c r="AV291" i="126"/>
  <c r="AL292" i="126"/>
  <c r="BG292" i="126"/>
  <c r="AX293" i="126"/>
  <c r="AN294" i="126"/>
  <c r="BI294" i="126"/>
  <c r="AU299" i="126"/>
  <c r="AL300" i="126"/>
  <c r="BG300" i="126"/>
  <c r="AW301" i="126"/>
  <c r="AN302" i="126"/>
  <c r="BI302" i="126"/>
  <c r="AY303" i="126"/>
  <c r="AP304" i="126"/>
  <c r="AN303" i="4" s="1"/>
  <c r="BK304" i="126"/>
  <c r="BA305" i="126"/>
  <c r="AR306" i="126"/>
  <c r="BM306" i="126"/>
  <c r="BC307" i="126"/>
  <c r="AT308" i="126"/>
  <c r="BO308" i="126"/>
  <c r="AM128" i="127"/>
  <c r="AU128" i="127"/>
  <c r="AY128" i="127"/>
  <c r="BC128" i="127"/>
  <c r="BG128" i="127"/>
  <c r="BK128" i="127"/>
  <c r="BO128" i="127"/>
  <c r="AO160" i="127"/>
  <c r="AO170" i="127" s="1"/>
  <c r="AO142" i="127"/>
  <c r="AS160" i="127"/>
  <c r="AS170" i="127" s="1"/>
  <c r="AS142" i="127"/>
  <c r="BA142" i="127"/>
  <c r="BE160" i="127"/>
  <c r="BE142" i="127"/>
  <c r="BI160" i="127"/>
  <c r="BI142" i="127"/>
  <c r="BP133" i="127"/>
  <c r="AM161" i="127"/>
  <c r="AU161" i="127"/>
  <c r="AU184" i="127"/>
  <c r="AU212" i="127" s="1"/>
  <c r="AY161" i="127"/>
  <c r="AY142" i="127"/>
  <c r="BK161" i="127"/>
  <c r="BK184" i="127"/>
  <c r="BK212" i="127" s="1"/>
  <c r="BO142" i="127"/>
  <c r="BO161" i="127"/>
  <c r="BP138" i="127"/>
  <c r="AU166" i="127"/>
  <c r="AY166" i="127"/>
  <c r="BK166" i="127"/>
  <c r="BO166" i="127"/>
  <c r="AQ168" i="127"/>
  <c r="AQ191" i="127"/>
  <c r="BG168" i="127"/>
  <c r="BG170" i="127" s="1"/>
  <c r="BG191" i="127"/>
  <c r="BG219" i="127" s="1"/>
  <c r="AR142" i="127"/>
  <c r="BM142" i="127"/>
  <c r="AL162" i="127"/>
  <c r="BP148" i="127"/>
  <c r="AP162" i="127"/>
  <c r="AP170" i="127" s="1"/>
  <c r="AP156" i="127"/>
  <c r="AP122" i="127" s="1"/>
  <c r="BF156" i="127"/>
  <c r="BF122" i="127" s="1"/>
  <c r="BF162" i="127"/>
  <c r="BF170" i="127" s="1"/>
  <c r="BC211" i="127"/>
  <c r="AY184" i="127"/>
  <c r="AY212" i="127" s="1"/>
  <c r="BO184" i="127"/>
  <c r="AL187" i="127"/>
  <c r="BB187" i="127"/>
  <c r="BB215" i="127" s="1"/>
  <c r="BI189" i="127"/>
  <c r="BI217" i="127" s="1"/>
  <c r="AT190" i="127"/>
  <c r="BP140" i="128"/>
  <c r="AX142" i="128"/>
  <c r="AW156" i="128"/>
  <c r="AW122" i="128" s="1"/>
  <c r="BM156" i="128"/>
  <c r="BM122" i="128" s="1"/>
  <c r="BO156" i="128"/>
  <c r="BO122" i="128" s="1"/>
  <c r="AM161" i="129"/>
  <c r="BP133" i="129"/>
  <c r="AY156" i="129"/>
  <c r="AY122" i="129" s="1"/>
  <c r="AY164" i="129"/>
  <c r="AY170" i="129" s="1"/>
  <c r="BO156" i="129"/>
  <c r="BO122" i="129" s="1"/>
  <c r="BO164" i="129"/>
  <c r="BP152" i="129"/>
  <c r="AM166" i="129"/>
  <c r="BI170" i="129"/>
  <c r="BP165" i="131"/>
  <c r="AN166" i="131"/>
  <c r="AN142" i="131"/>
  <c r="BD166" i="131"/>
  <c r="BD142" i="131"/>
  <c r="BP138" i="131"/>
  <c r="BE166" i="131"/>
  <c r="K28" i="132"/>
  <c r="K43" i="132" s="1"/>
  <c r="AL124" i="132"/>
  <c r="AL175" i="132" s="1"/>
  <c r="AP142" i="127"/>
  <c r="AX142" i="127"/>
  <c r="BF142" i="127"/>
  <c r="BN142" i="127"/>
  <c r="BP146" i="127"/>
  <c r="BP151" i="127"/>
  <c r="AZ156" i="127"/>
  <c r="AZ122" i="127" s="1"/>
  <c r="AR160" i="127"/>
  <c r="BH160" i="127"/>
  <c r="BH170" i="127" s="1"/>
  <c r="AL186" i="127"/>
  <c r="AM187" i="127"/>
  <c r="AM215" i="127" s="1"/>
  <c r="BG199" i="127"/>
  <c r="AL205" i="127"/>
  <c r="BI128" i="128"/>
  <c r="BH160" i="128"/>
  <c r="BH142" i="128"/>
  <c r="AL164" i="128"/>
  <c r="BP136" i="128"/>
  <c r="AS156" i="128"/>
  <c r="AS122" i="128" s="1"/>
  <c r="AM128" i="129"/>
  <c r="AU128" i="129"/>
  <c r="BC128" i="129"/>
  <c r="BK128" i="129"/>
  <c r="AL160" i="129"/>
  <c r="BP132" i="129"/>
  <c r="AL142" i="129"/>
  <c r="AX170" i="129"/>
  <c r="BB160" i="129"/>
  <c r="BB142" i="129"/>
  <c r="AX142" i="129"/>
  <c r="BN142" i="129"/>
  <c r="AO156" i="129"/>
  <c r="AO122" i="129" s="1"/>
  <c r="AO160" i="129"/>
  <c r="AO170" i="129" s="1"/>
  <c r="AW156" i="129"/>
  <c r="AW122" i="129" s="1"/>
  <c r="AW160" i="129"/>
  <c r="AL163" i="129"/>
  <c r="BP149" i="129"/>
  <c r="BP163" i="129" s="1"/>
  <c r="AQ170" i="129"/>
  <c r="AX160" i="130"/>
  <c r="AX142" i="130"/>
  <c r="BJ170" i="130"/>
  <c r="AL162" i="130"/>
  <c r="BP134" i="130"/>
  <c r="BP162" i="130" s="1"/>
  <c r="BJ142" i="130"/>
  <c r="BI170" i="130"/>
  <c r="AM156" i="130"/>
  <c r="AM122" i="130" s="1"/>
  <c r="BP139" i="131"/>
  <c r="AN156" i="131"/>
  <c r="AN122" i="131" s="1"/>
  <c r="AV156" i="131"/>
  <c r="AV122" i="131" s="1"/>
  <c r="BD156" i="131"/>
  <c r="BD122" i="131" s="1"/>
  <c r="BH156" i="131"/>
  <c r="BH122" i="131" s="1"/>
  <c r="BL156" i="131"/>
  <c r="BL122" i="131" s="1"/>
  <c r="AO170" i="131"/>
  <c r="BI269" i="131"/>
  <c r="BP133" i="132"/>
  <c r="AM163" i="132"/>
  <c r="AM186" i="132"/>
  <c r="AM214" i="132" s="1"/>
  <c r="AU163" i="132"/>
  <c r="AU186" i="132"/>
  <c r="AU214" i="132" s="1"/>
  <c r="BC163" i="132"/>
  <c r="BC186" i="132"/>
  <c r="BC214" i="132" s="1"/>
  <c r="BK163" i="132"/>
  <c r="BK186" i="132"/>
  <c r="BK214" i="132" s="1"/>
  <c r="BI162" i="132"/>
  <c r="BI170" i="132" s="1"/>
  <c r="BH269" i="132"/>
  <c r="BA270" i="132"/>
  <c r="BP135" i="133"/>
  <c r="BP163" i="133" s="1"/>
  <c r="AM165" i="133"/>
  <c r="BP137" i="133"/>
  <c r="AM188" i="133"/>
  <c r="AM216" i="133" s="1"/>
  <c r="BC165" i="133"/>
  <c r="BC188" i="133"/>
  <c r="BC216" i="133" s="1"/>
  <c r="AN175" i="124"/>
  <c r="AL174" i="4" s="1"/>
  <c r="AR175" i="124"/>
  <c r="AV175" i="124"/>
  <c r="AZ175" i="124"/>
  <c r="BD175" i="124"/>
  <c r="BH175" i="124"/>
  <c r="BL175" i="124"/>
  <c r="AO176" i="124"/>
  <c r="AS176" i="124"/>
  <c r="AW176" i="124"/>
  <c r="BA176" i="124"/>
  <c r="BE176" i="124"/>
  <c r="BI176" i="124"/>
  <c r="BM176" i="124"/>
  <c r="AL177" i="124"/>
  <c r="AP177" i="124"/>
  <c r="AT177" i="124"/>
  <c r="AX177" i="124"/>
  <c r="BB177" i="124"/>
  <c r="BF177" i="124"/>
  <c r="BJ177" i="124"/>
  <c r="BN177" i="124"/>
  <c r="AM178" i="124"/>
  <c r="AQ178" i="124"/>
  <c r="AU178" i="124"/>
  <c r="AY178" i="124"/>
  <c r="BC178" i="124"/>
  <c r="BG178" i="124"/>
  <c r="BK178" i="124"/>
  <c r="BO178" i="124"/>
  <c r="AO183" i="124"/>
  <c r="AS183" i="124"/>
  <c r="AW183" i="124"/>
  <c r="BA183" i="124"/>
  <c r="BE183" i="124"/>
  <c r="BI183" i="124"/>
  <c r="BM183" i="124"/>
  <c r="AL184" i="124"/>
  <c r="AP184" i="124"/>
  <c r="AT184" i="124"/>
  <c r="AX184" i="124"/>
  <c r="BB184" i="124"/>
  <c r="BF184" i="124"/>
  <c r="BJ184" i="124"/>
  <c r="BN184" i="124"/>
  <c r="AM185" i="124"/>
  <c r="AQ185" i="124"/>
  <c r="AU185" i="124"/>
  <c r="AY185" i="124"/>
  <c r="BC185" i="124"/>
  <c r="BG185" i="124"/>
  <c r="BK185" i="124"/>
  <c r="BO185" i="124"/>
  <c r="AN186" i="124"/>
  <c r="AL185" i="4" s="1"/>
  <c r="AR186" i="124"/>
  <c r="AV186" i="124"/>
  <c r="AZ186" i="124"/>
  <c r="BD186" i="124"/>
  <c r="BH186" i="124"/>
  <c r="BL186" i="124"/>
  <c r="AO187" i="124"/>
  <c r="AS187" i="124"/>
  <c r="AW187" i="124"/>
  <c r="BA187" i="124"/>
  <c r="BE187" i="124"/>
  <c r="BI187" i="124"/>
  <c r="BM187" i="124"/>
  <c r="AL188" i="124"/>
  <c r="AP188" i="124"/>
  <c r="AT188" i="124"/>
  <c r="AX188" i="124"/>
  <c r="BB188" i="124"/>
  <c r="BF188" i="124"/>
  <c r="BJ188" i="124"/>
  <c r="BN188" i="124"/>
  <c r="AM189" i="124"/>
  <c r="AQ189" i="124"/>
  <c r="AU189" i="124"/>
  <c r="AY189" i="124"/>
  <c r="BC189" i="124"/>
  <c r="BG189" i="124"/>
  <c r="BK189" i="124"/>
  <c r="BO189" i="124"/>
  <c r="AN190" i="124"/>
  <c r="AL189" i="4" s="1"/>
  <c r="AR190" i="124"/>
  <c r="AV190" i="124"/>
  <c r="AZ190" i="124"/>
  <c r="BD190" i="124"/>
  <c r="BH190" i="124"/>
  <c r="BL190" i="124"/>
  <c r="AO191" i="124"/>
  <c r="AS191" i="124"/>
  <c r="AW191" i="124"/>
  <c r="BA191" i="124"/>
  <c r="BE191" i="124"/>
  <c r="BI191" i="124"/>
  <c r="BM191" i="124"/>
  <c r="AL192" i="124"/>
  <c r="AP192" i="124"/>
  <c r="AT192" i="124"/>
  <c r="AX192" i="124"/>
  <c r="BB192" i="124"/>
  <c r="BF192" i="124"/>
  <c r="BJ192" i="124"/>
  <c r="BN192" i="124"/>
  <c r="AN197" i="124"/>
  <c r="AR197" i="124"/>
  <c r="AV197" i="124"/>
  <c r="AV211" i="124" s="1"/>
  <c r="AZ197" i="124"/>
  <c r="BD197" i="124"/>
  <c r="BH197" i="124"/>
  <c r="BL197" i="124"/>
  <c r="AO198" i="124"/>
  <c r="AS198" i="124"/>
  <c r="AS212" i="124" s="1"/>
  <c r="AW198" i="124"/>
  <c r="BA198" i="124"/>
  <c r="BA212" i="124" s="1"/>
  <c r="BE198" i="124"/>
  <c r="BI198" i="124"/>
  <c r="BM198" i="124"/>
  <c r="BM212" i="124" s="1"/>
  <c r="AL199" i="124"/>
  <c r="AP199" i="124"/>
  <c r="AT199" i="124"/>
  <c r="AX199" i="124"/>
  <c r="AX213" i="124" s="1"/>
  <c r="BB199" i="124"/>
  <c r="BF199" i="124"/>
  <c r="BJ199" i="124"/>
  <c r="BN199" i="124"/>
  <c r="AM200" i="124"/>
  <c r="AQ200" i="124"/>
  <c r="AQ214" i="124" s="1"/>
  <c r="AU200" i="124"/>
  <c r="AY200" i="124"/>
  <c r="AY214" i="124" s="1"/>
  <c r="BC200" i="124"/>
  <c r="BC214" i="124" s="1"/>
  <c r="BG200" i="124"/>
  <c r="BG214" i="124" s="1"/>
  <c r="BK200" i="124"/>
  <c r="BO200" i="124"/>
  <c r="BO214" i="124" s="1"/>
  <c r="AN201" i="124"/>
  <c r="AR201" i="124"/>
  <c r="AR215" i="124" s="1"/>
  <c r="AV201" i="124"/>
  <c r="AZ201" i="124"/>
  <c r="AZ215" i="124" s="1"/>
  <c r="BD201" i="124"/>
  <c r="BD215" i="124" s="1"/>
  <c r="BH201" i="124"/>
  <c r="BL201" i="124"/>
  <c r="BL215" i="124" s="1"/>
  <c r="AO202" i="124"/>
  <c r="AO216" i="124" s="1"/>
  <c r="AS202" i="124"/>
  <c r="AS216" i="124" s="1"/>
  <c r="AW202" i="124"/>
  <c r="AW216" i="124" s="1"/>
  <c r="BA202" i="124"/>
  <c r="BA216" i="124" s="1"/>
  <c r="BE202" i="124"/>
  <c r="BI202" i="124"/>
  <c r="BI216" i="124" s="1"/>
  <c r="BM202" i="124"/>
  <c r="AL203" i="124"/>
  <c r="AL217" i="124" s="1"/>
  <c r="AP203" i="124"/>
  <c r="AT203" i="124"/>
  <c r="AT217" i="124" s="1"/>
  <c r="AX203" i="124"/>
  <c r="AX217" i="124" s="1"/>
  <c r="BB203" i="124"/>
  <c r="BF203" i="124"/>
  <c r="BF217" i="124" s="1"/>
  <c r="BJ203" i="124"/>
  <c r="BJ217" i="124" s="1"/>
  <c r="BN203" i="124"/>
  <c r="AM204" i="124"/>
  <c r="AQ204" i="124"/>
  <c r="AQ218" i="124" s="1"/>
  <c r="AU204" i="124"/>
  <c r="AU218" i="124" s="1"/>
  <c r="AY204" i="124"/>
  <c r="AY218" i="124" s="1"/>
  <c r="BC204" i="124"/>
  <c r="BG204" i="124"/>
  <c r="BK204" i="124"/>
  <c r="BK218" i="124" s="1"/>
  <c r="BO204" i="124"/>
  <c r="AN205" i="124"/>
  <c r="AR205" i="124"/>
  <c r="AV205" i="124"/>
  <c r="AV219" i="124" s="1"/>
  <c r="AZ205" i="124"/>
  <c r="AZ219" i="124" s="1"/>
  <c r="BD205" i="124"/>
  <c r="BH205" i="124"/>
  <c r="BH219" i="124" s="1"/>
  <c r="BL205" i="124"/>
  <c r="BL219" i="124" s="1"/>
  <c r="AO206" i="124"/>
  <c r="AO220" i="124" s="1"/>
  <c r="AS206" i="124"/>
  <c r="AW206" i="124"/>
  <c r="AW220" i="124" s="1"/>
  <c r="BA206" i="124"/>
  <c r="BA220" i="124" s="1"/>
  <c r="BE206" i="124"/>
  <c r="BE220" i="124" s="1"/>
  <c r="BI206" i="124"/>
  <c r="BI220" i="124" s="1"/>
  <c r="BM206" i="124"/>
  <c r="AO226" i="124"/>
  <c r="AS226" i="124"/>
  <c r="AW226" i="124"/>
  <c r="BA226" i="124"/>
  <c r="BE226" i="124"/>
  <c r="BI226" i="124"/>
  <c r="BM226" i="124"/>
  <c r="AL227" i="124"/>
  <c r="AP227" i="124"/>
  <c r="AT227" i="124"/>
  <c r="AX227" i="124"/>
  <c r="BB227" i="124"/>
  <c r="BF227" i="124"/>
  <c r="BJ227" i="124"/>
  <c r="BN227" i="124"/>
  <c r="AM228" i="124"/>
  <c r="AQ228" i="124"/>
  <c r="AU228" i="124"/>
  <c r="AY228" i="124"/>
  <c r="BC228" i="124"/>
  <c r="BG228" i="124"/>
  <c r="BK228" i="124"/>
  <c r="BO228" i="124"/>
  <c r="AN229" i="124"/>
  <c r="AL228" i="4" s="1"/>
  <c r="AR229" i="124"/>
  <c r="AV229" i="124"/>
  <c r="AZ229" i="124"/>
  <c r="BD229" i="124"/>
  <c r="BH229" i="124"/>
  <c r="BL229" i="124"/>
  <c r="AL234" i="124"/>
  <c r="AP234" i="124"/>
  <c r="AT234" i="124"/>
  <c r="AX234" i="124"/>
  <c r="BB234" i="124"/>
  <c r="BF234" i="124"/>
  <c r="BJ234" i="124"/>
  <c r="BN234" i="124"/>
  <c r="AM235" i="124"/>
  <c r="AQ235" i="124"/>
  <c r="AU235" i="124"/>
  <c r="AY235" i="124"/>
  <c r="BC235" i="124"/>
  <c r="BG235" i="124"/>
  <c r="BK235" i="124"/>
  <c r="BO235" i="124"/>
  <c r="AN236" i="124"/>
  <c r="AL235" i="4" s="1"/>
  <c r="AR236" i="124"/>
  <c r="AV236" i="124"/>
  <c r="AZ236" i="124"/>
  <c r="BD236" i="124"/>
  <c r="BH236" i="124"/>
  <c r="BL236" i="124"/>
  <c r="AO237" i="124"/>
  <c r="AS237" i="124"/>
  <c r="AW237" i="124"/>
  <c r="BA237" i="124"/>
  <c r="BE237" i="124"/>
  <c r="BI237" i="124"/>
  <c r="BM237" i="124"/>
  <c r="AL238" i="124"/>
  <c r="AP238" i="124"/>
  <c r="AT238" i="124"/>
  <c r="AX238" i="124"/>
  <c r="AX266" i="124" s="1"/>
  <c r="BB238" i="124"/>
  <c r="BB266" i="124" s="1"/>
  <c r="BF238" i="124"/>
  <c r="BJ238" i="124"/>
  <c r="BN238" i="124"/>
  <c r="BN266" i="124" s="1"/>
  <c r="AM239" i="124"/>
  <c r="AM267" i="124" s="1"/>
  <c r="AQ239" i="124"/>
  <c r="AU239" i="124"/>
  <c r="AY239" i="124"/>
  <c r="AY267" i="124" s="1"/>
  <c r="BC239" i="124"/>
  <c r="BC267" i="124" s="1"/>
  <c r="BG239" i="124"/>
  <c r="BK239" i="124"/>
  <c r="BO239" i="124"/>
  <c r="BO267" i="124" s="1"/>
  <c r="AN240" i="124"/>
  <c r="AR240" i="124"/>
  <c r="AV240" i="124"/>
  <c r="AZ240" i="124"/>
  <c r="BD240" i="124"/>
  <c r="BD268" i="124" s="1"/>
  <c r="BH240" i="124"/>
  <c r="BL240" i="124"/>
  <c r="AO241" i="124"/>
  <c r="AS241" i="124"/>
  <c r="AW241" i="124"/>
  <c r="BA241" i="124"/>
  <c r="BE241" i="124"/>
  <c r="BE269" i="124" s="1"/>
  <c r="BI241" i="124"/>
  <c r="BM241" i="124"/>
  <c r="AL242" i="124"/>
  <c r="AP242" i="124"/>
  <c r="AP270" i="124" s="1"/>
  <c r="AT242" i="124"/>
  <c r="AX242" i="124"/>
  <c r="BB242" i="124"/>
  <c r="BB270" i="124" s="1"/>
  <c r="BF242" i="124"/>
  <c r="BF270" i="124" s="1"/>
  <c r="BJ242" i="124"/>
  <c r="BN242" i="124"/>
  <c r="AM243" i="124"/>
  <c r="AM271" i="124" s="1"/>
  <c r="AQ243" i="124"/>
  <c r="AQ271" i="124" s="1"/>
  <c r="AU243" i="124"/>
  <c r="AY243" i="124"/>
  <c r="BC243" i="124"/>
  <c r="BG243" i="124"/>
  <c r="BK243" i="124"/>
  <c r="BO243" i="124"/>
  <c r="AO248" i="124"/>
  <c r="AS248" i="124"/>
  <c r="AW248" i="124"/>
  <c r="AW262" i="124" s="1"/>
  <c r="BA248" i="124"/>
  <c r="BE248" i="124"/>
  <c r="BI248" i="124"/>
  <c r="BI262" i="124" s="1"/>
  <c r="BM248" i="124"/>
  <c r="AL249" i="124"/>
  <c r="AP249" i="124"/>
  <c r="AP263" i="124" s="1"/>
  <c r="AT249" i="124"/>
  <c r="AT263" i="124" s="1"/>
  <c r="AX249" i="124"/>
  <c r="AX263" i="124" s="1"/>
  <c r="BB249" i="124"/>
  <c r="BB263" i="124" s="1"/>
  <c r="BF249" i="124"/>
  <c r="BJ249" i="124"/>
  <c r="BJ263" i="124" s="1"/>
  <c r="BN249" i="124"/>
  <c r="BN263" i="124" s="1"/>
  <c r="AM250" i="124"/>
  <c r="AM264" i="124" s="1"/>
  <c r="AQ250" i="124"/>
  <c r="AU250" i="124"/>
  <c r="AU264" i="124" s="1"/>
  <c r="AY250" i="124"/>
  <c r="AY264" i="124" s="1"/>
  <c r="BC250" i="124"/>
  <c r="BC264" i="124" s="1"/>
  <c r="BG250" i="124"/>
  <c r="BK250" i="124"/>
  <c r="BK264" i="124" s="1"/>
  <c r="BO250" i="124"/>
  <c r="BO264" i="124" s="1"/>
  <c r="AN251" i="124"/>
  <c r="AL250" i="4" s="1"/>
  <c r="AR251" i="124"/>
  <c r="AV251" i="124"/>
  <c r="AZ251" i="124"/>
  <c r="AZ265" i="124" s="1"/>
  <c r="BD251" i="124"/>
  <c r="BH251" i="124"/>
  <c r="BH265" i="124" s="1"/>
  <c r="BL251" i="124"/>
  <c r="AO252" i="124"/>
  <c r="AO266" i="124" s="1"/>
  <c r="AT252" i="124"/>
  <c r="AZ252" i="124"/>
  <c r="AZ266" i="124" s="1"/>
  <c r="BE252" i="124"/>
  <c r="BE266" i="124" s="1"/>
  <c r="BJ252" i="124"/>
  <c r="AP253" i="124"/>
  <c r="AU253" i="124"/>
  <c r="BA253" i="124"/>
  <c r="BF253" i="124"/>
  <c r="BF267" i="124" s="1"/>
  <c r="BK253" i="124"/>
  <c r="AL254" i="124"/>
  <c r="AQ254" i="124"/>
  <c r="AQ268" i="124" s="1"/>
  <c r="AV254" i="124"/>
  <c r="BB254" i="124"/>
  <c r="BG254" i="124"/>
  <c r="BG268" i="124" s="1"/>
  <c r="BL254" i="124"/>
  <c r="AM255" i="124"/>
  <c r="AM269" i="124" s="1"/>
  <c r="AR255" i="124"/>
  <c r="AW255" i="124"/>
  <c r="BC255" i="124"/>
  <c r="BH255" i="124"/>
  <c r="BH269" i="124" s="1"/>
  <c r="BM255" i="124"/>
  <c r="AN256" i="124"/>
  <c r="AS256" i="124"/>
  <c r="AS270" i="124" s="1"/>
  <c r="AX256" i="124"/>
  <c r="BD256" i="124"/>
  <c r="BD270" i="124" s="1"/>
  <c r="BI256" i="124"/>
  <c r="BN256" i="124"/>
  <c r="AO257" i="124"/>
  <c r="AO271" i="124" s="1"/>
  <c r="AT257" i="124"/>
  <c r="AT271" i="124" s="1"/>
  <c r="AY257" i="124"/>
  <c r="BE257" i="124"/>
  <c r="BE271" i="124" s="1"/>
  <c r="BJ257" i="124"/>
  <c r="BJ271" i="124" s="1"/>
  <c r="BO257" i="124"/>
  <c r="AO277" i="124"/>
  <c r="AT277" i="124"/>
  <c r="AY277" i="124"/>
  <c r="BE277" i="124"/>
  <c r="BJ277" i="124"/>
  <c r="BO277" i="124"/>
  <c r="AP278" i="124"/>
  <c r="AU278" i="124"/>
  <c r="AZ278" i="124"/>
  <c r="BF278" i="124"/>
  <c r="BK278" i="124"/>
  <c r="AQ279" i="124"/>
  <c r="AV279" i="124"/>
  <c r="BA279" i="124"/>
  <c r="BG279" i="124"/>
  <c r="BL279" i="124"/>
  <c r="AL280" i="124"/>
  <c r="AR280" i="124"/>
  <c r="AW280" i="124"/>
  <c r="BB280" i="124"/>
  <c r="BH280" i="124"/>
  <c r="BM280" i="124"/>
  <c r="AN285" i="124"/>
  <c r="AL284" i="4" s="1"/>
  <c r="AT285" i="124"/>
  <c r="AY285" i="124"/>
  <c r="BD285" i="124"/>
  <c r="BJ285" i="124"/>
  <c r="BO285" i="124"/>
  <c r="AO286" i="124"/>
  <c r="AU286" i="124"/>
  <c r="AZ286" i="124"/>
  <c r="BE286" i="124"/>
  <c r="BK286" i="124"/>
  <c r="AP287" i="124"/>
  <c r="AV287" i="124"/>
  <c r="BA287" i="124"/>
  <c r="BF287" i="124"/>
  <c r="BL287" i="124"/>
  <c r="AL288" i="124"/>
  <c r="AQ288" i="124"/>
  <c r="AW288" i="124"/>
  <c r="BB288" i="124"/>
  <c r="BG288" i="124"/>
  <c r="BM288" i="124"/>
  <c r="AM289" i="124"/>
  <c r="AR289" i="124"/>
  <c r="AX289" i="124"/>
  <c r="BC289" i="124"/>
  <c r="BH289" i="124"/>
  <c r="BN289" i="124"/>
  <c r="AN290" i="124"/>
  <c r="AL289" i="4" s="1"/>
  <c r="AS290" i="124"/>
  <c r="AY290" i="124"/>
  <c r="BD290" i="124"/>
  <c r="BI290" i="124"/>
  <c r="BO290" i="124"/>
  <c r="AO291" i="124"/>
  <c r="AT291" i="124"/>
  <c r="AZ291" i="124"/>
  <c r="BE291" i="124"/>
  <c r="BJ291" i="124"/>
  <c r="AP292" i="124"/>
  <c r="AU292" i="124"/>
  <c r="BA292" i="124"/>
  <c r="BF292" i="124"/>
  <c r="BK292" i="124"/>
  <c r="AL293" i="124"/>
  <c r="AQ293" i="124"/>
  <c r="AV293" i="124"/>
  <c r="BB293" i="124"/>
  <c r="BG293" i="124"/>
  <c r="BL293" i="124"/>
  <c r="AM294" i="124"/>
  <c r="AR294" i="124"/>
  <c r="AW294" i="124"/>
  <c r="BC294" i="124"/>
  <c r="BH294" i="124"/>
  <c r="BM294" i="124"/>
  <c r="AO299" i="124"/>
  <c r="AT299" i="124"/>
  <c r="AY299" i="124"/>
  <c r="BE299" i="124"/>
  <c r="BJ299" i="124"/>
  <c r="BO299" i="124"/>
  <c r="AP300" i="124"/>
  <c r="AU300" i="124"/>
  <c r="AZ300" i="124"/>
  <c r="BF300" i="124"/>
  <c r="BK300" i="124"/>
  <c r="AQ301" i="124"/>
  <c r="AV301" i="124"/>
  <c r="BA301" i="124"/>
  <c r="BG301" i="124"/>
  <c r="BL301" i="124"/>
  <c r="AL302" i="124"/>
  <c r="AR302" i="124"/>
  <c r="AW302" i="124"/>
  <c r="BB302" i="124"/>
  <c r="BH302" i="124"/>
  <c r="BM302" i="124"/>
  <c r="AM303" i="124"/>
  <c r="AS303" i="124"/>
  <c r="AX303" i="124"/>
  <c r="BC303" i="124"/>
  <c r="BI303" i="124"/>
  <c r="BN303" i="124"/>
  <c r="AN304" i="124"/>
  <c r="AL303" i="4" s="1"/>
  <c r="AT304" i="124"/>
  <c r="AY304" i="124"/>
  <c r="BD304" i="124"/>
  <c r="BJ304" i="124"/>
  <c r="BO304" i="124"/>
  <c r="AO305" i="124"/>
  <c r="AU305" i="124"/>
  <c r="AZ305" i="124"/>
  <c r="BE305" i="124"/>
  <c r="BK305" i="124"/>
  <c r="AP306" i="124"/>
  <c r="AV306" i="124"/>
  <c r="BA306" i="124"/>
  <c r="BF306" i="124"/>
  <c r="BL306" i="124"/>
  <c r="AL307" i="124"/>
  <c r="AQ307" i="124"/>
  <c r="AW307" i="124"/>
  <c r="BB307" i="124"/>
  <c r="BG307" i="124"/>
  <c r="BM307" i="124"/>
  <c r="AM308" i="124"/>
  <c r="AR308" i="124"/>
  <c r="AX308" i="124"/>
  <c r="BC308" i="124"/>
  <c r="BH308" i="124"/>
  <c r="BP140" i="125"/>
  <c r="BP168" i="125" s="1"/>
  <c r="AL168" i="125"/>
  <c r="AM122" i="126"/>
  <c r="AQ122" i="126"/>
  <c r="AU122" i="126"/>
  <c r="AY122" i="126"/>
  <c r="BC122" i="126"/>
  <c r="BG122" i="126"/>
  <c r="BK122" i="126"/>
  <c r="BO122" i="126"/>
  <c r="BP127" i="126"/>
  <c r="AY128" i="126"/>
  <c r="BO128" i="126"/>
  <c r="AN142" i="126"/>
  <c r="AR142" i="126"/>
  <c r="AV142" i="126"/>
  <c r="AZ142" i="126"/>
  <c r="BD142" i="126"/>
  <c r="BH142" i="126"/>
  <c r="BL142" i="126"/>
  <c r="BP134" i="126"/>
  <c r="BP162" i="126" s="1"/>
  <c r="AO142" i="126"/>
  <c r="AT142" i="126"/>
  <c r="BE142" i="126"/>
  <c r="BJ142" i="126"/>
  <c r="AR160" i="126"/>
  <c r="AR170" i="126" s="1"/>
  <c r="BH160" i="126"/>
  <c r="AM165" i="126"/>
  <c r="BN308" i="127"/>
  <c r="BN322" i="127" s="1"/>
  <c r="BJ308" i="127"/>
  <c r="BF308" i="127"/>
  <c r="BB308" i="127"/>
  <c r="BB322" i="127" s="1"/>
  <c r="AX308" i="127"/>
  <c r="AT308" i="127"/>
  <c r="AP308" i="127"/>
  <c r="AL308" i="127"/>
  <c r="BM307" i="127"/>
  <c r="BM321" i="127" s="1"/>
  <c r="BI307" i="127"/>
  <c r="BE307" i="127"/>
  <c r="BA307" i="127"/>
  <c r="BA321" i="127" s="1"/>
  <c r="AW307" i="127"/>
  <c r="AS307" i="127"/>
  <c r="AS321" i="127" s="1"/>
  <c r="AO307" i="127"/>
  <c r="BL306" i="127"/>
  <c r="BH306" i="127"/>
  <c r="BD306" i="127"/>
  <c r="AZ306" i="127"/>
  <c r="AZ320" i="127" s="1"/>
  <c r="AV306" i="127"/>
  <c r="AR306" i="127"/>
  <c r="AR320" i="127" s="1"/>
  <c r="AN306" i="127"/>
  <c r="AN320" i="127" s="1"/>
  <c r="BO305" i="127"/>
  <c r="BK305" i="127"/>
  <c r="BK319" i="127" s="1"/>
  <c r="BG305" i="127"/>
  <c r="BC305" i="127"/>
  <c r="AY305" i="127"/>
  <c r="AU305" i="127"/>
  <c r="AQ305" i="127"/>
  <c r="AM305" i="127"/>
  <c r="AM319" i="127" s="1"/>
  <c r="BN304" i="127"/>
  <c r="BJ304" i="127"/>
  <c r="BF304" i="127"/>
  <c r="BB304" i="127"/>
  <c r="AX304" i="127"/>
  <c r="AT304" i="127"/>
  <c r="AP304" i="127"/>
  <c r="AL304" i="127"/>
  <c r="AL318" i="127" s="1"/>
  <c r="BM303" i="127"/>
  <c r="BI303" i="127"/>
  <c r="BI317" i="127" s="1"/>
  <c r="BE303" i="127"/>
  <c r="BA303" i="127"/>
  <c r="AW303" i="127"/>
  <c r="AS303" i="127"/>
  <c r="AO303" i="127"/>
  <c r="BL302" i="127"/>
  <c r="BH302" i="127"/>
  <c r="BH316" i="127" s="1"/>
  <c r="BD302" i="127"/>
  <c r="AZ302" i="127"/>
  <c r="AV302" i="127"/>
  <c r="AV316" i="127" s="1"/>
  <c r="AR302" i="127"/>
  <c r="AN302" i="127"/>
  <c r="AN316" i="127" s="1"/>
  <c r="BO301" i="127"/>
  <c r="BO315" i="127" s="1"/>
  <c r="BK301" i="127"/>
  <c r="BG301" i="127"/>
  <c r="BC301" i="127"/>
  <c r="AY301" i="127"/>
  <c r="AU301" i="127"/>
  <c r="AU315" i="127" s="1"/>
  <c r="AQ301" i="127"/>
  <c r="AO300" i="4" s="1"/>
  <c r="AM301" i="127"/>
  <c r="AM315" i="127" s="1"/>
  <c r="BN300" i="127"/>
  <c r="BN314" i="127" s="1"/>
  <c r="BJ300" i="127"/>
  <c r="BF300" i="127"/>
  <c r="BF314" i="127" s="1"/>
  <c r="BB300" i="127"/>
  <c r="AX300" i="127"/>
  <c r="AT300" i="127"/>
  <c r="AT314" i="127" s="1"/>
  <c r="AP300" i="127"/>
  <c r="AL300" i="127"/>
  <c r="BM299" i="127"/>
  <c r="BI299" i="127"/>
  <c r="BE299" i="127"/>
  <c r="BA299" i="127"/>
  <c r="AW299" i="127"/>
  <c r="AS299" i="127"/>
  <c r="AS313" i="127" s="1"/>
  <c r="AO299" i="127"/>
  <c r="BO294" i="127"/>
  <c r="BO322" i="127" s="1"/>
  <c r="BK294" i="127"/>
  <c r="BG294" i="127"/>
  <c r="BG322" i="127" s="1"/>
  <c r="BC294" i="127"/>
  <c r="AY294" i="127"/>
  <c r="AU294" i="127"/>
  <c r="AQ294" i="127"/>
  <c r="AO293" i="4" s="1"/>
  <c r="AM294" i="127"/>
  <c r="BN293" i="127"/>
  <c r="BN321" i="127" s="1"/>
  <c r="BJ293" i="127"/>
  <c r="BF293" i="127"/>
  <c r="BF321" i="127" s="1"/>
  <c r="BB293" i="127"/>
  <c r="AX293" i="127"/>
  <c r="AT293" i="127"/>
  <c r="AP293" i="127"/>
  <c r="AL293" i="127"/>
  <c r="BM292" i="127"/>
  <c r="BM320" i="127" s="1"/>
  <c r="BI292" i="127"/>
  <c r="BE292" i="127"/>
  <c r="BE320" i="127" s="1"/>
  <c r="BA292" i="127"/>
  <c r="AW292" i="127"/>
  <c r="AS292" i="127"/>
  <c r="AO292" i="127"/>
  <c r="BL291" i="127"/>
  <c r="BL319" i="127" s="1"/>
  <c r="BH291" i="127"/>
  <c r="BD291" i="127"/>
  <c r="BD319" i="127" s="1"/>
  <c r="AZ291" i="127"/>
  <c r="AV291" i="127"/>
  <c r="AR291" i="127"/>
  <c r="AN291" i="127"/>
  <c r="BO290" i="127"/>
  <c r="BK290" i="127"/>
  <c r="BG290" i="127"/>
  <c r="BC290" i="127"/>
  <c r="AY290" i="127"/>
  <c r="AU290" i="127"/>
  <c r="AQ290" i="127"/>
  <c r="AO289" i="4" s="1"/>
  <c r="AM290" i="127"/>
  <c r="BN289" i="127"/>
  <c r="BJ289" i="127"/>
  <c r="BJ317" i="127" s="1"/>
  <c r="BF289" i="127"/>
  <c r="BB289" i="127"/>
  <c r="BB317" i="127" s="1"/>
  <c r="AX289" i="127"/>
  <c r="AT289" i="127"/>
  <c r="AP289" i="127"/>
  <c r="AL289" i="127"/>
  <c r="BM288" i="127"/>
  <c r="BI288" i="127"/>
  <c r="BE288" i="127"/>
  <c r="BA288" i="127"/>
  <c r="BA316" i="127" s="1"/>
  <c r="AW288" i="127"/>
  <c r="AS288" i="127"/>
  <c r="AO288" i="127"/>
  <c r="BL287" i="127"/>
  <c r="BH287" i="127"/>
  <c r="BH315" i="127" s="1"/>
  <c r="BD287" i="127"/>
  <c r="AZ287" i="127"/>
  <c r="AZ315" i="127" s="1"/>
  <c r="AV287" i="127"/>
  <c r="AR287" i="127"/>
  <c r="AN287" i="127"/>
  <c r="BO286" i="127"/>
  <c r="BK286" i="127"/>
  <c r="BG286" i="127"/>
  <c r="BG314" i="127" s="1"/>
  <c r="BC286" i="127"/>
  <c r="AY286" i="127"/>
  <c r="AY314" i="127" s="1"/>
  <c r="AU286" i="127"/>
  <c r="AQ286" i="127"/>
  <c r="AO285" i="4" s="1"/>
  <c r="AM286" i="127"/>
  <c r="BN285" i="127"/>
  <c r="BJ285" i="127"/>
  <c r="BF285" i="127"/>
  <c r="BB285" i="127"/>
  <c r="AX285" i="127"/>
  <c r="AT285" i="127"/>
  <c r="AP285" i="127"/>
  <c r="AL285" i="127"/>
  <c r="BL280" i="127"/>
  <c r="BH280" i="127"/>
  <c r="BD280" i="127"/>
  <c r="AZ280" i="127"/>
  <c r="AV280" i="127"/>
  <c r="AR280" i="127"/>
  <c r="AN280" i="127"/>
  <c r="BO279" i="127"/>
  <c r="BK279" i="127"/>
  <c r="BG279" i="127"/>
  <c r="BC279" i="127"/>
  <c r="AY279" i="127"/>
  <c r="AU279" i="127"/>
  <c r="AQ279" i="127"/>
  <c r="AO278" i="4" s="1"/>
  <c r="AM279" i="127"/>
  <c r="BN278" i="127"/>
  <c r="BJ278" i="127"/>
  <c r="BF278" i="127"/>
  <c r="BB278" i="127"/>
  <c r="AX278" i="127"/>
  <c r="AT278" i="127"/>
  <c r="AP278" i="127"/>
  <c r="AL278" i="127"/>
  <c r="BM277" i="127"/>
  <c r="BI277" i="127"/>
  <c r="BE277" i="127"/>
  <c r="BA277" i="127"/>
  <c r="AW277" i="127"/>
  <c r="AS277" i="127"/>
  <c r="AO277" i="127"/>
  <c r="BL308" i="127"/>
  <c r="BL322" i="127" s="1"/>
  <c r="BH308" i="127"/>
  <c r="BD308" i="127"/>
  <c r="BD322" i="127" s="1"/>
  <c r="AZ308" i="127"/>
  <c r="AV308" i="127"/>
  <c r="AR308" i="127"/>
  <c r="AN308" i="127"/>
  <c r="BO307" i="127"/>
  <c r="BK307" i="127"/>
  <c r="BK321" i="127" s="1"/>
  <c r="BG307" i="127"/>
  <c r="BC307" i="127"/>
  <c r="AY307" i="127"/>
  <c r="AU307" i="127"/>
  <c r="AQ307" i="127"/>
  <c r="AO306" i="4" s="1"/>
  <c r="AM307" i="127"/>
  <c r="BN306" i="127"/>
  <c r="BJ306" i="127"/>
  <c r="BJ320" i="127" s="1"/>
  <c r="BF306" i="127"/>
  <c r="BB306" i="127"/>
  <c r="BB320" i="127" s="1"/>
  <c r="AX306" i="127"/>
  <c r="AT306" i="127"/>
  <c r="AP306" i="127"/>
  <c r="AL306" i="127"/>
  <c r="BM305" i="127"/>
  <c r="BI305" i="127"/>
  <c r="BI319" i="127" s="1"/>
  <c r="BE305" i="127"/>
  <c r="BA305" i="127"/>
  <c r="AW305" i="127"/>
  <c r="AS305" i="127"/>
  <c r="AO305" i="127"/>
  <c r="BL304" i="127"/>
  <c r="BH304" i="127"/>
  <c r="BH318" i="127" s="1"/>
  <c r="BD304" i="127"/>
  <c r="AZ304" i="127"/>
  <c r="AZ318" i="127" s="1"/>
  <c r="AV304" i="127"/>
  <c r="AR304" i="127"/>
  <c r="AN304" i="127"/>
  <c r="BO303" i="127"/>
  <c r="BK303" i="127"/>
  <c r="BG303" i="127"/>
  <c r="BG317" i="127" s="1"/>
  <c r="BC303" i="127"/>
  <c r="AY303" i="127"/>
  <c r="AU303" i="127"/>
  <c r="AQ303" i="127"/>
  <c r="AO302" i="4" s="1"/>
  <c r="AM303" i="127"/>
  <c r="BN302" i="127"/>
  <c r="BJ302" i="127"/>
  <c r="BF302" i="127"/>
  <c r="BF316" i="127" s="1"/>
  <c r="BB302" i="127"/>
  <c r="AX302" i="127"/>
  <c r="AT302" i="127"/>
  <c r="AP302" i="127"/>
  <c r="AL302" i="127"/>
  <c r="BM301" i="127"/>
  <c r="BI301" i="127"/>
  <c r="BE301" i="127"/>
  <c r="BE315" i="127" s="1"/>
  <c r="BA301" i="127"/>
  <c r="AW301" i="127"/>
  <c r="AW315" i="127" s="1"/>
  <c r="AS301" i="127"/>
  <c r="AO301" i="127"/>
  <c r="BL300" i="127"/>
  <c r="BH300" i="127"/>
  <c r="BD300" i="127"/>
  <c r="BD314" i="127" s="1"/>
  <c r="AZ300" i="127"/>
  <c r="AV300" i="127"/>
  <c r="AR300" i="127"/>
  <c r="AN300" i="127"/>
  <c r="BO299" i="127"/>
  <c r="BK299" i="127"/>
  <c r="BG299" i="127"/>
  <c r="BC299" i="127"/>
  <c r="AY299" i="127"/>
  <c r="AU299" i="127"/>
  <c r="AQ299" i="127"/>
  <c r="AO298" i="4" s="1"/>
  <c r="AM299" i="127"/>
  <c r="BM294" i="127"/>
  <c r="BI294" i="127"/>
  <c r="BE294" i="127"/>
  <c r="BA294" i="127"/>
  <c r="AW294" i="127"/>
  <c r="AW322" i="127" s="1"/>
  <c r="AS294" i="127"/>
  <c r="AS322" i="127" s="1"/>
  <c r="AO294" i="127"/>
  <c r="BL293" i="127"/>
  <c r="BH293" i="127"/>
  <c r="BD293" i="127"/>
  <c r="BD321" i="127" s="1"/>
  <c r="AZ293" i="127"/>
  <c r="AV293" i="127"/>
  <c r="AV321" i="127" s="1"/>
  <c r="AR293" i="127"/>
  <c r="AR321" i="127" s="1"/>
  <c r="AN293" i="127"/>
  <c r="BO292" i="127"/>
  <c r="BO320" i="127" s="1"/>
  <c r="BK292" i="127"/>
  <c r="BG292" i="127"/>
  <c r="BC292" i="127"/>
  <c r="BC320" i="127" s="1"/>
  <c r="AY292" i="127"/>
  <c r="AU292" i="127"/>
  <c r="AQ292" i="127"/>
  <c r="AM292" i="127"/>
  <c r="BN291" i="127"/>
  <c r="BN319" i="127" s="1"/>
  <c r="BJ291" i="127"/>
  <c r="BF291" i="127"/>
  <c r="BB291" i="127"/>
  <c r="BB319" i="127" s="1"/>
  <c r="AX291" i="127"/>
  <c r="AT291" i="127"/>
  <c r="AP291" i="127"/>
  <c r="AP319" i="127" s="1"/>
  <c r="AL291" i="127"/>
  <c r="BM290" i="127"/>
  <c r="BI290" i="127"/>
  <c r="BE290" i="127"/>
  <c r="BA290" i="127"/>
  <c r="BA318" i="127" s="1"/>
  <c r="AW290" i="127"/>
  <c r="AS290" i="127"/>
  <c r="AS318" i="127" s="1"/>
  <c r="AO290" i="127"/>
  <c r="AO318" i="127" s="1"/>
  <c r="BL289" i="127"/>
  <c r="BL317" i="127" s="1"/>
  <c r="BH289" i="127"/>
  <c r="BD289" i="127"/>
  <c r="AZ289" i="127"/>
  <c r="AZ317" i="127" s="1"/>
  <c r="AV289" i="127"/>
  <c r="AR289" i="127"/>
  <c r="AR317" i="127" s="1"/>
  <c r="AN289" i="127"/>
  <c r="AN317" i="127" s="1"/>
  <c r="BO288" i="127"/>
  <c r="BK288" i="127"/>
  <c r="BK316" i="127" s="1"/>
  <c r="BG288" i="127"/>
  <c r="BC288" i="127"/>
  <c r="AY288" i="127"/>
  <c r="AY316" i="127" s="1"/>
  <c r="AU288" i="127"/>
  <c r="AQ288" i="127"/>
  <c r="AM288" i="127"/>
  <c r="BN287" i="127"/>
  <c r="BJ287" i="127"/>
  <c r="BJ315" i="127" s="1"/>
  <c r="BF287" i="127"/>
  <c r="BB287" i="127"/>
  <c r="AX287" i="127"/>
  <c r="AX315" i="127" s="1"/>
  <c r="AT287" i="127"/>
  <c r="AP287" i="127"/>
  <c r="AL287" i="127"/>
  <c r="BM286" i="127"/>
  <c r="BI286" i="127"/>
  <c r="BI314" i="127" s="1"/>
  <c r="BE286" i="127"/>
  <c r="BA286" i="127"/>
  <c r="AW286" i="127"/>
  <c r="AS286" i="127"/>
  <c r="AO286" i="127"/>
  <c r="AO314" i="127" s="1"/>
  <c r="BL285" i="127"/>
  <c r="BH285" i="127"/>
  <c r="BD285" i="127"/>
  <c r="AZ285" i="127"/>
  <c r="AV285" i="127"/>
  <c r="AR285" i="127"/>
  <c r="AN285" i="127"/>
  <c r="BN280" i="127"/>
  <c r="BJ280" i="127"/>
  <c r="BF280" i="127"/>
  <c r="BB280" i="127"/>
  <c r="AX280" i="127"/>
  <c r="AT280" i="127"/>
  <c r="AP280" i="127"/>
  <c r="AL280" i="127"/>
  <c r="BM279" i="127"/>
  <c r="BI279" i="127"/>
  <c r="BE279" i="127"/>
  <c r="BA279" i="127"/>
  <c r="AW279" i="127"/>
  <c r="AS279" i="127"/>
  <c r="AO279" i="127"/>
  <c r="BL278" i="127"/>
  <c r="BH278" i="127"/>
  <c r="BD278" i="127"/>
  <c r="AZ278" i="127"/>
  <c r="AV278" i="127"/>
  <c r="AR278" i="127"/>
  <c r="AN278" i="127"/>
  <c r="BO277" i="127"/>
  <c r="BK277" i="127"/>
  <c r="BG277" i="127"/>
  <c r="BC277" i="127"/>
  <c r="AY277" i="127"/>
  <c r="AU277" i="127"/>
  <c r="AQ277" i="127"/>
  <c r="AO276" i="4" s="1"/>
  <c r="AM277" i="127"/>
  <c r="BO257" i="127"/>
  <c r="BK257" i="127"/>
  <c r="BG257" i="127"/>
  <c r="BC257" i="127"/>
  <c r="AY257" i="127"/>
  <c r="AU257" i="127"/>
  <c r="AQ257" i="127"/>
  <c r="AO256" i="4" s="1"/>
  <c r="AM257" i="127"/>
  <c r="BN256" i="127"/>
  <c r="BJ256" i="127"/>
  <c r="BF256" i="127"/>
  <c r="BB256" i="127"/>
  <c r="AX256" i="127"/>
  <c r="AT256" i="127"/>
  <c r="AP256" i="127"/>
  <c r="AL256" i="127"/>
  <c r="BM255" i="127"/>
  <c r="BI255" i="127"/>
  <c r="BE255" i="127"/>
  <c r="BA255" i="127"/>
  <c r="BK308" i="127"/>
  <c r="BC308" i="127"/>
  <c r="AU308" i="127"/>
  <c r="AM308" i="127"/>
  <c r="BJ307" i="127"/>
  <c r="BB307" i="127"/>
  <c r="AT307" i="127"/>
  <c r="AL307" i="127"/>
  <c r="BI306" i="127"/>
  <c r="BA306" i="127"/>
  <c r="AS306" i="127"/>
  <c r="BH305" i="127"/>
  <c r="AZ305" i="127"/>
  <c r="AR305" i="127"/>
  <c r="BO304" i="127"/>
  <c r="BG304" i="127"/>
  <c r="AY304" i="127"/>
  <c r="AQ304" i="127"/>
  <c r="AO303" i="4" s="1"/>
  <c r="BN303" i="127"/>
  <c r="BF303" i="127"/>
  <c r="AX303" i="127"/>
  <c r="AP303" i="127"/>
  <c r="BM302" i="127"/>
  <c r="BE302" i="127"/>
  <c r="AW302" i="127"/>
  <c r="AO302" i="127"/>
  <c r="BL301" i="127"/>
  <c r="BD301" i="127"/>
  <c r="AV301" i="127"/>
  <c r="AN301" i="127"/>
  <c r="BK300" i="127"/>
  <c r="BC300" i="127"/>
  <c r="AU300" i="127"/>
  <c r="AM300" i="127"/>
  <c r="BJ299" i="127"/>
  <c r="BB299" i="127"/>
  <c r="AT299" i="127"/>
  <c r="AL299" i="127"/>
  <c r="BH294" i="127"/>
  <c r="BH322" i="127" s="1"/>
  <c r="AZ294" i="127"/>
  <c r="AR294" i="127"/>
  <c r="AR322" i="127" s="1"/>
  <c r="BO293" i="127"/>
  <c r="BG293" i="127"/>
  <c r="BG321" i="127" s="1"/>
  <c r="AY293" i="127"/>
  <c r="AQ293" i="127"/>
  <c r="BN292" i="127"/>
  <c r="BF292" i="127"/>
  <c r="BF320" i="127" s="1"/>
  <c r="AX292" i="127"/>
  <c r="AP292" i="127"/>
  <c r="AP320" i="127" s="1"/>
  <c r="BM291" i="127"/>
  <c r="BE291" i="127"/>
  <c r="BE319" i="127" s="1"/>
  <c r="AW291" i="127"/>
  <c r="AO291" i="127"/>
  <c r="AO319" i="127" s="1"/>
  <c r="BL290" i="127"/>
  <c r="BD290" i="127"/>
  <c r="AV290" i="127"/>
  <c r="AV318" i="127" s="1"/>
  <c r="AN290" i="127"/>
  <c r="BK289" i="127"/>
  <c r="BC289" i="127"/>
  <c r="AU289" i="127"/>
  <c r="AU317" i="127" s="1"/>
  <c r="AM289" i="127"/>
  <c r="BJ288" i="127"/>
  <c r="BB288" i="127"/>
  <c r="AT288" i="127"/>
  <c r="AT316" i="127" s="1"/>
  <c r="AL288" i="127"/>
  <c r="BI287" i="127"/>
  <c r="BA287" i="127"/>
  <c r="AS287" i="127"/>
  <c r="AS315" i="127" s="1"/>
  <c r="BH286" i="127"/>
  <c r="BH314" i="127" s="1"/>
  <c r="AZ286" i="127"/>
  <c r="AR286" i="127"/>
  <c r="AR314" i="127" s="1"/>
  <c r="BO285" i="127"/>
  <c r="BG285" i="127"/>
  <c r="AY285" i="127"/>
  <c r="AQ285" i="127"/>
  <c r="AO284" i="4" s="1"/>
  <c r="BM280" i="127"/>
  <c r="BE280" i="127"/>
  <c r="AW280" i="127"/>
  <c r="AO280" i="127"/>
  <c r="BL279" i="127"/>
  <c r="BD279" i="127"/>
  <c r="AV279" i="127"/>
  <c r="AN279" i="127"/>
  <c r="BK278" i="127"/>
  <c r="BC278" i="127"/>
  <c r="AU278" i="127"/>
  <c r="AM278" i="127"/>
  <c r="BJ277" i="127"/>
  <c r="BB277" i="127"/>
  <c r="AT277" i="127"/>
  <c r="AL277" i="127"/>
  <c r="BM257" i="127"/>
  <c r="BH257" i="127"/>
  <c r="BB257" i="127"/>
  <c r="AW257" i="127"/>
  <c r="AR257" i="127"/>
  <c r="AL257" i="127"/>
  <c r="BL256" i="127"/>
  <c r="BG256" i="127"/>
  <c r="BA256" i="127"/>
  <c r="AV256" i="127"/>
  <c r="AQ256" i="127"/>
  <c r="AO255" i="4" s="1"/>
  <c r="BK255" i="127"/>
  <c r="BF255" i="127"/>
  <c r="AZ255" i="127"/>
  <c r="AV255" i="127"/>
  <c r="AR255" i="127"/>
  <c r="AR269" i="127" s="1"/>
  <c r="AN255" i="127"/>
  <c r="BO254" i="127"/>
  <c r="BK254" i="127"/>
  <c r="BG254" i="127"/>
  <c r="BG268" i="127" s="1"/>
  <c r="BC254" i="127"/>
  <c r="AY254" i="127"/>
  <c r="AU254" i="127"/>
  <c r="AQ254" i="127"/>
  <c r="AM254" i="127"/>
  <c r="BN253" i="127"/>
  <c r="BJ253" i="127"/>
  <c r="BF253" i="127"/>
  <c r="BF267" i="127" s="1"/>
  <c r="BB253" i="127"/>
  <c r="BB267" i="127" s="1"/>
  <c r="AX253" i="127"/>
  <c r="AT253" i="127"/>
  <c r="AP253" i="127"/>
  <c r="AP267" i="127" s="1"/>
  <c r="AL253" i="127"/>
  <c r="BM252" i="127"/>
  <c r="BI252" i="127"/>
  <c r="BE252" i="127"/>
  <c r="BA252" i="127"/>
  <c r="AW252" i="127"/>
  <c r="AS252" i="127"/>
  <c r="AO252" i="127"/>
  <c r="BL251" i="127"/>
  <c r="BH251" i="127"/>
  <c r="BD251" i="127"/>
  <c r="BD265" i="127" s="1"/>
  <c r="AZ251" i="127"/>
  <c r="AZ265" i="127" s="1"/>
  <c r="AV251" i="127"/>
  <c r="AR251" i="127"/>
  <c r="AN251" i="127"/>
  <c r="AN265" i="127" s="1"/>
  <c r="BO250" i="127"/>
  <c r="BK250" i="127"/>
  <c r="BG250" i="127"/>
  <c r="BC250" i="127"/>
  <c r="AY250" i="127"/>
  <c r="AY264" i="127" s="1"/>
  <c r="AU250" i="127"/>
  <c r="AQ250" i="127"/>
  <c r="AO249" i="4" s="1"/>
  <c r="AM250" i="127"/>
  <c r="AM264" i="127" s="1"/>
  <c r="BN249" i="127"/>
  <c r="BN263" i="127" s="1"/>
  <c r="BJ249" i="127"/>
  <c r="BF249" i="127"/>
  <c r="BB249" i="127"/>
  <c r="BB263" i="127" s="1"/>
  <c r="AX249" i="127"/>
  <c r="AX263" i="127" s="1"/>
  <c r="AT249" i="127"/>
  <c r="AP249" i="127"/>
  <c r="AL249" i="127"/>
  <c r="AL263" i="127" s="1"/>
  <c r="BM248" i="127"/>
  <c r="BI248" i="127"/>
  <c r="BE248" i="127"/>
  <c r="BA248" i="127"/>
  <c r="BA262" i="127" s="1"/>
  <c r="AW248" i="127"/>
  <c r="AW262" i="127" s="1"/>
  <c r="AS248" i="127"/>
  <c r="AO248" i="127"/>
  <c r="BO243" i="127"/>
  <c r="BK243" i="127"/>
  <c r="BG243" i="127"/>
  <c r="BC243" i="127"/>
  <c r="AY243" i="127"/>
  <c r="AU243" i="127"/>
  <c r="AQ243" i="127"/>
  <c r="AM243" i="127"/>
  <c r="BN242" i="127"/>
  <c r="BJ242" i="127"/>
  <c r="BF242" i="127"/>
  <c r="BB242" i="127"/>
  <c r="AX242" i="127"/>
  <c r="AT242" i="127"/>
  <c r="AP242" i="127"/>
  <c r="AL242" i="127"/>
  <c r="BM241" i="127"/>
  <c r="BI241" i="127"/>
  <c r="BE241" i="127"/>
  <c r="BA241" i="127"/>
  <c r="AW241" i="127"/>
  <c r="AS241" i="127"/>
  <c r="AS269" i="127" s="1"/>
  <c r="AO241" i="127"/>
  <c r="BL240" i="127"/>
  <c r="BH240" i="127"/>
  <c r="BH268" i="127" s="1"/>
  <c r="BD240" i="127"/>
  <c r="BD268" i="127" s="1"/>
  <c r="AZ240" i="127"/>
  <c r="AV240" i="127"/>
  <c r="AR240" i="127"/>
  <c r="AR268" i="127" s="1"/>
  <c r="AN240" i="127"/>
  <c r="BO239" i="127"/>
  <c r="BK239" i="127"/>
  <c r="BG239" i="127"/>
  <c r="BG267" i="127" s="1"/>
  <c r="BC239" i="127"/>
  <c r="AY239" i="127"/>
  <c r="AU239" i="127"/>
  <c r="AQ239" i="127"/>
  <c r="AM239" i="127"/>
  <c r="AM267" i="127" s="1"/>
  <c r="BN238" i="127"/>
  <c r="BJ238" i="127"/>
  <c r="BF238" i="127"/>
  <c r="BF266" i="127" s="1"/>
  <c r="BB238" i="127"/>
  <c r="BB266" i="127" s="1"/>
  <c r="AX238" i="127"/>
  <c r="AT238" i="127"/>
  <c r="AP238" i="127"/>
  <c r="AP266" i="127" s="1"/>
  <c r="AL238" i="127"/>
  <c r="BM237" i="127"/>
  <c r="BI237" i="127"/>
  <c r="BE237" i="127"/>
  <c r="BE265" i="127" s="1"/>
  <c r="BA237" i="127"/>
  <c r="BA265" i="127" s="1"/>
  <c r="AW237" i="127"/>
  <c r="AS237" i="127"/>
  <c r="AO237" i="127"/>
  <c r="AO265" i="127" s="1"/>
  <c r="BL236" i="127"/>
  <c r="BH236" i="127"/>
  <c r="BD236" i="127"/>
  <c r="BD264" i="127" s="1"/>
  <c r="AZ236" i="127"/>
  <c r="AZ264" i="127" s="1"/>
  <c r="AV236" i="127"/>
  <c r="AR236" i="127"/>
  <c r="AN236" i="127"/>
  <c r="AN264" i="127" s="1"/>
  <c r="BO235" i="127"/>
  <c r="BO263" i="127" s="1"/>
  <c r="BK235" i="127"/>
  <c r="BG235" i="127"/>
  <c r="BC235" i="127"/>
  <c r="BC263" i="127" s="1"/>
  <c r="AY235" i="127"/>
  <c r="AY263" i="127" s="1"/>
  <c r="AU235" i="127"/>
  <c r="AQ235" i="127"/>
  <c r="AO234" i="4" s="1"/>
  <c r="AM235" i="127"/>
  <c r="AM263" i="127" s="1"/>
  <c r="BN234" i="127"/>
  <c r="BJ234" i="127"/>
  <c r="BF234" i="127"/>
  <c r="BB234" i="127"/>
  <c r="AX234" i="127"/>
  <c r="AT234" i="127"/>
  <c r="AP234" i="127"/>
  <c r="AL234" i="127"/>
  <c r="BL229" i="127"/>
  <c r="BH229" i="127"/>
  <c r="BD229" i="127"/>
  <c r="AZ229" i="127"/>
  <c r="AV229" i="127"/>
  <c r="AR229" i="127"/>
  <c r="AN229" i="127"/>
  <c r="BO228" i="127"/>
  <c r="BK228" i="127"/>
  <c r="BG228" i="127"/>
  <c r="BC228" i="127"/>
  <c r="AY228" i="127"/>
  <c r="AU228" i="127"/>
  <c r="AQ228" i="127"/>
  <c r="AO227" i="4" s="1"/>
  <c r="AM228" i="127"/>
  <c r="BN227" i="127"/>
  <c r="BJ227" i="127"/>
  <c r="BF227" i="127"/>
  <c r="BB227" i="127"/>
  <c r="AX227" i="127"/>
  <c r="AT227" i="127"/>
  <c r="AP227" i="127"/>
  <c r="AL227" i="127"/>
  <c r="BM226" i="127"/>
  <c r="BI226" i="127"/>
  <c r="BE226" i="127"/>
  <c r="BA226" i="127"/>
  <c r="AW226" i="127"/>
  <c r="AS226" i="127"/>
  <c r="AO226" i="127"/>
  <c r="BM206" i="127"/>
  <c r="BI206" i="127"/>
  <c r="BE206" i="127"/>
  <c r="BA206" i="127"/>
  <c r="AW206" i="127"/>
  <c r="AW220" i="127" s="1"/>
  <c r="AS206" i="127"/>
  <c r="AO206" i="127"/>
  <c r="BL205" i="127"/>
  <c r="BH205" i="127"/>
  <c r="BD205" i="127"/>
  <c r="AZ205" i="127"/>
  <c r="AZ219" i="127" s="1"/>
  <c r="AV205" i="127"/>
  <c r="AR205" i="127"/>
  <c r="AN205" i="127"/>
  <c r="BO204" i="127"/>
  <c r="BO218" i="127" s="1"/>
  <c r="BK204" i="127"/>
  <c r="BG204" i="127"/>
  <c r="BC204" i="127"/>
  <c r="AY204" i="127"/>
  <c r="AY218" i="127" s="1"/>
  <c r="AU204" i="127"/>
  <c r="AQ204" i="127"/>
  <c r="AO203" i="4" s="1"/>
  <c r="AM204" i="127"/>
  <c r="BN203" i="127"/>
  <c r="BJ203" i="127"/>
  <c r="BJ217" i="127" s="1"/>
  <c r="BF203" i="127"/>
  <c r="BB203" i="127"/>
  <c r="AX203" i="127"/>
  <c r="AX217" i="127" s="1"/>
  <c r="AT203" i="127"/>
  <c r="AP203" i="127"/>
  <c r="AL203" i="127"/>
  <c r="BM202" i="127"/>
  <c r="BM216" i="127" s="1"/>
  <c r="BI202" i="127"/>
  <c r="BE202" i="127"/>
  <c r="BA202" i="127"/>
  <c r="AW202" i="127"/>
  <c r="AW216" i="127" s="1"/>
  <c r="AS202" i="127"/>
  <c r="AS216" i="127" s="1"/>
  <c r="AO202" i="127"/>
  <c r="BL201" i="127"/>
  <c r="BL215" i="127" s="1"/>
  <c r="BH201" i="127"/>
  <c r="BH215" i="127" s="1"/>
  <c r="BD201" i="127"/>
  <c r="AZ201" i="127"/>
  <c r="AV201" i="127"/>
  <c r="AV215" i="127" s="1"/>
  <c r="AR201" i="127"/>
  <c r="AR215" i="127" s="1"/>
  <c r="AN201" i="127"/>
  <c r="BO200" i="127"/>
  <c r="BK200" i="127"/>
  <c r="BK214" i="127" s="1"/>
  <c r="BG200" i="127"/>
  <c r="BG214" i="127" s="1"/>
  <c r="BC200" i="127"/>
  <c r="AY200" i="127"/>
  <c r="AU200" i="127"/>
  <c r="AQ200" i="127"/>
  <c r="AM200" i="127"/>
  <c r="BN199" i="127"/>
  <c r="BJ199" i="127"/>
  <c r="BJ213" i="127" s="1"/>
  <c r="BF199" i="127"/>
  <c r="BF213" i="127" s="1"/>
  <c r="BB199" i="127"/>
  <c r="AX199" i="127"/>
  <c r="AT199" i="127"/>
  <c r="AP199" i="127"/>
  <c r="AP213" i="127" s="1"/>
  <c r="AL199" i="127"/>
  <c r="BM198" i="127"/>
  <c r="BI198" i="127"/>
  <c r="BE198" i="127"/>
  <c r="BA198" i="127"/>
  <c r="AW198" i="127"/>
  <c r="AS198" i="127"/>
  <c r="AS212" i="127" s="1"/>
  <c r="AO198" i="127"/>
  <c r="AO212" i="127" s="1"/>
  <c r="BL197" i="127"/>
  <c r="BH197" i="127"/>
  <c r="BD197" i="127"/>
  <c r="AZ197" i="127"/>
  <c r="AV197" i="127"/>
  <c r="AR197" i="127"/>
  <c r="AN197" i="127"/>
  <c r="BN192" i="127"/>
  <c r="BN220" i="127" s="1"/>
  <c r="BJ192" i="127"/>
  <c r="BF192" i="127"/>
  <c r="BB192" i="127"/>
  <c r="BB220" i="127" s="1"/>
  <c r="AX192" i="127"/>
  <c r="AX220" i="127" s="1"/>
  <c r="AT192" i="127"/>
  <c r="AP192" i="127"/>
  <c r="AL192" i="127"/>
  <c r="BM191" i="127"/>
  <c r="BM219" i="127" s="1"/>
  <c r="BI191" i="127"/>
  <c r="BE191" i="127"/>
  <c r="BA191" i="127"/>
  <c r="BA219" i="127" s="1"/>
  <c r="AW191" i="127"/>
  <c r="AW219" i="127" s="1"/>
  <c r="AS191" i="127"/>
  <c r="AO191" i="127"/>
  <c r="BL190" i="127"/>
  <c r="BL218" i="127" s="1"/>
  <c r="BH190" i="127"/>
  <c r="BD190" i="127"/>
  <c r="AZ190" i="127"/>
  <c r="AV190" i="127"/>
  <c r="AV218" i="127" s="1"/>
  <c r="AR190" i="127"/>
  <c r="AN190" i="127"/>
  <c r="BO189" i="127"/>
  <c r="BO217" i="127" s="1"/>
  <c r="BK189" i="127"/>
  <c r="BK217" i="127" s="1"/>
  <c r="BG189" i="127"/>
  <c r="BC189" i="127"/>
  <c r="AY189" i="127"/>
  <c r="AY217" i="127" s="1"/>
  <c r="AU189" i="127"/>
  <c r="AU217" i="127" s="1"/>
  <c r="AQ189" i="127"/>
  <c r="AO188" i="4" s="1"/>
  <c r="AM189" i="127"/>
  <c r="BN188" i="127"/>
  <c r="BN216" i="127" s="1"/>
  <c r="BJ188" i="127"/>
  <c r="BJ216" i="127" s="1"/>
  <c r="BF188" i="127"/>
  <c r="BB188" i="127"/>
  <c r="AX188" i="127"/>
  <c r="AT188" i="127"/>
  <c r="AT216" i="127" s="1"/>
  <c r="AP188" i="127"/>
  <c r="AL188" i="127"/>
  <c r="BM187" i="127"/>
  <c r="BM215" i="127" s="1"/>
  <c r="BI187" i="127"/>
  <c r="BI215" i="127" s="1"/>
  <c r="BE187" i="127"/>
  <c r="BA187" i="127"/>
  <c r="AW187" i="127"/>
  <c r="AW215" i="127" s="1"/>
  <c r="AS187" i="127"/>
  <c r="AS215" i="127" s="1"/>
  <c r="AO187" i="127"/>
  <c r="BL186" i="127"/>
  <c r="BL214" i="127" s="1"/>
  <c r="BH186" i="127"/>
  <c r="BD186" i="127"/>
  <c r="AZ186" i="127"/>
  <c r="AV186" i="127"/>
  <c r="AV214" i="127" s="1"/>
  <c r="AR186" i="127"/>
  <c r="AR214" i="127" s="1"/>
  <c r="AN186" i="127"/>
  <c r="BO185" i="127"/>
  <c r="BK185" i="127"/>
  <c r="BG185" i="127"/>
  <c r="BC185" i="127"/>
  <c r="AY185" i="127"/>
  <c r="AU185" i="127"/>
  <c r="AU213" i="127" s="1"/>
  <c r="AQ185" i="127"/>
  <c r="AM185" i="127"/>
  <c r="BN184" i="127"/>
  <c r="BJ184" i="127"/>
  <c r="BF184" i="127"/>
  <c r="BF212" i="127" s="1"/>
  <c r="BB184" i="127"/>
  <c r="AX184" i="127"/>
  <c r="AT184" i="127"/>
  <c r="AT212" i="127" s="1"/>
  <c r="AP184" i="127"/>
  <c r="AP212" i="127" s="1"/>
  <c r="AL184" i="127"/>
  <c r="BM183" i="127"/>
  <c r="BI183" i="127"/>
  <c r="BE183" i="127"/>
  <c r="BA183" i="127"/>
  <c r="AW183" i="127"/>
  <c r="AS183" i="127"/>
  <c r="AO183" i="127"/>
  <c r="BO178" i="127"/>
  <c r="BK178" i="127"/>
  <c r="BG178" i="127"/>
  <c r="BC178" i="127"/>
  <c r="AY178" i="127"/>
  <c r="AU178" i="127"/>
  <c r="AQ178" i="127"/>
  <c r="AO177" i="4" s="1"/>
  <c r="AM178" i="127"/>
  <c r="BN177" i="127"/>
  <c r="BJ177" i="127"/>
  <c r="BF177" i="127"/>
  <c r="BB177" i="127"/>
  <c r="AX177" i="127"/>
  <c r="AT177" i="127"/>
  <c r="AP177" i="127"/>
  <c r="AL177" i="127"/>
  <c r="BM176" i="127"/>
  <c r="BI176" i="127"/>
  <c r="BE176" i="127"/>
  <c r="BA176" i="127"/>
  <c r="AW176" i="127"/>
  <c r="AS176" i="127"/>
  <c r="AO176" i="127"/>
  <c r="BL175" i="127"/>
  <c r="BH175" i="127"/>
  <c r="BD175" i="127"/>
  <c r="AZ175" i="127"/>
  <c r="AV175" i="127"/>
  <c r="AR175" i="127"/>
  <c r="AN175" i="127"/>
  <c r="AN122" i="127"/>
  <c r="BE122" i="127"/>
  <c r="BP125" i="127"/>
  <c r="AW128" i="127"/>
  <c r="BM128" i="127"/>
  <c r="AU142" i="127"/>
  <c r="AZ142" i="127"/>
  <c r="BK142" i="127"/>
  <c r="AO156" i="127"/>
  <c r="AO122" i="127" s="1"/>
  <c r="AS156" i="127"/>
  <c r="AS122" i="127" s="1"/>
  <c r="AW156" i="127"/>
  <c r="AW122" i="127" s="1"/>
  <c r="BA156" i="127"/>
  <c r="BA122" i="127" s="1"/>
  <c r="BE156" i="127"/>
  <c r="BI156" i="127"/>
  <c r="BI122" i="127" s="1"/>
  <c r="BM156" i="127"/>
  <c r="BM122" i="127" s="1"/>
  <c r="BP147" i="127"/>
  <c r="AL156" i="127"/>
  <c r="AQ156" i="127"/>
  <c r="AX160" i="127"/>
  <c r="BN160" i="127"/>
  <c r="BN170" i="127" s="1"/>
  <c r="AL169" i="127"/>
  <c r="AP175" i="127"/>
  <c r="AU175" i="127"/>
  <c r="BA175" i="127"/>
  <c r="BF175" i="127"/>
  <c r="BK175" i="127"/>
  <c r="AL176" i="127"/>
  <c r="AQ176" i="127"/>
  <c r="AO175" i="4" s="1"/>
  <c r="AV176" i="127"/>
  <c r="BB176" i="127"/>
  <c r="BG176" i="127"/>
  <c r="BL176" i="127"/>
  <c r="AM177" i="127"/>
  <c r="AR177" i="127"/>
  <c r="AW177" i="127"/>
  <c r="BC177" i="127"/>
  <c r="BH177" i="127"/>
  <c r="BM177" i="127"/>
  <c r="AN178" i="127"/>
  <c r="AS178" i="127"/>
  <c r="AX178" i="127"/>
  <c r="BD178" i="127"/>
  <c r="BI178" i="127"/>
  <c r="BN178" i="127"/>
  <c r="AP183" i="127"/>
  <c r="AU183" i="127"/>
  <c r="AZ183" i="127"/>
  <c r="BF183" i="127"/>
  <c r="BK183" i="127"/>
  <c r="AQ184" i="127"/>
  <c r="AO183" i="4" s="1"/>
  <c r="AV184" i="127"/>
  <c r="BA184" i="127"/>
  <c r="BA212" i="127" s="1"/>
  <c r="BG184" i="127"/>
  <c r="BL184" i="127"/>
  <c r="AL185" i="127"/>
  <c r="AR185" i="127"/>
  <c r="AW185" i="127"/>
  <c r="BB185" i="127"/>
  <c r="BB213" i="127" s="1"/>
  <c r="BH185" i="127"/>
  <c r="BM185" i="127"/>
  <c r="AM186" i="127"/>
  <c r="AS186" i="127"/>
  <c r="AX186" i="127"/>
  <c r="BC186" i="127"/>
  <c r="BC214" i="127" s="1"/>
  <c r="BI186" i="127"/>
  <c r="BN186" i="127"/>
  <c r="AN187" i="127"/>
  <c r="AT187" i="127"/>
  <c r="AY187" i="127"/>
  <c r="BD187" i="127"/>
  <c r="BD215" i="127" s="1"/>
  <c r="BJ187" i="127"/>
  <c r="BO187" i="127"/>
  <c r="AO188" i="127"/>
  <c r="AU188" i="127"/>
  <c r="AZ188" i="127"/>
  <c r="BE188" i="127"/>
  <c r="BK188" i="127"/>
  <c r="AP189" i="127"/>
  <c r="AV189" i="127"/>
  <c r="BA189" i="127"/>
  <c r="BF189" i="127"/>
  <c r="BL189" i="127"/>
  <c r="AL190" i="127"/>
  <c r="AQ190" i="127"/>
  <c r="AO189" i="4" s="1"/>
  <c r="AW190" i="127"/>
  <c r="BB190" i="127"/>
  <c r="BG190" i="127"/>
  <c r="BM190" i="127"/>
  <c r="AM191" i="127"/>
  <c r="AR191" i="127"/>
  <c r="AX191" i="127"/>
  <c r="BC191" i="127"/>
  <c r="BH191" i="127"/>
  <c r="BN191" i="127"/>
  <c r="AN192" i="127"/>
  <c r="AS192" i="127"/>
  <c r="AY192" i="127"/>
  <c r="BD192" i="127"/>
  <c r="BI192" i="127"/>
  <c r="BO192" i="127"/>
  <c r="AP197" i="127"/>
  <c r="AU197" i="127"/>
  <c r="BA197" i="127"/>
  <c r="BF197" i="127"/>
  <c r="BK197" i="127"/>
  <c r="AL198" i="127"/>
  <c r="AQ198" i="127"/>
  <c r="AO197" i="4" s="1"/>
  <c r="AV198" i="127"/>
  <c r="BB198" i="127"/>
  <c r="BG198" i="127"/>
  <c r="BL198" i="127"/>
  <c r="AM199" i="127"/>
  <c r="AR199" i="127"/>
  <c r="AW199" i="127"/>
  <c r="BC199" i="127"/>
  <c r="BH199" i="127"/>
  <c r="BM199" i="127"/>
  <c r="AN200" i="127"/>
  <c r="AS200" i="127"/>
  <c r="AX200" i="127"/>
  <c r="BD200" i="127"/>
  <c r="BI200" i="127"/>
  <c r="BN200" i="127"/>
  <c r="AO201" i="127"/>
  <c r="AT201" i="127"/>
  <c r="AY201" i="127"/>
  <c r="BE201" i="127"/>
  <c r="BJ201" i="127"/>
  <c r="BO201" i="127"/>
  <c r="AP202" i="127"/>
  <c r="AU202" i="127"/>
  <c r="AZ202" i="127"/>
  <c r="BF202" i="127"/>
  <c r="BK202" i="127"/>
  <c r="AQ203" i="127"/>
  <c r="AO202" i="4" s="1"/>
  <c r="AV203" i="127"/>
  <c r="BA203" i="127"/>
  <c r="BG203" i="127"/>
  <c r="BL203" i="127"/>
  <c r="AL204" i="127"/>
  <c r="AR204" i="127"/>
  <c r="AW204" i="127"/>
  <c r="BB204" i="127"/>
  <c r="BH204" i="127"/>
  <c r="BM204" i="127"/>
  <c r="AM205" i="127"/>
  <c r="AS205" i="127"/>
  <c r="AX205" i="127"/>
  <c r="BC205" i="127"/>
  <c r="BI205" i="127"/>
  <c r="BN205" i="127"/>
  <c r="AN206" i="127"/>
  <c r="AT206" i="127"/>
  <c r="AY206" i="127"/>
  <c r="BD206" i="127"/>
  <c r="BJ206" i="127"/>
  <c r="BO206" i="127"/>
  <c r="AN226" i="127"/>
  <c r="AT226" i="127"/>
  <c r="AY226" i="127"/>
  <c r="BD226" i="127"/>
  <c r="BJ226" i="127"/>
  <c r="BO226" i="127"/>
  <c r="AO227" i="127"/>
  <c r="AU227" i="127"/>
  <c r="AZ227" i="127"/>
  <c r="BE227" i="127"/>
  <c r="BK227" i="127"/>
  <c r="AP228" i="127"/>
  <c r="AV228" i="127"/>
  <c r="BA228" i="127"/>
  <c r="BF228" i="127"/>
  <c r="BL228" i="127"/>
  <c r="AL229" i="127"/>
  <c r="AQ229" i="127"/>
  <c r="AO228" i="4" s="1"/>
  <c r="AW229" i="127"/>
  <c r="BB229" i="127"/>
  <c r="BG229" i="127"/>
  <c r="BM229" i="127"/>
  <c r="AN234" i="127"/>
  <c r="AS234" i="127"/>
  <c r="AY234" i="127"/>
  <c r="BD234" i="127"/>
  <c r="BI234" i="127"/>
  <c r="BO234" i="127"/>
  <c r="AO235" i="127"/>
  <c r="AT235" i="127"/>
  <c r="AZ235" i="127"/>
  <c r="BE235" i="127"/>
  <c r="BJ235" i="127"/>
  <c r="BJ263" i="127" s="1"/>
  <c r="AP236" i="127"/>
  <c r="AU236" i="127"/>
  <c r="BA236" i="127"/>
  <c r="BF236" i="127"/>
  <c r="BK236" i="127"/>
  <c r="AL237" i="127"/>
  <c r="AQ237" i="127"/>
  <c r="AO236" i="4" s="1"/>
  <c r="AV237" i="127"/>
  <c r="AV265" i="127" s="1"/>
  <c r="BB237" i="127"/>
  <c r="BG237" i="127"/>
  <c r="BL237" i="127"/>
  <c r="AM238" i="127"/>
  <c r="AR238" i="127"/>
  <c r="AW238" i="127"/>
  <c r="BC238" i="127"/>
  <c r="BH238" i="127"/>
  <c r="BM238" i="127"/>
  <c r="AN239" i="127"/>
  <c r="AS239" i="127"/>
  <c r="AX239" i="127"/>
  <c r="AX267" i="127" s="1"/>
  <c r="BD239" i="127"/>
  <c r="BI239" i="127"/>
  <c r="BN239" i="127"/>
  <c r="AO240" i="127"/>
  <c r="AT240" i="127"/>
  <c r="AY240" i="127"/>
  <c r="BE240" i="127"/>
  <c r="BJ240" i="127"/>
  <c r="BO240" i="127"/>
  <c r="AP241" i="127"/>
  <c r="AU241" i="127"/>
  <c r="AZ241" i="127"/>
  <c r="AZ269" i="127" s="1"/>
  <c r="BF241" i="127"/>
  <c r="BK241" i="127"/>
  <c r="BK269" i="127" s="1"/>
  <c r="AQ242" i="127"/>
  <c r="AO241" i="4" s="1"/>
  <c r="AV242" i="127"/>
  <c r="AV270" i="127" s="1"/>
  <c r="BA242" i="127"/>
  <c r="BG242" i="127"/>
  <c r="BG270" i="127" s="1"/>
  <c r="BL242" i="127"/>
  <c r="AL243" i="127"/>
  <c r="AR243" i="127"/>
  <c r="AW243" i="127"/>
  <c r="AW271" i="127" s="1"/>
  <c r="BB243" i="127"/>
  <c r="BH243" i="127"/>
  <c r="BH271" i="127" s="1"/>
  <c r="BM243" i="127"/>
  <c r="AN248" i="127"/>
  <c r="AT248" i="127"/>
  <c r="AY248" i="127"/>
  <c r="BD248" i="127"/>
  <c r="BJ248" i="127"/>
  <c r="BO248" i="127"/>
  <c r="AO249" i="127"/>
  <c r="AU249" i="127"/>
  <c r="AZ249" i="127"/>
  <c r="BE249" i="127"/>
  <c r="BK249" i="127"/>
  <c r="AP250" i="127"/>
  <c r="AV250" i="127"/>
  <c r="BA250" i="127"/>
  <c r="BF250" i="127"/>
  <c r="BL250" i="127"/>
  <c r="AL251" i="127"/>
  <c r="AQ251" i="127"/>
  <c r="AO250" i="4" s="1"/>
  <c r="AW251" i="127"/>
  <c r="BB251" i="127"/>
  <c r="BG251" i="127"/>
  <c r="BM251" i="127"/>
  <c r="AM252" i="127"/>
  <c r="AR252" i="127"/>
  <c r="AX252" i="127"/>
  <c r="BC252" i="127"/>
  <c r="BH252" i="127"/>
  <c r="BN252" i="127"/>
  <c r="AN253" i="127"/>
  <c r="AS253" i="127"/>
  <c r="AY253" i="127"/>
  <c r="BD253" i="127"/>
  <c r="BI253" i="127"/>
  <c r="BO253" i="127"/>
  <c r="AO254" i="127"/>
  <c r="AT254" i="127"/>
  <c r="AZ254" i="127"/>
  <c r="BE254" i="127"/>
  <c r="BJ254" i="127"/>
  <c r="AP255" i="127"/>
  <c r="AU255" i="127"/>
  <c r="BB255" i="127"/>
  <c r="BH255" i="127"/>
  <c r="BH269" i="127" s="1"/>
  <c r="BO255" i="127"/>
  <c r="BO269" i="127" s="1"/>
  <c r="AR256" i="127"/>
  <c r="AY256" i="127"/>
  <c r="BE256" i="127"/>
  <c r="BE270" i="127" s="1"/>
  <c r="BM256" i="127"/>
  <c r="AO257" i="127"/>
  <c r="AO271" i="127" s="1"/>
  <c r="AV257" i="127"/>
  <c r="AV271" i="127" s="1"/>
  <c r="BD257" i="127"/>
  <c r="BJ257" i="127"/>
  <c r="BJ271" i="127" s="1"/>
  <c r="AR277" i="127"/>
  <c r="BD277" i="127"/>
  <c r="BN277" i="127"/>
  <c r="AS278" i="127"/>
  <c r="BE278" i="127"/>
  <c r="BO278" i="127"/>
  <c r="AT279" i="127"/>
  <c r="BF279" i="127"/>
  <c r="AU280" i="127"/>
  <c r="BG280" i="127"/>
  <c r="AM285" i="127"/>
  <c r="AW285" i="127"/>
  <c r="BI285" i="127"/>
  <c r="AN286" i="127"/>
  <c r="AX286" i="127"/>
  <c r="BJ286" i="127"/>
  <c r="AO287" i="127"/>
  <c r="AY287" i="127"/>
  <c r="BK287" i="127"/>
  <c r="AP288" i="127"/>
  <c r="AZ288" i="127"/>
  <c r="BL288" i="127"/>
  <c r="AQ289" i="127"/>
  <c r="AO288" i="4" s="1"/>
  <c r="BA289" i="127"/>
  <c r="BM289" i="127"/>
  <c r="BM317" i="127" s="1"/>
  <c r="AR290" i="127"/>
  <c r="BB290" i="127"/>
  <c r="BN290" i="127"/>
  <c r="AS291" i="127"/>
  <c r="BC291" i="127"/>
  <c r="BO291" i="127"/>
  <c r="BO319" i="127" s="1"/>
  <c r="AT292" i="127"/>
  <c r="BD292" i="127"/>
  <c r="AU293" i="127"/>
  <c r="BE293" i="127"/>
  <c r="BE321" i="127" s="1"/>
  <c r="AL294" i="127"/>
  <c r="AV294" i="127"/>
  <c r="BF294" i="127"/>
  <c r="AP299" i="127"/>
  <c r="AZ299" i="127"/>
  <c r="BL299" i="127"/>
  <c r="AQ300" i="127"/>
  <c r="AO299" i="4" s="1"/>
  <c r="BA300" i="127"/>
  <c r="BM300" i="127"/>
  <c r="AR301" i="127"/>
  <c r="BB301" i="127"/>
  <c r="BN301" i="127"/>
  <c r="AS302" i="127"/>
  <c r="BC302" i="127"/>
  <c r="BO302" i="127"/>
  <c r="AT303" i="127"/>
  <c r="BD303" i="127"/>
  <c r="AU304" i="127"/>
  <c r="BE304" i="127"/>
  <c r="AL305" i="127"/>
  <c r="AV305" i="127"/>
  <c r="BF305" i="127"/>
  <c r="AM306" i="127"/>
  <c r="AW306" i="127"/>
  <c r="BG306" i="127"/>
  <c r="AN307" i="127"/>
  <c r="AX307" i="127"/>
  <c r="BH307" i="127"/>
  <c r="AO308" i="127"/>
  <c r="AY308" i="127"/>
  <c r="BI308" i="127"/>
  <c r="AP128" i="128"/>
  <c r="AT128" i="128"/>
  <c r="AX128" i="128"/>
  <c r="BB128" i="128"/>
  <c r="BF128" i="128"/>
  <c r="BJ128" i="128"/>
  <c r="BN128" i="128"/>
  <c r="AO142" i="128"/>
  <c r="AS142" i="128"/>
  <c r="AW142" i="128"/>
  <c r="BA142" i="128"/>
  <c r="BE142" i="128"/>
  <c r="BI142" i="128"/>
  <c r="BM142" i="128"/>
  <c r="BP133" i="128"/>
  <c r="BP161" i="128" s="1"/>
  <c r="BD142" i="128"/>
  <c r="BP154" i="128"/>
  <c r="AM168" i="128"/>
  <c r="AO156" i="128"/>
  <c r="AO122" i="128" s="1"/>
  <c r="BK156" i="128"/>
  <c r="BK122" i="128" s="1"/>
  <c r="AQ160" i="128"/>
  <c r="BM160" i="128"/>
  <c r="BM170" i="128" s="1"/>
  <c r="AQ122" i="129"/>
  <c r="BG122" i="129"/>
  <c r="AM169" i="129"/>
  <c r="BP141" i="129"/>
  <c r="BP169" i="129" s="1"/>
  <c r="AL156" i="129"/>
  <c r="AP156" i="129"/>
  <c r="AT156" i="129"/>
  <c r="AT122" i="129" s="1"/>
  <c r="AX156" i="129"/>
  <c r="AX122" i="129" s="1"/>
  <c r="BB156" i="129"/>
  <c r="BB122" i="129" s="1"/>
  <c r="BF156" i="129"/>
  <c r="BJ156" i="129"/>
  <c r="BJ122" i="129" s="1"/>
  <c r="BN156" i="129"/>
  <c r="BN122" i="129" s="1"/>
  <c r="AS156" i="129"/>
  <c r="AS122" i="129" s="1"/>
  <c r="U41" i="130"/>
  <c r="K44" i="130" s="1"/>
  <c r="AQ128" i="130"/>
  <c r="AY128" i="130"/>
  <c r="BG128" i="130"/>
  <c r="BO128" i="130"/>
  <c r="AM142" i="130"/>
  <c r="AQ142" i="130"/>
  <c r="AU142" i="130"/>
  <c r="AY142" i="130"/>
  <c r="BC142" i="130"/>
  <c r="BG142" i="130"/>
  <c r="BK142" i="130"/>
  <c r="BO142" i="130"/>
  <c r="AZ142" i="130"/>
  <c r="AS156" i="130"/>
  <c r="AS122" i="130" s="1"/>
  <c r="BI156" i="130"/>
  <c r="BI122" i="130" s="1"/>
  <c r="AU160" i="130"/>
  <c r="BK160" i="130"/>
  <c r="AL167" i="130"/>
  <c r="U41" i="131"/>
  <c r="K44" i="131" s="1"/>
  <c r="AM142" i="131"/>
  <c r="AQ142" i="131"/>
  <c r="AU142" i="131"/>
  <c r="AY142" i="131"/>
  <c r="BC142" i="131"/>
  <c r="BG142" i="131"/>
  <c r="BK142" i="131"/>
  <c r="BO142" i="131"/>
  <c r="AL162" i="131"/>
  <c r="BP134" i="131"/>
  <c r="AL164" i="131"/>
  <c r="BP136" i="131"/>
  <c r="BP164" i="131" s="1"/>
  <c r="AT142" i="131"/>
  <c r="BJ142" i="131"/>
  <c r="AS156" i="131"/>
  <c r="AS122" i="131" s="1"/>
  <c r="BA156" i="131"/>
  <c r="BA122" i="131" s="1"/>
  <c r="BI156" i="131"/>
  <c r="BI122" i="131" s="1"/>
  <c r="AO314" i="131"/>
  <c r="BE314" i="131"/>
  <c r="BF315" i="131"/>
  <c r="AQ316" i="131"/>
  <c r="BG316" i="131"/>
  <c r="AL315" i="131"/>
  <c r="AM142" i="132"/>
  <c r="BP132" i="132"/>
  <c r="AQ142" i="132"/>
  <c r="AU142" i="132"/>
  <c r="AU160" i="132"/>
  <c r="AY142" i="132"/>
  <c r="AY160" i="132"/>
  <c r="BC142" i="132"/>
  <c r="BG142" i="132"/>
  <c r="BK142" i="132"/>
  <c r="BK160" i="132"/>
  <c r="BO142" i="132"/>
  <c r="BO160" i="132"/>
  <c r="BP137" i="132"/>
  <c r="BP165" i="132" s="1"/>
  <c r="AM167" i="132"/>
  <c r="AM190" i="132"/>
  <c r="AM218" i="132" s="1"/>
  <c r="AQ167" i="132"/>
  <c r="AQ190" i="132"/>
  <c r="AQ218" i="132" s="1"/>
  <c r="AU167" i="132"/>
  <c r="AU190" i="132"/>
  <c r="AU218" i="132" s="1"/>
  <c r="AY167" i="132"/>
  <c r="AY190" i="132"/>
  <c r="AY218" i="132" s="1"/>
  <c r="BC167" i="132"/>
  <c r="BC190" i="132"/>
  <c r="BC218" i="132" s="1"/>
  <c r="BG167" i="132"/>
  <c r="BG190" i="132"/>
  <c r="BG218" i="132" s="1"/>
  <c r="BK167" i="132"/>
  <c r="BK190" i="132"/>
  <c r="BK218" i="132" s="1"/>
  <c r="BO167" i="132"/>
  <c r="BO190" i="132"/>
  <c r="BO218" i="132" s="1"/>
  <c r="BM142" i="132"/>
  <c r="BP154" i="132"/>
  <c r="AL168" i="132"/>
  <c r="BP155" i="132"/>
  <c r="BP169" i="132" s="1"/>
  <c r="AM160" i="132"/>
  <c r="AO162" i="132"/>
  <c r="BD169" i="132"/>
  <c r="AO262" i="132"/>
  <c r="BE262" i="132"/>
  <c r="AW266" i="132"/>
  <c r="BM266" i="132"/>
  <c r="AP267" i="132"/>
  <c r="BF267" i="132"/>
  <c r="AQ268" i="132"/>
  <c r="BO268" i="132"/>
  <c r="BP134" i="133"/>
  <c r="BP162" i="133" s="1"/>
  <c r="AM162" i="133"/>
  <c r="AW142" i="133"/>
  <c r="AS142" i="134"/>
  <c r="AL166" i="135"/>
  <c r="BP152" i="135"/>
  <c r="AX166" i="135"/>
  <c r="AX170" i="135" s="1"/>
  <c r="AX156" i="135"/>
  <c r="AX122" i="135" s="1"/>
  <c r="BN166" i="135"/>
  <c r="BN156" i="135"/>
  <c r="BN122" i="135" s="1"/>
  <c r="AL156" i="135"/>
  <c r="AL142" i="127"/>
  <c r="BP132" i="127"/>
  <c r="AT142" i="127"/>
  <c r="BB142" i="127"/>
  <c r="BJ142" i="127"/>
  <c r="AN142" i="127"/>
  <c r="BD142" i="127"/>
  <c r="AL160" i="127"/>
  <c r="BB160" i="127"/>
  <c r="BB170" i="127" s="1"/>
  <c r="AL165" i="127"/>
  <c r="AT183" i="127"/>
  <c r="AZ184" i="127"/>
  <c r="AZ212" i="127" s="1"/>
  <c r="BA185" i="127"/>
  <c r="BB186" i="127"/>
  <c r="BB214" i="127" s="1"/>
  <c r="BC187" i="127"/>
  <c r="BC215" i="127" s="1"/>
  <c r="BI216" i="127"/>
  <c r="BK218" i="127"/>
  <c r="BD269" i="127"/>
  <c r="BG315" i="127"/>
  <c r="AY317" i="127"/>
  <c r="BA319" i="127"/>
  <c r="AT322" i="127"/>
  <c r="K28" i="128"/>
  <c r="K43" i="128" s="1"/>
  <c r="AL124" i="128"/>
  <c r="AS128" i="128"/>
  <c r="BA128" i="128"/>
  <c r="AR160" i="128"/>
  <c r="AR142" i="128"/>
  <c r="AZ160" i="128"/>
  <c r="AZ142" i="128"/>
  <c r="BL170" i="128"/>
  <c r="BP132" i="128"/>
  <c r="AM167" i="128"/>
  <c r="BP139" i="128"/>
  <c r="BP141" i="128"/>
  <c r="BP169" i="128" s="1"/>
  <c r="BL142" i="128"/>
  <c r="BA156" i="128"/>
  <c r="BA122" i="128" s="1"/>
  <c r="BI156" i="128"/>
  <c r="BI122" i="128" s="1"/>
  <c r="BI160" i="128"/>
  <c r="AT160" i="129"/>
  <c r="AT170" i="129" s="1"/>
  <c r="AT142" i="129"/>
  <c r="BJ160" i="129"/>
  <c r="BJ142" i="129"/>
  <c r="BE156" i="129"/>
  <c r="BE122" i="129" s="1"/>
  <c r="BE160" i="129"/>
  <c r="BM156" i="129"/>
  <c r="BM122" i="129" s="1"/>
  <c r="BM160" i="129"/>
  <c r="BM170" i="129" s="1"/>
  <c r="BP151" i="129"/>
  <c r="AL165" i="129"/>
  <c r="AL160" i="130"/>
  <c r="BP132" i="130"/>
  <c r="AP160" i="130"/>
  <c r="AP142" i="130"/>
  <c r="BB170" i="130"/>
  <c r="BF160" i="130"/>
  <c r="BF170" i="130" s="1"/>
  <c r="BF142" i="130"/>
  <c r="BN160" i="130"/>
  <c r="BN142" i="130"/>
  <c r="AT142" i="130"/>
  <c r="BC156" i="130"/>
  <c r="BC122" i="130" s="1"/>
  <c r="AL124" i="131"/>
  <c r="K28" i="131"/>
  <c r="K43" i="131" s="1"/>
  <c r="BP140" i="131"/>
  <c r="AR156" i="131"/>
  <c r="AR122" i="131" s="1"/>
  <c r="AZ156" i="131"/>
  <c r="AZ122" i="131" s="1"/>
  <c r="BP147" i="131"/>
  <c r="AL161" i="131"/>
  <c r="BA162" i="132"/>
  <c r="BA170" i="132" s="1"/>
  <c r="BA142" i="132"/>
  <c r="AQ163" i="132"/>
  <c r="AQ186" i="132"/>
  <c r="AQ214" i="132" s="1"/>
  <c r="AY163" i="132"/>
  <c r="AY186" i="132"/>
  <c r="AY214" i="132" s="1"/>
  <c r="BG163" i="132"/>
  <c r="BG186" i="132"/>
  <c r="BG214" i="132" s="1"/>
  <c r="BO163" i="132"/>
  <c r="BO186" i="132"/>
  <c r="BO214" i="132" s="1"/>
  <c r="AW262" i="132"/>
  <c r="AP313" i="132"/>
  <c r="AR163" i="133"/>
  <c r="AR142" i="133"/>
  <c r="BH163" i="133"/>
  <c r="BH142" i="133"/>
  <c r="AQ165" i="133"/>
  <c r="AQ188" i="133"/>
  <c r="AQ216" i="133" s="1"/>
  <c r="BG165" i="133"/>
  <c r="BG188" i="133"/>
  <c r="BG216" i="133" s="1"/>
  <c r="BP133" i="134"/>
  <c r="AO162" i="134"/>
  <c r="AO142" i="134"/>
  <c r="AW162" i="134"/>
  <c r="AW142" i="134"/>
  <c r="BA162" i="134"/>
  <c r="BA142" i="134"/>
  <c r="BE162" i="134"/>
  <c r="BE142" i="134"/>
  <c r="BI162" i="134"/>
  <c r="BI142" i="134"/>
  <c r="BM162" i="134"/>
  <c r="BM142" i="134"/>
  <c r="BH204" i="137"/>
  <c r="BH167" i="137"/>
  <c r="BI205" i="137"/>
  <c r="BI168" i="137"/>
  <c r="BM308" i="124"/>
  <c r="BI308" i="124"/>
  <c r="BE308" i="124"/>
  <c r="BA308" i="124"/>
  <c r="BA322" i="124" s="1"/>
  <c r="AW308" i="124"/>
  <c r="AS308" i="124"/>
  <c r="AO308" i="124"/>
  <c r="AO322" i="124" s="1"/>
  <c r="BL307" i="124"/>
  <c r="BH307" i="124"/>
  <c r="BD307" i="124"/>
  <c r="AZ307" i="124"/>
  <c r="AZ321" i="124" s="1"/>
  <c r="AV307" i="124"/>
  <c r="AR307" i="124"/>
  <c r="AN307" i="124"/>
  <c r="BO306" i="124"/>
  <c r="BO320" i="124" s="1"/>
  <c r="BK306" i="124"/>
  <c r="BG306" i="124"/>
  <c r="BC306" i="124"/>
  <c r="BC320" i="124" s="1"/>
  <c r="AY306" i="124"/>
  <c r="AU306" i="124"/>
  <c r="AQ306" i="124"/>
  <c r="AM306" i="124"/>
  <c r="BN305" i="124"/>
  <c r="BJ305" i="124"/>
  <c r="BF305" i="124"/>
  <c r="BB305" i="124"/>
  <c r="BB319" i="124" s="1"/>
  <c r="AX305" i="124"/>
  <c r="AX319" i="124" s="1"/>
  <c r="AT305" i="124"/>
  <c r="AP305" i="124"/>
  <c r="AL305" i="124"/>
  <c r="BM304" i="124"/>
  <c r="BI304" i="124"/>
  <c r="BE304" i="124"/>
  <c r="BA304" i="124"/>
  <c r="AW304" i="124"/>
  <c r="AW318" i="124" s="1"/>
  <c r="AS304" i="124"/>
  <c r="AO304" i="124"/>
  <c r="BL303" i="124"/>
  <c r="BL317" i="124" s="1"/>
  <c r="BH303" i="124"/>
  <c r="BD303" i="124"/>
  <c r="AZ303" i="124"/>
  <c r="AZ317" i="124" s="1"/>
  <c r="AV303" i="124"/>
  <c r="AR303" i="124"/>
  <c r="AN303" i="124"/>
  <c r="AL302" i="4" s="1"/>
  <c r="BO302" i="124"/>
  <c r="BO316" i="124" s="1"/>
  <c r="BK302" i="124"/>
  <c r="BK316" i="124" s="1"/>
  <c r="BG302" i="124"/>
  <c r="BC302" i="124"/>
  <c r="AY302" i="124"/>
  <c r="AY316" i="124" s="1"/>
  <c r="AU302" i="124"/>
  <c r="AU316" i="124" s="1"/>
  <c r="AQ302" i="124"/>
  <c r="AM302" i="124"/>
  <c r="BN301" i="124"/>
  <c r="BJ301" i="124"/>
  <c r="BJ315" i="124" s="1"/>
  <c r="BF301" i="124"/>
  <c r="BB301" i="124"/>
  <c r="AX301" i="124"/>
  <c r="AX315" i="124" s="1"/>
  <c r="AT301" i="124"/>
  <c r="AT315" i="124" s="1"/>
  <c r="AP301" i="124"/>
  <c r="AL301" i="124"/>
  <c r="BM300" i="124"/>
  <c r="BM314" i="124" s="1"/>
  <c r="BI300" i="124"/>
  <c r="BE300" i="124"/>
  <c r="BA300" i="124"/>
  <c r="AW300" i="124"/>
  <c r="AW314" i="124" s="1"/>
  <c r="AS300" i="124"/>
  <c r="AO300" i="124"/>
  <c r="BL299" i="124"/>
  <c r="BH299" i="124"/>
  <c r="BD299" i="124"/>
  <c r="AZ299" i="124"/>
  <c r="AV299" i="124"/>
  <c r="AR299" i="124"/>
  <c r="AR313" i="124" s="1"/>
  <c r="AN299" i="124"/>
  <c r="AL298" i="4" s="1"/>
  <c r="BN294" i="124"/>
  <c r="BJ294" i="124"/>
  <c r="BF294" i="124"/>
  <c r="BF322" i="124" s="1"/>
  <c r="BB294" i="124"/>
  <c r="BB322" i="124" s="1"/>
  <c r="AX294" i="124"/>
  <c r="AT294" i="124"/>
  <c r="AP294" i="124"/>
  <c r="AP322" i="124" s="1"/>
  <c r="AL294" i="124"/>
  <c r="BM293" i="124"/>
  <c r="BI293" i="124"/>
  <c r="BE293" i="124"/>
  <c r="BE321" i="124" s="1"/>
  <c r="BA293" i="124"/>
  <c r="BA321" i="124" s="1"/>
  <c r="AW293" i="124"/>
  <c r="AS293" i="124"/>
  <c r="AO293" i="124"/>
  <c r="AO321" i="124" s="1"/>
  <c r="BL292" i="124"/>
  <c r="BH292" i="124"/>
  <c r="BD292" i="124"/>
  <c r="BD320" i="124" s="1"/>
  <c r="AZ292" i="124"/>
  <c r="AZ320" i="124" s="1"/>
  <c r="AV292" i="124"/>
  <c r="AR292" i="124"/>
  <c r="AN292" i="124"/>
  <c r="BO291" i="124"/>
  <c r="BO319" i="124" s="1"/>
  <c r="BK291" i="124"/>
  <c r="BK319" i="124" s="1"/>
  <c r="BG291" i="124"/>
  <c r="BC291" i="124"/>
  <c r="BC319" i="124" s="1"/>
  <c r="AY291" i="124"/>
  <c r="AY319" i="124" s="1"/>
  <c r="AU291" i="124"/>
  <c r="AQ291" i="124"/>
  <c r="AM291" i="124"/>
  <c r="AM319" i="124" s="1"/>
  <c r="BN290" i="124"/>
  <c r="BN318" i="124" s="1"/>
  <c r="BJ290" i="124"/>
  <c r="BF290" i="124"/>
  <c r="BB290" i="124"/>
  <c r="AX290" i="124"/>
  <c r="AX318" i="124" s="1"/>
  <c r="AT290" i="124"/>
  <c r="AP290" i="124"/>
  <c r="AL290" i="124"/>
  <c r="BM289" i="124"/>
  <c r="BM317" i="124" s="1"/>
  <c r="BI289" i="124"/>
  <c r="BI317" i="124" s="1"/>
  <c r="BE289" i="124"/>
  <c r="BA289" i="124"/>
  <c r="BA317" i="124" s="1"/>
  <c r="AW289" i="124"/>
  <c r="AW317" i="124" s="1"/>
  <c r="AS289" i="124"/>
  <c r="AO289" i="124"/>
  <c r="BL288" i="124"/>
  <c r="BL316" i="124" s="1"/>
  <c r="BH288" i="124"/>
  <c r="BD288" i="124"/>
  <c r="AZ288" i="124"/>
  <c r="AZ316" i="124" s="1"/>
  <c r="AV288" i="124"/>
  <c r="AV316" i="124" s="1"/>
  <c r="AR288" i="124"/>
  <c r="AN288" i="124"/>
  <c r="AL287" i="4" s="1"/>
  <c r="BO287" i="124"/>
  <c r="BK287" i="124"/>
  <c r="BG287" i="124"/>
  <c r="BG315" i="124" s="1"/>
  <c r="BC287" i="124"/>
  <c r="AY287" i="124"/>
  <c r="AU287" i="124"/>
  <c r="AU315" i="124" s="1"/>
  <c r="AQ287" i="124"/>
  <c r="AM287" i="124"/>
  <c r="BN286" i="124"/>
  <c r="BN314" i="124" s="1"/>
  <c r="BJ286" i="124"/>
  <c r="BJ314" i="124" s="1"/>
  <c r="BF286" i="124"/>
  <c r="BB286" i="124"/>
  <c r="AX286" i="124"/>
  <c r="AX314" i="124" s="1"/>
  <c r="AT286" i="124"/>
  <c r="AP286" i="124"/>
  <c r="AP314" i="124" s="1"/>
  <c r="AL286" i="124"/>
  <c r="BM285" i="124"/>
  <c r="BI285" i="124"/>
  <c r="BE285" i="124"/>
  <c r="BA285" i="124"/>
  <c r="AW285" i="124"/>
  <c r="AS285" i="124"/>
  <c r="AO285" i="124"/>
  <c r="BO280" i="124"/>
  <c r="BK280" i="124"/>
  <c r="BG280" i="124"/>
  <c r="BC280" i="124"/>
  <c r="AY280" i="124"/>
  <c r="AU280" i="124"/>
  <c r="AQ280" i="124"/>
  <c r="AM280" i="124"/>
  <c r="BN279" i="124"/>
  <c r="BJ279" i="124"/>
  <c r="BF279" i="124"/>
  <c r="BB279" i="124"/>
  <c r="AX279" i="124"/>
  <c r="AT279" i="124"/>
  <c r="AP279" i="124"/>
  <c r="AL279" i="124"/>
  <c r="BM278" i="124"/>
  <c r="BI278" i="124"/>
  <c r="BE278" i="124"/>
  <c r="BA278" i="124"/>
  <c r="AW278" i="124"/>
  <c r="AS278" i="124"/>
  <c r="AO278" i="124"/>
  <c r="BL277" i="124"/>
  <c r="BH277" i="124"/>
  <c r="BD277" i="124"/>
  <c r="AZ277" i="124"/>
  <c r="AV277" i="124"/>
  <c r="AR277" i="124"/>
  <c r="AN277" i="124"/>
  <c r="AL276" i="4" s="1"/>
  <c r="BL257" i="124"/>
  <c r="BH257" i="124"/>
  <c r="BD257" i="124"/>
  <c r="AZ257" i="124"/>
  <c r="AV257" i="124"/>
  <c r="AR257" i="124"/>
  <c r="AN257" i="124"/>
  <c r="AL256" i="4" s="1"/>
  <c r="BO256" i="124"/>
  <c r="BK256" i="124"/>
  <c r="BG256" i="124"/>
  <c r="BC256" i="124"/>
  <c r="AY256" i="124"/>
  <c r="AU256" i="124"/>
  <c r="AQ256" i="124"/>
  <c r="AM256" i="124"/>
  <c r="BN255" i="124"/>
  <c r="BJ255" i="124"/>
  <c r="BF255" i="124"/>
  <c r="BB255" i="124"/>
  <c r="AX255" i="124"/>
  <c r="AT255" i="124"/>
  <c r="AP255" i="124"/>
  <c r="AL255" i="124"/>
  <c r="BM254" i="124"/>
  <c r="BI254" i="124"/>
  <c r="BE254" i="124"/>
  <c r="BA254" i="124"/>
  <c r="AW254" i="124"/>
  <c r="AS254" i="124"/>
  <c r="AO254" i="124"/>
  <c r="BL253" i="124"/>
  <c r="BH253" i="124"/>
  <c r="BD253" i="124"/>
  <c r="AZ253" i="124"/>
  <c r="AV253" i="124"/>
  <c r="AR253" i="124"/>
  <c r="AN253" i="124"/>
  <c r="AL252" i="4" s="1"/>
  <c r="BO252" i="124"/>
  <c r="BK252" i="124"/>
  <c r="BG252" i="124"/>
  <c r="BC252" i="124"/>
  <c r="AY252" i="124"/>
  <c r="AU252" i="124"/>
  <c r="AQ252" i="124"/>
  <c r="AO175" i="124"/>
  <c r="AS175" i="124"/>
  <c r="AW175" i="124"/>
  <c r="BA175" i="124"/>
  <c r="BE175" i="124"/>
  <c r="BI175" i="124"/>
  <c r="BM175" i="124"/>
  <c r="AL176" i="124"/>
  <c r="AP176" i="124"/>
  <c r="AT176" i="124"/>
  <c r="AX176" i="124"/>
  <c r="BB176" i="124"/>
  <c r="BF176" i="124"/>
  <c r="BJ176" i="124"/>
  <c r="BN176" i="124"/>
  <c r="BN179" i="124" s="1"/>
  <c r="AM177" i="124"/>
  <c r="AQ177" i="124"/>
  <c r="AU177" i="124"/>
  <c r="AY177" i="124"/>
  <c r="BC177" i="124"/>
  <c r="BG177" i="124"/>
  <c r="BK177" i="124"/>
  <c r="BO177" i="124"/>
  <c r="BO179" i="124" s="1"/>
  <c r="AN178" i="124"/>
  <c r="AL177" i="4" s="1"/>
  <c r="AR178" i="124"/>
  <c r="AV178" i="124"/>
  <c r="AZ178" i="124"/>
  <c r="BD178" i="124"/>
  <c r="BH178" i="124"/>
  <c r="BL178" i="124"/>
  <c r="AL183" i="124"/>
  <c r="AP183" i="124"/>
  <c r="AT183" i="124"/>
  <c r="AX183" i="124"/>
  <c r="BB183" i="124"/>
  <c r="BF183" i="124"/>
  <c r="BJ183" i="124"/>
  <c r="BN183" i="124"/>
  <c r="AM184" i="124"/>
  <c r="AM212" i="124" s="1"/>
  <c r="AQ184" i="124"/>
  <c r="AQ212" i="124" s="1"/>
  <c r="AU184" i="124"/>
  <c r="AU212" i="124" s="1"/>
  <c r="AY184" i="124"/>
  <c r="AY212" i="124" s="1"/>
  <c r="BC184" i="124"/>
  <c r="BC212" i="124" s="1"/>
  <c r="BG184" i="124"/>
  <c r="BG212" i="124" s="1"/>
  <c r="BK184" i="124"/>
  <c r="BK212" i="124" s="1"/>
  <c r="BO184" i="124"/>
  <c r="BO212" i="124" s="1"/>
  <c r="AN185" i="124"/>
  <c r="AR185" i="124"/>
  <c r="AV185" i="124"/>
  <c r="AV213" i="124" s="1"/>
  <c r="AZ185" i="124"/>
  <c r="AZ213" i="124" s="1"/>
  <c r="BD185" i="124"/>
  <c r="BD213" i="124" s="1"/>
  <c r="BH185" i="124"/>
  <c r="BH213" i="124" s="1"/>
  <c r="BL185" i="124"/>
  <c r="AO186" i="124"/>
  <c r="AO214" i="124" s="1"/>
  <c r="AS186" i="124"/>
  <c r="AW186" i="124"/>
  <c r="BA186" i="124"/>
  <c r="BA214" i="124" s="1"/>
  <c r="BE186" i="124"/>
  <c r="BE214" i="124" s="1"/>
  <c r="BI186" i="124"/>
  <c r="BM186" i="124"/>
  <c r="AL187" i="124"/>
  <c r="AP187" i="124"/>
  <c r="AP215" i="124" s="1"/>
  <c r="AT187" i="124"/>
  <c r="AT215" i="124" s="1"/>
  <c r="AX187" i="124"/>
  <c r="BB187" i="124"/>
  <c r="BB215" i="124" s="1"/>
  <c r="BF187" i="124"/>
  <c r="BF215" i="124" s="1"/>
  <c r="BJ187" i="124"/>
  <c r="BN187" i="124"/>
  <c r="AM188" i="124"/>
  <c r="AM216" i="124" s="1"/>
  <c r="AQ188" i="124"/>
  <c r="AQ216" i="124" s="1"/>
  <c r="AU188" i="124"/>
  <c r="AU216" i="124" s="1"/>
  <c r="AY188" i="124"/>
  <c r="AY216" i="124" s="1"/>
  <c r="BC188" i="124"/>
  <c r="BC216" i="124" s="1"/>
  <c r="BG188" i="124"/>
  <c r="BG216" i="124" s="1"/>
  <c r="BK188" i="124"/>
  <c r="BK216" i="124" s="1"/>
  <c r="BO188" i="124"/>
  <c r="BO216" i="124" s="1"/>
  <c r="AN189" i="124"/>
  <c r="AL188" i="4" s="1"/>
  <c r="AR189" i="124"/>
  <c r="AR217" i="124" s="1"/>
  <c r="AV189" i="124"/>
  <c r="AV217" i="124" s="1"/>
  <c r="AZ189" i="124"/>
  <c r="BD189" i="124"/>
  <c r="BH189" i="124"/>
  <c r="BH217" i="124" s="1"/>
  <c r="BL189" i="124"/>
  <c r="BL217" i="124" s="1"/>
  <c r="AO190" i="124"/>
  <c r="AO218" i="124" s="1"/>
  <c r="AS190" i="124"/>
  <c r="AS218" i="124" s="1"/>
  <c r="AW190" i="124"/>
  <c r="AW218" i="124" s="1"/>
  <c r="BA190" i="124"/>
  <c r="BE190" i="124"/>
  <c r="BE218" i="124" s="1"/>
  <c r="BI190" i="124"/>
  <c r="BI218" i="124" s="1"/>
  <c r="BM190" i="124"/>
  <c r="BM218" i="124" s="1"/>
  <c r="AL191" i="124"/>
  <c r="AP191" i="124"/>
  <c r="AP219" i="124" s="1"/>
  <c r="AT191" i="124"/>
  <c r="AT219" i="124" s="1"/>
  <c r="AX191" i="124"/>
  <c r="AX219" i="124" s="1"/>
  <c r="BB191" i="124"/>
  <c r="BB219" i="124" s="1"/>
  <c r="BF191" i="124"/>
  <c r="BF219" i="124" s="1"/>
  <c r="BJ191" i="124"/>
  <c r="BJ219" i="124" s="1"/>
  <c r="BN191" i="124"/>
  <c r="BN219" i="124" s="1"/>
  <c r="AM192" i="124"/>
  <c r="AM220" i="124" s="1"/>
  <c r="AQ192" i="124"/>
  <c r="AU192" i="124"/>
  <c r="AY192" i="124"/>
  <c r="AY220" i="124" s="1"/>
  <c r="BC192" i="124"/>
  <c r="BC220" i="124" s="1"/>
  <c r="BG192" i="124"/>
  <c r="BK192" i="124"/>
  <c r="BO192" i="124"/>
  <c r="BO220" i="124" s="1"/>
  <c r="AO197" i="124"/>
  <c r="AS197" i="124"/>
  <c r="AW197" i="124"/>
  <c r="BA197" i="124"/>
  <c r="BE197" i="124"/>
  <c r="BI197" i="124"/>
  <c r="BM197" i="124"/>
  <c r="AL198" i="124"/>
  <c r="AP198" i="124"/>
  <c r="AT198" i="124"/>
  <c r="AX198" i="124"/>
  <c r="BB198" i="124"/>
  <c r="BF198" i="124"/>
  <c r="BJ198" i="124"/>
  <c r="BN198" i="124"/>
  <c r="AM199" i="124"/>
  <c r="AQ199" i="124"/>
  <c r="AU199" i="124"/>
  <c r="AY199" i="124"/>
  <c r="BC199" i="124"/>
  <c r="BG199" i="124"/>
  <c r="BK199" i="124"/>
  <c r="BO199" i="124"/>
  <c r="AN200" i="124"/>
  <c r="AL199" i="4" s="1"/>
  <c r="AR200" i="124"/>
  <c r="AV200" i="124"/>
  <c r="AZ200" i="124"/>
  <c r="BD200" i="124"/>
  <c r="BH200" i="124"/>
  <c r="BL200" i="124"/>
  <c r="AO201" i="124"/>
  <c r="AS201" i="124"/>
  <c r="AW201" i="124"/>
  <c r="BA201" i="124"/>
  <c r="BE201" i="124"/>
  <c r="BI201" i="124"/>
  <c r="BM201" i="124"/>
  <c r="AL202" i="124"/>
  <c r="AP202" i="124"/>
  <c r="AT202" i="124"/>
  <c r="AX202" i="124"/>
  <c r="BB202" i="124"/>
  <c r="BF202" i="124"/>
  <c r="BJ202" i="124"/>
  <c r="BN202" i="124"/>
  <c r="AM203" i="124"/>
  <c r="AQ203" i="124"/>
  <c r="AU203" i="124"/>
  <c r="AY203" i="124"/>
  <c r="BC203" i="124"/>
  <c r="BG203" i="124"/>
  <c r="BK203" i="124"/>
  <c r="BO203" i="124"/>
  <c r="AN204" i="124"/>
  <c r="AL203" i="4" s="1"/>
  <c r="AR204" i="124"/>
  <c r="AV204" i="124"/>
  <c r="AZ204" i="124"/>
  <c r="BD204" i="124"/>
  <c r="BH204" i="124"/>
  <c r="BL204" i="124"/>
  <c r="AO205" i="124"/>
  <c r="AS205" i="124"/>
  <c r="AW205" i="124"/>
  <c r="BA205" i="124"/>
  <c r="BE205" i="124"/>
  <c r="BI205" i="124"/>
  <c r="BM205" i="124"/>
  <c r="AL206" i="124"/>
  <c r="AP206" i="124"/>
  <c r="AT206" i="124"/>
  <c r="AX206" i="124"/>
  <c r="BB206" i="124"/>
  <c r="BF206" i="124"/>
  <c r="BJ206" i="124"/>
  <c r="BN206" i="124"/>
  <c r="AL226" i="124"/>
  <c r="AP226" i="124"/>
  <c r="AT226" i="124"/>
  <c r="AX226" i="124"/>
  <c r="BB226" i="124"/>
  <c r="BF226" i="124"/>
  <c r="BJ226" i="124"/>
  <c r="BN226" i="124"/>
  <c r="AM227" i="124"/>
  <c r="AQ227" i="124"/>
  <c r="AU227" i="124"/>
  <c r="AY227" i="124"/>
  <c r="BC227" i="124"/>
  <c r="BG227" i="124"/>
  <c r="BK227" i="124"/>
  <c r="BO227" i="124"/>
  <c r="AN228" i="124"/>
  <c r="AL227" i="4" s="1"/>
  <c r="AR228" i="124"/>
  <c r="AV228" i="124"/>
  <c r="AZ228" i="124"/>
  <c r="BD228" i="124"/>
  <c r="BH228" i="124"/>
  <c r="BL228" i="124"/>
  <c r="AO229" i="124"/>
  <c r="AS229" i="124"/>
  <c r="AW229" i="124"/>
  <c r="BA229" i="124"/>
  <c r="BE229" i="124"/>
  <c r="BI229" i="124"/>
  <c r="BM229" i="124"/>
  <c r="AM234" i="124"/>
  <c r="AQ234" i="124"/>
  <c r="AU234" i="124"/>
  <c r="AY234" i="124"/>
  <c r="BC234" i="124"/>
  <c r="BG234" i="124"/>
  <c r="BK234" i="124"/>
  <c r="BO234" i="124"/>
  <c r="AN235" i="124"/>
  <c r="AL234" i="4" s="1"/>
  <c r="AR235" i="124"/>
  <c r="AR263" i="124" s="1"/>
  <c r="AV235" i="124"/>
  <c r="AV263" i="124" s="1"/>
  <c r="AZ235" i="124"/>
  <c r="AZ263" i="124" s="1"/>
  <c r="BD235" i="124"/>
  <c r="BD263" i="124" s="1"/>
  <c r="BH235" i="124"/>
  <c r="BH263" i="124" s="1"/>
  <c r="BL235" i="124"/>
  <c r="BL263" i="124" s="1"/>
  <c r="AO236" i="124"/>
  <c r="AS236" i="124"/>
  <c r="AS264" i="124" s="1"/>
  <c r="AW236" i="124"/>
  <c r="AW264" i="124" s="1"/>
  <c r="BA236" i="124"/>
  <c r="BA264" i="124" s="1"/>
  <c r="BE236" i="124"/>
  <c r="BI236" i="124"/>
  <c r="BI264" i="124" s="1"/>
  <c r="BM236" i="124"/>
  <c r="BM264" i="124" s="1"/>
  <c r="AL237" i="124"/>
  <c r="AP237" i="124"/>
  <c r="AP265" i="124" s="1"/>
  <c r="AT237" i="124"/>
  <c r="AX237" i="124"/>
  <c r="AX265" i="124" s="1"/>
  <c r="BB237" i="124"/>
  <c r="BB265" i="124" s="1"/>
  <c r="BF237" i="124"/>
  <c r="BF265" i="124" s="1"/>
  <c r="BJ237" i="124"/>
  <c r="BN237" i="124"/>
  <c r="BN265" i="124" s="1"/>
  <c r="AM238" i="124"/>
  <c r="AM266" i="124" s="1"/>
  <c r="AQ238" i="124"/>
  <c r="AU238" i="124"/>
  <c r="AY238" i="124"/>
  <c r="BC238" i="124"/>
  <c r="BG238" i="124"/>
  <c r="BK238" i="124"/>
  <c r="BO238" i="124"/>
  <c r="AN239" i="124"/>
  <c r="AR239" i="124"/>
  <c r="AV239" i="124"/>
  <c r="AZ239" i="124"/>
  <c r="BD239" i="124"/>
  <c r="BH239" i="124"/>
  <c r="BL239" i="124"/>
  <c r="AO240" i="124"/>
  <c r="AS240" i="124"/>
  <c r="AW240" i="124"/>
  <c r="BA240" i="124"/>
  <c r="BE240" i="124"/>
  <c r="BI240" i="124"/>
  <c r="BM240" i="124"/>
  <c r="AL241" i="124"/>
  <c r="AP241" i="124"/>
  <c r="AT241" i="124"/>
  <c r="AX241" i="124"/>
  <c r="BB241" i="124"/>
  <c r="BF241" i="124"/>
  <c r="BJ241" i="124"/>
  <c r="BN241" i="124"/>
  <c r="AM242" i="124"/>
  <c r="AQ242" i="124"/>
  <c r="AU242" i="124"/>
  <c r="AY242" i="124"/>
  <c r="BC242" i="124"/>
  <c r="BG242" i="124"/>
  <c r="BK242" i="124"/>
  <c r="BO242" i="124"/>
  <c r="AN243" i="124"/>
  <c r="AL242" i="4" s="1"/>
  <c r="AR243" i="124"/>
  <c r="AV243" i="124"/>
  <c r="AZ243" i="124"/>
  <c r="BD243" i="124"/>
  <c r="BH243" i="124"/>
  <c r="BL243" i="124"/>
  <c r="AL248" i="124"/>
  <c r="AP248" i="124"/>
  <c r="AT248" i="124"/>
  <c r="AX248" i="124"/>
  <c r="BB248" i="124"/>
  <c r="BF248" i="124"/>
  <c r="BJ248" i="124"/>
  <c r="BN248" i="124"/>
  <c r="AM249" i="124"/>
  <c r="AQ249" i="124"/>
  <c r="AU249" i="124"/>
  <c r="AY249" i="124"/>
  <c r="BC249" i="124"/>
  <c r="BG249" i="124"/>
  <c r="BK249" i="124"/>
  <c r="BO249" i="124"/>
  <c r="AN250" i="124"/>
  <c r="AL249" i="4" s="1"/>
  <c r="AR250" i="124"/>
  <c r="AV250" i="124"/>
  <c r="AZ250" i="124"/>
  <c r="BD250" i="124"/>
  <c r="BH250" i="124"/>
  <c r="BL250" i="124"/>
  <c r="AO251" i="124"/>
  <c r="AS251" i="124"/>
  <c r="AW251" i="124"/>
  <c r="BA251" i="124"/>
  <c r="BE251" i="124"/>
  <c r="BI251" i="124"/>
  <c r="BM251" i="124"/>
  <c r="AL252" i="124"/>
  <c r="AP252" i="124"/>
  <c r="AV252" i="124"/>
  <c r="AV266" i="124" s="1"/>
  <c r="BA252" i="124"/>
  <c r="BF252" i="124"/>
  <c r="BL252" i="124"/>
  <c r="BL266" i="124" s="1"/>
  <c r="AL253" i="124"/>
  <c r="AQ253" i="124"/>
  <c r="AW253" i="124"/>
  <c r="AW267" i="124" s="1"/>
  <c r="BB253" i="124"/>
  <c r="BB267" i="124" s="1"/>
  <c r="BG253" i="124"/>
  <c r="BM253" i="124"/>
  <c r="AM254" i="124"/>
  <c r="AM268" i="124" s="1"/>
  <c r="AR254" i="124"/>
  <c r="AX254" i="124"/>
  <c r="AX268" i="124" s="1"/>
  <c r="BC254" i="124"/>
  <c r="BC268" i="124" s="1"/>
  <c r="BH254" i="124"/>
  <c r="BN254" i="124"/>
  <c r="BN268" i="124" s="1"/>
  <c r="AN255" i="124"/>
  <c r="AS255" i="124"/>
  <c r="AY255" i="124"/>
  <c r="AY269" i="124" s="1"/>
  <c r="BD255" i="124"/>
  <c r="BD269" i="124" s="1"/>
  <c r="BI255" i="124"/>
  <c r="BO255" i="124"/>
  <c r="AO256" i="124"/>
  <c r="AO270" i="124" s="1"/>
  <c r="AT256" i="124"/>
  <c r="AZ256" i="124"/>
  <c r="BE256" i="124"/>
  <c r="BJ256" i="124"/>
  <c r="AP257" i="124"/>
  <c r="AP271" i="124" s="1"/>
  <c r="AU257" i="124"/>
  <c r="BA257" i="124"/>
  <c r="BA271" i="124" s="1"/>
  <c r="BF257" i="124"/>
  <c r="BF271" i="124" s="1"/>
  <c r="BK257" i="124"/>
  <c r="AP277" i="124"/>
  <c r="AU277" i="124"/>
  <c r="BA277" i="124"/>
  <c r="BF277" i="124"/>
  <c r="BK277" i="124"/>
  <c r="AL278" i="124"/>
  <c r="AQ278" i="124"/>
  <c r="AV278" i="124"/>
  <c r="BB278" i="124"/>
  <c r="BG278" i="124"/>
  <c r="BL278" i="124"/>
  <c r="AM279" i="124"/>
  <c r="AM281" i="124" s="1"/>
  <c r="AR279" i="124"/>
  <c r="AW279" i="124"/>
  <c r="BC279" i="124"/>
  <c r="BH279" i="124"/>
  <c r="BM279" i="124"/>
  <c r="AN280" i="124"/>
  <c r="AL279" i="4" s="1"/>
  <c r="AS280" i="124"/>
  <c r="AX280" i="124"/>
  <c r="BD280" i="124"/>
  <c r="BI280" i="124"/>
  <c r="BN280" i="124"/>
  <c r="AP285" i="124"/>
  <c r="AU285" i="124"/>
  <c r="AZ285" i="124"/>
  <c r="BF285" i="124"/>
  <c r="BK285" i="124"/>
  <c r="AQ286" i="124"/>
  <c r="AV286" i="124"/>
  <c r="BA286" i="124"/>
  <c r="BA314" i="124" s="1"/>
  <c r="BG286" i="124"/>
  <c r="BL286" i="124"/>
  <c r="AL287" i="124"/>
  <c r="AR287" i="124"/>
  <c r="AW287" i="124"/>
  <c r="BB287" i="124"/>
  <c r="BH287" i="124"/>
  <c r="BM287" i="124"/>
  <c r="AM288" i="124"/>
  <c r="AS288" i="124"/>
  <c r="AX288" i="124"/>
  <c r="BC288" i="124"/>
  <c r="BC316" i="124" s="1"/>
  <c r="BI288" i="124"/>
  <c r="BN288" i="124"/>
  <c r="AN289" i="124"/>
  <c r="AL288" i="4" s="1"/>
  <c r="AT289" i="124"/>
  <c r="AY289" i="124"/>
  <c r="BD289" i="124"/>
  <c r="BJ289" i="124"/>
  <c r="BO289" i="124"/>
  <c r="AO290" i="124"/>
  <c r="AO318" i="124" s="1"/>
  <c r="AU290" i="124"/>
  <c r="AZ290" i="124"/>
  <c r="BE290" i="124"/>
  <c r="BK290" i="124"/>
  <c r="AP291" i="124"/>
  <c r="AV291" i="124"/>
  <c r="BA291" i="124"/>
  <c r="BF291" i="124"/>
  <c r="BF319" i="124" s="1"/>
  <c r="BL291" i="124"/>
  <c r="AL292" i="124"/>
  <c r="AQ292" i="124"/>
  <c r="AW292" i="124"/>
  <c r="BB292" i="124"/>
  <c r="BG292" i="124"/>
  <c r="BM292" i="124"/>
  <c r="AM293" i="124"/>
  <c r="AR293" i="124"/>
  <c r="AX293" i="124"/>
  <c r="BC293" i="124"/>
  <c r="BH293" i="124"/>
  <c r="BH321" i="124" s="1"/>
  <c r="BN293" i="124"/>
  <c r="AN294" i="124"/>
  <c r="AL293" i="4" s="1"/>
  <c r="AS294" i="124"/>
  <c r="AY294" i="124"/>
  <c r="BD294" i="124"/>
  <c r="BI294" i="124"/>
  <c r="BO294" i="124"/>
  <c r="AP299" i="124"/>
  <c r="AU299" i="124"/>
  <c r="BA299" i="124"/>
  <c r="BF299" i="124"/>
  <c r="BK299" i="124"/>
  <c r="AL300" i="124"/>
  <c r="AQ300" i="124"/>
  <c r="AV300" i="124"/>
  <c r="BB300" i="124"/>
  <c r="BG300" i="124"/>
  <c r="BL300" i="124"/>
  <c r="AM301" i="124"/>
  <c r="AR301" i="124"/>
  <c r="AW301" i="124"/>
  <c r="BC301" i="124"/>
  <c r="BH301" i="124"/>
  <c r="BM301" i="124"/>
  <c r="AN302" i="124"/>
  <c r="AL301" i="4" s="1"/>
  <c r="AS302" i="124"/>
  <c r="AX302" i="124"/>
  <c r="BD302" i="124"/>
  <c r="BI302" i="124"/>
  <c r="BN302" i="124"/>
  <c r="AO303" i="124"/>
  <c r="AT303" i="124"/>
  <c r="AY303" i="124"/>
  <c r="BE303" i="124"/>
  <c r="BJ303" i="124"/>
  <c r="BO303" i="124"/>
  <c r="AP304" i="124"/>
  <c r="AU304" i="124"/>
  <c r="AZ304" i="124"/>
  <c r="BF304" i="124"/>
  <c r="BK304" i="124"/>
  <c r="AQ305" i="124"/>
  <c r="AV305" i="124"/>
  <c r="BA305" i="124"/>
  <c r="BG305" i="124"/>
  <c r="BL305" i="124"/>
  <c r="AL306" i="124"/>
  <c r="AR306" i="124"/>
  <c r="AW306" i="124"/>
  <c r="BB306" i="124"/>
  <c r="BH306" i="124"/>
  <c r="BM306" i="124"/>
  <c r="AM307" i="124"/>
  <c r="AS307" i="124"/>
  <c r="AX307" i="124"/>
  <c r="BC307" i="124"/>
  <c r="BI307" i="124"/>
  <c r="BN307" i="124"/>
  <c r="AN308" i="124"/>
  <c r="AT308" i="124"/>
  <c r="AY308" i="124"/>
  <c r="BD308" i="124"/>
  <c r="BJ308" i="124"/>
  <c r="BO308" i="124"/>
  <c r="AM128" i="125"/>
  <c r="AQ128" i="125"/>
  <c r="AU128" i="125"/>
  <c r="AY128" i="125"/>
  <c r="BC128" i="125"/>
  <c r="BG128" i="125"/>
  <c r="BK128" i="125"/>
  <c r="BO128" i="125"/>
  <c r="BP134" i="125"/>
  <c r="BP162" i="125" s="1"/>
  <c r="BP136" i="125"/>
  <c r="BP153" i="125"/>
  <c r="BP167" i="125" s="1"/>
  <c r="BP155" i="125"/>
  <c r="BP169" i="125" s="1"/>
  <c r="AU128" i="126"/>
  <c r="BK128" i="126"/>
  <c r="AP142" i="126"/>
  <c r="BA142" i="126"/>
  <c r="BF142" i="126"/>
  <c r="BP153" i="126"/>
  <c r="AN160" i="126"/>
  <c r="BD160" i="126"/>
  <c r="AS128" i="127"/>
  <c r="BI128" i="127"/>
  <c r="BP135" i="127"/>
  <c r="BP163" i="127" s="1"/>
  <c r="BP140" i="127"/>
  <c r="AQ142" i="127"/>
  <c r="AV142" i="127"/>
  <c r="BG142" i="127"/>
  <c r="BL142" i="127"/>
  <c r="AT160" i="127"/>
  <c r="AT170" i="127" s="1"/>
  <c r="BJ160" i="127"/>
  <c r="AL168" i="127"/>
  <c r="AL175" i="127"/>
  <c r="AQ175" i="127"/>
  <c r="AO174" i="4" s="1"/>
  <c r="AW175" i="127"/>
  <c r="BB175" i="127"/>
  <c r="BG175" i="127"/>
  <c r="BM175" i="127"/>
  <c r="AM176" i="127"/>
  <c r="AR176" i="127"/>
  <c r="AX176" i="127"/>
  <c r="BC176" i="127"/>
  <c r="BH176" i="127"/>
  <c r="BN176" i="127"/>
  <c r="AN177" i="127"/>
  <c r="AS177" i="127"/>
  <c r="AY177" i="127"/>
  <c r="BD177" i="127"/>
  <c r="BI177" i="127"/>
  <c r="BO177" i="127"/>
  <c r="AO178" i="127"/>
  <c r="AT178" i="127"/>
  <c r="AZ178" i="127"/>
  <c r="BE178" i="127"/>
  <c r="BJ178" i="127"/>
  <c r="AL183" i="127"/>
  <c r="AQ183" i="127"/>
  <c r="AO182" i="4" s="1"/>
  <c r="AV183" i="127"/>
  <c r="BB183" i="127"/>
  <c r="BG183" i="127"/>
  <c r="BL183" i="127"/>
  <c r="AM184" i="127"/>
  <c r="AR184" i="127"/>
  <c r="AW184" i="127"/>
  <c r="BC184" i="127"/>
  <c r="BH184" i="127"/>
  <c r="BM184" i="127"/>
  <c r="AN185" i="127"/>
  <c r="AS185" i="127"/>
  <c r="AX185" i="127"/>
  <c r="BD185" i="127"/>
  <c r="BI185" i="127"/>
  <c r="BN185" i="127"/>
  <c r="AO186" i="127"/>
  <c r="AT186" i="127"/>
  <c r="AY186" i="127"/>
  <c r="BE186" i="127"/>
  <c r="BJ186" i="127"/>
  <c r="BO186" i="127"/>
  <c r="AP187" i="127"/>
  <c r="AU187" i="127"/>
  <c r="AZ187" i="127"/>
  <c r="BF187" i="127"/>
  <c r="BK187" i="127"/>
  <c r="AQ188" i="127"/>
  <c r="AO187" i="4" s="1"/>
  <c r="AV188" i="127"/>
  <c r="BA188" i="127"/>
  <c r="BG188" i="127"/>
  <c r="BL188" i="127"/>
  <c r="AL189" i="127"/>
  <c r="AR189" i="127"/>
  <c r="AW189" i="127"/>
  <c r="BB189" i="127"/>
  <c r="BH189" i="127"/>
  <c r="BM189" i="127"/>
  <c r="AM190" i="127"/>
  <c r="AS190" i="127"/>
  <c r="AX190" i="127"/>
  <c r="BC190" i="127"/>
  <c r="BI190" i="127"/>
  <c r="BN190" i="127"/>
  <c r="AN191" i="127"/>
  <c r="AT191" i="127"/>
  <c r="AY191" i="127"/>
  <c r="BD191" i="127"/>
  <c r="BJ191" i="127"/>
  <c r="BO191" i="127"/>
  <c r="AO192" i="127"/>
  <c r="AU192" i="127"/>
  <c r="AZ192" i="127"/>
  <c r="BE192" i="127"/>
  <c r="BK192" i="127"/>
  <c r="AL197" i="127"/>
  <c r="AQ197" i="127"/>
  <c r="AO196" i="4" s="1"/>
  <c r="AW197" i="127"/>
  <c r="BB197" i="127"/>
  <c r="BG197" i="127"/>
  <c r="BM197" i="127"/>
  <c r="AM198" i="127"/>
  <c r="AR198" i="127"/>
  <c r="AX198" i="127"/>
  <c r="BC198" i="127"/>
  <c r="BH198" i="127"/>
  <c r="BN198" i="127"/>
  <c r="AN199" i="127"/>
  <c r="AS199" i="127"/>
  <c r="AY199" i="127"/>
  <c r="BD199" i="127"/>
  <c r="BI199" i="127"/>
  <c r="BO199" i="127"/>
  <c r="AO200" i="127"/>
  <c r="AT200" i="127"/>
  <c r="AZ200" i="127"/>
  <c r="BE200" i="127"/>
  <c r="BJ200" i="127"/>
  <c r="AP201" i="127"/>
  <c r="AU201" i="127"/>
  <c r="BA201" i="127"/>
  <c r="BF201" i="127"/>
  <c r="BK201" i="127"/>
  <c r="AL202" i="127"/>
  <c r="AQ202" i="127"/>
  <c r="AO201" i="4" s="1"/>
  <c r="AV202" i="127"/>
  <c r="BB202" i="127"/>
  <c r="BG202" i="127"/>
  <c r="BL202" i="127"/>
  <c r="AM203" i="127"/>
  <c r="AR203" i="127"/>
  <c r="AW203" i="127"/>
  <c r="BC203" i="127"/>
  <c r="BH203" i="127"/>
  <c r="BM203" i="127"/>
  <c r="AN204" i="127"/>
  <c r="AS204" i="127"/>
  <c r="AX204" i="127"/>
  <c r="BD204" i="127"/>
  <c r="BI204" i="127"/>
  <c r="BN204" i="127"/>
  <c r="AO205" i="127"/>
  <c r="AT205" i="127"/>
  <c r="AY205" i="127"/>
  <c r="BE205" i="127"/>
  <c r="BJ205" i="127"/>
  <c r="BO205" i="127"/>
  <c r="AP206" i="127"/>
  <c r="AU206" i="127"/>
  <c r="AZ206" i="127"/>
  <c r="BF206" i="127"/>
  <c r="BK206" i="127"/>
  <c r="AP226" i="127"/>
  <c r="AU226" i="127"/>
  <c r="AZ226" i="127"/>
  <c r="BF226" i="127"/>
  <c r="BK226" i="127"/>
  <c r="AQ227" i="127"/>
  <c r="AO226" i="4" s="1"/>
  <c r="AV227" i="127"/>
  <c r="BA227" i="127"/>
  <c r="BG227" i="127"/>
  <c r="BL227" i="127"/>
  <c r="AL228" i="127"/>
  <c r="AR228" i="127"/>
  <c r="AW228" i="127"/>
  <c r="BB228" i="127"/>
  <c r="BH228" i="127"/>
  <c r="BH230" i="127" s="1"/>
  <c r="BM228" i="127"/>
  <c r="AM229" i="127"/>
  <c r="AS229" i="127"/>
  <c r="AX229" i="127"/>
  <c r="BC229" i="127"/>
  <c r="BI229" i="127"/>
  <c r="BN229" i="127"/>
  <c r="AO234" i="127"/>
  <c r="AU234" i="127"/>
  <c r="AZ234" i="127"/>
  <c r="BE234" i="127"/>
  <c r="BK234" i="127"/>
  <c r="AP235" i="127"/>
  <c r="AV235" i="127"/>
  <c r="BA235" i="127"/>
  <c r="BF235" i="127"/>
  <c r="BL235" i="127"/>
  <c r="AL236" i="127"/>
  <c r="AQ236" i="127"/>
  <c r="AO235" i="4" s="1"/>
  <c r="AW236" i="127"/>
  <c r="BB236" i="127"/>
  <c r="BG236" i="127"/>
  <c r="BM236" i="127"/>
  <c r="AM237" i="127"/>
  <c r="AR237" i="127"/>
  <c r="AX237" i="127"/>
  <c r="BC237" i="127"/>
  <c r="BH237" i="127"/>
  <c r="BN237" i="127"/>
  <c r="AN238" i="127"/>
  <c r="AS238" i="127"/>
  <c r="AY238" i="127"/>
  <c r="BD238" i="127"/>
  <c r="BI238" i="127"/>
  <c r="BO238" i="127"/>
  <c r="AO239" i="127"/>
  <c r="AT239" i="127"/>
  <c r="AZ239" i="127"/>
  <c r="BE239" i="127"/>
  <c r="BJ239" i="127"/>
  <c r="AP240" i="127"/>
  <c r="AU240" i="127"/>
  <c r="BA240" i="127"/>
  <c r="BF240" i="127"/>
  <c r="BK240" i="127"/>
  <c r="AL241" i="127"/>
  <c r="AQ241" i="127"/>
  <c r="AO240" i="4" s="1"/>
  <c r="AV241" i="127"/>
  <c r="BB241" i="127"/>
  <c r="BB269" i="127" s="1"/>
  <c r="BG241" i="127"/>
  <c r="BL241" i="127"/>
  <c r="BL269" i="127" s="1"/>
  <c r="AM242" i="127"/>
  <c r="AR242" i="127"/>
  <c r="AW242" i="127"/>
  <c r="AW270" i="127" s="1"/>
  <c r="BC242" i="127"/>
  <c r="BC270" i="127" s="1"/>
  <c r="BH242" i="127"/>
  <c r="BH270" i="127" s="1"/>
  <c r="BM242" i="127"/>
  <c r="BM270" i="127" s="1"/>
  <c r="AN243" i="127"/>
  <c r="AN271" i="127" s="1"/>
  <c r="AS243" i="127"/>
  <c r="AS271" i="127" s="1"/>
  <c r="AX243" i="127"/>
  <c r="BD243" i="127"/>
  <c r="BI243" i="127"/>
  <c r="BI271" i="127" s="1"/>
  <c r="BN243" i="127"/>
  <c r="BN271" i="127" s="1"/>
  <c r="AP248" i="127"/>
  <c r="AU248" i="127"/>
  <c r="AZ248" i="127"/>
  <c r="BF248" i="127"/>
  <c r="BK248" i="127"/>
  <c r="AQ249" i="127"/>
  <c r="AO248" i="4" s="1"/>
  <c r="AV249" i="127"/>
  <c r="BA249" i="127"/>
  <c r="BG249" i="127"/>
  <c r="BL249" i="127"/>
  <c r="AL250" i="127"/>
  <c r="AR250" i="127"/>
  <c r="AW250" i="127"/>
  <c r="BB250" i="127"/>
  <c r="BH250" i="127"/>
  <c r="BM250" i="127"/>
  <c r="AM251" i="127"/>
  <c r="AS251" i="127"/>
  <c r="AX251" i="127"/>
  <c r="BC251" i="127"/>
  <c r="BI251" i="127"/>
  <c r="BN251" i="127"/>
  <c r="AN252" i="127"/>
  <c r="AT252" i="127"/>
  <c r="AY252" i="127"/>
  <c r="BD252" i="127"/>
  <c r="BJ252" i="127"/>
  <c r="BO252" i="127"/>
  <c r="AO253" i="127"/>
  <c r="AU253" i="127"/>
  <c r="AZ253" i="127"/>
  <c r="BE253" i="127"/>
  <c r="BK253" i="127"/>
  <c r="AP254" i="127"/>
  <c r="AV254" i="127"/>
  <c r="BA254" i="127"/>
  <c r="BF254" i="127"/>
  <c r="BL254" i="127"/>
  <c r="AL255" i="127"/>
  <c r="AQ255" i="127"/>
  <c r="AO254" i="4" s="1"/>
  <c r="AW255" i="127"/>
  <c r="BC255" i="127"/>
  <c r="BC269" i="127" s="1"/>
  <c r="BJ255" i="127"/>
  <c r="BJ269" i="127" s="1"/>
  <c r="AM256" i="127"/>
  <c r="AS256" i="127"/>
  <c r="AZ256" i="127"/>
  <c r="AZ270" i="127" s="1"/>
  <c r="BH256" i="127"/>
  <c r="BO256" i="127"/>
  <c r="AP257" i="127"/>
  <c r="AP271" i="127" s="1"/>
  <c r="AX257" i="127"/>
  <c r="BE257" i="127"/>
  <c r="BE271" i="127" s="1"/>
  <c r="BL257" i="127"/>
  <c r="BL271" i="127" s="1"/>
  <c r="AV277" i="127"/>
  <c r="BF277" i="127"/>
  <c r="AW278" i="127"/>
  <c r="BG278" i="127"/>
  <c r="AL279" i="127"/>
  <c r="AX279" i="127"/>
  <c r="BH279" i="127"/>
  <c r="AM280" i="127"/>
  <c r="AY280" i="127"/>
  <c r="BI280" i="127"/>
  <c r="AO285" i="127"/>
  <c r="BA285" i="127"/>
  <c r="BK285" i="127"/>
  <c r="AP286" i="127"/>
  <c r="BB286" i="127"/>
  <c r="BL286" i="127"/>
  <c r="AQ287" i="127"/>
  <c r="BC287" i="127"/>
  <c r="BM287" i="127"/>
  <c r="BM315" i="127" s="1"/>
  <c r="AR288" i="127"/>
  <c r="BD288" i="127"/>
  <c r="BD316" i="127" s="1"/>
  <c r="BN288" i="127"/>
  <c r="AS289" i="127"/>
  <c r="BE289" i="127"/>
  <c r="BO289" i="127"/>
  <c r="BO317" i="127" s="1"/>
  <c r="AT290" i="127"/>
  <c r="BF290" i="127"/>
  <c r="AU291" i="127"/>
  <c r="BG291" i="127"/>
  <c r="BG319" i="127" s="1"/>
  <c r="AL292" i="127"/>
  <c r="AV292" i="127"/>
  <c r="BH292" i="127"/>
  <c r="AM293" i="127"/>
  <c r="AM321" i="127" s="1"/>
  <c r="AW293" i="127"/>
  <c r="BI293" i="127"/>
  <c r="AN294" i="127"/>
  <c r="AX294" i="127"/>
  <c r="AX322" i="127" s="1"/>
  <c r="BJ294" i="127"/>
  <c r="AR299" i="127"/>
  <c r="BD299" i="127"/>
  <c r="BN299" i="127"/>
  <c r="BN309" i="127" s="1"/>
  <c r="AS300" i="127"/>
  <c r="BE300" i="127"/>
  <c r="BO300" i="127"/>
  <c r="AT301" i="127"/>
  <c r="BF301" i="127"/>
  <c r="AU302" i="127"/>
  <c r="BG302" i="127"/>
  <c r="AL303" i="127"/>
  <c r="AV303" i="127"/>
  <c r="BH303" i="127"/>
  <c r="AM304" i="127"/>
  <c r="AW304" i="127"/>
  <c r="BI304" i="127"/>
  <c r="AN305" i="127"/>
  <c r="AX305" i="127"/>
  <c r="BJ305" i="127"/>
  <c r="AO306" i="127"/>
  <c r="AY306" i="127"/>
  <c r="BK306" i="127"/>
  <c r="AP307" i="127"/>
  <c r="AZ307" i="127"/>
  <c r="BL307" i="127"/>
  <c r="AQ308" i="127"/>
  <c r="BA308" i="127"/>
  <c r="BM308" i="127"/>
  <c r="BP137" i="128"/>
  <c r="BP138" i="128"/>
  <c r="BP166" i="128" s="1"/>
  <c r="AV142" i="128"/>
  <c r="BP146" i="128"/>
  <c r="AM160" i="128"/>
  <c r="BP151" i="128"/>
  <c r="BC156" i="128"/>
  <c r="BC122" i="128" s="1"/>
  <c r="AS160" i="128"/>
  <c r="AO128" i="129"/>
  <c r="AW128" i="129"/>
  <c r="BE128" i="129"/>
  <c r="BM128" i="129"/>
  <c r="BP134" i="129"/>
  <c r="AL166" i="129"/>
  <c r="BP138" i="129"/>
  <c r="AL168" i="129"/>
  <c r="BP140" i="129"/>
  <c r="AP142" i="129"/>
  <c r="BF142" i="129"/>
  <c r="AM156" i="129"/>
  <c r="AM122" i="129" s="1"/>
  <c r="AU156" i="129"/>
  <c r="AU122" i="129" s="1"/>
  <c r="BC156" i="129"/>
  <c r="BC122" i="129" s="1"/>
  <c r="BK156" i="129"/>
  <c r="BK122" i="129" s="1"/>
  <c r="BP153" i="129"/>
  <c r="AN128" i="130"/>
  <c r="AR128" i="130"/>
  <c r="AV128" i="130"/>
  <c r="AZ128" i="130"/>
  <c r="BD128" i="130"/>
  <c r="BH128" i="130"/>
  <c r="BL128" i="130"/>
  <c r="BP135" i="130"/>
  <c r="BP136" i="130"/>
  <c r="AL168" i="130"/>
  <c r="BP140" i="130"/>
  <c r="BP168" i="130" s="1"/>
  <c r="AL142" i="130"/>
  <c r="BB142" i="130"/>
  <c r="AQ156" i="130"/>
  <c r="AQ122" i="130" s="1"/>
  <c r="AQ160" i="130"/>
  <c r="AY156" i="130"/>
  <c r="AY122" i="130" s="1"/>
  <c r="AY160" i="130"/>
  <c r="AY170" i="130" s="1"/>
  <c r="BG156" i="130"/>
  <c r="BG122" i="130" s="1"/>
  <c r="BG160" i="130"/>
  <c r="BO156" i="130"/>
  <c r="BO122" i="130" s="1"/>
  <c r="BO160" i="130"/>
  <c r="BO170" i="130" s="1"/>
  <c r="BP149" i="130"/>
  <c r="AR160" i="131"/>
  <c r="AR142" i="131"/>
  <c r="AZ160" i="131"/>
  <c r="AZ170" i="131" s="1"/>
  <c r="AZ142" i="131"/>
  <c r="BD170" i="131"/>
  <c r="BH160" i="131"/>
  <c r="BH170" i="131" s="1"/>
  <c r="BH142" i="131"/>
  <c r="BP132" i="131"/>
  <c r="AV142" i="131"/>
  <c r="BL142" i="131"/>
  <c r="BP148" i="131"/>
  <c r="BP149" i="131"/>
  <c r="AL167" i="131"/>
  <c r="BP153" i="131"/>
  <c r="BP155" i="131"/>
  <c r="AL169" i="131"/>
  <c r="BM170" i="131"/>
  <c r="AM175" i="132"/>
  <c r="AQ175" i="132"/>
  <c r="AQ128" i="132"/>
  <c r="AU175" i="132"/>
  <c r="AY175" i="132"/>
  <c r="BC175" i="132"/>
  <c r="BC128" i="132"/>
  <c r="BG175" i="132"/>
  <c r="BK175" i="132"/>
  <c r="BK128" i="132"/>
  <c r="BO175" i="132"/>
  <c r="BO128" i="132"/>
  <c r="BG128" i="132"/>
  <c r="AV169" i="132"/>
  <c r="BL169" i="132"/>
  <c r="AS142" i="132"/>
  <c r="AQ160" i="132"/>
  <c r="BC142" i="133"/>
  <c r="AQ211" i="133"/>
  <c r="AL264" i="133"/>
  <c r="AL163" i="135"/>
  <c r="BP135" i="135"/>
  <c r="AL167" i="135"/>
  <c r="BP139" i="135"/>
  <c r="BP137" i="136"/>
  <c r="AO166" i="136"/>
  <c r="AO142" i="136"/>
  <c r="AW166" i="136"/>
  <c r="AW142" i="136"/>
  <c r="BE166" i="136"/>
  <c r="BE142" i="136"/>
  <c r="BP126" i="128"/>
  <c r="AL156" i="128"/>
  <c r="AP156" i="128"/>
  <c r="AP122" i="128" s="1"/>
  <c r="AT156" i="128"/>
  <c r="AT122" i="128" s="1"/>
  <c r="AX156" i="128"/>
  <c r="AX122" i="128" s="1"/>
  <c r="BB156" i="128"/>
  <c r="BB122" i="128" s="1"/>
  <c r="BF156" i="128"/>
  <c r="BF122" i="128" s="1"/>
  <c r="BJ156" i="128"/>
  <c r="BJ122" i="128" s="1"/>
  <c r="BN156" i="128"/>
  <c r="BN122" i="128" s="1"/>
  <c r="AN128" i="129"/>
  <c r="AR128" i="129"/>
  <c r="AV128" i="129"/>
  <c r="AZ128" i="129"/>
  <c r="BD128" i="129"/>
  <c r="BH128" i="129"/>
  <c r="BL128" i="129"/>
  <c r="BP126" i="129"/>
  <c r="AM142" i="129"/>
  <c r="AQ142" i="129"/>
  <c r="AU142" i="129"/>
  <c r="AY142" i="129"/>
  <c r="BC142" i="129"/>
  <c r="BG142" i="129"/>
  <c r="BK142" i="129"/>
  <c r="BO142" i="129"/>
  <c r="K28" i="130"/>
  <c r="K43" i="130" s="1"/>
  <c r="AL124" i="130"/>
  <c r="AR170" i="130"/>
  <c r="BH170" i="130"/>
  <c r="BP139" i="130"/>
  <c r="BP167" i="130" s="1"/>
  <c r="AN142" i="130"/>
  <c r="AV142" i="130"/>
  <c r="BD142" i="130"/>
  <c r="BL142" i="130"/>
  <c r="AN156" i="130"/>
  <c r="AN122" i="130" s="1"/>
  <c r="AR156" i="130"/>
  <c r="AR122" i="130" s="1"/>
  <c r="AV156" i="130"/>
  <c r="AV122" i="130" s="1"/>
  <c r="AZ156" i="130"/>
  <c r="AZ122" i="130" s="1"/>
  <c r="BD156" i="130"/>
  <c r="BD122" i="130" s="1"/>
  <c r="BH156" i="130"/>
  <c r="BH122" i="130" s="1"/>
  <c r="BL156" i="130"/>
  <c r="BL122" i="130" s="1"/>
  <c r="BP150" i="130"/>
  <c r="AQ122" i="131"/>
  <c r="AY122" i="131"/>
  <c r="BG122" i="131"/>
  <c r="BO122" i="131"/>
  <c r="AP128" i="131"/>
  <c r="AT128" i="131"/>
  <c r="AX128" i="131"/>
  <c r="BB128" i="131"/>
  <c r="BF128" i="131"/>
  <c r="BJ128" i="131"/>
  <c r="BN128" i="131"/>
  <c r="AO142" i="131"/>
  <c r="AS142" i="131"/>
  <c r="AW142" i="131"/>
  <c r="BA142" i="131"/>
  <c r="BE142" i="131"/>
  <c r="BI142" i="131"/>
  <c r="BM142" i="131"/>
  <c r="BP133" i="131"/>
  <c r="BP161" i="131" s="1"/>
  <c r="BP141" i="131"/>
  <c r="AP142" i="131"/>
  <c r="AX142" i="131"/>
  <c r="BF142" i="131"/>
  <c r="BN142" i="131"/>
  <c r="BP152" i="131"/>
  <c r="AL156" i="132"/>
  <c r="BP146" i="132"/>
  <c r="AL160" i="132"/>
  <c r="AP156" i="132"/>
  <c r="AP122" i="132" s="1"/>
  <c r="AP160" i="132"/>
  <c r="AT156" i="132"/>
  <c r="AT122" i="132" s="1"/>
  <c r="AT160" i="132"/>
  <c r="AX156" i="132"/>
  <c r="AX160" i="132"/>
  <c r="BB156" i="132"/>
  <c r="BB122" i="132" s="1"/>
  <c r="BB160" i="132"/>
  <c r="BF156" i="132"/>
  <c r="BF122" i="132" s="1"/>
  <c r="BF160" i="132"/>
  <c r="BJ156" i="132"/>
  <c r="BJ122" i="132" s="1"/>
  <c r="BJ160" i="132"/>
  <c r="BN156" i="132"/>
  <c r="BN160" i="132"/>
  <c r="AN156" i="132"/>
  <c r="AN122" i="132" s="1"/>
  <c r="AR156" i="132"/>
  <c r="AR122" i="132" s="1"/>
  <c r="AV156" i="132"/>
  <c r="AV122" i="132" s="1"/>
  <c r="AZ156" i="132"/>
  <c r="AZ122" i="132" s="1"/>
  <c r="BD156" i="132"/>
  <c r="BD122" i="132" s="1"/>
  <c r="BH156" i="132"/>
  <c r="BH122" i="132" s="1"/>
  <c r="BL156" i="132"/>
  <c r="BL122" i="132" s="1"/>
  <c r="BP147" i="132"/>
  <c r="AP167" i="132"/>
  <c r="AN202" i="132"/>
  <c r="AW203" i="132"/>
  <c r="BM203" i="132"/>
  <c r="AP271" i="132"/>
  <c r="BF271" i="132"/>
  <c r="AM128" i="133"/>
  <c r="AQ128" i="133"/>
  <c r="AU128" i="133"/>
  <c r="AY128" i="133"/>
  <c r="BC128" i="133"/>
  <c r="BG128" i="133"/>
  <c r="BK128" i="133"/>
  <c r="BO128" i="133"/>
  <c r="AV142" i="133"/>
  <c r="BL142" i="133"/>
  <c r="AM142" i="133"/>
  <c r="AY198" i="133"/>
  <c r="AY156" i="133"/>
  <c r="AY122" i="133" s="1"/>
  <c r="BO156" i="133"/>
  <c r="BO122" i="133" s="1"/>
  <c r="BO198" i="133"/>
  <c r="BP154" i="133"/>
  <c r="BP155" i="133"/>
  <c r="AL206" i="133"/>
  <c r="AX156" i="133"/>
  <c r="AX122" i="133" s="1"/>
  <c r="AM163" i="133"/>
  <c r="AL211" i="133"/>
  <c r="BG211" i="133"/>
  <c r="AM184" i="133"/>
  <c r="AM212" i="133" s="1"/>
  <c r="AS213" i="133"/>
  <c r="AR189" i="133"/>
  <c r="AR217" i="133" s="1"/>
  <c r="BH189" i="133"/>
  <c r="AS190" i="133"/>
  <c r="AS218" i="133" s="1"/>
  <c r="BI190" i="133"/>
  <c r="BI218" i="133" s="1"/>
  <c r="AT219" i="133"/>
  <c r="AL124" i="129"/>
  <c r="K28" i="129"/>
  <c r="K43" i="129" s="1"/>
  <c r="AN170" i="129"/>
  <c r="BD170" i="129"/>
  <c r="AM165" i="129"/>
  <c r="BP137" i="129"/>
  <c r="BP165" i="129" s="1"/>
  <c r="BP139" i="129"/>
  <c r="AN142" i="129"/>
  <c r="AV142" i="129"/>
  <c r="BD142" i="129"/>
  <c r="BL142" i="129"/>
  <c r="AN156" i="129"/>
  <c r="AN122" i="129" s="1"/>
  <c r="AR156" i="129"/>
  <c r="AR122" i="129" s="1"/>
  <c r="AV156" i="129"/>
  <c r="AV122" i="129" s="1"/>
  <c r="AZ156" i="129"/>
  <c r="AZ122" i="129" s="1"/>
  <c r="BD156" i="129"/>
  <c r="BD122" i="129" s="1"/>
  <c r="BH156" i="129"/>
  <c r="BH122" i="129" s="1"/>
  <c r="BL156" i="129"/>
  <c r="BL122" i="129" s="1"/>
  <c r="BP148" i="129"/>
  <c r="BP150" i="129"/>
  <c r="BN322" i="129"/>
  <c r="AP128" i="130"/>
  <c r="AT128" i="130"/>
  <c r="AX128" i="130"/>
  <c r="BB128" i="130"/>
  <c r="BF128" i="130"/>
  <c r="BJ128" i="130"/>
  <c r="BN128" i="130"/>
  <c r="AO142" i="130"/>
  <c r="AS142" i="130"/>
  <c r="AW142" i="130"/>
  <c r="BA142" i="130"/>
  <c r="BE142" i="130"/>
  <c r="BI142" i="130"/>
  <c r="BM142" i="130"/>
  <c r="BP133" i="130"/>
  <c r="BP141" i="130"/>
  <c r="BP152" i="130"/>
  <c r="BP126" i="131"/>
  <c r="AX170" i="131"/>
  <c r="BN170" i="131"/>
  <c r="BP135" i="131"/>
  <c r="AL156" i="131"/>
  <c r="AP156" i="131"/>
  <c r="AP122" i="131" s="1"/>
  <c r="AT156" i="131"/>
  <c r="AT122" i="131" s="1"/>
  <c r="AX156" i="131"/>
  <c r="AX122" i="131" s="1"/>
  <c r="BB156" i="131"/>
  <c r="BB122" i="131" s="1"/>
  <c r="BF156" i="131"/>
  <c r="BF122" i="131" s="1"/>
  <c r="BJ156" i="131"/>
  <c r="BJ122" i="131" s="1"/>
  <c r="BN156" i="131"/>
  <c r="BN122" i="131" s="1"/>
  <c r="BP154" i="131"/>
  <c r="BP168" i="132"/>
  <c r="BP150" i="132"/>
  <c r="AL164" i="132"/>
  <c r="AO142" i="133"/>
  <c r="AO160" i="133"/>
  <c r="AS160" i="133"/>
  <c r="AS142" i="133"/>
  <c r="AW170" i="133"/>
  <c r="BA142" i="133"/>
  <c r="BE142" i="133"/>
  <c r="BI160" i="133"/>
  <c r="BI170" i="133" s="1"/>
  <c r="BI142" i="133"/>
  <c r="AQ142" i="133"/>
  <c r="AY161" i="133"/>
  <c r="AY170" i="133" s="1"/>
  <c r="AY184" i="133"/>
  <c r="BG161" i="133"/>
  <c r="BG142" i="133"/>
  <c r="BO161" i="133"/>
  <c r="BO170" i="133" s="1"/>
  <c r="BO184" i="133"/>
  <c r="AN166" i="133"/>
  <c r="AN189" i="133"/>
  <c r="AN217" i="133" s="1"/>
  <c r="BD166" i="133"/>
  <c r="BD189" i="133"/>
  <c r="BD217" i="133" s="1"/>
  <c r="BP138" i="133"/>
  <c r="AO167" i="133"/>
  <c r="AO190" i="133"/>
  <c r="BE167" i="133"/>
  <c r="BE170" i="133" s="1"/>
  <c r="BE190" i="133"/>
  <c r="BE218" i="133" s="1"/>
  <c r="AU168" i="133"/>
  <c r="AU191" i="133"/>
  <c r="BK168" i="133"/>
  <c r="BK191" i="133"/>
  <c r="BM142" i="133"/>
  <c r="BP152" i="133"/>
  <c r="AL166" i="133"/>
  <c r="AT166" i="133"/>
  <c r="AT156" i="133"/>
  <c r="BA160" i="133"/>
  <c r="BA170" i="133" s="1"/>
  <c r="AQ161" i="133"/>
  <c r="BC184" i="133"/>
  <c r="BK215" i="133"/>
  <c r="AY191" i="133"/>
  <c r="AY219" i="133" s="1"/>
  <c r="BO191" i="133"/>
  <c r="BO219" i="133" s="1"/>
  <c r="AZ220" i="133"/>
  <c r="BK262" i="133"/>
  <c r="AL169" i="134"/>
  <c r="BP141" i="134"/>
  <c r="BN170" i="136"/>
  <c r="AV122" i="128"/>
  <c r="BD122" i="128"/>
  <c r="BL122" i="128"/>
  <c r="AM175" i="128"/>
  <c r="AQ175" i="128"/>
  <c r="AU175" i="128"/>
  <c r="AY175" i="128"/>
  <c r="BC175" i="128"/>
  <c r="BG175" i="128"/>
  <c r="BK175" i="128"/>
  <c r="BO175" i="128"/>
  <c r="AN176" i="128"/>
  <c r="AR176" i="128"/>
  <c r="AP175" i="4" s="1"/>
  <c r="AV176" i="128"/>
  <c r="AZ176" i="128"/>
  <c r="BD176" i="128"/>
  <c r="BH176" i="128"/>
  <c r="BL176" i="128"/>
  <c r="AO177" i="128"/>
  <c r="AS177" i="128"/>
  <c r="AW177" i="128"/>
  <c r="BA177" i="128"/>
  <c r="BE177" i="128"/>
  <c r="BI177" i="128"/>
  <c r="BM177" i="128"/>
  <c r="AL178" i="128"/>
  <c r="AP178" i="128"/>
  <c r="AT178" i="128"/>
  <c r="AX178" i="128"/>
  <c r="BB178" i="128"/>
  <c r="BF178" i="128"/>
  <c r="BJ178" i="128"/>
  <c r="BN178" i="128"/>
  <c r="AN183" i="128"/>
  <c r="AR183" i="128"/>
  <c r="AP182" i="4" s="1"/>
  <c r="AV183" i="128"/>
  <c r="AZ183" i="128"/>
  <c r="BD183" i="128"/>
  <c r="BH183" i="128"/>
  <c r="BL183" i="128"/>
  <c r="AO184" i="128"/>
  <c r="AS184" i="128"/>
  <c r="AW184" i="128"/>
  <c r="BA184" i="128"/>
  <c r="BA212" i="128" s="1"/>
  <c r="BE184" i="128"/>
  <c r="BI184" i="128"/>
  <c r="BI212" i="128" s="1"/>
  <c r="BM184" i="128"/>
  <c r="AL185" i="128"/>
  <c r="AP185" i="128"/>
  <c r="AP213" i="128" s="1"/>
  <c r="AT185" i="128"/>
  <c r="AT213" i="128" s="1"/>
  <c r="AX185" i="128"/>
  <c r="AX213" i="128" s="1"/>
  <c r="BB185" i="128"/>
  <c r="BF185" i="128"/>
  <c r="BF213" i="128" s="1"/>
  <c r="BJ185" i="128"/>
  <c r="BJ213" i="128" s="1"/>
  <c r="BN185" i="128"/>
  <c r="BN213" i="128" s="1"/>
  <c r="AM186" i="128"/>
  <c r="AM214" i="128" s="1"/>
  <c r="AQ186" i="128"/>
  <c r="AQ214" i="128" s="1"/>
  <c r="AU186" i="128"/>
  <c r="AU214" i="128" s="1"/>
  <c r="AY186" i="128"/>
  <c r="AY214" i="128" s="1"/>
  <c r="BC186" i="128"/>
  <c r="BC214" i="128" s="1"/>
  <c r="BG186" i="128"/>
  <c r="BK186" i="128"/>
  <c r="BO186" i="128"/>
  <c r="BO214" i="128" s="1"/>
  <c r="AN187" i="128"/>
  <c r="AR187" i="128"/>
  <c r="AV187" i="128"/>
  <c r="AV215" i="128" s="1"/>
  <c r="AZ187" i="128"/>
  <c r="AZ215" i="128" s="1"/>
  <c r="BD187" i="128"/>
  <c r="BD215" i="128" s="1"/>
  <c r="BH187" i="128"/>
  <c r="BH215" i="128" s="1"/>
  <c r="BL187" i="128"/>
  <c r="BL215" i="128" s="1"/>
  <c r="AO188" i="128"/>
  <c r="AO216" i="128" s="1"/>
  <c r="AS188" i="128"/>
  <c r="AW188" i="128"/>
  <c r="BA188" i="128"/>
  <c r="BA216" i="128" s="1"/>
  <c r="BE188" i="128"/>
  <c r="BE216" i="128" s="1"/>
  <c r="BI188" i="128"/>
  <c r="BM188" i="128"/>
  <c r="AL189" i="128"/>
  <c r="AP189" i="128"/>
  <c r="AP217" i="128" s="1"/>
  <c r="AT189" i="128"/>
  <c r="AT217" i="128" s="1"/>
  <c r="AX189" i="128"/>
  <c r="AX217" i="128" s="1"/>
  <c r="BB189" i="128"/>
  <c r="BB217" i="128" s="1"/>
  <c r="BF189" i="128"/>
  <c r="BF217" i="128" s="1"/>
  <c r="BJ189" i="128"/>
  <c r="BJ217" i="128" s="1"/>
  <c r="BN189" i="128"/>
  <c r="BN217" i="128" s="1"/>
  <c r="AM190" i="128"/>
  <c r="AQ190" i="128"/>
  <c r="AQ218" i="128" s="1"/>
  <c r="AU190" i="128"/>
  <c r="AY190" i="128"/>
  <c r="AY218" i="128" s="1"/>
  <c r="BC190" i="128"/>
  <c r="BC218" i="128" s="1"/>
  <c r="BG190" i="128"/>
  <c r="BG218" i="128" s="1"/>
  <c r="BK190" i="128"/>
  <c r="BK218" i="128" s="1"/>
  <c r="BO190" i="128"/>
  <c r="AN191" i="128"/>
  <c r="AN219" i="128" s="1"/>
  <c r="AR191" i="128"/>
  <c r="AV191" i="128"/>
  <c r="AV219" i="128" s="1"/>
  <c r="AZ191" i="128"/>
  <c r="AZ219" i="128" s="1"/>
  <c r="BD191" i="128"/>
  <c r="BD219" i="128" s="1"/>
  <c r="BH191" i="128"/>
  <c r="BH219" i="128" s="1"/>
  <c r="BL191" i="128"/>
  <c r="AO192" i="128"/>
  <c r="AS192" i="128"/>
  <c r="AS220" i="128" s="1"/>
  <c r="AW192" i="128"/>
  <c r="AW220" i="128" s="1"/>
  <c r="BA192" i="128"/>
  <c r="BE192" i="128"/>
  <c r="BI192" i="128"/>
  <c r="BI220" i="128" s="1"/>
  <c r="BM192" i="128"/>
  <c r="BM220" i="128" s="1"/>
  <c r="AM197" i="128"/>
  <c r="AQ197" i="128"/>
  <c r="AU197" i="128"/>
  <c r="AU211" i="128" s="1"/>
  <c r="AY197" i="128"/>
  <c r="AY211" i="128" s="1"/>
  <c r="BC197" i="128"/>
  <c r="BC211" i="128" s="1"/>
  <c r="BG197" i="128"/>
  <c r="BK197" i="128"/>
  <c r="BK211" i="128" s="1"/>
  <c r="BO197" i="128"/>
  <c r="BO211" i="128" s="1"/>
  <c r="AN198" i="128"/>
  <c r="AR198" i="128"/>
  <c r="AP197" i="4" s="1"/>
  <c r="AV198" i="128"/>
  <c r="AV212" i="128" s="1"/>
  <c r="AZ198" i="128"/>
  <c r="BD198" i="128"/>
  <c r="BD212" i="128" s="1"/>
  <c r="BH198" i="128"/>
  <c r="BL198" i="128"/>
  <c r="BL212" i="128" s="1"/>
  <c r="AO199" i="128"/>
  <c r="AO213" i="128" s="1"/>
  <c r="AS199" i="128"/>
  <c r="AW199" i="128"/>
  <c r="AW213" i="128" s="1"/>
  <c r="BA199" i="128"/>
  <c r="BA213" i="128" s="1"/>
  <c r="BE199" i="128"/>
  <c r="BE213" i="128" s="1"/>
  <c r="BI199" i="128"/>
  <c r="BM199" i="128"/>
  <c r="BM213" i="128" s="1"/>
  <c r="AL200" i="128"/>
  <c r="AP200" i="128"/>
  <c r="AP214" i="128" s="1"/>
  <c r="AT200" i="128"/>
  <c r="AT214" i="128" s="1"/>
  <c r="AX200" i="128"/>
  <c r="BB200" i="128"/>
  <c r="BF200" i="128"/>
  <c r="BF214" i="128" s="1"/>
  <c r="BJ200" i="128"/>
  <c r="BJ214" i="128" s="1"/>
  <c r="BN200" i="128"/>
  <c r="AM201" i="128"/>
  <c r="AM215" i="128" s="1"/>
  <c r="AQ201" i="128"/>
  <c r="AQ215" i="128" s="1"/>
  <c r="AU201" i="128"/>
  <c r="AY201" i="128"/>
  <c r="AY215" i="128" s="1"/>
  <c r="BC201" i="128"/>
  <c r="BG201" i="128"/>
  <c r="BG215" i="128" s="1"/>
  <c r="BK201" i="128"/>
  <c r="BK215" i="128" s="1"/>
  <c r="BO201" i="128"/>
  <c r="BO215" i="128" s="1"/>
  <c r="AN202" i="128"/>
  <c r="AN216" i="128" s="1"/>
  <c r="AR202" i="128"/>
  <c r="AV202" i="128"/>
  <c r="AV216" i="128" s="1"/>
  <c r="AZ202" i="128"/>
  <c r="AZ216" i="128" s="1"/>
  <c r="BD202" i="128"/>
  <c r="BD216" i="128" s="1"/>
  <c r="BH202" i="128"/>
  <c r="BH216" i="128" s="1"/>
  <c r="BL202" i="128"/>
  <c r="BL216" i="128" s="1"/>
  <c r="AO203" i="128"/>
  <c r="AO217" i="128" s="1"/>
  <c r="AS203" i="128"/>
  <c r="AS217" i="128" s="1"/>
  <c r="AW203" i="128"/>
  <c r="AW217" i="128" s="1"/>
  <c r="BA203" i="128"/>
  <c r="BE203" i="128"/>
  <c r="BE217" i="128" s="1"/>
  <c r="BI203" i="128"/>
  <c r="BI217" i="128" s="1"/>
  <c r="BM203" i="128"/>
  <c r="BM217" i="128" s="1"/>
  <c r="AL204" i="128"/>
  <c r="AP204" i="128"/>
  <c r="AP218" i="128" s="1"/>
  <c r="AT204" i="128"/>
  <c r="AT218" i="128" s="1"/>
  <c r="AX204" i="128"/>
  <c r="AX218" i="128" s="1"/>
  <c r="BB204" i="128"/>
  <c r="BF204" i="128"/>
  <c r="BJ204" i="128"/>
  <c r="BJ218" i="128" s="1"/>
  <c r="BN204" i="128"/>
  <c r="BN218" i="128" s="1"/>
  <c r="AM205" i="128"/>
  <c r="AQ205" i="128"/>
  <c r="AQ219" i="128" s="1"/>
  <c r="AU205" i="128"/>
  <c r="AU219" i="128" s="1"/>
  <c r="AY205" i="128"/>
  <c r="AY219" i="128" s="1"/>
  <c r="BC205" i="128"/>
  <c r="BG205" i="128"/>
  <c r="BG219" i="128" s="1"/>
  <c r="BK205" i="128"/>
  <c r="BO205" i="128"/>
  <c r="BO219" i="128" s="1"/>
  <c r="AN206" i="128"/>
  <c r="AR206" i="128"/>
  <c r="AV206" i="128"/>
  <c r="AV220" i="128" s="1"/>
  <c r="AZ206" i="128"/>
  <c r="AZ220" i="128" s="1"/>
  <c r="BD206" i="128"/>
  <c r="BD220" i="128" s="1"/>
  <c r="BH206" i="128"/>
  <c r="BL206" i="128"/>
  <c r="BL220" i="128" s="1"/>
  <c r="AN226" i="128"/>
  <c r="AR226" i="128"/>
  <c r="AP225" i="4" s="1"/>
  <c r="AV226" i="128"/>
  <c r="AZ226" i="128"/>
  <c r="BD226" i="128"/>
  <c r="BH226" i="128"/>
  <c r="BL226" i="128"/>
  <c r="AO227" i="128"/>
  <c r="AS227" i="128"/>
  <c r="AW227" i="128"/>
  <c r="BA227" i="128"/>
  <c r="BE227" i="128"/>
  <c r="BI227" i="128"/>
  <c r="BM227" i="128"/>
  <c r="AL228" i="128"/>
  <c r="AP228" i="128"/>
  <c r="AT228" i="128"/>
  <c r="AX228" i="128"/>
  <c r="BB228" i="128"/>
  <c r="BF228" i="128"/>
  <c r="BJ228" i="128"/>
  <c r="BN228" i="128"/>
  <c r="AM229" i="128"/>
  <c r="AQ229" i="128"/>
  <c r="AU229" i="128"/>
  <c r="AY229" i="128"/>
  <c r="BC229" i="128"/>
  <c r="BG229" i="128"/>
  <c r="BK229" i="128"/>
  <c r="BO229" i="128"/>
  <c r="AO234" i="128"/>
  <c r="AS234" i="128"/>
  <c r="AW234" i="128"/>
  <c r="BA234" i="128"/>
  <c r="BE234" i="128"/>
  <c r="BI234" i="128"/>
  <c r="BM234" i="128"/>
  <c r="AL235" i="128"/>
  <c r="AP235" i="128"/>
  <c r="AT235" i="128"/>
  <c r="AT263" i="128" s="1"/>
  <c r="AX235" i="128"/>
  <c r="BB235" i="128"/>
  <c r="BF235" i="128"/>
  <c r="BJ235" i="128"/>
  <c r="BN235" i="128"/>
  <c r="AM236" i="128"/>
  <c r="AQ236" i="128"/>
  <c r="AQ264" i="128" s="1"/>
  <c r="AU236" i="128"/>
  <c r="AU264" i="128" s="1"/>
  <c r="AY236" i="128"/>
  <c r="AY264" i="128" s="1"/>
  <c r="BC236" i="128"/>
  <c r="BC264" i="128" s="1"/>
  <c r="BG236" i="128"/>
  <c r="BG264" i="128" s="1"/>
  <c r="BK236" i="128"/>
  <c r="BO236" i="128"/>
  <c r="BO264" i="128" s="1"/>
  <c r="AN237" i="128"/>
  <c r="AR237" i="128"/>
  <c r="AP236" i="4" s="1"/>
  <c r="AV237" i="128"/>
  <c r="AV265" i="128" s="1"/>
  <c r="AZ237" i="128"/>
  <c r="AZ265" i="128" s="1"/>
  <c r="BD237" i="128"/>
  <c r="BD265" i="128" s="1"/>
  <c r="BH237" i="128"/>
  <c r="BL237" i="128"/>
  <c r="BL265" i="128" s="1"/>
  <c r="AO238" i="128"/>
  <c r="AO266" i="128" s="1"/>
  <c r="AS238" i="128"/>
  <c r="AS266" i="128" s="1"/>
  <c r="AW238" i="128"/>
  <c r="BA238" i="128"/>
  <c r="BA266" i="128" s="1"/>
  <c r="BE238" i="128"/>
  <c r="BE266" i="128" s="1"/>
  <c r="BI238" i="128"/>
  <c r="BM238" i="128"/>
  <c r="BM266" i="128" s="1"/>
  <c r="AL239" i="128"/>
  <c r="AP239" i="128"/>
  <c r="AP267" i="128" s="1"/>
  <c r="AT239" i="128"/>
  <c r="AT267" i="128" s="1"/>
  <c r="AX239" i="128"/>
  <c r="BB239" i="128"/>
  <c r="BB267" i="128" s="1"/>
  <c r="BF239" i="128"/>
  <c r="BF267" i="128" s="1"/>
  <c r="BJ239" i="128"/>
  <c r="BN239" i="128"/>
  <c r="BN267" i="128" s="1"/>
  <c r="AM240" i="128"/>
  <c r="AQ240" i="128"/>
  <c r="AQ268" i="128" s="1"/>
  <c r="AU240" i="128"/>
  <c r="AY240" i="128"/>
  <c r="AY268" i="128" s="1"/>
  <c r="BC240" i="128"/>
  <c r="BC268" i="128" s="1"/>
  <c r="BG240" i="128"/>
  <c r="BG268" i="128" s="1"/>
  <c r="BK240" i="128"/>
  <c r="BO240" i="128"/>
  <c r="BO268" i="128" s="1"/>
  <c r="AN241" i="128"/>
  <c r="AR241" i="128"/>
  <c r="AV241" i="128"/>
  <c r="AZ241" i="128"/>
  <c r="BD241" i="128"/>
  <c r="BD269" i="128" s="1"/>
  <c r="BH241" i="128"/>
  <c r="BH269" i="128" s="1"/>
  <c r="BL241" i="128"/>
  <c r="BL269" i="128" s="1"/>
  <c r="AO242" i="128"/>
  <c r="AO270" i="128" s="1"/>
  <c r="AS242" i="128"/>
  <c r="AS270" i="128" s="1"/>
  <c r="AW242" i="128"/>
  <c r="AW270" i="128" s="1"/>
  <c r="BA242" i="128"/>
  <c r="BA270" i="128" s="1"/>
  <c r="BE242" i="128"/>
  <c r="BI242" i="128"/>
  <c r="BI270" i="128" s="1"/>
  <c r="BM242" i="128"/>
  <c r="BM270" i="128" s="1"/>
  <c r="AL243" i="128"/>
  <c r="AP243" i="128"/>
  <c r="AP271" i="128" s="1"/>
  <c r="AT243" i="128"/>
  <c r="AT271" i="128" s="1"/>
  <c r="AX243" i="128"/>
  <c r="AX271" i="128" s="1"/>
  <c r="BB243" i="128"/>
  <c r="BB271" i="128" s="1"/>
  <c r="BF243" i="128"/>
  <c r="BJ243" i="128"/>
  <c r="BJ271" i="128" s="1"/>
  <c r="BN243" i="128"/>
  <c r="BN271" i="128" s="1"/>
  <c r="AN248" i="128"/>
  <c r="AR248" i="128"/>
  <c r="AP247" i="4" s="1"/>
  <c r="AV248" i="128"/>
  <c r="AZ248" i="128"/>
  <c r="AZ262" i="128" s="1"/>
  <c r="BD248" i="128"/>
  <c r="BH248" i="128"/>
  <c r="BL248" i="128"/>
  <c r="AO249" i="128"/>
  <c r="AO263" i="128" s="1"/>
  <c r="AS249" i="128"/>
  <c r="AW249" i="128"/>
  <c r="AW263" i="128" s="1"/>
  <c r="BA249" i="128"/>
  <c r="BE249" i="128"/>
  <c r="BI249" i="128"/>
  <c r="BM249" i="128"/>
  <c r="BM263" i="128" s="1"/>
  <c r="AL250" i="128"/>
  <c r="AL264" i="128" s="1"/>
  <c r="AP250" i="128"/>
  <c r="AP264" i="128" s="1"/>
  <c r="AT250" i="128"/>
  <c r="AT264" i="128" s="1"/>
  <c r="AX250" i="128"/>
  <c r="AX264" i="128" s="1"/>
  <c r="BB250" i="128"/>
  <c r="BF250" i="128"/>
  <c r="BF264" i="128" s="1"/>
  <c r="BJ250" i="128"/>
  <c r="BN250" i="128"/>
  <c r="AM251" i="128"/>
  <c r="AQ251" i="128"/>
  <c r="AQ265" i="128" s="1"/>
  <c r="AU251" i="128"/>
  <c r="AY251" i="128"/>
  <c r="BC251" i="128"/>
  <c r="BC265" i="128" s="1"/>
  <c r="BG251" i="128"/>
  <c r="BG265" i="128" s="1"/>
  <c r="BK251" i="128"/>
  <c r="BK265" i="128" s="1"/>
  <c r="BO251" i="128"/>
  <c r="BO265" i="128" s="1"/>
  <c r="AN252" i="128"/>
  <c r="AR252" i="128"/>
  <c r="AV252" i="128"/>
  <c r="AV266" i="128" s="1"/>
  <c r="AZ252" i="128"/>
  <c r="BD252" i="128"/>
  <c r="BD266" i="128" s="1"/>
  <c r="BH252" i="128"/>
  <c r="BH266" i="128" s="1"/>
  <c r="BL252" i="128"/>
  <c r="BL266" i="128" s="1"/>
  <c r="AO253" i="128"/>
  <c r="AS253" i="128"/>
  <c r="AS267" i="128" s="1"/>
  <c r="AW253" i="128"/>
  <c r="AW267" i="128" s="1"/>
  <c r="BA253" i="128"/>
  <c r="BA267" i="128" s="1"/>
  <c r="BE253" i="128"/>
  <c r="BE267" i="128" s="1"/>
  <c r="BI253" i="128"/>
  <c r="BM253" i="128"/>
  <c r="BM267" i="128" s="1"/>
  <c r="AL254" i="128"/>
  <c r="AP254" i="128"/>
  <c r="AP268" i="128" s="1"/>
  <c r="AT254" i="128"/>
  <c r="AT268" i="128" s="1"/>
  <c r="AX254" i="128"/>
  <c r="AX268" i="128" s="1"/>
  <c r="BB254" i="128"/>
  <c r="BB268" i="128" s="1"/>
  <c r="BF254" i="128"/>
  <c r="BJ254" i="128"/>
  <c r="BN254" i="128"/>
  <c r="BN268" i="128" s="1"/>
  <c r="AM255" i="128"/>
  <c r="AQ255" i="128"/>
  <c r="AQ269" i="128" s="1"/>
  <c r="AU255" i="128"/>
  <c r="AY255" i="128"/>
  <c r="AY269" i="128" s="1"/>
  <c r="BC255" i="128"/>
  <c r="BG255" i="128"/>
  <c r="BK255" i="128"/>
  <c r="BK269" i="128" s="1"/>
  <c r="BO255" i="128"/>
  <c r="BO269" i="128" s="1"/>
  <c r="AN256" i="128"/>
  <c r="AN270" i="128" s="1"/>
  <c r="AR256" i="128"/>
  <c r="AV256" i="128"/>
  <c r="AZ256" i="128"/>
  <c r="AZ270" i="128" s="1"/>
  <c r="BD256" i="128"/>
  <c r="BH256" i="128"/>
  <c r="BL256" i="128"/>
  <c r="BL270" i="128" s="1"/>
  <c r="AO257" i="128"/>
  <c r="AO271" i="128" s="1"/>
  <c r="AS257" i="128"/>
  <c r="AW257" i="128"/>
  <c r="AW271" i="128" s="1"/>
  <c r="BA257" i="128"/>
  <c r="BA271" i="128" s="1"/>
  <c r="BE257" i="128"/>
  <c r="BE271" i="128" s="1"/>
  <c r="BI257" i="128"/>
  <c r="BI271" i="128" s="1"/>
  <c r="BM257" i="128"/>
  <c r="BM271" i="128" s="1"/>
  <c r="AO277" i="128"/>
  <c r="AS277" i="128"/>
  <c r="AW277" i="128"/>
  <c r="BA277" i="128"/>
  <c r="BE277" i="128"/>
  <c r="BI277" i="128"/>
  <c r="BM277" i="128"/>
  <c r="AL278" i="128"/>
  <c r="AP278" i="128"/>
  <c r="AT278" i="128"/>
  <c r="AX278" i="128"/>
  <c r="BB278" i="128"/>
  <c r="BF278" i="128"/>
  <c r="BJ278" i="128"/>
  <c r="BN278" i="128"/>
  <c r="AM279" i="128"/>
  <c r="AQ279" i="128"/>
  <c r="AU279" i="128"/>
  <c r="AY279" i="128"/>
  <c r="BC279" i="128"/>
  <c r="BG279" i="128"/>
  <c r="BK279" i="128"/>
  <c r="BO279" i="128"/>
  <c r="AN280" i="128"/>
  <c r="AR280" i="128"/>
  <c r="AP279" i="4" s="1"/>
  <c r="AV280" i="128"/>
  <c r="AZ280" i="128"/>
  <c r="BD280" i="128"/>
  <c r="BH280" i="128"/>
  <c r="BL280" i="128"/>
  <c r="AL285" i="128"/>
  <c r="AP285" i="128"/>
  <c r="AT285" i="128"/>
  <c r="AX285" i="128"/>
  <c r="BB285" i="128"/>
  <c r="BF285" i="128"/>
  <c r="BJ285" i="128"/>
  <c r="BN285" i="128"/>
  <c r="AM286" i="128"/>
  <c r="AQ286" i="128"/>
  <c r="AU286" i="128"/>
  <c r="AU314" i="128" s="1"/>
  <c r="AY286" i="128"/>
  <c r="AY314" i="128" s="1"/>
  <c r="BC286" i="128"/>
  <c r="BC314" i="128" s="1"/>
  <c r="BG286" i="128"/>
  <c r="BK286" i="128"/>
  <c r="BO286" i="128"/>
  <c r="BO314" i="128" s="1"/>
  <c r="AN287" i="128"/>
  <c r="AR287" i="128"/>
  <c r="AV287" i="128"/>
  <c r="AV315" i="128" s="1"/>
  <c r="AZ287" i="128"/>
  <c r="AZ315" i="128" s="1"/>
  <c r="BD287" i="128"/>
  <c r="BH287" i="128"/>
  <c r="BH315" i="128" s="1"/>
  <c r="BL287" i="128"/>
  <c r="AO288" i="128"/>
  <c r="AO316" i="128" s="1"/>
  <c r="AS288" i="128"/>
  <c r="AS316" i="128" s="1"/>
  <c r="AW288" i="128"/>
  <c r="AW316" i="128" s="1"/>
  <c r="BA288" i="128"/>
  <c r="BA316" i="128" s="1"/>
  <c r="BE288" i="128"/>
  <c r="BE316" i="128" s="1"/>
  <c r="BI288" i="128"/>
  <c r="BM288" i="128"/>
  <c r="AL289" i="128"/>
  <c r="AP289" i="128"/>
  <c r="AP317" i="128" s="1"/>
  <c r="AT289" i="128"/>
  <c r="AT317" i="128" s="1"/>
  <c r="AX289" i="128"/>
  <c r="AX317" i="128" s="1"/>
  <c r="BB289" i="128"/>
  <c r="BB317" i="128" s="1"/>
  <c r="BF289" i="128"/>
  <c r="BF317" i="128" s="1"/>
  <c r="BJ289" i="128"/>
  <c r="BN289" i="128"/>
  <c r="AM290" i="128"/>
  <c r="AQ290" i="128"/>
  <c r="AQ318" i="128" s="1"/>
  <c r="AU290" i="128"/>
  <c r="AU318" i="128" s="1"/>
  <c r="AY290" i="128"/>
  <c r="BC290" i="128"/>
  <c r="BC318" i="128" s="1"/>
  <c r="BG290" i="128"/>
  <c r="BG318" i="128" s="1"/>
  <c r="BK290" i="128"/>
  <c r="BK318" i="128" s="1"/>
  <c r="BO290" i="128"/>
  <c r="AN291" i="128"/>
  <c r="AN319" i="128" s="1"/>
  <c r="AR291" i="128"/>
  <c r="AV291" i="128"/>
  <c r="AZ291" i="128"/>
  <c r="AZ319" i="128" s="1"/>
  <c r="BD291" i="128"/>
  <c r="BD319" i="128" s="1"/>
  <c r="BH291" i="128"/>
  <c r="BH319" i="128" s="1"/>
  <c r="BL291" i="128"/>
  <c r="AO292" i="128"/>
  <c r="AS292" i="128"/>
  <c r="AS320" i="128" s="1"/>
  <c r="AW292" i="128"/>
  <c r="AW320" i="128" s="1"/>
  <c r="BA292" i="128"/>
  <c r="BA320" i="128" s="1"/>
  <c r="BE292" i="128"/>
  <c r="BE320" i="128" s="1"/>
  <c r="BI292" i="128"/>
  <c r="BI320" i="128" s="1"/>
  <c r="BM292" i="128"/>
  <c r="BM320" i="128" s="1"/>
  <c r="AL293" i="128"/>
  <c r="AP293" i="128"/>
  <c r="AT293" i="128"/>
  <c r="AT321" i="128" s="1"/>
  <c r="AX293" i="128"/>
  <c r="AX321" i="128" s="1"/>
  <c r="BB293" i="128"/>
  <c r="BB321" i="128" s="1"/>
  <c r="BF293" i="128"/>
  <c r="BF321" i="128" s="1"/>
  <c r="BJ293" i="128"/>
  <c r="BJ321" i="128" s="1"/>
  <c r="BN293" i="128"/>
  <c r="BN321" i="128" s="1"/>
  <c r="AM294" i="128"/>
  <c r="AQ294" i="128"/>
  <c r="AU294" i="128"/>
  <c r="AY294" i="128"/>
  <c r="AY322" i="128" s="1"/>
  <c r="BC294" i="128"/>
  <c r="BC322" i="128" s="1"/>
  <c r="BG294" i="128"/>
  <c r="BG322" i="128" s="1"/>
  <c r="BK294" i="128"/>
  <c r="BK322" i="128" s="1"/>
  <c r="BO294" i="128"/>
  <c r="BO322" i="128" s="1"/>
  <c r="AO299" i="128"/>
  <c r="AS299" i="128"/>
  <c r="AS313" i="128" s="1"/>
  <c r="AW299" i="128"/>
  <c r="AW313" i="128" s="1"/>
  <c r="BA299" i="128"/>
  <c r="BA313" i="128" s="1"/>
  <c r="BE299" i="128"/>
  <c r="BI299" i="128"/>
  <c r="BM299" i="128"/>
  <c r="BM313" i="128" s="1"/>
  <c r="AL300" i="128"/>
  <c r="AP300" i="128"/>
  <c r="AT300" i="128"/>
  <c r="AT314" i="128" s="1"/>
  <c r="AX300" i="128"/>
  <c r="AX314" i="128" s="1"/>
  <c r="BB300" i="128"/>
  <c r="BB314" i="128" s="1"/>
  <c r="BF300" i="128"/>
  <c r="BJ300" i="128"/>
  <c r="BN300" i="128"/>
  <c r="BN314" i="128" s="1"/>
  <c r="AM301" i="128"/>
  <c r="AM315" i="128" s="1"/>
  <c r="AQ301" i="128"/>
  <c r="AQ315" i="128" s="1"/>
  <c r="AU301" i="128"/>
  <c r="AU315" i="128" s="1"/>
  <c r="AY301" i="128"/>
  <c r="AY315" i="128" s="1"/>
  <c r="BC301" i="128"/>
  <c r="BC315" i="128" s="1"/>
  <c r="BG301" i="128"/>
  <c r="BK301" i="128"/>
  <c r="BK315" i="128" s="1"/>
  <c r="BO301" i="128"/>
  <c r="BO315" i="128" s="1"/>
  <c r="AN302" i="128"/>
  <c r="AN316" i="128" s="1"/>
  <c r="AR302" i="128"/>
  <c r="AV302" i="128"/>
  <c r="AZ302" i="128"/>
  <c r="AZ316" i="128" s="1"/>
  <c r="BD302" i="128"/>
  <c r="BD316" i="128" s="1"/>
  <c r="BH302" i="128"/>
  <c r="BL302" i="128"/>
  <c r="AO303" i="128"/>
  <c r="AO317" i="128" s="1"/>
  <c r="AS303" i="128"/>
  <c r="AS317" i="128" s="1"/>
  <c r="AW303" i="128"/>
  <c r="BA303" i="128"/>
  <c r="BA317" i="128" s="1"/>
  <c r="BE303" i="128"/>
  <c r="BE317" i="128" s="1"/>
  <c r="BI303" i="128"/>
  <c r="BI317" i="128" s="1"/>
  <c r="BM303" i="128"/>
  <c r="BM317" i="128" s="1"/>
  <c r="AL304" i="128"/>
  <c r="AP304" i="128"/>
  <c r="AP318" i="128" s="1"/>
  <c r="AT304" i="128"/>
  <c r="AT318" i="128" s="1"/>
  <c r="AX304" i="128"/>
  <c r="BB304" i="128"/>
  <c r="BB318" i="128" s="1"/>
  <c r="BF304" i="128"/>
  <c r="BF318" i="128" s="1"/>
  <c r="BJ304" i="128"/>
  <c r="BJ318" i="128" s="1"/>
  <c r="BN304" i="128"/>
  <c r="BN318" i="128" s="1"/>
  <c r="AM305" i="128"/>
  <c r="AQ305" i="128"/>
  <c r="AU305" i="128"/>
  <c r="AU319" i="128" s="1"/>
  <c r="AY305" i="128"/>
  <c r="BC305" i="128"/>
  <c r="BC319" i="128" s="1"/>
  <c r="BG305" i="128"/>
  <c r="BG319" i="128" s="1"/>
  <c r="BK305" i="128"/>
  <c r="BK319" i="128" s="1"/>
  <c r="BO305" i="128"/>
  <c r="AN306" i="128"/>
  <c r="AN320" i="128" s="1"/>
  <c r="AR306" i="128"/>
  <c r="AV306" i="128"/>
  <c r="AV320" i="128" s="1"/>
  <c r="AZ306" i="128"/>
  <c r="AZ320" i="128" s="1"/>
  <c r="BD306" i="128"/>
  <c r="BH306" i="128"/>
  <c r="BH320" i="128" s="1"/>
  <c r="BL306" i="128"/>
  <c r="BL320" i="128" s="1"/>
  <c r="AO307" i="128"/>
  <c r="AO321" i="128" s="1"/>
  <c r="AS307" i="128"/>
  <c r="AW307" i="128"/>
  <c r="AW321" i="128" s="1"/>
  <c r="BA307" i="128"/>
  <c r="BA321" i="128" s="1"/>
  <c r="BE307" i="128"/>
  <c r="BI307" i="128"/>
  <c r="BI321" i="128" s="1"/>
  <c r="BM307" i="128"/>
  <c r="BM321" i="128" s="1"/>
  <c r="AL308" i="128"/>
  <c r="AL322" i="128" s="1"/>
  <c r="AP308" i="128"/>
  <c r="AP322" i="128" s="1"/>
  <c r="AT308" i="128"/>
  <c r="AX308" i="128"/>
  <c r="AX322" i="128" s="1"/>
  <c r="BB308" i="128"/>
  <c r="BB322" i="128" s="1"/>
  <c r="BF308" i="128"/>
  <c r="BJ308" i="128"/>
  <c r="BJ322" i="128" s="1"/>
  <c r="BN308" i="128"/>
  <c r="BN322" i="128" s="1"/>
  <c r="AP122" i="129"/>
  <c r="BF122" i="129"/>
  <c r="BP146" i="129"/>
  <c r="AO175" i="129"/>
  <c r="AS175" i="129"/>
  <c r="AQ174" i="4" s="1"/>
  <c r="AW175" i="129"/>
  <c r="BA175" i="129"/>
  <c r="BE175" i="129"/>
  <c r="BI175" i="129"/>
  <c r="BM175" i="129"/>
  <c r="AL176" i="129"/>
  <c r="AP176" i="129"/>
  <c r="AT176" i="129"/>
  <c r="AX176" i="129"/>
  <c r="BB176" i="129"/>
  <c r="BF176" i="129"/>
  <c r="BJ176" i="129"/>
  <c r="BN176" i="129"/>
  <c r="AM177" i="129"/>
  <c r="AQ177" i="129"/>
  <c r="AU177" i="129"/>
  <c r="AY177" i="129"/>
  <c r="BC177" i="129"/>
  <c r="BG177" i="129"/>
  <c r="BK177" i="129"/>
  <c r="BO177" i="129"/>
  <c r="AN178" i="129"/>
  <c r="AR178" i="129"/>
  <c r="AV178" i="129"/>
  <c r="AZ178" i="129"/>
  <c r="BD178" i="129"/>
  <c r="BH178" i="129"/>
  <c r="BL178" i="129"/>
  <c r="AL183" i="129"/>
  <c r="AP183" i="129"/>
  <c r="AT183" i="129"/>
  <c r="AX183" i="129"/>
  <c r="BB183" i="129"/>
  <c r="BF183" i="129"/>
  <c r="BJ183" i="129"/>
  <c r="BN183" i="129"/>
  <c r="AM184" i="129"/>
  <c r="AQ184" i="129"/>
  <c r="AU184" i="129"/>
  <c r="AY184" i="129"/>
  <c r="BC184" i="129"/>
  <c r="BG184" i="129"/>
  <c r="BK184" i="129"/>
  <c r="BO184" i="129"/>
  <c r="AN185" i="129"/>
  <c r="AN213" i="129" s="1"/>
  <c r="AR185" i="129"/>
  <c r="AR213" i="129" s="1"/>
  <c r="AV185" i="129"/>
  <c r="AV213" i="129" s="1"/>
  <c r="AZ185" i="129"/>
  <c r="AZ213" i="129" s="1"/>
  <c r="BD185" i="129"/>
  <c r="BD213" i="129" s="1"/>
  <c r="BH185" i="129"/>
  <c r="BH213" i="129" s="1"/>
  <c r="BL185" i="129"/>
  <c r="BL213" i="129" s="1"/>
  <c r="AO186" i="129"/>
  <c r="AO214" i="129" s="1"/>
  <c r="AS186" i="129"/>
  <c r="AW186" i="129"/>
  <c r="AW214" i="129" s="1"/>
  <c r="BA186" i="129"/>
  <c r="BA214" i="129" s="1"/>
  <c r="BE186" i="129"/>
  <c r="BE214" i="129" s="1"/>
  <c r="BI186" i="129"/>
  <c r="BI214" i="129" s="1"/>
  <c r="BM186" i="129"/>
  <c r="BM214" i="129" s="1"/>
  <c r="AL187" i="129"/>
  <c r="AP187" i="129"/>
  <c r="AP215" i="129" s="1"/>
  <c r="AT187" i="129"/>
  <c r="AT215" i="129" s="1"/>
  <c r="AX187" i="129"/>
  <c r="AX215" i="129" s="1"/>
  <c r="BB187" i="129"/>
  <c r="BF187" i="129"/>
  <c r="BF215" i="129" s="1"/>
  <c r="BJ187" i="129"/>
  <c r="BJ215" i="129" s="1"/>
  <c r="BN187" i="129"/>
  <c r="BN215" i="129" s="1"/>
  <c r="AM188" i="129"/>
  <c r="AQ188" i="129"/>
  <c r="AQ216" i="129" s="1"/>
  <c r="AU188" i="129"/>
  <c r="AY188" i="129"/>
  <c r="AY216" i="129" s="1"/>
  <c r="BC188" i="129"/>
  <c r="BG188" i="129"/>
  <c r="BG216" i="129" s="1"/>
  <c r="BK188" i="129"/>
  <c r="BO188" i="129"/>
  <c r="BO216" i="129" s="1"/>
  <c r="AN189" i="129"/>
  <c r="AN217" i="129" s="1"/>
  <c r="AR189" i="129"/>
  <c r="AR217" i="129" s="1"/>
  <c r="AV189" i="129"/>
  <c r="AV217" i="129" s="1"/>
  <c r="AZ189" i="129"/>
  <c r="AZ217" i="129" s="1"/>
  <c r="BD189" i="129"/>
  <c r="BD217" i="129" s="1"/>
  <c r="BH189" i="129"/>
  <c r="BH217" i="129" s="1"/>
  <c r="BL189" i="129"/>
  <c r="BL217" i="129" s="1"/>
  <c r="AO190" i="129"/>
  <c r="AO218" i="129" s="1"/>
  <c r="AS190" i="129"/>
  <c r="AW190" i="129"/>
  <c r="AW218" i="129" s="1"/>
  <c r="BA190" i="129"/>
  <c r="BA218" i="129" s="1"/>
  <c r="BE190" i="129"/>
  <c r="BE218" i="129" s="1"/>
  <c r="BI190" i="129"/>
  <c r="BI218" i="129" s="1"/>
  <c r="BM190" i="129"/>
  <c r="BM218" i="129" s="1"/>
  <c r="AL191" i="129"/>
  <c r="AP191" i="129"/>
  <c r="AP219" i="129" s="1"/>
  <c r="AT191" i="129"/>
  <c r="AT219" i="129" s="1"/>
  <c r="AX191" i="129"/>
  <c r="AX219" i="129" s="1"/>
  <c r="BB191" i="129"/>
  <c r="BF191" i="129"/>
  <c r="BF219" i="129" s="1"/>
  <c r="BJ191" i="129"/>
  <c r="BJ219" i="129" s="1"/>
  <c r="BN191" i="129"/>
  <c r="BN219" i="129" s="1"/>
  <c r="AM192" i="129"/>
  <c r="AQ192" i="129"/>
  <c r="AQ220" i="129" s="1"/>
  <c r="AU192" i="129"/>
  <c r="AY192" i="129"/>
  <c r="AY220" i="129" s="1"/>
  <c r="BC192" i="129"/>
  <c r="BG192" i="129"/>
  <c r="BG220" i="129" s="1"/>
  <c r="BK192" i="129"/>
  <c r="BO192" i="129"/>
  <c r="BO220" i="129" s="1"/>
  <c r="AO197" i="129"/>
  <c r="AS197" i="129"/>
  <c r="AW197" i="129"/>
  <c r="BA197" i="129"/>
  <c r="BE197" i="129"/>
  <c r="BI197" i="129"/>
  <c r="BI211" i="129" s="1"/>
  <c r="BM197" i="129"/>
  <c r="AL198" i="129"/>
  <c r="AP198" i="129"/>
  <c r="AP212" i="129" s="1"/>
  <c r="AT198" i="129"/>
  <c r="AT212" i="129" s="1"/>
  <c r="AX198" i="129"/>
  <c r="BB198" i="129"/>
  <c r="BF198" i="129"/>
  <c r="BF212" i="129" s="1"/>
  <c r="BJ198" i="129"/>
  <c r="BJ212" i="129" s="1"/>
  <c r="BN198" i="129"/>
  <c r="AM199" i="129"/>
  <c r="AQ199" i="129"/>
  <c r="AU199" i="129"/>
  <c r="AU213" i="129" s="1"/>
  <c r="AY199" i="129"/>
  <c r="BC199" i="129"/>
  <c r="BC213" i="129" s="1"/>
  <c r="BG199" i="129"/>
  <c r="BG213" i="129" s="1"/>
  <c r="BK199" i="129"/>
  <c r="BK213" i="129" s="1"/>
  <c r="BO199" i="129"/>
  <c r="AN200" i="129"/>
  <c r="AN214" i="129" s="1"/>
  <c r="AR200" i="129"/>
  <c r="AR214" i="129" s="1"/>
  <c r="AV200" i="129"/>
  <c r="AV214" i="129" s="1"/>
  <c r="AZ200" i="129"/>
  <c r="AZ214" i="129" s="1"/>
  <c r="BD200" i="129"/>
  <c r="BD214" i="129" s="1"/>
  <c r="BH200" i="129"/>
  <c r="BL200" i="129"/>
  <c r="BL214" i="129" s="1"/>
  <c r="AO201" i="129"/>
  <c r="AO215" i="129" s="1"/>
  <c r="AS201" i="129"/>
  <c r="AW201" i="129"/>
  <c r="BA201" i="129"/>
  <c r="BA215" i="129" s="1"/>
  <c r="BE201" i="129"/>
  <c r="BI201" i="129"/>
  <c r="BI215" i="129" s="1"/>
  <c r="BM201" i="129"/>
  <c r="AL202" i="129"/>
  <c r="AP202" i="129"/>
  <c r="AP216" i="129" s="1"/>
  <c r="AT202" i="129"/>
  <c r="AT216" i="129" s="1"/>
  <c r="AX202" i="129"/>
  <c r="AX216" i="129" s="1"/>
  <c r="BB202" i="129"/>
  <c r="BB216" i="129" s="1"/>
  <c r="BF202" i="129"/>
  <c r="BF216" i="129" s="1"/>
  <c r="BJ202" i="129"/>
  <c r="BJ216" i="129" s="1"/>
  <c r="BN202" i="129"/>
  <c r="BN216" i="129" s="1"/>
  <c r="AM203" i="129"/>
  <c r="AM217" i="129" s="1"/>
  <c r="AQ203" i="129"/>
  <c r="AQ217" i="129" s="1"/>
  <c r="AU203" i="129"/>
  <c r="AU217" i="129" s="1"/>
  <c r="AY203" i="129"/>
  <c r="AY217" i="129" s="1"/>
  <c r="BC203" i="129"/>
  <c r="BC217" i="129" s="1"/>
  <c r="BG203" i="129"/>
  <c r="BG217" i="129" s="1"/>
  <c r="BK203" i="129"/>
  <c r="BK217" i="129" s="1"/>
  <c r="BO203" i="129"/>
  <c r="BO217" i="129" s="1"/>
  <c r="AN204" i="129"/>
  <c r="AN218" i="129" s="1"/>
  <c r="AR204" i="129"/>
  <c r="AR218" i="129" s="1"/>
  <c r="AV204" i="129"/>
  <c r="AV218" i="129" s="1"/>
  <c r="AZ204" i="129"/>
  <c r="AZ218" i="129" s="1"/>
  <c r="BD204" i="129"/>
  <c r="BD218" i="129" s="1"/>
  <c r="BH204" i="129"/>
  <c r="BL204" i="129"/>
  <c r="BL218" i="129" s="1"/>
  <c r="AO205" i="129"/>
  <c r="AO219" i="129" s="1"/>
  <c r="AS205" i="129"/>
  <c r="AW205" i="129"/>
  <c r="AW219" i="129" s="1"/>
  <c r="BA205" i="129"/>
  <c r="BA219" i="129" s="1"/>
  <c r="BE205" i="129"/>
  <c r="BI205" i="129"/>
  <c r="BI219" i="129" s="1"/>
  <c r="BM205" i="129"/>
  <c r="BM219" i="129" s="1"/>
  <c r="AL206" i="129"/>
  <c r="AP206" i="129"/>
  <c r="AT206" i="129"/>
  <c r="AT220" i="129" s="1"/>
  <c r="AX206" i="129"/>
  <c r="AX220" i="129" s="1"/>
  <c r="BB206" i="129"/>
  <c r="BB220" i="129" s="1"/>
  <c r="BF206" i="129"/>
  <c r="BJ206" i="129"/>
  <c r="BN206" i="129"/>
  <c r="BN220" i="129" s="1"/>
  <c r="AL226" i="129"/>
  <c r="AP226" i="129"/>
  <c r="AT226" i="129"/>
  <c r="AX226" i="129"/>
  <c r="BB226" i="129"/>
  <c r="BF226" i="129"/>
  <c r="BJ226" i="129"/>
  <c r="BN226" i="129"/>
  <c r="AM227" i="129"/>
  <c r="AQ227" i="129"/>
  <c r="AU227" i="129"/>
  <c r="AY227" i="129"/>
  <c r="BC227" i="129"/>
  <c r="BG227" i="129"/>
  <c r="BK227" i="129"/>
  <c r="BO227" i="129"/>
  <c r="AN228" i="129"/>
  <c r="AR228" i="129"/>
  <c r="AV228" i="129"/>
  <c r="AZ228" i="129"/>
  <c r="BD228" i="129"/>
  <c r="BH228" i="129"/>
  <c r="BL228" i="129"/>
  <c r="AO229" i="129"/>
  <c r="AS229" i="129"/>
  <c r="AQ228" i="4" s="1"/>
  <c r="AW229" i="129"/>
  <c r="BA229" i="129"/>
  <c r="BE229" i="129"/>
  <c r="BI229" i="129"/>
  <c r="BM229" i="129"/>
  <c r="AM234" i="129"/>
  <c r="AQ234" i="129"/>
  <c r="AU234" i="129"/>
  <c r="AY234" i="129"/>
  <c r="BC234" i="129"/>
  <c r="BG234" i="129"/>
  <c r="BK234" i="129"/>
  <c r="BO234" i="129"/>
  <c r="AN235" i="129"/>
  <c r="AN263" i="129" s="1"/>
  <c r="AR235" i="129"/>
  <c r="AV235" i="129"/>
  <c r="AV263" i="129" s="1"/>
  <c r="AZ235" i="129"/>
  <c r="BD235" i="129"/>
  <c r="BD263" i="129" s="1"/>
  <c r="BH235" i="129"/>
  <c r="BL235" i="129"/>
  <c r="BL263" i="129" s="1"/>
  <c r="AO236" i="129"/>
  <c r="AO264" i="129" s="1"/>
  <c r="AS236" i="129"/>
  <c r="AW236" i="129"/>
  <c r="AW264" i="129" s="1"/>
  <c r="BA236" i="129"/>
  <c r="BA264" i="129" s="1"/>
  <c r="BE236" i="129"/>
  <c r="BI236" i="129"/>
  <c r="BI264" i="129" s="1"/>
  <c r="BM236" i="129"/>
  <c r="AL237" i="129"/>
  <c r="AP237" i="129"/>
  <c r="AT237" i="129"/>
  <c r="AT265" i="129" s="1"/>
  <c r="AX237" i="129"/>
  <c r="AX265" i="129" s="1"/>
  <c r="BB237" i="129"/>
  <c r="BB265" i="129" s="1"/>
  <c r="BF237" i="129"/>
  <c r="BF265" i="129" s="1"/>
  <c r="BJ237" i="129"/>
  <c r="BJ265" i="129" s="1"/>
  <c r="BN237" i="129"/>
  <c r="AM238" i="129"/>
  <c r="AQ238" i="129"/>
  <c r="AU238" i="129"/>
  <c r="AU266" i="129" s="1"/>
  <c r="AY238" i="129"/>
  <c r="AY266" i="129" s="1"/>
  <c r="BC238" i="129"/>
  <c r="BC266" i="129" s="1"/>
  <c r="BG238" i="129"/>
  <c r="BG266" i="129" s="1"/>
  <c r="BK238" i="129"/>
  <c r="BK266" i="129" s="1"/>
  <c r="BO238" i="129"/>
  <c r="AN239" i="129"/>
  <c r="AN267" i="129" s="1"/>
  <c r="AR239" i="129"/>
  <c r="AV239" i="129"/>
  <c r="AV267" i="129" s="1"/>
  <c r="AZ239" i="129"/>
  <c r="AZ267" i="129" s="1"/>
  <c r="BD239" i="129"/>
  <c r="BD267" i="129" s="1"/>
  <c r="BH239" i="129"/>
  <c r="BH267" i="129" s="1"/>
  <c r="BL239" i="129"/>
  <c r="BL267" i="129" s="1"/>
  <c r="AO240" i="129"/>
  <c r="AS240" i="129"/>
  <c r="AW240" i="129"/>
  <c r="AW268" i="129" s="1"/>
  <c r="BA240" i="129"/>
  <c r="BA268" i="129" s="1"/>
  <c r="BE240" i="129"/>
  <c r="BE268" i="129" s="1"/>
  <c r="BI240" i="129"/>
  <c r="BI268" i="129" s="1"/>
  <c r="BM240" i="129"/>
  <c r="AL241" i="129"/>
  <c r="AP241" i="129"/>
  <c r="AT241" i="129"/>
  <c r="AT269" i="129" s="1"/>
  <c r="AX241" i="129"/>
  <c r="BB241" i="129"/>
  <c r="BB269" i="129" s="1"/>
  <c r="BF241" i="129"/>
  <c r="BF269" i="129" s="1"/>
  <c r="BJ241" i="129"/>
  <c r="BJ269" i="129" s="1"/>
  <c r="BN241" i="129"/>
  <c r="BN269" i="129" s="1"/>
  <c r="AM242" i="129"/>
  <c r="AM270" i="129" s="1"/>
  <c r="AQ242" i="129"/>
  <c r="AQ270" i="129" s="1"/>
  <c r="AU242" i="129"/>
  <c r="AU270" i="129" s="1"/>
  <c r="AY242" i="129"/>
  <c r="BC242" i="129"/>
  <c r="BC270" i="129" s="1"/>
  <c r="BG242" i="129"/>
  <c r="BG270" i="129" s="1"/>
  <c r="BK242" i="129"/>
  <c r="BK270" i="129" s="1"/>
  <c r="BO242" i="129"/>
  <c r="BO270" i="129" s="1"/>
  <c r="AN243" i="129"/>
  <c r="AN271" i="129" s="1"/>
  <c r="AR243" i="129"/>
  <c r="AV243" i="129"/>
  <c r="AV271" i="129" s="1"/>
  <c r="AZ243" i="129"/>
  <c r="BD243" i="129"/>
  <c r="BD271" i="129" s="1"/>
  <c r="BH243" i="129"/>
  <c r="BH271" i="129" s="1"/>
  <c r="BL243" i="129"/>
  <c r="BL271" i="129" s="1"/>
  <c r="AL248" i="129"/>
  <c r="AP248" i="129"/>
  <c r="AP262" i="129" s="1"/>
  <c r="AT248" i="129"/>
  <c r="AX248" i="129"/>
  <c r="BB248" i="129"/>
  <c r="BF248" i="129"/>
  <c r="BF262" i="129" s="1"/>
  <c r="BJ248" i="129"/>
  <c r="BN248" i="129"/>
  <c r="AM249" i="129"/>
  <c r="AM263" i="129" s="1"/>
  <c r="AQ249" i="129"/>
  <c r="AU249" i="129"/>
  <c r="AY249" i="129"/>
  <c r="AY263" i="129" s="1"/>
  <c r="BC249" i="129"/>
  <c r="BG249" i="129"/>
  <c r="BK249" i="129"/>
  <c r="BO249" i="129"/>
  <c r="AN250" i="129"/>
  <c r="AN264" i="129" s="1"/>
  <c r="AR250" i="129"/>
  <c r="AR264" i="129" s="1"/>
  <c r="AV250" i="129"/>
  <c r="AZ250" i="129"/>
  <c r="AZ264" i="129" s="1"/>
  <c r="BD250" i="129"/>
  <c r="BH250" i="129"/>
  <c r="BH264" i="129" s="1"/>
  <c r="BL250" i="129"/>
  <c r="BL264" i="129" s="1"/>
  <c r="AO251" i="129"/>
  <c r="AO265" i="129" s="1"/>
  <c r="AS251" i="129"/>
  <c r="AQ250" i="4" s="1"/>
  <c r="AW251" i="129"/>
  <c r="AW265" i="129" s="1"/>
  <c r="BA251" i="129"/>
  <c r="BE251" i="129"/>
  <c r="BE265" i="129" s="1"/>
  <c r="BI251" i="129"/>
  <c r="BI265" i="129" s="1"/>
  <c r="BM251" i="129"/>
  <c r="BM265" i="129" s="1"/>
  <c r="AL252" i="129"/>
  <c r="AP252" i="129"/>
  <c r="AP266" i="129" s="1"/>
  <c r="AT252" i="129"/>
  <c r="AT266" i="129" s="1"/>
  <c r="AX252" i="129"/>
  <c r="AX266" i="129" s="1"/>
  <c r="BB252" i="129"/>
  <c r="BF252" i="129"/>
  <c r="BF266" i="129" s="1"/>
  <c r="BJ252" i="129"/>
  <c r="BJ266" i="129" s="1"/>
  <c r="BN252" i="129"/>
  <c r="BN266" i="129" s="1"/>
  <c r="AM253" i="129"/>
  <c r="AQ253" i="129"/>
  <c r="AQ267" i="129" s="1"/>
  <c r="AU253" i="129"/>
  <c r="AU267" i="129" s="1"/>
  <c r="AY253" i="129"/>
  <c r="AY267" i="129" s="1"/>
  <c r="BC253" i="129"/>
  <c r="BG253" i="129"/>
  <c r="BG267" i="129" s="1"/>
  <c r="BK253" i="129"/>
  <c r="BO253" i="129"/>
  <c r="BO267" i="129" s="1"/>
  <c r="AN254" i="129"/>
  <c r="AN268" i="129" s="1"/>
  <c r="AR254" i="129"/>
  <c r="AR268" i="129" s="1"/>
  <c r="AV254" i="129"/>
  <c r="AV268" i="129" s="1"/>
  <c r="AZ254" i="129"/>
  <c r="BD254" i="129"/>
  <c r="BH254" i="129"/>
  <c r="BH268" i="129" s="1"/>
  <c r="BL254" i="129"/>
  <c r="AO255" i="129"/>
  <c r="AO269" i="129" s="1"/>
  <c r="AS255" i="129"/>
  <c r="AQ254" i="4" s="1"/>
  <c r="AW255" i="129"/>
  <c r="AW269" i="129" s="1"/>
  <c r="BA255" i="129"/>
  <c r="BA269" i="129" s="1"/>
  <c r="BE255" i="129"/>
  <c r="BE269" i="129" s="1"/>
  <c r="BI255" i="129"/>
  <c r="BI269" i="129" s="1"/>
  <c r="BM255" i="129"/>
  <c r="BM269" i="129" s="1"/>
  <c r="AL256" i="129"/>
  <c r="AP256" i="129"/>
  <c r="AP270" i="129" s="1"/>
  <c r="AT256" i="129"/>
  <c r="AX256" i="129"/>
  <c r="AX270" i="129" s="1"/>
  <c r="BB256" i="129"/>
  <c r="BB270" i="129" s="1"/>
  <c r="BF256" i="129"/>
  <c r="BF270" i="129" s="1"/>
  <c r="BJ256" i="129"/>
  <c r="BN256" i="129"/>
  <c r="BN270" i="129" s="1"/>
  <c r="AM257" i="129"/>
  <c r="AQ257" i="129"/>
  <c r="AQ271" i="129" s="1"/>
  <c r="AU257" i="129"/>
  <c r="AU271" i="129" s="1"/>
  <c r="AY257" i="129"/>
  <c r="AY271" i="129" s="1"/>
  <c r="BC257" i="129"/>
  <c r="BC271" i="129" s="1"/>
  <c r="BG257" i="129"/>
  <c r="BK257" i="129"/>
  <c r="BO257" i="129"/>
  <c r="BO271" i="129" s="1"/>
  <c r="AM277" i="129"/>
  <c r="AQ277" i="129"/>
  <c r="AU277" i="129"/>
  <c r="AY277" i="129"/>
  <c r="BC277" i="129"/>
  <c r="BG277" i="129"/>
  <c r="BK277" i="129"/>
  <c r="BO277" i="129"/>
  <c r="AN278" i="129"/>
  <c r="AR278" i="129"/>
  <c r="AV278" i="129"/>
  <c r="AZ278" i="129"/>
  <c r="BD278" i="129"/>
  <c r="BH278" i="129"/>
  <c r="BL278" i="129"/>
  <c r="AO279" i="129"/>
  <c r="AS279" i="129"/>
  <c r="AQ278" i="4" s="1"/>
  <c r="AW279" i="129"/>
  <c r="BA279" i="129"/>
  <c r="BE279" i="129"/>
  <c r="BI279" i="129"/>
  <c r="BM279" i="129"/>
  <c r="AL280" i="129"/>
  <c r="AP280" i="129"/>
  <c r="AT280" i="129"/>
  <c r="AX280" i="129"/>
  <c r="BB280" i="129"/>
  <c r="BF280" i="129"/>
  <c r="BJ280" i="129"/>
  <c r="BN280" i="129"/>
  <c r="AN285" i="129"/>
  <c r="AR285" i="129"/>
  <c r="AV285" i="129"/>
  <c r="AZ285" i="129"/>
  <c r="BD285" i="129"/>
  <c r="BH285" i="129"/>
  <c r="BL285" i="129"/>
  <c r="AO286" i="129"/>
  <c r="AO314" i="129" s="1"/>
  <c r="AS286" i="129"/>
  <c r="AQ285" i="4" s="1"/>
  <c r="AW286" i="129"/>
  <c r="AW314" i="129" s="1"/>
  <c r="BA286" i="129"/>
  <c r="BE286" i="129"/>
  <c r="BE314" i="129" s="1"/>
  <c r="BI286" i="129"/>
  <c r="BM286" i="129"/>
  <c r="BM314" i="129" s="1"/>
  <c r="AL287" i="129"/>
  <c r="AP287" i="129"/>
  <c r="AP315" i="129" s="1"/>
  <c r="AT287" i="129"/>
  <c r="AT315" i="129" s="1"/>
  <c r="AX287" i="129"/>
  <c r="AX315" i="129" s="1"/>
  <c r="BB287" i="129"/>
  <c r="BF287" i="129"/>
  <c r="BF315" i="129" s="1"/>
  <c r="BJ287" i="129"/>
  <c r="BJ315" i="129" s="1"/>
  <c r="BN287" i="129"/>
  <c r="BN315" i="129" s="1"/>
  <c r="AM288" i="129"/>
  <c r="AM316" i="129" s="1"/>
  <c r="AQ288" i="129"/>
  <c r="AQ316" i="129" s="1"/>
  <c r="AU288" i="129"/>
  <c r="AY288" i="129"/>
  <c r="AY316" i="129" s="1"/>
  <c r="BC288" i="129"/>
  <c r="BC316" i="129" s="1"/>
  <c r="BG288" i="129"/>
  <c r="BG316" i="129" s="1"/>
  <c r="BK288" i="129"/>
  <c r="BK316" i="129" s="1"/>
  <c r="BO288" i="129"/>
  <c r="BO316" i="129" s="1"/>
  <c r="AN289" i="129"/>
  <c r="AR289" i="129"/>
  <c r="AR317" i="129" s="1"/>
  <c r="AV289" i="129"/>
  <c r="AZ289" i="129"/>
  <c r="AZ317" i="129" s="1"/>
  <c r="BD289" i="129"/>
  <c r="BH289" i="129"/>
  <c r="BH317" i="129" s="1"/>
  <c r="BL289" i="129"/>
  <c r="BL317" i="129" s="1"/>
  <c r="AO290" i="129"/>
  <c r="AO318" i="129" s="1"/>
  <c r="AS290" i="129"/>
  <c r="AQ289" i="4" s="1"/>
  <c r="AW290" i="129"/>
  <c r="AW318" i="129" s="1"/>
  <c r="BA290" i="129"/>
  <c r="BA318" i="129" s="1"/>
  <c r="BE290" i="129"/>
  <c r="BE318" i="129" s="1"/>
  <c r="BI290" i="129"/>
  <c r="BM290" i="129"/>
  <c r="BM318" i="129" s="1"/>
  <c r="AL291" i="129"/>
  <c r="AP291" i="129"/>
  <c r="AP319" i="129" s="1"/>
  <c r="AT291" i="129"/>
  <c r="AX291" i="129"/>
  <c r="AX319" i="129" s="1"/>
  <c r="BB291" i="129"/>
  <c r="BB319" i="129" s="1"/>
  <c r="BF291" i="129"/>
  <c r="BF319" i="129" s="1"/>
  <c r="BJ291" i="129"/>
  <c r="BN291" i="129"/>
  <c r="BN319" i="129" s="1"/>
  <c r="AM292" i="129"/>
  <c r="AQ292" i="129"/>
  <c r="AQ320" i="129" s="1"/>
  <c r="AU292" i="129"/>
  <c r="AU320" i="129" s="1"/>
  <c r="AY292" i="129"/>
  <c r="AY320" i="129" s="1"/>
  <c r="BC292" i="129"/>
  <c r="BG292" i="129"/>
  <c r="BG320" i="129" s="1"/>
  <c r="BK292" i="129"/>
  <c r="BK320" i="129" s="1"/>
  <c r="BO292" i="129"/>
  <c r="BO320" i="129" s="1"/>
  <c r="AN293" i="129"/>
  <c r="AN321" i="129" s="1"/>
  <c r="AR293" i="129"/>
  <c r="AR321" i="129" s="1"/>
  <c r="AV293" i="129"/>
  <c r="AZ293" i="129"/>
  <c r="AZ321" i="129" s="1"/>
  <c r="BD293" i="129"/>
  <c r="BH293" i="129"/>
  <c r="BH321" i="129" s="1"/>
  <c r="BL293" i="129"/>
  <c r="AO294" i="129"/>
  <c r="AO322" i="129" s="1"/>
  <c r="AS294" i="129"/>
  <c r="AW294" i="129"/>
  <c r="AW322" i="129" s="1"/>
  <c r="BA294" i="129"/>
  <c r="BE294" i="129"/>
  <c r="BE322" i="129" s="1"/>
  <c r="BI294" i="129"/>
  <c r="BI322" i="129" s="1"/>
  <c r="BM294" i="129"/>
  <c r="BM322" i="129" s="1"/>
  <c r="AM299" i="129"/>
  <c r="AQ299" i="129"/>
  <c r="AU299" i="129"/>
  <c r="AU313" i="129" s="1"/>
  <c r="AY299" i="129"/>
  <c r="BC299" i="129"/>
  <c r="BG299" i="129"/>
  <c r="BG313" i="129" s="1"/>
  <c r="BK299" i="129"/>
  <c r="BO299" i="129"/>
  <c r="AN300" i="129"/>
  <c r="AR300" i="129"/>
  <c r="AR314" i="129" s="1"/>
  <c r="AV300" i="129"/>
  <c r="AV314" i="129" s="1"/>
  <c r="AZ300" i="129"/>
  <c r="AZ314" i="129" s="1"/>
  <c r="BD300" i="129"/>
  <c r="BH300" i="129"/>
  <c r="BH314" i="129" s="1"/>
  <c r="BL300" i="129"/>
  <c r="AO301" i="129"/>
  <c r="AO315" i="129" s="1"/>
  <c r="AS301" i="129"/>
  <c r="AW301" i="129"/>
  <c r="AW315" i="129" s="1"/>
  <c r="BA301" i="129"/>
  <c r="BA315" i="129" s="1"/>
  <c r="BE301" i="129"/>
  <c r="BE315" i="129" s="1"/>
  <c r="BI301" i="129"/>
  <c r="BM301" i="129"/>
  <c r="BM315" i="129" s="1"/>
  <c r="AL302" i="129"/>
  <c r="AP302" i="129"/>
  <c r="AP316" i="129" s="1"/>
  <c r="AT302" i="129"/>
  <c r="AX302" i="129"/>
  <c r="AX316" i="129" s="1"/>
  <c r="BB302" i="129"/>
  <c r="BB316" i="129" s="1"/>
  <c r="BF302" i="129"/>
  <c r="BF316" i="129" s="1"/>
  <c r="BJ302" i="129"/>
  <c r="BJ316" i="129" s="1"/>
  <c r="BN302" i="129"/>
  <c r="BN316" i="129" s="1"/>
  <c r="AM303" i="129"/>
  <c r="AM317" i="129" s="1"/>
  <c r="AQ303" i="129"/>
  <c r="AQ317" i="129" s="1"/>
  <c r="AU303" i="129"/>
  <c r="AY303" i="129"/>
  <c r="AY317" i="129" s="1"/>
  <c r="BC303" i="129"/>
  <c r="BC317" i="129" s="1"/>
  <c r="BG303" i="129"/>
  <c r="BG317" i="129" s="1"/>
  <c r="BK303" i="129"/>
  <c r="BO303" i="129"/>
  <c r="BO317" i="129" s="1"/>
  <c r="AN304" i="129"/>
  <c r="AN318" i="129" s="1"/>
  <c r="AR304" i="129"/>
  <c r="AR318" i="129" s="1"/>
  <c r="AV304" i="129"/>
  <c r="AZ304" i="129"/>
  <c r="AZ318" i="129" s="1"/>
  <c r="BD304" i="129"/>
  <c r="BD318" i="129" s="1"/>
  <c r="BH304" i="129"/>
  <c r="BH318" i="129" s="1"/>
  <c r="BL304" i="129"/>
  <c r="AO305" i="129"/>
  <c r="AO319" i="129" s="1"/>
  <c r="AS305" i="129"/>
  <c r="AQ304" i="4" s="1"/>
  <c r="AW305" i="129"/>
  <c r="AW319" i="129" s="1"/>
  <c r="BA305" i="129"/>
  <c r="BA319" i="129" s="1"/>
  <c r="BE305" i="129"/>
  <c r="BE319" i="129" s="1"/>
  <c r="BI305" i="129"/>
  <c r="BI319" i="129" s="1"/>
  <c r="BM305" i="129"/>
  <c r="BM319" i="129" s="1"/>
  <c r="AL306" i="129"/>
  <c r="AP306" i="129"/>
  <c r="AP320" i="129" s="1"/>
  <c r="AT306" i="129"/>
  <c r="AX306" i="129"/>
  <c r="AX320" i="129" s="1"/>
  <c r="BB306" i="129"/>
  <c r="BF306" i="129"/>
  <c r="BF320" i="129" s="1"/>
  <c r="BJ306" i="129"/>
  <c r="BJ320" i="129" s="1"/>
  <c r="BN306" i="129"/>
  <c r="BN320" i="129" s="1"/>
  <c r="AM307" i="129"/>
  <c r="AQ307" i="129"/>
  <c r="AU307" i="129"/>
  <c r="AU321" i="129" s="1"/>
  <c r="AY307" i="129"/>
  <c r="AY321" i="129" s="1"/>
  <c r="BC307" i="129"/>
  <c r="BG307" i="129"/>
  <c r="BG321" i="129" s="1"/>
  <c r="BK307" i="129"/>
  <c r="BK321" i="129" s="1"/>
  <c r="BO307" i="129"/>
  <c r="BO321" i="129" s="1"/>
  <c r="AN308" i="129"/>
  <c r="AR308" i="129"/>
  <c r="AR322" i="129" s="1"/>
  <c r="AV308" i="129"/>
  <c r="AV322" i="129" s="1"/>
  <c r="AZ308" i="129"/>
  <c r="AZ322" i="129" s="1"/>
  <c r="BD308" i="129"/>
  <c r="BH308" i="129"/>
  <c r="BH322" i="129" s="1"/>
  <c r="BL308" i="129"/>
  <c r="BL322" i="129" s="1"/>
  <c r="AM175" i="130"/>
  <c r="AQ175" i="130"/>
  <c r="AU175" i="130"/>
  <c r="AY175" i="130"/>
  <c r="BC175" i="130"/>
  <c r="BG175" i="130"/>
  <c r="BK175" i="130"/>
  <c r="BO175" i="130"/>
  <c r="AN176" i="130"/>
  <c r="AR176" i="130"/>
  <c r="AV176" i="130"/>
  <c r="AZ176" i="130"/>
  <c r="BD176" i="130"/>
  <c r="BH176" i="130"/>
  <c r="BL176" i="130"/>
  <c r="AO177" i="130"/>
  <c r="AS177" i="130"/>
  <c r="AW177" i="130"/>
  <c r="BA177" i="130"/>
  <c r="BE177" i="130"/>
  <c r="BI177" i="130"/>
  <c r="BM177" i="130"/>
  <c r="AL178" i="130"/>
  <c r="AP178" i="130"/>
  <c r="AT178" i="130"/>
  <c r="AR177" i="4" s="1"/>
  <c r="AX178" i="130"/>
  <c r="BB178" i="130"/>
  <c r="BF178" i="130"/>
  <c r="BJ178" i="130"/>
  <c r="BN178" i="130"/>
  <c r="AN183" i="130"/>
  <c r="AR183" i="130"/>
  <c r="AV183" i="130"/>
  <c r="AZ183" i="130"/>
  <c r="BD183" i="130"/>
  <c r="BH183" i="130"/>
  <c r="BL183" i="130"/>
  <c r="AO184" i="130"/>
  <c r="AO212" i="130" s="1"/>
  <c r="AS184" i="130"/>
  <c r="AW184" i="130"/>
  <c r="BA184" i="130"/>
  <c r="BE184" i="130"/>
  <c r="BE212" i="130" s="1"/>
  <c r="BI184" i="130"/>
  <c r="BM184" i="130"/>
  <c r="BM212" i="130" s="1"/>
  <c r="AL185" i="130"/>
  <c r="AP185" i="130"/>
  <c r="AP213" i="130" s="1"/>
  <c r="AT185" i="130"/>
  <c r="AX185" i="130"/>
  <c r="AX213" i="130" s="1"/>
  <c r="BB185" i="130"/>
  <c r="BF185" i="130"/>
  <c r="BF213" i="130" s="1"/>
  <c r="BJ185" i="130"/>
  <c r="BJ213" i="130" s="1"/>
  <c r="BN185" i="130"/>
  <c r="BN213" i="130" s="1"/>
  <c r="AM186" i="130"/>
  <c r="AQ186" i="130"/>
  <c r="AQ214" i="130" s="1"/>
  <c r="AU186" i="130"/>
  <c r="AU214" i="130" s="1"/>
  <c r="AY186" i="130"/>
  <c r="BC186" i="130"/>
  <c r="BG186" i="130"/>
  <c r="BG214" i="130" s="1"/>
  <c r="BK186" i="130"/>
  <c r="BK214" i="130" s="1"/>
  <c r="BO186" i="130"/>
  <c r="AN187" i="130"/>
  <c r="AN215" i="130" s="1"/>
  <c r="AR187" i="130"/>
  <c r="AR215" i="130" s="1"/>
  <c r="AV187" i="130"/>
  <c r="AV215" i="130" s="1"/>
  <c r="AZ187" i="130"/>
  <c r="AZ215" i="130" s="1"/>
  <c r="BD187" i="130"/>
  <c r="BD215" i="130" s="1"/>
  <c r="BH187" i="130"/>
  <c r="BH215" i="130" s="1"/>
  <c r="BL187" i="130"/>
  <c r="BL215" i="130" s="1"/>
  <c r="AO188" i="130"/>
  <c r="AO216" i="130" s="1"/>
  <c r="AS188" i="130"/>
  <c r="AW188" i="130"/>
  <c r="AW216" i="130" s="1"/>
  <c r="BA188" i="130"/>
  <c r="BA216" i="130" s="1"/>
  <c r="BE188" i="130"/>
  <c r="BI188" i="130"/>
  <c r="BI216" i="130" s="1"/>
  <c r="BM188" i="130"/>
  <c r="BM216" i="130" s="1"/>
  <c r="AL189" i="130"/>
  <c r="AP189" i="130"/>
  <c r="AT189" i="130"/>
  <c r="AX189" i="130"/>
  <c r="AX217" i="130" s="1"/>
  <c r="BB189" i="130"/>
  <c r="BF189" i="130"/>
  <c r="BJ189" i="130"/>
  <c r="BJ217" i="130" s="1"/>
  <c r="BN189" i="130"/>
  <c r="BN217" i="130" s="1"/>
  <c r="AM190" i="130"/>
  <c r="AM218" i="130" s="1"/>
  <c r="AQ190" i="130"/>
  <c r="AQ218" i="130" s="1"/>
  <c r="AU190" i="130"/>
  <c r="AU218" i="130" s="1"/>
  <c r="AY190" i="130"/>
  <c r="AY218" i="130" s="1"/>
  <c r="BC190" i="130"/>
  <c r="BC218" i="130" s="1"/>
  <c r="BG190" i="130"/>
  <c r="BG218" i="130" s="1"/>
  <c r="BK190" i="130"/>
  <c r="BK218" i="130" s="1"/>
  <c r="BO190" i="130"/>
  <c r="BO218" i="130" s="1"/>
  <c r="AN191" i="130"/>
  <c r="AN219" i="130" s="1"/>
  <c r="AR191" i="130"/>
  <c r="AR219" i="130" s="1"/>
  <c r="AV191" i="130"/>
  <c r="AV219" i="130" s="1"/>
  <c r="AZ191" i="130"/>
  <c r="AZ219" i="130" s="1"/>
  <c r="BD191" i="130"/>
  <c r="BD219" i="130" s="1"/>
  <c r="BH191" i="130"/>
  <c r="BH219" i="130" s="1"/>
  <c r="BL191" i="130"/>
  <c r="BL219" i="130" s="1"/>
  <c r="AO192" i="130"/>
  <c r="AO220" i="130" s="1"/>
  <c r="AS192" i="130"/>
  <c r="AS220" i="130" s="1"/>
  <c r="AW192" i="130"/>
  <c r="AW220" i="130" s="1"/>
  <c r="BA192" i="130"/>
  <c r="BA220" i="130" s="1"/>
  <c r="BE192" i="130"/>
  <c r="BE220" i="130" s="1"/>
  <c r="BI192" i="130"/>
  <c r="BI220" i="130" s="1"/>
  <c r="BM192" i="130"/>
  <c r="AM197" i="130"/>
  <c r="AQ197" i="130"/>
  <c r="AQ211" i="130" s="1"/>
  <c r="AU197" i="130"/>
  <c r="AY197" i="130"/>
  <c r="BC197" i="130"/>
  <c r="BG197" i="130"/>
  <c r="BK197" i="130"/>
  <c r="BK211" i="130" s="1"/>
  <c r="BO197" i="130"/>
  <c r="AN198" i="130"/>
  <c r="AN212" i="130" s="1"/>
  <c r="AR198" i="130"/>
  <c r="AR212" i="130" s="1"/>
  <c r="AV198" i="130"/>
  <c r="AZ198" i="130"/>
  <c r="AZ212" i="130" s="1"/>
  <c r="BD198" i="130"/>
  <c r="BH198" i="130"/>
  <c r="BH212" i="130" s="1"/>
  <c r="BL198" i="130"/>
  <c r="BL212" i="130" s="1"/>
  <c r="AO199" i="130"/>
  <c r="AO213" i="130" s="1"/>
  <c r="AS199" i="130"/>
  <c r="AW199" i="130"/>
  <c r="AW213" i="130" s="1"/>
  <c r="BA199" i="130"/>
  <c r="BA213" i="130" s="1"/>
  <c r="BE199" i="130"/>
  <c r="BI199" i="130"/>
  <c r="BI213" i="130" s="1"/>
  <c r="BM199" i="130"/>
  <c r="BM213" i="130" s="1"/>
  <c r="AL200" i="130"/>
  <c r="AP200" i="130"/>
  <c r="AP214" i="130" s="1"/>
  <c r="AT200" i="130"/>
  <c r="AX200" i="130"/>
  <c r="AX214" i="130" s="1"/>
  <c r="BB200" i="130"/>
  <c r="BF200" i="130"/>
  <c r="BJ200" i="130"/>
  <c r="BN200" i="130"/>
  <c r="BN214" i="130" s="1"/>
  <c r="AM201" i="130"/>
  <c r="AM215" i="130" s="1"/>
  <c r="AQ201" i="130"/>
  <c r="AQ215" i="130" s="1"/>
  <c r="AU201" i="130"/>
  <c r="AY201" i="130"/>
  <c r="AY215" i="130" s="1"/>
  <c r="BC201" i="130"/>
  <c r="BG201" i="130"/>
  <c r="BG215" i="130" s="1"/>
  <c r="BK201" i="130"/>
  <c r="BK215" i="130" s="1"/>
  <c r="BO201" i="130"/>
  <c r="BO215" i="130" s="1"/>
  <c r="AN202" i="130"/>
  <c r="AN216" i="130" s="1"/>
  <c r="AR202" i="130"/>
  <c r="AR216" i="130" s="1"/>
  <c r="AV202" i="130"/>
  <c r="AV216" i="130" s="1"/>
  <c r="AZ202" i="130"/>
  <c r="AZ216" i="130" s="1"/>
  <c r="BD202" i="130"/>
  <c r="BD216" i="130" s="1"/>
  <c r="BH202" i="130"/>
  <c r="BH216" i="130" s="1"/>
  <c r="BL202" i="130"/>
  <c r="BL216" i="130" s="1"/>
  <c r="AO203" i="130"/>
  <c r="AO217" i="130" s="1"/>
  <c r="AS203" i="130"/>
  <c r="AS217" i="130" s="1"/>
  <c r="AW203" i="130"/>
  <c r="BA203" i="130"/>
  <c r="BA217" i="130" s="1"/>
  <c r="BE203" i="130"/>
  <c r="BE217" i="130" s="1"/>
  <c r="BI203" i="130"/>
  <c r="BM203" i="130"/>
  <c r="BM217" i="130" s="1"/>
  <c r="AL204" i="130"/>
  <c r="AP204" i="130"/>
  <c r="AP218" i="130" s="1"/>
  <c r="AT204" i="130"/>
  <c r="AX204" i="130"/>
  <c r="AX218" i="130" s="1"/>
  <c r="BB204" i="130"/>
  <c r="BB218" i="130" s="1"/>
  <c r="BF204" i="130"/>
  <c r="BF218" i="130" s="1"/>
  <c r="BJ204" i="130"/>
  <c r="BN204" i="130"/>
  <c r="AM205" i="130"/>
  <c r="AQ205" i="130"/>
  <c r="AQ219" i="130" s="1"/>
  <c r="AU205" i="130"/>
  <c r="AU219" i="130" s="1"/>
  <c r="AY205" i="130"/>
  <c r="BC205" i="130"/>
  <c r="BG205" i="130"/>
  <c r="BG219" i="130" s="1"/>
  <c r="BK205" i="130"/>
  <c r="BK219" i="130" s="1"/>
  <c r="BO205" i="130"/>
  <c r="AN206" i="130"/>
  <c r="AN220" i="130" s="1"/>
  <c r="AR206" i="130"/>
  <c r="AR220" i="130" s="1"/>
  <c r="AV206" i="130"/>
  <c r="AV220" i="130" s="1"/>
  <c r="AZ206" i="130"/>
  <c r="AZ220" i="130" s="1"/>
  <c r="BD206" i="130"/>
  <c r="BH206" i="130"/>
  <c r="BH220" i="130" s="1"/>
  <c r="BL206" i="130"/>
  <c r="BL220" i="130" s="1"/>
  <c r="AN226" i="130"/>
  <c r="AR226" i="130"/>
  <c r="AV226" i="130"/>
  <c r="AZ226" i="130"/>
  <c r="BD226" i="130"/>
  <c r="BH226" i="130"/>
  <c r="BL226" i="130"/>
  <c r="AO227" i="130"/>
  <c r="AS227" i="130"/>
  <c r="AW227" i="130"/>
  <c r="BA227" i="130"/>
  <c r="BE227" i="130"/>
  <c r="BI227" i="130"/>
  <c r="BM227" i="130"/>
  <c r="AL228" i="130"/>
  <c r="AP228" i="130"/>
  <c r="AT228" i="130"/>
  <c r="AR227" i="4" s="1"/>
  <c r="AX228" i="130"/>
  <c r="BB228" i="130"/>
  <c r="BF228" i="130"/>
  <c r="BJ228" i="130"/>
  <c r="BN228" i="130"/>
  <c r="AM229" i="130"/>
  <c r="AQ229" i="130"/>
  <c r="AU229" i="130"/>
  <c r="AY229" i="130"/>
  <c r="BC229" i="130"/>
  <c r="BG229" i="130"/>
  <c r="BK229" i="130"/>
  <c r="BO229" i="130"/>
  <c r="AO234" i="130"/>
  <c r="AS234" i="130"/>
  <c r="AW234" i="130"/>
  <c r="BA234" i="130"/>
  <c r="BE234" i="130"/>
  <c r="BI234" i="130"/>
  <c r="BM234" i="130"/>
  <c r="AL235" i="130"/>
  <c r="AP235" i="130"/>
  <c r="AP263" i="130" s="1"/>
  <c r="AT235" i="130"/>
  <c r="AR234" i="4" s="1"/>
  <c r="AX235" i="130"/>
  <c r="AX263" i="130" s="1"/>
  <c r="BB235" i="130"/>
  <c r="BF235" i="130"/>
  <c r="BF263" i="130" s="1"/>
  <c r="BJ235" i="130"/>
  <c r="BN235" i="130"/>
  <c r="AM236" i="130"/>
  <c r="AM264" i="130" s="1"/>
  <c r="AQ236" i="130"/>
  <c r="AQ264" i="130" s="1"/>
  <c r="AU236" i="130"/>
  <c r="AU264" i="130" s="1"/>
  <c r="AY236" i="130"/>
  <c r="AY264" i="130" s="1"/>
  <c r="BC236" i="130"/>
  <c r="BG236" i="130"/>
  <c r="BG264" i="130" s="1"/>
  <c r="BK236" i="130"/>
  <c r="BK264" i="130" s="1"/>
  <c r="BO236" i="130"/>
  <c r="BO264" i="130" s="1"/>
  <c r="AN237" i="130"/>
  <c r="AN265" i="130" s="1"/>
  <c r="AR237" i="130"/>
  <c r="AR265" i="130" s="1"/>
  <c r="AV237" i="130"/>
  <c r="AV265" i="130" s="1"/>
  <c r="AZ237" i="130"/>
  <c r="AZ265" i="130" s="1"/>
  <c r="BD237" i="130"/>
  <c r="BH237" i="130"/>
  <c r="BH265" i="130" s="1"/>
  <c r="BL237" i="130"/>
  <c r="BL265" i="130" s="1"/>
  <c r="AO238" i="130"/>
  <c r="AO266" i="130" s="1"/>
  <c r="AS238" i="130"/>
  <c r="AS266" i="130" s="1"/>
  <c r="AW238" i="130"/>
  <c r="AW266" i="130" s="1"/>
  <c r="BA238" i="130"/>
  <c r="BA266" i="130" s="1"/>
  <c r="BE238" i="130"/>
  <c r="BE266" i="130" s="1"/>
  <c r="BI238" i="130"/>
  <c r="BI266" i="130" s="1"/>
  <c r="BM238" i="130"/>
  <c r="BM266" i="130" s="1"/>
  <c r="AL239" i="130"/>
  <c r="AP239" i="130"/>
  <c r="AT239" i="130"/>
  <c r="AX239" i="130"/>
  <c r="AX267" i="130" s="1"/>
  <c r="BB239" i="130"/>
  <c r="BB267" i="130" s="1"/>
  <c r="BF239" i="130"/>
  <c r="BF267" i="130" s="1"/>
  <c r="BJ239" i="130"/>
  <c r="BJ267" i="130" s="1"/>
  <c r="BN239" i="130"/>
  <c r="BN267" i="130" s="1"/>
  <c r="AM240" i="130"/>
  <c r="AM268" i="130" s="1"/>
  <c r="AQ240" i="130"/>
  <c r="AQ268" i="130" s="1"/>
  <c r="AU240" i="130"/>
  <c r="AU268" i="130" s="1"/>
  <c r="AY240" i="130"/>
  <c r="AY268" i="130" s="1"/>
  <c r="BC240" i="130"/>
  <c r="BC268" i="130" s="1"/>
  <c r="BG240" i="130"/>
  <c r="BG268" i="130" s="1"/>
  <c r="BK240" i="130"/>
  <c r="BO240" i="130"/>
  <c r="BO268" i="130" s="1"/>
  <c r="AN241" i="130"/>
  <c r="AN269" i="130" s="1"/>
  <c r="AR241" i="130"/>
  <c r="AV241" i="130"/>
  <c r="AV269" i="130" s="1"/>
  <c r="AZ241" i="130"/>
  <c r="AZ269" i="130" s="1"/>
  <c r="BD241" i="130"/>
  <c r="BD269" i="130" s="1"/>
  <c r="BH241" i="130"/>
  <c r="BL241" i="130"/>
  <c r="AO242" i="130"/>
  <c r="AO270" i="130" s="1"/>
  <c r="AS242" i="130"/>
  <c r="AW242" i="130"/>
  <c r="AW270" i="130" s="1"/>
  <c r="BA242" i="130"/>
  <c r="BE242" i="130"/>
  <c r="BE270" i="130" s="1"/>
  <c r="BI242" i="130"/>
  <c r="BI270" i="130" s="1"/>
  <c r="BM242" i="130"/>
  <c r="BM270" i="130" s="1"/>
  <c r="AL243" i="130"/>
  <c r="AP243" i="130"/>
  <c r="AP271" i="130" s="1"/>
  <c r="AT243" i="130"/>
  <c r="AX243" i="130"/>
  <c r="BB243" i="130"/>
  <c r="BB271" i="130" s="1"/>
  <c r="BF243" i="130"/>
  <c r="BF271" i="130" s="1"/>
  <c r="BJ243" i="130"/>
  <c r="BJ271" i="130" s="1"/>
  <c r="BN243" i="130"/>
  <c r="BN271" i="130" s="1"/>
  <c r="AN248" i="130"/>
  <c r="AN262" i="130" s="1"/>
  <c r="AR248" i="130"/>
  <c r="AV248" i="130"/>
  <c r="AV262" i="130" s="1"/>
  <c r="AZ248" i="130"/>
  <c r="AZ262" i="130" s="1"/>
  <c r="BD248" i="130"/>
  <c r="BH248" i="130"/>
  <c r="BL248" i="130"/>
  <c r="AO249" i="130"/>
  <c r="AS249" i="130"/>
  <c r="AS263" i="130" s="1"/>
  <c r="AW249" i="130"/>
  <c r="BA249" i="130"/>
  <c r="BE249" i="130"/>
  <c r="BE263" i="130" s="1"/>
  <c r="BI249" i="130"/>
  <c r="BM249" i="130"/>
  <c r="BM263" i="130" s="1"/>
  <c r="AL250" i="130"/>
  <c r="AP250" i="130"/>
  <c r="AT250" i="130"/>
  <c r="AX250" i="130"/>
  <c r="AX264" i="130" s="1"/>
  <c r="BB250" i="130"/>
  <c r="BB264" i="130" s="1"/>
  <c r="BF250" i="130"/>
  <c r="BF264" i="130" s="1"/>
  <c r="BJ250" i="130"/>
  <c r="BN250" i="130"/>
  <c r="BN264" i="130" s="1"/>
  <c r="AM251" i="130"/>
  <c r="AM265" i="130" s="1"/>
  <c r="AQ251" i="130"/>
  <c r="AU251" i="130"/>
  <c r="AY251" i="130"/>
  <c r="AY265" i="130" s="1"/>
  <c r="BC251" i="130"/>
  <c r="BC265" i="130" s="1"/>
  <c r="BG251" i="130"/>
  <c r="BK251" i="130"/>
  <c r="BK265" i="130" s="1"/>
  <c r="BO251" i="130"/>
  <c r="BO265" i="130" s="1"/>
  <c r="AN252" i="130"/>
  <c r="AN266" i="130" s="1"/>
  <c r="AR252" i="130"/>
  <c r="AR266" i="130" s="1"/>
  <c r="AV252" i="130"/>
  <c r="AV266" i="130" s="1"/>
  <c r="AZ252" i="130"/>
  <c r="AZ266" i="130" s="1"/>
  <c r="BD252" i="130"/>
  <c r="BD266" i="130" s="1"/>
  <c r="BH252" i="130"/>
  <c r="BH266" i="130" s="1"/>
  <c r="BL252" i="130"/>
  <c r="AO253" i="130"/>
  <c r="AO267" i="130" s="1"/>
  <c r="AS253" i="130"/>
  <c r="AW253" i="130"/>
  <c r="BA253" i="130"/>
  <c r="BA267" i="130" s="1"/>
  <c r="BE253" i="130"/>
  <c r="BE267" i="130" s="1"/>
  <c r="BI253" i="130"/>
  <c r="BI267" i="130" s="1"/>
  <c r="BM253" i="130"/>
  <c r="BM267" i="130" s="1"/>
  <c r="AL254" i="130"/>
  <c r="AP254" i="130"/>
  <c r="AP268" i="130" s="1"/>
  <c r="AT254" i="130"/>
  <c r="AR253" i="4" s="1"/>
  <c r="AX254" i="130"/>
  <c r="BB254" i="130"/>
  <c r="BB268" i="130" s="1"/>
  <c r="BF254" i="130"/>
  <c r="BF268" i="130" s="1"/>
  <c r="BJ254" i="130"/>
  <c r="BJ268" i="130" s="1"/>
  <c r="BN254" i="130"/>
  <c r="BN268" i="130" s="1"/>
  <c r="AM255" i="130"/>
  <c r="AQ255" i="130"/>
  <c r="AQ269" i="130" s="1"/>
  <c r="AU255" i="130"/>
  <c r="AU269" i="130" s="1"/>
  <c r="AY255" i="130"/>
  <c r="AY269" i="130" s="1"/>
  <c r="BC255" i="130"/>
  <c r="BG255" i="130"/>
  <c r="BG269" i="130" s="1"/>
  <c r="BK255" i="130"/>
  <c r="BK269" i="130" s="1"/>
  <c r="BO255" i="130"/>
  <c r="BO269" i="130" s="1"/>
  <c r="AN256" i="130"/>
  <c r="AN270" i="130" s="1"/>
  <c r="AR256" i="130"/>
  <c r="AR270" i="130" s="1"/>
  <c r="AV256" i="130"/>
  <c r="AV270" i="130" s="1"/>
  <c r="AZ256" i="130"/>
  <c r="BD256" i="130"/>
  <c r="BD270" i="130" s="1"/>
  <c r="BH256" i="130"/>
  <c r="BH270" i="130" s="1"/>
  <c r="BL256" i="130"/>
  <c r="BL270" i="130" s="1"/>
  <c r="AO257" i="130"/>
  <c r="AO271" i="130" s="1"/>
  <c r="AS257" i="130"/>
  <c r="AW257" i="130"/>
  <c r="AW271" i="130" s="1"/>
  <c r="BA257" i="130"/>
  <c r="BE257" i="130"/>
  <c r="BI257" i="130"/>
  <c r="BI271" i="130" s="1"/>
  <c r="BM257" i="130"/>
  <c r="BM271" i="130" s="1"/>
  <c r="AO277" i="130"/>
  <c r="AS277" i="130"/>
  <c r="AW277" i="130"/>
  <c r="BA277" i="130"/>
  <c r="BE277" i="130"/>
  <c r="BI277" i="130"/>
  <c r="BM277" i="130"/>
  <c r="AL278" i="130"/>
  <c r="AP278" i="130"/>
  <c r="AT278" i="130"/>
  <c r="AR277" i="4" s="1"/>
  <c r="AX278" i="130"/>
  <c r="BB278" i="130"/>
  <c r="BF278" i="130"/>
  <c r="BJ278" i="130"/>
  <c r="BN278" i="130"/>
  <c r="AM279" i="130"/>
  <c r="AQ279" i="130"/>
  <c r="AU279" i="130"/>
  <c r="AY279" i="130"/>
  <c r="BC279" i="130"/>
  <c r="BG279" i="130"/>
  <c r="BK279" i="130"/>
  <c r="BO279" i="130"/>
  <c r="AN280" i="130"/>
  <c r="AR280" i="130"/>
  <c r="AV280" i="130"/>
  <c r="AZ280" i="130"/>
  <c r="BD280" i="130"/>
  <c r="BH280" i="130"/>
  <c r="BL280" i="130"/>
  <c r="AL285" i="130"/>
  <c r="AP285" i="130"/>
  <c r="AT285" i="130"/>
  <c r="AR284" i="4" s="1"/>
  <c r="AX285" i="130"/>
  <c r="BB285" i="130"/>
  <c r="BF285" i="130"/>
  <c r="BJ285" i="130"/>
  <c r="BN285" i="130"/>
  <c r="AM286" i="130"/>
  <c r="AM314" i="130" s="1"/>
  <c r="AQ286" i="130"/>
  <c r="AQ314" i="130" s="1"/>
  <c r="AU286" i="130"/>
  <c r="AU314" i="130" s="1"/>
  <c r="AY286" i="130"/>
  <c r="AY314" i="130" s="1"/>
  <c r="BC286" i="130"/>
  <c r="BG286" i="130"/>
  <c r="BG314" i="130" s="1"/>
  <c r="BK286" i="130"/>
  <c r="BK314" i="130" s="1"/>
  <c r="BO286" i="130"/>
  <c r="BO314" i="130" s="1"/>
  <c r="AN287" i="130"/>
  <c r="AR287" i="130"/>
  <c r="AR315" i="130" s="1"/>
  <c r="AV287" i="130"/>
  <c r="AV315" i="130" s="1"/>
  <c r="AZ287" i="130"/>
  <c r="BD287" i="130"/>
  <c r="BD315" i="130" s="1"/>
  <c r="BH287" i="130"/>
  <c r="BH315" i="130" s="1"/>
  <c r="BL287" i="130"/>
  <c r="BL315" i="130" s="1"/>
  <c r="AO288" i="130"/>
  <c r="AO316" i="130" s="1"/>
  <c r="AS288" i="130"/>
  <c r="AS316" i="130" s="1"/>
  <c r="AW288" i="130"/>
  <c r="AW316" i="130" s="1"/>
  <c r="BA288" i="130"/>
  <c r="BA316" i="130" s="1"/>
  <c r="BE288" i="130"/>
  <c r="BI288" i="130"/>
  <c r="BM288" i="130"/>
  <c r="BM316" i="130" s="1"/>
  <c r="AL289" i="130"/>
  <c r="AP289" i="130"/>
  <c r="AP317" i="130" s="1"/>
  <c r="AT289" i="130"/>
  <c r="AX289" i="130"/>
  <c r="AX317" i="130" s="1"/>
  <c r="BB289" i="130"/>
  <c r="BB317" i="130" s="1"/>
  <c r="BF289" i="130"/>
  <c r="BJ289" i="130"/>
  <c r="BN289" i="130"/>
  <c r="BN317" i="130" s="1"/>
  <c r="AM290" i="130"/>
  <c r="AQ290" i="130"/>
  <c r="AQ318" i="130" s="1"/>
  <c r="AU290" i="130"/>
  <c r="AU318" i="130" s="1"/>
  <c r="AY290" i="130"/>
  <c r="AY318" i="130" s="1"/>
  <c r="BC290" i="130"/>
  <c r="BC318" i="130" s="1"/>
  <c r="BG290" i="130"/>
  <c r="BG318" i="130" s="1"/>
  <c r="BK290" i="130"/>
  <c r="BO290" i="130"/>
  <c r="BO318" i="130" s="1"/>
  <c r="AN291" i="130"/>
  <c r="AR291" i="130"/>
  <c r="AV291" i="130"/>
  <c r="AZ291" i="130"/>
  <c r="AZ319" i="130" s="1"/>
  <c r="BD291" i="130"/>
  <c r="BH291" i="130"/>
  <c r="BL291" i="130"/>
  <c r="BL319" i="130" s="1"/>
  <c r="AO292" i="130"/>
  <c r="AO320" i="130" s="1"/>
  <c r="AS292" i="130"/>
  <c r="AS320" i="130" s="1"/>
  <c r="AW292" i="130"/>
  <c r="AW320" i="130" s="1"/>
  <c r="BA292" i="130"/>
  <c r="BA320" i="130" s="1"/>
  <c r="BE292" i="130"/>
  <c r="BE320" i="130" s="1"/>
  <c r="BI292" i="130"/>
  <c r="BI320" i="130" s="1"/>
  <c r="BM292" i="130"/>
  <c r="AL293" i="130"/>
  <c r="AP293" i="130"/>
  <c r="AP321" i="130" s="1"/>
  <c r="AT293" i="130"/>
  <c r="AX293" i="130"/>
  <c r="AX321" i="130" s="1"/>
  <c r="BB293" i="130"/>
  <c r="BB321" i="130" s="1"/>
  <c r="BF293" i="130"/>
  <c r="BF321" i="130" s="1"/>
  <c r="BJ293" i="130"/>
  <c r="BJ321" i="130" s="1"/>
  <c r="BN293" i="130"/>
  <c r="AM294" i="130"/>
  <c r="AM322" i="130" s="1"/>
  <c r="AQ294" i="130"/>
  <c r="AQ322" i="130" s="1"/>
  <c r="AU294" i="130"/>
  <c r="AY294" i="130"/>
  <c r="BC294" i="130"/>
  <c r="BC322" i="130" s="1"/>
  <c r="BG294" i="130"/>
  <c r="BG322" i="130" s="1"/>
  <c r="BK294" i="130"/>
  <c r="BK322" i="130" s="1"/>
  <c r="BO294" i="130"/>
  <c r="BO322" i="130" s="1"/>
  <c r="AO299" i="130"/>
  <c r="AS299" i="130"/>
  <c r="AS313" i="130" s="1"/>
  <c r="AW299" i="130"/>
  <c r="AW313" i="130" s="1"/>
  <c r="BA299" i="130"/>
  <c r="BE299" i="130"/>
  <c r="BI299" i="130"/>
  <c r="BM299" i="130"/>
  <c r="AL300" i="130"/>
  <c r="AP300" i="130"/>
  <c r="AT300" i="130"/>
  <c r="AX300" i="130"/>
  <c r="AX314" i="130" s="1"/>
  <c r="BB300" i="130"/>
  <c r="BB314" i="130" s="1"/>
  <c r="BF300" i="130"/>
  <c r="BJ300" i="130"/>
  <c r="BJ314" i="130" s="1"/>
  <c r="BN300" i="130"/>
  <c r="AM301" i="130"/>
  <c r="AQ301" i="130"/>
  <c r="AU301" i="130"/>
  <c r="AU315" i="130" s="1"/>
  <c r="AY301" i="130"/>
  <c r="AY315" i="130" s="1"/>
  <c r="BC301" i="130"/>
  <c r="BC315" i="130" s="1"/>
  <c r="BG301" i="130"/>
  <c r="BG315" i="130" s="1"/>
  <c r="BK301" i="130"/>
  <c r="BK315" i="130" s="1"/>
  <c r="BO301" i="130"/>
  <c r="BO315" i="130" s="1"/>
  <c r="AN302" i="130"/>
  <c r="AN316" i="130" s="1"/>
  <c r="AR302" i="130"/>
  <c r="AR316" i="130" s="1"/>
  <c r="AV302" i="130"/>
  <c r="AV316" i="130" s="1"/>
  <c r="AZ302" i="130"/>
  <c r="AZ316" i="130" s="1"/>
  <c r="BD302" i="130"/>
  <c r="BD316" i="130" s="1"/>
  <c r="BH302" i="130"/>
  <c r="BH316" i="130" s="1"/>
  <c r="BL302" i="130"/>
  <c r="BL316" i="130" s="1"/>
  <c r="AO303" i="130"/>
  <c r="AO317" i="130" s="1"/>
  <c r="AS303" i="130"/>
  <c r="AW303" i="130"/>
  <c r="BA303" i="130"/>
  <c r="BA317" i="130" s="1"/>
  <c r="BE303" i="130"/>
  <c r="BE317" i="130" s="1"/>
  <c r="BI303" i="130"/>
  <c r="BI317" i="130" s="1"/>
  <c r="BM303" i="130"/>
  <c r="BM317" i="130" s="1"/>
  <c r="AL304" i="130"/>
  <c r="AP304" i="130"/>
  <c r="AT304" i="130"/>
  <c r="AX304" i="130"/>
  <c r="BB304" i="130"/>
  <c r="BB318" i="130" s="1"/>
  <c r="BF304" i="130"/>
  <c r="BF318" i="130" s="1"/>
  <c r="BJ304" i="130"/>
  <c r="BJ318" i="130" s="1"/>
  <c r="BN304" i="130"/>
  <c r="BN318" i="130" s="1"/>
  <c r="AM305" i="130"/>
  <c r="AM319" i="130" s="1"/>
  <c r="AQ305" i="130"/>
  <c r="AQ319" i="130" s="1"/>
  <c r="AU305" i="130"/>
  <c r="AU319" i="130" s="1"/>
  <c r="AY305" i="130"/>
  <c r="AY319" i="130" s="1"/>
  <c r="BC305" i="130"/>
  <c r="BC319" i="130" s="1"/>
  <c r="BG305" i="130"/>
  <c r="BK305" i="130"/>
  <c r="BO305" i="130"/>
  <c r="BO319" i="130" s="1"/>
  <c r="AN306" i="130"/>
  <c r="AN320" i="130" s="1"/>
  <c r="AR306" i="130"/>
  <c r="AR320" i="130" s="1"/>
  <c r="AV306" i="130"/>
  <c r="AZ306" i="130"/>
  <c r="BD306" i="130"/>
  <c r="BD320" i="130" s="1"/>
  <c r="BH306" i="130"/>
  <c r="BL306" i="130"/>
  <c r="AO307" i="130"/>
  <c r="AO321" i="130" s="1"/>
  <c r="AS307" i="130"/>
  <c r="AS321" i="130" s="1"/>
  <c r="AW307" i="130"/>
  <c r="AW321" i="130" s="1"/>
  <c r="BA307" i="130"/>
  <c r="BE307" i="130"/>
  <c r="BI307" i="130"/>
  <c r="BI321" i="130" s="1"/>
  <c r="BM307" i="130"/>
  <c r="BM321" i="130" s="1"/>
  <c r="AL308" i="130"/>
  <c r="AP308" i="130"/>
  <c r="AP322" i="130" s="1"/>
  <c r="AT308" i="130"/>
  <c r="AT322" i="130" s="1"/>
  <c r="AX308" i="130"/>
  <c r="BB308" i="130"/>
  <c r="BF308" i="130"/>
  <c r="BJ308" i="130"/>
  <c r="BJ322" i="130" s="1"/>
  <c r="BN308" i="130"/>
  <c r="BN322" i="130" s="1"/>
  <c r="BO308" i="131"/>
  <c r="BK308" i="131"/>
  <c r="BG308" i="131"/>
  <c r="BC308" i="131"/>
  <c r="AY308" i="131"/>
  <c r="AU308" i="131"/>
  <c r="AQ308" i="131"/>
  <c r="AM308" i="131"/>
  <c r="BN307" i="131"/>
  <c r="BJ307" i="131"/>
  <c r="BF307" i="131"/>
  <c r="BB307" i="131"/>
  <c r="AX307" i="131"/>
  <c r="AT307" i="131"/>
  <c r="AP307" i="131"/>
  <c r="AL307" i="131"/>
  <c r="BM306" i="131"/>
  <c r="BI306" i="131"/>
  <c r="BE306" i="131"/>
  <c r="BA306" i="131"/>
  <c r="AW306" i="131"/>
  <c r="AS306" i="131"/>
  <c r="AO306" i="131"/>
  <c r="BL305" i="131"/>
  <c r="BH305" i="131"/>
  <c r="BD305" i="131"/>
  <c r="AZ305" i="131"/>
  <c r="AV305" i="131"/>
  <c r="AR305" i="131"/>
  <c r="AN305" i="131"/>
  <c r="BO304" i="131"/>
  <c r="BK304" i="131"/>
  <c r="BG304" i="131"/>
  <c r="BC304" i="131"/>
  <c r="AY304" i="131"/>
  <c r="AU304" i="131"/>
  <c r="AS303" i="4" s="1"/>
  <c r="AQ304" i="131"/>
  <c r="AM304" i="131"/>
  <c r="BN303" i="131"/>
  <c r="BJ303" i="131"/>
  <c r="BF303" i="131"/>
  <c r="BB303" i="131"/>
  <c r="AX303" i="131"/>
  <c r="AT303" i="131"/>
  <c r="AP303" i="131"/>
  <c r="AL303" i="131"/>
  <c r="BM302" i="131"/>
  <c r="BI302" i="131"/>
  <c r="BE302" i="131"/>
  <c r="BA302" i="131"/>
  <c r="AW302" i="131"/>
  <c r="AS302" i="131"/>
  <c r="AO302" i="131"/>
  <c r="BL301" i="131"/>
  <c r="BH301" i="131"/>
  <c r="BD301" i="131"/>
  <c r="AZ301" i="131"/>
  <c r="AV301" i="131"/>
  <c r="AR301" i="131"/>
  <c r="AN301" i="131"/>
  <c r="BO300" i="131"/>
  <c r="BK300" i="131"/>
  <c r="BG300" i="131"/>
  <c r="BC300" i="131"/>
  <c r="AY300" i="131"/>
  <c r="AU300" i="131"/>
  <c r="AS299" i="4" s="1"/>
  <c r="AQ300" i="131"/>
  <c r="AM300" i="131"/>
  <c r="BN299" i="131"/>
  <c r="BJ299" i="131"/>
  <c r="BF299" i="131"/>
  <c r="BB299" i="131"/>
  <c r="AX299" i="131"/>
  <c r="AT299" i="131"/>
  <c r="AP299" i="131"/>
  <c r="AL299" i="131"/>
  <c r="BL294" i="131"/>
  <c r="BH294" i="131"/>
  <c r="BD294" i="131"/>
  <c r="AZ294" i="131"/>
  <c r="AV294" i="131"/>
  <c r="AR294" i="131"/>
  <c r="AN294" i="131"/>
  <c r="BO293" i="131"/>
  <c r="BK293" i="131"/>
  <c r="BG293" i="131"/>
  <c r="BC293" i="131"/>
  <c r="AY293" i="131"/>
  <c r="AU293" i="131"/>
  <c r="AS292" i="4" s="1"/>
  <c r="AQ293" i="131"/>
  <c r="AM293" i="131"/>
  <c r="BN292" i="131"/>
  <c r="BJ292" i="131"/>
  <c r="BF292" i="131"/>
  <c r="BB292" i="131"/>
  <c r="AX292" i="131"/>
  <c r="AT292" i="131"/>
  <c r="AP292" i="131"/>
  <c r="AL292" i="131"/>
  <c r="BM291" i="131"/>
  <c r="BI291" i="131"/>
  <c r="BE291" i="131"/>
  <c r="BA291" i="131"/>
  <c r="AW291" i="131"/>
  <c r="AS291" i="131"/>
  <c r="AO291" i="131"/>
  <c r="BL290" i="131"/>
  <c r="BH290" i="131"/>
  <c r="BD290" i="131"/>
  <c r="AZ290" i="131"/>
  <c r="AV290" i="131"/>
  <c r="AR290" i="131"/>
  <c r="AN290" i="131"/>
  <c r="BO289" i="131"/>
  <c r="BK289" i="131"/>
  <c r="BG289" i="131"/>
  <c r="BC289" i="131"/>
  <c r="AY289" i="131"/>
  <c r="AU289" i="131"/>
  <c r="AS288" i="4" s="1"/>
  <c r="AQ289" i="131"/>
  <c r="AM289" i="131"/>
  <c r="BN288" i="131"/>
  <c r="BJ288" i="131"/>
  <c r="BF288" i="131"/>
  <c r="BB288" i="131"/>
  <c r="AX288" i="131"/>
  <c r="AT288" i="131"/>
  <c r="AP288" i="131"/>
  <c r="AL288" i="131"/>
  <c r="BM287" i="131"/>
  <c r="BI287" i="131"/>
  <c r="BE287" i="131"/>
  <c r="BA287" i="131"/>
  <c r="AW287" i="131"/>
  <c r="AS287" i="131"/>
  <c r="AO287" i="131"/>
  <c r="BL286" i="131"/>
  <c r="BH286" i="131"/>
  <c r="BD286" i="131"/>
  <c r="AZ286" i="131"/>
  <c r="AV286" i="131"/>
  <c r="AR286" i="131"/>
  <c r="AN286" i="131"/>
  <c r="BO285" i="131"/>
  <c r="BK285" i="131"/>
  <c r="BG285" i="131"/>
  <c r="BC285" i="131"/>
  <c r="AY285" i="131"/>
  <c r="AU285" i="131"/>
  <c r="AS284" i="4" s="1"/>
  <c r="AQ285" i="131"/>
  <c r="AM285" i="131"/>
  <c r="BM280" i="131"/>
  <c r="BI280" i="131"/>
  <c r="BE280" i="131"/>
  <c r="BA280" i="131"/>
  <c r="AW280" i="131"/>
  <c r="AS280" i="131"/>
  <c r="AO280" i="131"/>
  <c r="BL279" i="131"/>
  <c r="BH279" i="131"/>
  <c r="BD279" i="131"/>
  <c r="AZ279" i="131"/>
  <c r="AV279" i="131"/>
  <c r="AR279" i="131"/>
  <c r="AN279" i="131"/>
  <c r="BO278" i="131"/>
  <c r="BK278" i="131"/>
  <c r="BG278" i="131"/>
  <c r="BC278" i="131"/>
  <c r="AY278" i="131"/>
  <c r="AU278" i="131"/>
  <c r="AS277" i="4" s="1"/>
  <c r="AQ278" i="131"/>
  <c r="AM278" i="131"/>
  <c r="BN277" i="131"/>
  <c r="BJ277" i="131"/>
  <c r="BF277" i="131"/>
  <c r="BB277" i="131"/>
  <c r="AX277" i="131"/>
  <c r="AT277" i="131"/>
  <c r="AP277" i="131"/>
  <c r="AL277" i="131"/>
  <c r="BN308" i="131"/>
  <c r="BJ308" i="131"/>
  <c r="BF308" i="131"/>
  <c r="BB308" i="131"/>
  <c r="AX308" i="131"/>
  <c r="AT308" i="131"/>
  <c r="AP308" i="131"/>
  <c r="AL308" i="131"/>
  <c r="BM307" i="131"/>
  <c r="BI307" i="131"/>
  <c r="BE307" i="131"/>
  <c r="BA307" i="131"/>
  <c r="AW307" i="131"/>
  <c r="AS307" i="131"/>
  <c r="AO307" i="131"/>
  <c r="BL306" i="131"/>
  <c r="BH306" i="131"/>
  <c r="BD306" i="131"/>
  <c r="AZ306" i="131"/>
  <c r="AV306" i="131"/>
  <c r="AR306" i="131"/>
  <c r="AN306" i="131"/>
  <c r="BO305" i="131"/>
  <c r="BK305" i="131"/>
  <c r="BG305" i="131"/>
  <c r="BC305" i="131"/>
  <c r="AY305" i="131"/>
  <c r="AU305" i="131"/>
  <c r="AS304" i="4" s="1"/>
  <c r="AQ305" i="131"/>
  <c r="AM305" i="131"/>
  <c r="BN304" i="131"/>
  <c r="BJ304" i="131"/>
  <c r="BF304" i="131"/>
  <c r="BB304" i="131"/>
  <c r="AX304" i="131"/>
  <c r="AT304" i="131"/>
  <c r="AP304" i="131"/>
  <c r="AL304" i="131"/>
  <c r="BM303" i="131"/>
  <c r="BI303" i="131"/>
  <c r="BE303" i="131"/>
  <c r="BA303" i="131"/>
  <c r="AW303" i="131"/>
  <c r="AS303" i="131"/>
  <c r="AO303" i="131"/>
  <c r="BL302" i="131"/>
  <c r="BH302" i="131"/>
  <c r="BD302" i="131"/>
  <c r="AZ302" i="131"/>
  <c r="AV302" i="131"/>
  <c r="AR302" i="131"/>
  <c r="AN302" i="131"/>
  <c r="BO301" i="131"/>
  <c r="BK301" i="131"/>
  <c r="BG301" i="131"/>
  <c r="BC301" i="131"/>
  <c r="AY301" i="131"/>
  <c r="AU301" i="131"/>
  <c r="AS300" i="4" s="1"/>
  <c r="AQ301" i="131"/>
  <c r="AM301" i="131"/>
  <c r="BN300" i="131"/>
  <c r="BJ300" i="131"/>
  <c r="BF300" i="131"/>
  <c r="BB300" i="131"/>
  <c r="AX300" i="131"/>
  <c r="AT300" i="131"/>
  <c r="AP300" i="131"/>
  <c r="AL300" i="131"/>
  <c r="BM299" i="131"/>
  <c r="BI299" i="131"/>
  <c r="BE299" i="131"/>
  <c r="BA299" i="131"/>
  <c r="AW299" i="131"/>
  <c r="AS299" i="131"/>
  <c r="AO299" i="131"/>
  <c r="BO294" i="131"/>
  <c r="BO322" i="131" s="1"/>
  <c r="BK294" i="131"/>
  <c r="BK322" i="131" s="1"/>
  <c r="BG294" i="131"/>
  <c r="BG322" i="131" s="1"/>
  <c r="BC294" i="131"/>
  <c r="BC322" i="131" s="1"/>
  <c r="AY294" i="131"/>
  <c r="AY322" i="131" s="1"/>
  <c r="AU294" i="131"/>
  <c r="AQ294" i="131"/>
  <c r="AQ322" i="131" s="1"/>
  <c r="AM294" i="131"/>
  <c r="AM322" i="131" s="1"/>
  <c r="BN293" i="131"/>
  <c r="BN321" i="131" s="1"/>
  <c r="BJ293" i="131"/>
  <c r="BJ321" i="131" s="1"/>
  <c r="BF293" i="131"/>
  <c r="BF321" i="131" s="1"/>
  <c r="BB293" i="131"/>
  <c r="BB321" i="131" s="1"/>
  <c r="AX293" i="131"/>
  <c r="AX321" i="131" s="1"/>
  <c r="AT293" i="131"/>
  <c r="AT321" i="131" s="1"/>
  <c r="AP293" i="131"/>
  <c r="AP321" i="131" s="1"/>
  <c r="AL293" i="131"/>
  <c r="BM292" i="131"/>
  <c r="BM320" i="131" s="1"/>
  <c r="BI292" i="131"/>
  <c r="BI320" i="131" s="1"/>
  <c r="BE292" i="131"/>
  <c r="BE320" i="131" s="1"/>
  <c r="BA292" i="131"/>
  <c r="BA320" i="131" s="1"/>
  <c r="AW292" i="131"/>
  <c r="AW320" i="131" s="1"/>
  <c r="AS292" i="131"/>
  <c r="AS320" i="131" s="1"/>
  <c r="AO292" i="131"/>
  <c r="AO320" i="131" s="1"/>
  <c r="BL291" i="131"/>
  <c r="BL319" i="131" s="1"/>
  <c r="BH291" i="131"/>
  <c r="BH319" i="131" s="1"/>
  <c r="BD291" i="131"/>
  <c r="BD319" i="131" s="1"/>
  <c r="AZ291" i="131"/>
  <c r="AZ319" i="131" s="1"/>
  <c r="AV291" i="131"/>
  <c r="AV319" i="131" s="1"/>
  <c r="AR291" i="131"/>
  <c r="AR319" i="131" s="1"/>
  <c r="AN291" i="131"/>
  <c r="AN319" i="131" s="1"/>
  <c r="BO290" i="131"/>
  <c r="BO318" i="131" s="1"/>
  <c r="BK290" i="131"/>
  <c r="BK318" i="131" s="1"/>
  <c r="BG290" i="131"/>
  <c r="BG318" i="131" s="1"/>
  <c r="BC290" i="131"/>
  <c r="BC318" i="131" s="1"/>
  <c r="AY290" i="131"/>
  <c r="AY318" i="131" s="1"/>
  <c r="AU290" i="131"/>
  <c r="AQ290" i="131"/>
  <c r="AQ318" i="131" s="1"/>
  <c r="AM290" i="131"/>
  <c r="AM318" i="131" s="1"/>
  <c r="BN289" i="131"/>
  <c r="BN317" i="131" s="1"/>
  <c r="BJ289" i="131"/>
  <c r="BJ317" i="131" s="1"/>
  <c r="BF289" i="131"/>
  <c r="BF317" i="131" s="1"/>
  <c r="BB289" i="131"/>
  <c r="BB317" i="131" s="1"/>
  <c r="AX289" i="131"/>
  <c r="AX317" i="131" s="1"/>
  <c r="AT289" i="131"/>
  <c r="AT317" i="131" s="1"/>
  <c r="AP289" i="131"/>
  <c r="AP317" i="131" s="1"/>
  <c r="AL289" i="131"/>
  <c r="BM288" i="131"/>
  <c r="BM316" i="131" s="1"/>
  <c r="BI288" i="131"/>
  <c r="BI316" i="131" s="1"/>
  <c r="BE288" i="131"/>
  <c r="BE316" i="131" s="1"/>
  <c r="BA288" i="131"/>
  <c r="BA316" i="131" s="1"/>
  <c r="AW288" i="131"/>
  <c r="AW316" i="131" s="1"/>
  <c r="AS288" i="131"/>
  <c r="AS316" i="131" s="1"/>
  <c r="AO288" i="131"/>
  <c r="AO316" i="131" s="1"/>
  <c r="BL287" i="131"/>
  <c r="BL315" i="131" s="1"/>
  <c r="BH287" i="131"/>
  <c r="BH315" i="131" s="1"/>
  <c r="BD287" i="131"/>
  <c r="BD315" i="131" s="1"/>
  <c r="AZ287" i="131"/>
  <c r="AZ315" i="131" s="1"/>
  <c r="AV287" i="131"/>
  <c r="AV315" i="131" s="1"/>
  <c r="AR287" i="131"/>
  <c r="AR315" i="131" s="1"/>
  <c r="AN287" i="131"/>
  <c r="AN315" i="131" s="1"/>
  <c r="BO286" i="131"/>
  <c r="BO314" i="131" s="1"/>
  <c r="BK286" i="131"/>
  <c r="BK314" i="131" s="1"/>
  <c r="BG286" i="131"/>
  <c r="BG314" i="131" s="1"/>
  <c r="BC286" i="131"/>
  <c r="BC314" i="131" s="1"/>
  <c r="AY286" i="131"/>
  <c r="AY314" i="131" s="1"/>
  <c r="AU286" i="131"/>
  <c r="AQ286" i="131"/>
  <c r="AQ314" i="131" s="1"/>
  <c r="AM286" i="131"/>
  <c r="AM314" i="131" s="1"/>
  <c r="BN285" i="131"/>
  <c r="BJ285" i="131"/>
  <c r="BF285" i="131"/>
  <c r="BB285" i="131"/>
  <c r="AX285" i="131"/>
  <c r="AT285" i="131"/>
  <c r="AP285" i="131"/>
  <c r="AL285" i="131"/>
  <c r="BL280" i="131"/>
  <c r="BH280" i="131"/>
  <c r="BD280" i="131"/>
  <c r="AZ280" i="131"/>
  <c r="AV280" i="131"/>
  <c r="AR280" i="131"/>
  <c r="AN280" i="131"/>
  <c r="BO279" i="131"/>
  <c r="BK279" i="131"/>
  <c r="BG279" i="131"/>
  <c r="BC279" i="131"/>
  <c r="AY279" i="131"/>
  <c r="AU279" i="131"/>
  <c r="AS278" i="4" s="1"/>
  <c r="AQ279" i="131"/>
  <c r="AM279" i="131"/>
  <c r="BN278" i="131"/>
  <c r="BJ278" i="131"/>
  <c r="BF278" i="131"/>
  <c r="BB278" i="131"/>
  <c r="AX278" i="131"/>
  <c r="AT278" i="131"/>
  <c r="AP278" i="131"/>
  <c r="AL278" i="131"/>
  <c r="BM277" i="131"/>
  <c r="BI277" i="131"/>
  <c r="BE277" i="131"/>
  <c r="BA277" i="131"/>
  <c r="AW277" i="131"/>
  <c r="AS277" i="131"/>
  <c r="AO277" i="131"/>
  <c r="BM257" i="131"/>
  <c r="BM271" i="131" s="1"/>
  <c r="BI257" i="131"/>
  <c r="BI271" i="131" s="1"/>
  <c r="BE257" i="131"/>
  <c r="BA257" i="131"/>
  <c r="BA271" i="131" s="1"/>
  <c r="AW257" i="131"/>
  <c r="AW271" i="131" s="1"/>
  <c r="AS257" i="131"/>
  <c r="AO257" i="131"/>
  <c r="AO271" i="131" s="1"/>
  <c r="BL256" i="131"/>
  <c r="BL270" i="131" s="1"/>
  <c r="BH256" i="131"/>
  <c r="BH270" i="131" s="1"/>
  <c r="BD256" i="131"/>
  <c r="AZ256" i="131"/>
  <c r="AZ270" i="131" s="1"/>
  <c r="AV256" i="131"/>
  <c r="AV270" i="131" s="1"/>
  <c r="AR256" i="131"/>
  <c r="AN256" i="131"/>
  <c r="AN270" i="131" s="1"/>
  <c r="BO255" i="131"/>
  <c r="BK255" i="131"/>
  <c r="BG255" i="131"/>
  <c r="BG269" i="131" s="1"/>
  <c r="BC255" i="131"/>
  <c r="BC269" i="131" s="1"/>
  <c r="AY255" i="131"/>
  <c r="AY269" i="131" s="1"/>
  <c r="BP146" i="131"/>
  <c r="AO175" i="131"/>
  <c r="AS175" i="131"/>
  <c r="AW175" i="131"/>
  <c r="BA175" i="131"/>
  <c r="BE175" i="131"/>
  <c r="BI175" i="131"/>
  <c r="BM175" i="131"/>
  <c r="AL176" i="131"/>
  <c r="AP176" i="131"/>
  <c r="AT176" i="131"/>
  <c r="AX176" i="131"/>
  <c r="BB176" i="131"/>
  <c r="BF176" i="131"/>
  <c r="BJ176" i="131"/>
  <c r="BN176" i="131"/>
  <c r="AM177" i="131"/>
  <c r="AQ177" i="131"/>
  <c r="AU177" i="131"/>
  <c r="AS176" i="4" s="1"/>
  <c r="AY177" i="131"/>
  <c r="BC177" i="131"/>
  <c r="BG177" i="131"/>
  <c r="BK177" i="131"/>
  <c r="BO177" i="131"/>
  <c r="AN178" i="131"/>
  <c r="AR178" i="131"/>
  <c r="AV178" i="131"/>
  <c r="AZ178" i="131"/>
  <c r="BD178" i="131"/>
  <c r="BH178" i="131"/>
  <c r="BL178" i="131"/>
  <c r="AL183" i="131"/>
  <c r="AP183" i="131"/>
  <c r="AT183" i="131"/>
  <c r="AX183" i="131"/>
  <c r="BB183" i="131"/>
  <c r="BF183" i="131"/>
  <c r="BJ183" i="131"/>
  <c r="BN183" i="131"/>
  <c r="AM184" i="131"/>
  <c r="AQ184" i="131"/>
  <c r="AQ212" i="131" s="1"/>
  <c r="AU184" i="131"/>
  <c r="AS183" i="4" s="1"/>
  <c r="AY184" i="131"/>
  <c r="AY212" i="131" s="1"/>
  <c r="BC184" i="131"/>
  <c r="BG184" i="131"/>
  <c r="BG212" i="131" s="1"/>
  <c r="BK184" i="131"/>
  <c r="BO184" i="131"/>
  <c r="AN185" i="131"/>
  <c r="AN213" i="131" s="1"/>
  <c r="AR185" i="131"/>
  <c r="AR213" i="131" s="1"/>
  <c r="AV185" i="131"/>
  <c r="AV213" i="131" s="1"/>
  <c r="AZ185" i="131"/>
  <c r="AZ213" i="131" s="1"/>
  <c r="BD185" i="131"/>
  <c r="BD213" i="131" s="1"/>
  <c r="BH185" i="131"/>
  <c r="BH213" i="131" s="1"/>
  <c r="BL185" i="131"/>
  <c r="BL213" i="131" s="1"/>
  <c r="AO186" i="131"/>
  <c r="AS186" i="131"/>
  <c r="AS214" i="131" s="1"/>
  <c r="AW186" i="131"/>
  <c r="AW214" i="131" s="1"/>
  <c r="BA186" i="131"/>
  <c r="BA214" i="131" s="1"/>
  <c r="BE186" i="131"/>
  <c r="BE214" i="131" s="1"/>
  <c r="BI186" i="131"/>
  <c r="BI214" i="131" s="1"/>
  <c r="BM186" i="131"/>
  <c r="BM214" i="131" s="1"/>
  <c r="AL187" i="131"/>
  <c r="AP187" i="131"/>
  <c r="AP215" i="131" s="1"/>
  <c r="AT187" i="131"/>
  <c r="AT215" i="131" s="1"/>
  <c r="AX187" i="131"/>
  <c r="AX215" i="131" s="1"/>
  <c r="BB187" i="131"/>
  <c r="BB215" i="131" s="1"/>
  <c r="BF187" i="131"/>
  <c r="BF215" i="131" s="1"/>
  <c r="BJ187" i="131"/>
  <c r="BJ215" i="131" s="1"/>
  <c r="BN187" i="131"/>
  <c r="BN215" i="131" s="1"/>
  <c r="AM188" i="131"/>
  <c r="AM216" i="131" s="1"/>
  <c r="AQ188" i="131"/>
  <c r="AU188" i="131"/>
  <c r="AY188" i="131"/>
  <c r="AY216" i="131" s="1"/>
  <c r="BC188" i="131"/>
  <c r="BC216" i="131" s="1"/>
  <c r="BG188" i="131"/>
  <c r="BK188" i="131"/>
  <c r="BO188" i="131"/>
  <c r="BO216" i="131" s="1"/>
  <c r="AN189" i="131"/>
  <c r="AN217" i="131" s="1"/>
  <c r="AR189" i="131"/>
  <c r="AR217" i="131" s="1"/>
  <c r="AV189" i="131"/>
  <c r="AV217" i="131" s="1"/>
  <c r="AZ189" i="131"/>
  <c r="AZ217" i="131" s="1"/>
  <c r="BD189" i="131"/>
  <c r="BD217" i="131" s="1"/>
  <c r="BH189" i="131"/>
  <c r="BL189" i="131"/>
  <c r="BL217" i="131" s="1"/>
  <c r="AO190" i="131"/>
  <c r="AO218" i="131" s="1"/>
  <c r="AS190" i="131"/>
  <c r="AS218" i="131" s="1"/>
  <c r="AW190" i="131"/>
  <c r="AW218" i="131" s="1"/>
  <c r="BA190" i="131"/>
  <c r="BA218" i="131" s="1"/>
  <c r="BE190" i="131"/>
  <c r="BE218" i="131" s="1"/>
  <c r="BI190" i="131"/>
  <c r="BI218" i="131" s="1"/>
  <c r="BM190" i="131"/>
  <c r="BM218" i="131" s="1"/>
  <c r="AL191" i="131"/>
  <c r="AP191" i="131"/>
  <c r="AP219" i="131" s="1"/>
  <c r="AT191" i="131"/>
  <c r="AT219" i="131" s="1"/>
  <c r="AX191" i="131"/>
  <c r="AX219" i="131" s="1"/>
  <c r="BB191" i="131"/>
  <c r="BB219" i="131" s="1"/>
  <c r="BF191" i="131"/>
  <c r="BF219" i="131" s="1"/>
  <c r="BJ191" i="131"/>
  <c r="BJ219" i="131" s="1"/>
  <c r="BN191" i="131"/>
  <c r="BN219" i="131" s="1"/>
  <c r="AM192" i="131"/>
  <c r="AQ192" i="131"/>
  <c r="AQ220" i="131" s="1"/>
  <c r="AU192" i="131"/>
  <c r="AY192" i="131"/>
  <c r="BC192" i="131"/>
  <c r="BC220" i="131" s="1"/>
  <c r="BG192" i="131"/>
  <c r="BG220" i="131" s="1"/>
  <c r="BK192" i="131"/>
  <c r="BK220" i="131" s="1"/>
  <c r="BO192" i="131"/>
  <c r="AO197" i="131"/>
  <c r="AO211" i="131" s="1"/>
  <c r="AS197" i="131"/>
  <c r="AS211" i="131" s="1"/>
  <c r="AW197" i="131"/>
  <c r="BA197" i="131"/>
  <c r="BE197" i="131"/>
  <c r="BI197" i="131"/>
  <c r="BM197" i="131"/>
  <c r="AL198" i="131"/>
  <c r="AP198" i="131"/>
  <c r="AP212" i="131" s="1"/>
  <c r="AT198" i="131"/>
  <c r="AT212" i="131" s="1"/>
  <c r="AX198" i="131"/>
  <c r="BB198" i="131"/>
  <c r="BF198" i="131"/>
  <c r="BJ198" i="131"/>
  <c r="BJ212" i="131" s="1"/>
  <c r="BN198" i="131"/>
  <c r="BN212" i="131" s="1"/>
  <c r="AM199" i="131"/>
  <c r="AM213" i="131" s="1"/>
  <c r="AQ199" i="131"/>
  <c r="AQ213" i="131" s="1"/>
  <c r="AU199" i="131"/>
  <c r="AY199" i="131"/>
  <c r="AY213" i="131" s="1"/>
  <c r="BC199" i="131"/>
  <c r="BC213" i="131" s="1"/>
  <c r="BG199" i="131"/>
  <c r="BG213" i="131" s="1"/>
  <c r="BK199" i="131"/>
  <c r="BK213" i="131" s="1"/>
  <c r="BO199" i="131"/>
  <c r="BO213" i="131" s="1"/>
  <c r="AN200" i="131"/>
  <c r="AN214" i="131" s="1"/>
  <c r="AR200" i="131"/>
  <c r="AR214" i="131" s="1"/>
  <c r="AV200" i="131"/>
  <c r="AZ200" i="131"/>
  <c r="AZ214" i="131" s="1"/>
  <c r="BD200" i="131"/>
  <c r="BD214" i="131" s="1"/>
  <c r="BH200" i="131"/>
  <c r="BH214" i="131" s="1"/>
  <c r="BL200" i="131"/>
  <c r="BL214" i="131" s="1"/>
  <c r="AO201" i="131"/>
  <c r="AO215" i="131" s="1"/>
  <c r="AS201" i="131"/>
  <c r="AS215" i="131" s="1"/>
  <c r="AW201" i="131"/>
  <c r="BA201" i="131"/>
  <c r="BE201" i="131"/>
  <c r="BE215" i="131" s="1"/>
  <c r="BI201" i="131"/>
  <c r="BM201" i="131"/>
  <c r="BM215" i="131" s="1"/>
  <c r="AL202" i="131"/>
  <c r="AL216" i="131" s="1"/>
  <c r="AP202" i="131"/>
  <c r="AP216" i="131" s="1"/>
  <c r="AT202" i="131"/>
  <c r="AX202" i="131"/>
  <c r="AX216" i="131" s="1"/>
  <c r="BB202" i="131"/>
  <c r="BB216" i="131" s="1"/>
  <c r="BF202" i="131"/>
  <c r="BF216" i="131" s="1"/>
  <c r="BJ202" i="131"/>
  <c r="BJ216" i="131" s="1"/>
  <c r="BN202" i="131"/>
  <c r="BN216" i="131" s="1"/>
  <c r="AM203" i="131"/>
  <c r="AQ203" i="131"/>
  <c r="AQ217" i="131" s="1"/>
  <c r="AU203" i="131"/>
  <c r="AY203" i="131"/>
  <c r="AY217" i="131" s="1"/>
  <c r="BC203" i="131"/>
  <c r="BG203" i="131"/>
  <c r="BG217" i="131" s="1"/>
  <c r="BK203" i="131"/>
  <c r="BO203" i="131"/>
  <c r="BO217" i="131" s="1"/>
  <c r="AN204" i="131"/>
  <c r="AN218" i="131" s="1"/>
  <c r="AR204" i="131"/>
  <c r="AR218" i="131" s="1"/>
  <c r="AV204" i="131"/>
  <c r="AZ204" i="131"/>
  <c r="AZ218" i="131" s="1"/>
  <c r="BD204" i="131"/>
  <c r="BH204" i="131"/>
  <c r="BH218" i="131" s="1"/>
  <c r="BL204" i="131"/>
  <c r="BL218" i="131" s="1"/>
  <c r="AO205" i="131"/>
  <c r="AO219" i="131" s="1"/>
  <c r="AS205" i="131"/>
  <c r="AS219" i="131" s="1"/>
  <c r="AW205" i="131"/>
  <c r="AW219" i="131" s="1"/>
  <c r="BA205" i="131"/>
  <c r="BA219" i="131" s="1"/>
  <c r="BE205" i="131"/>
  <c r="BE219" i="131" s="1"/>
  <c r="BI205" i="131"/>
  <c r="BI219" i="131" s="1"/>
  <c r="BM205" i="131"/>
  <c r="BM219" i="131" s="1"/>
  <c r="AL206" i="131"/>
  <c r="AL220" i="131" s="1"/>
  <c r="AP206" i="131"/>
  <c r="AP220" i="131" s="1"/>
  <c r="AT206" i="131"/>
  <c r="AT220" i="131" s="1"/>
  <c r="AX206" i="131"/>
  <c r="AX220" i="131" s="1"/>
  <c r="BB206" i="131"/>
  <c r="BB220" i="131" s="1"/>
  <c r="BF206" i="131"/>
  <c r="BF220" i="131" s="1"/>
  <c r="BJ206" i="131"/>
  <c r="BJ220" i="131" s="1"/>
  <c r="BN206" i="131"/>
  <c r="BN220" i="131" s="1"/>
  <c r="AL226" i="131"/>
  <c r="AP226" i="131"/>
  <c r="AT226" i="131"/>
  <c r="AX226" i="131"/>
  <c r="BB226" i="131"/>
  <c r="BF226" i="131"/>
  <c r="BJ226" i="131"/>
  <c r="BN226" i="131"/>
  <c r="AM227" i="131"/>
  <c r="AQ227" i="131"/>
  <c r="AU227" i="131"/>
  <c r="AS226" i="4" s="1"/>
  <c r="AY227" i="131"/>
  <c r="BC227" i="131"/>
  <c r="BG227" i="131"/>
  <c r="BK227" i="131"/>
  <c r="BO227" i="131"/>
  <c r="AN228" i="131"/>
  <c r="AR228" i="131"/>
  <c r="AV228" i="131"/>
  <c r="AZ228" i="131"/>
  <c r="BD228" i="131"/>
  <c r="BH228" i="131"/>
  <c r="BL228" i="131"/>
  <c r="AO229" i="131"/>
  <c r="AS229" i="131"/>
  <c r="AW229" i="131"/>
  <c r="BA229" i="131"/>
  <c r="BE229" i="131"/>
  <c r="BI229" i="131"/>
  <c r="BM229" i="131"/>
  <c r="AM234" i="131"/>
  <c r="AQ234" i="131"/>
  <c r="AU234" i="131"/>
  <c r="AS233" i="4" s="1"/>
  <c r="AY234" i="131"/>
  <c r="BC234" i="131"/>
  <c r="BG234" i="131"/>
  <c r="BK234" i="131"/>
  <c r="BO234" i="131"/>
  <c r="AN235" i="131"/>
  <c r="AR235" i="131"/>
  <c r="AR263" i="131" s="1"/>
  <c r="AV235" i="131"/>
  <c r="AZ235" i="131"/>
  <c r="AZ263" i="131" s="1"/>
  <c r="BD235" i="131"/>
  <c r="BH235" i="131"/>
  <c r="BH263" i="131" s="1"/>
  <c r="BL235" i="131"/>
  <c r="AO236" i="131"/>
  <c r="AS236" i="131"/>
  <c r="AS264" i="131" s="1"/>
  <c r="AW236" i="131"/>
  <c r="AW264" i="131" s="1"/>
  <c r="BA236" i="131"/>
  <c r="BE236" i="131"/>
  <c r="BE264" i="131" s="1"/>
  <c r="BI236" i="131"/>
  <c r="BI264" i="131" s="1"/>
  <c r="BM236" i="131"/>
  <c r="BM264" i="131" s="1"/>
  <c r="AL237" i="131"/>
  <c r="AP237" i="131"/>
  <c r="AT237" i="131"/>
  <c r="AT265" i="131" s="1"/>
  <c r="AX237" i="131"/>
  <c r="AX265" i="131" s="1"/>
  <c r="BB237" i="131"/>
  <c r="BF237" i="131"/>
  <c r="BF265" i="131" s="1"/>
  <c r="BJ237" i="131"/>
  <c r="BJ265" i="131" s="1"/>
  <c r="BN237" i="131"/>
  <c r="BN265" i="131" s="1"/>
  <c r="AM238" i="131"/>
  <c r="AM266" i="131" s="1"/>
  <c r="AQ238" i="131"/>
  <c r="AU238" i="131"/>
  <c r="AY238" i="131"/>
  <c r="AY266" i="131" s="1"/>
  <c r="BC238" i="131"/>
  <c r="BC266" i="131" s="1"/>
  <c r="BG238" i="131"/>
  <c r="BK238" i="131"/>
  <c r="BK266" i="131" s="1"/>
  <c r="BO238" i="131"/>
  <c r="BO266" i="131" s="1"/>
  <c r="AN239" i="131"/>
  <c r="AN267" i="131" s="1"/>
  <c r="AR239" i="131"/>
  <c r="AR267" i="131" s="1"/>
  <c r="AV239" i="131"/>
  <c r="AV267" i="131" s="1"/>
  <c r="AZ239" i="131"/>
  <c r="AZ267" i="131" s="1"/>
  <c r="BD239" i="131"/>
  <c r="BD267" i="131" s="1"/>
  <c r="BH239" i="131"/>
  <c r="BH267" i="131" s="1"/>
  <c r="BL239" i="131"/>
  <c r="BL267" i="131" s="1"/>
  <c r="AO240" i="131"/>
  <c r="AO268" i="131" s="1"/>
  <c r="AS240" i="131"/>
  <c r="AS268" i="131" s="1"/>
  <c r="AW240" i="131"/>
  <c r="BA240" i="131"/>
  <c r="BA268" i="131" s="1"/>
  <c r="BE240" i="131"/>
  <c r="BE268" i="131" s="1"/>
  <c r="BI240" i="131"/>
  <c r="BM240" i="131"/>
  <c r="BM268" i="131" s="1"/>
  <c r="AL241" i="131"/>
  <c r="AP241" i="131"/>
  <c r="AP269" i="131" s="1"/>
  <c r="AT241" i="131"/>
  <c r="AT269" i="131" s="1"/>
  <c r="AX241" i="131"/>
  <c r="BB241" i="131"/>
  <c r="BB269" i="131" s="1"/>
  <c r="BF241" i="131"/>
  <c r="BF269" i="131" s="1"/>
  <c r="BJ241" i="131"/>
  <c r="BN241" i="131"/>
  <c r="AM242" i="131"/>
  <c r="AQ242" i="131"/>
  <c r="AQ270" i="131" s="1"/>
  <c r="AU242" i="131"/>
  <c r="AS241" i="4" s="1"/>
  <c r="AY242" i="131"/>
  <c r="BC242" i="131"/>
  <c r="BG242" i="131"/>
  <c r="BG270" i="131" s="1"/>
  <c r="BK242" i="131"/>
  <c r="BO242" i="131"/>
  <c r="BO270" i="131" s="1"/>
  <c r="AN243" i="131"/>
  <c r="AR243" i="131"/>
  <c r="AR271" i="131" s="1"/>
  <c r="AV243" i="131"/>
  <c r="AZ243" i="131"/>
  <c r="AZ271" i="131" s="1"/>
  <c r="BD243" i="131"/>
  <c r="BD271" i="131" s="1"/>
  <c r="BH243" i="131"/>
  <c r="BH271" i="131" s="1"/>
  <c r="BL243" i="131"/>
  <c r="AL248" i="131"/>
  <c r="AP248" i="131"/>
  <c r="AT248" i="131"/>
  <c r="AX248" i="131"/>
  <c r="AX262" i="131" s="1"/>
  <c r="BB248" i="131"/>
  <c r="BB262" i="131" s="1"/>
  <c r="BF248" i="131"/>
  <c r="BF262" i="131" s="1"/>
  <c r="BJ248" i="131"/>
  <c r="BJ262" i="131" s="1"/>
  <c r="BN248" i="131"/>
  <c r="AM249" i="131"/>
  <c r="AQ249" i="131"/>
  <c r="AU249" i="131"/>
  <c r="AY249" i="131"/>
  <c r="BC249" i="131"/>
  <c r="BG249" i="131"/>
  <c r="BG263" i="131" s="1"/>
  <c r="BK249" i="131"/>
  <c r="BO249" i="131"/>
  <c r="BO263" i="131" s="1"/>
  <c r="AN250" i="131"/>
  <c r="AN264" i="131" s="1"/>
  <c r="AR250" i="131"/>
  <c r="AV250" i="131"/>
  <c r="AV264" i="131" s="1"/>
  <c r="AZ250" i="131"/>
  <c r="BD250" i="131"/>
  <c r="BD264" i="131" s="1"/>
  <c r="BH250" i="131"/>
  <c r="BH264" i="131" s="1"/>
  <c r="BL250" i="131"/>
  <c r="BL264" i="131" s="1"/>
  <c r="AO251" i="131"/>
  <c r="AO265" i="131" s="1"/>
  <c r="AS251" i="131"/>
  <c r="AS265" i="131" s="1"/>
  <c r="AW251" i="131"/>
  <c r="BA251" i="131"/>
  <c r="BA265" i="131" s="1"/>
  <c r="BE251" i="131"/>
  <c r="BE265" i="131" s="1"/>
  <c r="BI251" i="131"/>
  <c r="BI265" i="131" s="1"/>
  <c r="BM251" i="131"/>
  <c r="BM265" i="131" s="1"/>
  <c r="AL252" i="131"/>
  <c r="AP252" i="131"/>
  <c r="AT252" i="131"/>
  <c r="AT266" i="131" s="1"/>
  <c r="AX252" i="131"/>
  <c r="AX266" i="131" s="1"/>
  <c r="BB252" i="131"/>
  <c r="BB266" i="131" s="1"/>
  <c r="BF252" i="131"/>
  <c r="BJ252" i="131"/>
  <c r="BJ266" i="131" s="1"/>
  <c r="BN252" i="131"/>
  <c r="BN266" i="131" s="1"/>
  <c r="AM253" i="131"/>
  <c r="AM267" i="131" s="1"/>
  <c r="AQ253" i="131"/>
  <c r="AQ267" i="131" s="1"/>
  <c r="AU253" i="131"/>
  <c r="AY253" i="131"/>
  <c r="BC253" i="131"/>
  <c r="BC267" i="131" s="1"/>
  <c r="BG253" i="131"/>
  <c r="BK253" i="131"/>
  <c r="BO253" i="131"/>
  <c r="BO267" i="131" s="1"/>
  <c r="AN254" i="131"/>
  <c r="AN268" i="131" s="1"/>
  <c r="AR254" i="131"/>
  <c r="AR268" i="131" s="1"/>
  <c r="AV254" i="131"/>
  <c r="AV268" i="131" s="1"/>
  <c r="AZ254" i="131"/>
  <c r="BD254" i="131"/>
  <c r="BD268" i="131" s="1"/>
  <c r="BH254" i="131"/>
  <c r="BL254" i="131"/>
  <c r="BL268" i="131" s="1"/>
  <c r="AO255" i="131"/>
  <c r="AO269" i="131" s="1"/>
  <c r="AS255" i="131"/>
  <c r="AS269" i="131" s="1"/>
  <c r="AW255" i="131"/>
  <c r="AW269" i="131" s="1"/>
  <c r="BB255" i="131"/>
  <c r="BH255" i="131"/>
  <c r="BM255" i="131"/>
  <c r="BM269" i="131" s="1"/>
  <c r="AM256" i="131"/>
  <c r="AS256" i="131"/>
  <c r="AX256" i="131"/>
  <c r="AX270" i="131" s="1"/>
  <c r="BC256" i="131"/>
  <c r="BI256" i="131"/>
  <c r="BN256" i="131"/>
  <c r="AN257" i="131"/>
  <c r="AT257" i="131"/>
  <c r="AY257" i="131"/>
  <c r="AY271" i="131" s="1"/>
  <c r="BD257" i="131"/>
  <c r="BJ257" i="131"/>
  <c r="BO257" i="131"/>
  <c r="BO271" i="131" s="1"/>
  <c r="AN277" i="131"/>
  <c r="AV277" i="131"/>
  <c r="BD277" i="131"/>
  <c r="BL277" i="131"/>
  <c r="AO278" i="131"/>
  <c r="AW278" i="131"/>
  <c r="BE278" i="131"/>
  <c r="BM278" i="131"/>
  <c r="AP279" i="131"/>
  <c r="AX279" i="131"/>
  <c r="BF279" i="131"/>
  <c r="BN279" i="131"/>
  <c r="AQ280" i="131"/>
  <c r="AY280" i="131"/>
  <c r="BG280" i="131"/>
  <c r="BO280" i="131"/>
  <c r="AS285" i="131"/>
  <c r="BA285" i="131"/>
  <c r="BI285" i="131"/>
  <c r="AL286" i="131"/>
  <c r="AT286" i="131"/>
  <c r="BB286" i="131"/>
  <c r="BB314" i="131" s="1"/>
  <c r="BJ286" i="131"/>
  <c r="AM287" i="131"/>
  <c r="AM315" i="131" s="1"/>
  <c r="AU287" i="131"/>
  <c r="AS286" i="4" s="1"/>
  <c r="BC287" i="131"/>
  <c r="BC315" i="131" s="1"/>
  <c r="BK287" i="131"/>
  <c r="AN288" i="131"/>
  <c r="AN316" i="131" s="1"/>
  <c r="AV288" i="131"/>
  <c r="BD288" i="131"/>
  <c r="BD316" i="131" s="1"/>
  <c r="BL288" i="131"/>
  <c r="AO289" i="131"/>
  <c r="AW289" i="131"/>
  <c r="AW317" i="131" s="1"/>
  <c r="BE289" i="131"/>
  <c r="BM289" i="131"/>
  <c r="BM317" i="131" s="1"/>
  <c r="AP290" i="131"/>
  <c r="AX290" i="131"/>
  <c r="AX318" i="131" s="1"/>
  <c r="BF290" i="131"/>
  <c r="BN290" i="131"/>
  <c r="BN318" i="131" s="1"/>
  <c r="AQ291" i="131"/>
  <c r="AY291" i="131"/>
  <c r="AY319" i="131" s="1"/>
  <c r="BG291" i="131"/>
  <c r="BO291" i="131"/>
  <c r="BO319" i="131" s="1"/>
  <c r="AR292" i="131"/>
  <c r="AZ292" i="131"/>
  <c r="AZ320" i="131" s="1"/>
  <c r="BH292" i="131"/>
  <c r="AS293" i="131"/>
  <c r="BA293" i="131"/>
  <c r="BA321" i="131" s="1"/>
  <c r="BI293" i="131"/>
  <c r="AL294" i="131"/>
  <c r="AT294" i="131"/>
  <c r="BB294" i="131"/>
  <c r="BB322" i="131" s="1"/>
  <c r="BJ294" i="131"/>
  <c r="AQ299" i="131"/>
  <c r="AY299" i="131"/>
  <c r="BG299" i="131"/>
  <c r="BO299" i="131"/>
  <c r="AR300" i="131"/>
  <c r="AZ300" i="131"/>
  <c r="BH300" i="131"/>
  <c r="AS301" i="131"/>
  <c r="BA301" i="131"/>
  <c r="BI301" i="131"/>
  <c r="AL302" i="131"/>
  <c r="AT302" i="131"/>
  <c r="BB302" i="131"/>
  <c r="BJ302" i="131"/>
  <c r="AM303" i="131"/>
  <c r="AU303" i="131"/>
  <c r="AS302" i="4" s="1"/>
  <c r="BC303" i="131"/>
  <c r="BK303" i="131"/>
  <c r="AN304" i="131"/>
  <c r="AV304" i="131"/>
  <c r="BD304" i="131"/>
  <c r="BL304" i="131"/>
  <c r="AO305" i="131"/>
  <c r="AW305" i="131"/>
  <c r="BE305" i="131"/>
  <c r="BM305" i="131"/>
  <c r="AP306" i="131"/>
  <c r="AX306" i="131"/>
  <c r="BF306" i="131"/>
  <c r="BN306" i="131"/>
  <c r="AQ307" i="131"/>
  <c r="AY307" i="131"/>
  <c r="BG307" i="131"/>
  <c r="BO307" i="131"/>
  <c r="AR308" i="131"/>
  <c r="AZ308" i="131"/>
  <c r="BH308" i="131"/>
  <c r="U41" i="132"/>
  <c r="K44" i="132" s="1"/>
  <c r="AX122" i="132"/>
  <c r="BN122" i="132"/>
  <c r="BP127" i="132"/>
  <c r="AP128" i="132"/>
  <c r="AX128" i="132"/>
  <c r="BF128" i="132"/>
  <c r="BN128" i="132"/>
  <c r="AN142" i="132"/>
  <c r="AN160" i="132"/>
  <c r="AN170" i="132" s="1"/>
  <c r="AR142" i="132"/>
  <c r="AR160" i="132"/>
  <c r="AV142" i="132"/>
  <c r="AV160" i="132"/>
  <c r="AZ142" i="132"/>
  <c r="AZ160" i="132"/>
  <c r="BD142" i="132"/>
  <c r="BD160" i="132"/>
  <c r="BH142" i="132"/>
  <c r="BH160" i="132"/>
  <c r="BL142" i="132"/>
  <c r="BL160" i="132"/>
  <c r="BP134" i="132"/>
  <c r="AL162" i="132"/>
  <c r="BP139" i="132"/>
  <c r="BP167" i="132" s="1"/>
  <c r="AL142" i="132"/>
  <c r="AT142" i="132"/>
  <c r="BB142" i="132"/>
  <c r="BJ142" i="132"/>
  <c r="AM156" i="132"/>
  <c r="AM122" i="132" s="1"/>
  <c r="AQ156" i="132"/>
  <c r="AQ122" i="132" s="1"/>
  <c r="AU156" i="132"/>
  <c r="AU122" i="132" s="1"/>
  <c r="AY156" i="132"/>
  <c r="AY122" i="132" s="1"/>
  <c r="BC156" i="132"/>
  <c r="BC122" i="132" s="1"/>
  <c r="BG156" i="132"/>
  <c r="BG122" i="132" s="1"/>
  <c r="BK156" i="132"/>
  <c r="BK122" i="132" s="1"/>
  <c r="BO156" i="132"/>
  <c r="BO122" i="132" s="1"/>
  <c r="BP152" i="132"/>
  <c r="AR183" i="132"/>
  <c r="AZ183" i="132"/>
  <c r="BH183" i="132"/>
  <c r="AS184" i="132"/>
  <c r="BA184" i="132"/>
  <c r="BA212" i="132" s="1"/>
  <c r="BI184" i="132"/>
  <c r="AL185" i="132"/>
  <c r="AT185" i="132"/>
  <c r="BB185" i="132"/>
  <c r="BJ185" i="132"/>
  <c r="BJ213" i="132" s="1"/>
  <c r="AN187" i="132"/>
  <c r="AN215" i="132" s="1"/>
  <c r="AV187" i="132"/>
  <c r="AT186" i="4" s="1"/>
  <c r="BD187" i="132"/>
  <c r="BD215" i="132" s="1"/>
  <c r="BL187" i="132"/>
  <c r="BL215" i="132" s="1"/>
  <c r="AO188" i="132"/>
  <c r="AO216" i="132" s="1"/>
  <c r="AW188" i="132"/>
  <c r="BE188" i="132"/>
  <c r="BE216" i="132" s="1"/>
  <c r="BM188" i="132"/>
  <c r="BM216" i="132" s="1"/>
  <c r="AP189" i="132"/>
  <c r="AP217" i="132" s="1"/>
  <c r="AX189" i="132"/>
  <c r="AX217" i="132" s="1"/>
  <c r="BF189" i="132"/>
  <c r="BN189" i="132"/>
  <c r="BN217" i="132" s="1"/>
  <c r="AR191" i="132"/>
  <c r="AR219" i="132" s="1"/>
  <c r="AZ191" i="132"/>
  <c r="BH191" i="132"/>
  <c r="AS192" i="132"/>
  <c r="AS220" i="132" s="1"/>
  <c r="BA192" i="132"/>
  <c r="BA220" i="132" s="1"/>
  <c r="BI192" i="132"/>
  <c r="AT313" i="132"/>
  <c r="BO313" i="132"/>
  <c r="AL316" i="132"/>
  <c r="AW316" i="132"/>
  <c r="AN318" i="132"/>
  <c r="AP320" i="132"/>
  <c r="AQ321" i="132"/>
  <c r="AR322" i="132"/>
  <c r="BC322" i="132"/>
  <c r="U41" i="133"/>
  <c r="K44" i="133" s="1"/>
  <c r="AL128" i="133"/>
  <c r="AT122" i="133"/>
  <c r="BJ122" i="133"/>
  <c r="AX128" i="133"/>
  <c r="AN167" i="133"/>
  <c r="AZ167" i="133"/>
  <c r="BD167" i="133"/>
  <c r="BP140" i="133"/>
  <c r="BP141" i="133"/>
  <c r="AL156" i="133"/>
  <c r="AL122" i="133" s="1"/>
  <c r="BP146" i="133"/>
  <c r="AP156" i="133"/>
  <c r="AP122" i="133" s="1"/>
  <c r="BB156" i="133"/>
  <c r="BB122" i="133" s="1"/>
  <c r="BF156" i="133"/>
  <c r="BF122" i="133" s="1"/>
  <c r="AN156" i="133"/>
  <c r="AN122" i="133" s="1"/>
  <c r="BL170" i="133"/>
  <c r="AX175" i="133"/>
  <c r="BH188" i="133"/>
  <c r="BH216" i="133" s="1"/>
  <c r="BI189" i="133"/>
  <c r="BI217" i="133" s="1"/>
  <c r="BJ190" i="133"/>
  <c r="BJ218" i="133" s="1"/>
  <c r="AP191" i="133"/>
  <c r="AP219" i="133" s="1"/>
  <c r="BL192" i="133"/>
  <c r="BL220" i="133" s="1"/>
  <c r="AV128" i="134"/>
  <c r="AZ128" i="134"/>
  <c r="AZ122" i="134"/>
  <c r="BL128" i="134"/>
  <c r="BP164" i="134"/>
  <c r="BP137" i="134"/>
  <c r="BD156" i="134"/>
  <c r="BD122" i="134" s="1"/>
  <c r="AP170" i="134"/>
  <c r="AO160" i="135"/>
  <c r="AO170" i="135" s="1"/>
  <c r="AO142" i="135"/>
  <c r="AS160" i="135"/>
  <c r="AS142" i="135"/>
  <c r="AW160" i="135"/>
  <c r="AW170" i="135" s="1"/>
  <c r="AW142" i="135"/>
  <c r="BA160" i="135"/>
  <c r="BA170" i="135" s="1"/>
  <c r="BA142" i="135"/>
  <c r="BE160" i="135"/>
  <c r="BE170" i="135" s="1"/>
  <c r="BE142" i="135"/>
  <c r="BI160" i="135"/>
  <c r="BI142" i="135"/>
  <c r="BM160" i="135"/>
  <c r="BM170" i="135" s="1"/>
  <c r="BM142" i="135"/>
  <c r="BG142" i="135"/>
  <c r="AL170" i="135"/>
  <c r="AP170" i="135"/>
  <c r="AP156" i="135"/>
  <c r="AP122" i="135" s="1"/>
  <c r="AT156" i="135"/>
  <c r="AT122" i="135" s="1"/>
  <c r="BF156" i="135"/>
  <c r="BF122" i="135" s="1"/>
  <c r="BJ156" i="135"/>
  <c r="BJ122" i="135" s="1"/>
  <c r="AP170" i="136"/>
  <c r="AR167" i="137"/>
  <c r="AO175" i="128"/>
  <c r="AS175" i="128"/>
  <c r="AW175" i="128"/>
  <c r="BA175" i="128"/>
  <c r="BE175" i="128"/>
  <c r="BI175" i="128"/>
  <c r="BM175" i="128"/>
  <c r="AL176" i="128"/>
  <c r="AP176" i="128"/>
  <c r="AT176" i="128"/>
  <c r="AT179" i="128" s="1"/>
  <c r="AX176" i="128"/>
  <c r="BB176" i="128"/>
  <c r="BF176" i="128"/>
  <c r="BJ176" i="128"/>
  <c r="BN176" i="128"/>
  <c r="AM177" i="128"/>
  <c r="AQ177" i="128"/>
  <c r="AU177" i="128"/>
  <c r="AY177" i="128"/>
  <c r="BC177" i="128"/>
  <c r="BG177" i="128"/>
  <c r="BK177" i="128"/>
  <c r="BO177" i="128"/>
  <c r="AN178" i="128"/>
  <c r="AR178" i="128"/>
  <c r="AP177" i="4" s="1"/>
  <c r="AV178" i="128"/>
  <c r="AZ178" i="128"/>
  <c r="BD178" i="128"/>
  <c r="BH178" i="128"/>
  <c r="BL178" i="128"/>
  <c r="AL183" i="128"/>
  <c r="AP183" i="128"/>
  <c r="AT183" i="128"/>
  <c r="AX183" i="128"/>
  <c r="BB183" i="128"/>
  <c r="BF183" i="128"/>
  <c r="BJ183" i="128"/>
  <c r="BN183" i="128"/>
  <c r="AM184" i="128"/>
  <c r="AQ184" i="128"/>
  <c r="AQ212" i="128" s="1"/>
  <c r="AU184" i="128"/>
  <c r="AU212" i="128" s="1"/>
  <c r="AY184" i="128"/>
  <c r="BC184" i="128"/>
  <c r="BG184" i="128"/>
  <c r="BG212" i="128" s="1"/>
  <c r="BK184" i="128"/>
  <c r="BK212" i="128" s="1"/>
  <c r="BO184" i="128"/>
  <c r="BO212" i="128" s="1"/>
  <c r="AN185" i="128"/>
  <c r="AN213" i="128" s="1"/>
  <c r="AR185" i="128"/>
  <c r="AV185" i="128"/>
  <c r="AV213" i="128" s="1"/>
  <c r="AZ185" i="128"/>
  <c r="AZ213" i="128" s="1"/>
  <c r="BD185" i="128"/>
  <c r="BD213" i="128" s="1"/>
  <c r="BH185" i="128"/>
  <c r="BH213" i="128" s="1"/>
  <c r="BL185" i="128"/>
  <c r="BL213" i="128" s="1"/>
  <c r="AO186" i="128"/>
  <c r="AO214" i="128" s="1"/>
  <c r="AS186" i="128"/>
  <c r="AS214" i="128" s="1"/>
  <c r="AW186" i="128"/>
  <c r="AW214" i="128" s="1"/>
  <c r="BA186" i="128"/>
  <c r="BA214" i="128" s="1"/>
  <c r="BE186" i="128"/>
  <c r="BE214" i="128" s="1"/>
  <c r="BI186" i="128"/>
  <c r="BI214" i="128" s="1"/>
  <c r="BM186" i="128"/>
  <c r="BM214" i="128" s="1"/>
  <c r="AL187" i="128"/>
  <c r="AP187" i="128"/>
  <c r="AP215" i="128" s="1"/>
  <c r="AT187" i="128"/>
  <c r="AT215" i="128" s="1"/>
  <c r="AX187" i="128"/>
  <c r="AX215" i="128" s="1"/>
  <c r="BB187" i="128"/>
  <c r="BB215" i="128" s="1"/>
  <c r="BF187" i="128"/>
  <c r="BF215" i="128" s="1"/>
  <c r="BJ187" i="128"/>
  <c r="BJ215" i="128" s="1"/>
  <c r="BN187" i="128"/>
  <c r="BN215" i="128" s="1"/>
  <c r="AM188" i="128"/>
  <c r="AQ188" i="128"/>
  <c r="AU188" i="128"/>
  <c r="AU216" i="128" s="1"/>
  <c r="AY188" i="128"/>
  <c r="AY216" i="128" s="1"/>
  <c r="BC188" i="128"/>
  <c r="BC216" i="128" s="1"/>
  <c r="BG188" i="128"/>
  <c r="BK188" i="128"/>
  <c r="BO188" i="128"/>
  <c r="BO216" i="128" s="1"/>
  <c r="AN189" i="128"/>
  <c r="AN217" i="128" s="1"/>
  <c r="AR189" i="128"/>
  <c r="AP188" i="4" s="1"/>
  <c r="AV189" i="128"/>
  <c r="AV217" i="128" s="1"/>
  <c r="AZ189" i="128"/>
  <c r="AZ217" i="128" s="1"/>
  <c r="BD189" i="128"/>
  <c r="BD217" i="128" s="1"/>
  <c r="BH189" i="128"/>
  <c r="BL189" i="128"/>
  <c r="BL217" i="128" s="1"/>
  <c r="AO190" i="128"/>
  <c r="AO218" i="128" s="1"/>
  <c r="AS190" i="128"/>
  <c r="AS218" i="128" s="1"/>
  <c r="AW190" i="128"/>
  <c r="BA190" i="128"/>
  <c r="BE190" i="128"/>
  <c r="BE218" i="128" s="1"/>
  <c r="BI190" i="128"/>
  <c r="BI218" i="128" s="1"/>
  <c r="BM190" i="128"/>
  <c r="AL191" i="128"/>
  <c r="AP191" i="128"/>
  <c r="AT191" i="128"/>
  <c r="AT219" i="128" s="1"/>
  <c r="AX191" i="128"/>
  <c r="AX219" i="128" s="1"/>
  <c r="BB191" i="128"/>
  <c r="BF191" i="128"/>
  <c r="BJ191" i="128"/>
  <c r="BJ219" i="128" s="1"/>
  <c r="BN191" i="128"/>
  <c r="BN219" i="128" s="1"/>
  <c r="AM192" i="128"/>
  <c r="AQ192" i="128"/>
  <c r="AQ220" i="128" s="1"/>
  <c r="AU192" i="128"/>
  <c r="AU220" i="128" s="1"/>
  <c r="AY192" i="128"/>
  <c r="AY220" i="128" s="1"/>
  <c r="BC192" i="128"/>
  <c r="BG192" i="128"/>
  <c r="BG220" i="128" s="1"/>
  <c r="BK192" i="128"/>
  <c r="BK220" i="128" s="1"/>
  <c r="BO192" i="128"/>
  <c r="AO197" i="128"/>
  <c r="AS197" i="128"/>
  <c r="AW197" i="128"/>
  <c r="AW211" i="128" s="1"/>
  <c r="BA197" i="128"/>
  <c r="BE197" i="128"/>
  <c r="BI197" i="128"/>
  <c r="BM197" i="128"/>
  <c r="AL198" i="128"/>
  <c r="AP198" i="128"/>
  <c r="AP212" i="128" s="1"/>
  <c r="AT198" i="128"/>
  <c r="AX198" i="128"/>
  <c r="BB198" i="128"/>
  <c r="BF198" i="128"/>
  <c r="BF212" i="128" s="1"/>
  <c r="BJ198" i="128"/>
  <c r="BJ212" i="128" s="1"/>
  <c r="BN198" i="128"/>
  <c r="AM199" i="128"/>
  <c r="AM213" i="128" s="1"/>
  <c r="AQ199" i="128"/>
  <c r="AU199" i="128"/>
  <c r="AU213" i="128" s="1"/>
  <c r="AY199" i="128"/>
  <c r="BC199" i="128"/>
  <c r="BC213" i="128" s="1"/>
  <c r="BG199" i="128"/>
  <c r="BG213" i="128" s="1"/>
  <c r="BK199" i="128"/>
  <c r="BK213" i="128" s="1"/>
  <c r="BO199" i="128"/>
  <c r="BO213" i="128" s="1"/>
  <c r="AN200" i="128"/>
  <c r="AR200" i="128"/>
  <c r="AP199" i="4" s="1"/>
  <c r="AV200" i="128"/>
  <c r="AV214" i="128" s="1"/>
  <c r="AZ200" i="128"/>
  <c r="AZ214" i="128" s="1"/>
  <c r="BD200" i="128"/>
  <c r="BD214" i="128" s="1"/>
  <c r="BH200" i="128"/>
  <c r="BH214" i="128" s="1"/>
  <c r="BL200" i="128"/>
  <c r="BL214" i="128" s="1"/>
  <c r="AO201" i="128"/>
  <c r="AO215" i="128" s="1"/>
  <c r="AS201" i="128"/>
  <c r="AW201" i="128"/>
  <c r="BA201" i="128"/>
  <c r="BA215" i="128" s="1"/>
  <c r="BE201" i="128"/>
  <c r="BE215" i="128" s="1"/>
  <c r="BI201" i="128"/>
  <c r="BM201" i="128"/>
  <c r="AL202" i="128"/>
  <c r="AP202" i="128"/>
  <c r="AP216" i="128" s="1"/>
  <c r="AT202" i="128"/>
  <c r="AT216" i="128" s="1"/>
  <c r="AX202" i="128"/>
  <c r="AX216" i="128" s="1"/>
  <c r="BB202" i="128"/>
  <c r="BF202" i="128"/>
  <c r="BJ202" i="128"/>
  <c r="BJ216" i="128" s="1"/>
  <c r="BN202" i="128"/>
  <c r="AM203" i="128"/>
  <c r="AQ203" i="128"/>
  <c r="AQ217" i="128" s="1"/>
  <c r="AU203" i="128"/>
  <c r="AY203" i="128"/>
  <c r="AY217" i="128" s="1"/>
  <c r="BC203" i="128"/>
  <c r="BC217" i="128" s="1"/>
  <c r="BG203" i="128"/>
  <c r="BG217" i="128" s="1"/>
  <c r="BK203" i="128"/>
  <c r="BK217" i="128" s="1"/>
  <c r="BO203" i="128"/>
  <c r="BO217" i="128" s="1"/>
  <c r="AN204" i="128"/>
  <c r="AN218" i="128" s="1"/>
  <c r="AR204" i="128"/>
  <c r="AV204" i="128"/>
  <c r="AV218" i="128" s="1"/>
  <c r="AZ204" i="128"/>
  <c r="BD204" i="128"/>
  <c r="BD218" i="128" s="1"/>
  <c r="BH204" i="128"/>
  <c r="BH218" i="128" s="1"/>
  <c r="BL204" i="128"/>
  <c r="BL218" i="128" s="1"/>
  <c r="AO205" i="128"/>
  <c r="AS205" i="128"/>
  <c r="AS219" i="128" s="1"/>
  <c r="AW205" i="128"/>
  <c r="AW219" i="128" s="1"/>
  <c r="BA205" i="128"/>
  <c r="BE205" i="128"/>
  <c r="BI205" i="128"/>
  <c r="BI219" i="128" s="1"/>
  <c r="BM205" i="128"/>
  <c r="BM219" i="128" s="1"/>
  <c r="AL206" i="128"/>
  <c r="AP206" i="128"/>
  <c r="AT206" i="128"/>
  <c r="AX206" i="128"/>
  <c r="AX220" i="128" s="1"/>
  <c r="BB206" i="128"/>
  <c r="BB220" i="128" s="1"/>
  <c r="BF206" i="128"/>
  <c r="BF220" i="128" s="1"/>
  <c r="BJ206" i="128"/>
  <c r="BJ220" i="128" s="1"/>
  <c r="BN206" i="128"/>
  <c r="BN220" i="128" s="1"/>
  <c r="AL226" i="128"/>
  <c r="AP226" i="128"/>
  <c r="AT226" i="128"/>
  <c r="AX226" i="128"/>
  <c r="BB226" i="128"/>
  <c r="BF226" i="128"/>
  <c r="BJ226" i="128"/>
  <c r="BN226" i="128"/>
  <c r="AM227" i="128"/>
  <c r="AQ227" i="128"/>
  <c r="AU227" i="128"/>
  <c r="AY227" i="128"/>
  <c r="BC227" i="128"/>
  <c r="BG227" i="128"/>
  <c r="BK227" i="128"/>
  <c r="BO227" i="128"/>
  <c r="AN228" i="128"/>
  <c r="AR228" i="128"/>
  <c r="AP227" i="4" s="1"/>
  <c r="AV228" i="128"/>
  <c r="AZ228" i="128"/>
  <c r="BD228" i="128"/>
  <c r="BH228" i="128"/>
  <c r="BL228" i="128"/>
  <c r="AO229" i="128"/>
  <c r="AS229" i="128"/>
  <c r="AW229" i="128"/>
  <c r="BA229" i="128"/>
  <c r="BE229" i="128"/>
  <c r="BI229" i="128"/>
  <c r="BM229" i="128"/>
  <c r="AM234" i="128"/>
  <c r="AQ234" i="128"/>
  <c r="AU234" i="128"/>
  <c r="AY234" i="128"/>
  <c r="BC234" i="128"/>
  <c r="BG234" i="128"/>
  <c r="BK234" i="128"/>
  <c r="BO234" i="128"/>
  <c r="AN235" i="128"/>
  <c r="AR235" i="128"/>
  <c r="AV235" i="128"/>
  <c r="AV263" i="128" s="1"/>
  <c r="AZ235" i="128"/>
  <c r="AZ263" i="128" s="1"/>
  <c r="BD235" i="128"/>
  <c r="BD263" i="128" s="1"/>
  <c r="BH235" i="128"/>
  <c r="BH263" i="128" s="1"/>
  <c r="BL235" i="128"/>
  <c r="AO236" i="128"/>
  <c r="AO264" i="128" s="1"/>
  <c r="AS236" i="128"/>
  <c r="AW236" i="128"/>
  <c r="AW264" i="128" s="1"/>
  <c r="BA236" i="128"/>
  <c r="BE236" i="128"/>
  <c r="BI236" i="128"/>
  <c r="BI264" i="128" s="1"/>
  <c r="BM236" i="128"/>
  <c r="BM264" i="128" s="1"/>
  <c r="AL237" i="128"/>
  <c r="AP237" i="128"/>
  <c r="AP265" i="128" s="1"/>
  <c r="AT237" i="128"/>
  <c r="AX237" i="128"/>
  <c r="AX265" i="128" s="1"/>
  <c r="BB237" i="128"/>
  <c r="BF237" i="128"/>
  <c r="BJ237" i="128"/>
  <c r="BJ265" i="128" s="1"/>
  <c r="BN237" i="128"/>
  <c r="BN265" i="128" s="1"/>
  <c r="AM238" i="128"/>
  <c r="AQ238" i="128"/>
  <c r="AQ266" i="128" s="1"/>
  <c r="AU238" i="128"/>
  <c r="AU266" i="128" s="1"/>
  <c r="AY238" i="128"/>
  <c r="AY266" i="128" s="1"/>
  <c r="BC238" i="128"/>
  <c r="BC266" i="128" s="1"/>
  <c r="BG238" i="128"/>
  <c r="BK238" i="128"/>
  <c r="BK266" i="128" s="1"/>
  <c r="BO238" i="128"/>
  <c r="BO266" i="128" s="1"/>
  <c r="AN239" i="128"/>
  <c r="AN267" i="128" s="1"/>
  <c r="AR239" i="128"/>
  <c r="AV239" i="128"/>
  <c r="AZ239" i="128"/>
  <c r="AZ267" i="128" s="1"/>
  <c r="BD239" i="128"/>
  <c r="BH239" i="128"/>
  <c r="BH267" i="128" s="1"/>
  <c r="BL239" i="128"/>
  <c r="BL267" i="128" s="1"/>
  <c r="AO240" i="128"/>
  <c r="AO268" i="128" s="1"/>
  <c r="AS240" i="128"/>
  <c r="AS268" i="128" s="1"/>
  <c r="AW240" i="128"/>
  <c r="AW268" i="128" s="1"/>
  <c r="BA240" i="128"/>
  <c r="BE240" i="128"/>
  <c r="BE268" i="128" s="1"/>
  <c r="BI240" i="128"/>
  <c r="BM240" i="128"/>
  <c r="AL241" i="128"/>
  <c r="AP241" i="128"/>
  <c r="AP269" i="128" s="1"/>
  <c r="AT241" i="128"/>
  <c r="AT269" i="128" s="1"/>
  <c r="AX241" i="128"/>
  <c r="AX269" i="128" s="1"/>
  <c r="BB241" i="128"/>
  <c r="BF241" i="128"/>
  <c r="BF269" i="128" s="1"/>
  <c r="BJ241" i="128"/>
  <c r="BN241" i="128"/>
  <c r="AM242" i="128"/>
  <c r="AM270" i="128" s="1"/>
  <c r="AQ242" i="128"/>
  <c r="AQ270" i="128" s="1"/>
  <c r="AU242" i="128"/>
  <c r="AY242" i="128"/>
  <c r="AY270" i="128" s="1"/>
  <c r="BC242" i="128"/>
  <c r="BC270" i="128" s="1"/>
  <c r="BG242" i="128"/>
  <c r="BG270" i="128" s="1"/>
  <c r="BK242" i="128"/>
  <c r="BK270" i="128" s="1"/>
  <c r="BO242" i="128"/>
  <c r="BO270" i="128" s="1"/>
  <c r="AN243" i="128"/>
  <c r="AN271" i="128" s="1"/>
  <c r="AR243" i="128"/>
  <c r="AV243" i="128"/>
  <c r="AV271" i="128" s="1"/>
  <c r="AZ243" i="128"/>
  <c r="AZ271" i="128" s="1"/>
  <c r="BD243" i="128"/>
  <c r="BH243" i="128"/>
  <c r="BH271" i="128" s="1"/>
  <c r="BL243" i="128"/>
  <c r="BL271" i="128" s="1"/>
  <c r="AL248" i="128"/>
  <c r="AL262" i="128" s="1"/>
  <c r="AP248" i="128"/>
  <c r="AT248" i="128"/>
  <c r="AT262" i="128" s="1"/>
  <c r="AX248" i="128"/>
  <c r="BB248" i="128"/>
  <c r="BF248" i="128"/>
  <c r="BF262" i="128" s="1"/>
  <c r="BJ248" i="128"/>
  <c r="BJ262" i="128" s="1"/>
  <c r="BN248" i="128"/>
  <c r="BN262" i="128" s="1"/>
  <c r="AM249" i="128"/>
  <c r="AQ249" i="128"/>
  <c r="AU249" i="128"/>
  <c r="AY249" i="128"/>
  <c r="AY263" i="128" s="1"/>
  <c r="BC249" i="128"/>
  <c r="BG249" i="128"/>
  <c r="BK249" i="128"/>
  <c r="BK263" i="128" s="1"/>
  <c r="BO249" i="128"/>
  <c r="BO263" i="128" s="1"/>
  <c r="AN250" i="128"/>
  <c r="AN264" i="128" s="1"/>
  <c r="AR250" i="128"/>
  <c r="AV250" i="128"/>
  <c r="AV264" i="128" s="1"/>
  <c r="AZ250" i="128"/>
  <c r="AZ264" i="128" s="1"/>
  <c r="BD250" i="128"/>
  <c r="BH250" i="128"/>
  <c r="BH264" i="128" s="1"/>
  <c r="BL250" i="128"/>
  <c r="BL264" i="128" s="1"/>
  <c r="AO251" i="128"/>
  <c r="AO265" i="128" s="1"/>
  <c r="AS251" i="128"/>
  <c r="AS265" i="128" s="1"/>
  <c r="AW251" i="128"/>
  <c r="BA251" i="128"/>
  <c r="BA265" i="128" s="1"/>
  <c r="BE251" i="128"/>
  <c r="BI251" i="128"/>
  <c r="BM251" i="128"/>
  <c r="BM265" i="128" s="1"/>
  <c r="AL252" i="128"/>
  <c r="AL266" i="128" s="1"/>
  <c r="AP252" i="128"/>
  <c r="AP266" i="128" s="1"/>
  <c r="AT252" i="128"/>
  <c r="AT266" i="128" s="1"/>
  <c r="AX252" i="128"/>
  <c r="AX266" i="128" s="1"/>
  <c r="BB252" i="128"/>
  <c r="BB266" i="128" s="1"/>
  <c r="BF252" i="128"/>
  <c r="BJ252" i="128"/>
  <c r="BJ266" i="128" s="1"/>
  <c r="BN252" i="128"/>
  <c r="BN266" i="128" s="1"/>
  <c r="AM253" i="128"/>
  <c r="AM267" i="128" s="1"/>
  <c r="AQ253" i="128"/>
  <c r="AU253" i="128"/>
  <c r="AU267" i="128" s="1"/>
  <c r="AY253" i="128"/>
  <c r="AY267" i="128" s="1"/>
  <c r="BC253" i="128"/>
  <c r="BC267" i="128" s="1"/>
  <c r="BG253" i="128"/>
  <c r="BG267" i="128" s="1"/>
  <c r="BK253" i="128"/>
  <c r="BK267" i="128" s="1"/>
  <c r="BO253" i="128"/>
  <c r="BO267" i="128" s="1"/>
  <c r="AN254" i="128"/>
  <c r="AN268" i="128" s="1"/>
  <c r="AR254" i="128"/>
  <c r="AP253" i="4" s="1"/>
  <c r="AV254" i="128"/>
  <c r="AZ254" i="128"/>
  <c r="AZ268" i="128" s="1"/>
  <c r="BD254" i="128"/>
  <c r="BD268" i="128" s="1"/>
  <c r="BH254" i="128"/>
  <c r="BH268" i="128" s="1"/>
  <c r="BL254" i="128"/>
  <c r="AO255" i="128"/>
  <c r="AO269" i="128" s="1"/>
  <c r="AS255" i="128"/>
  <c r="AS269" i="128" s="1"/>
  <c r="AW255" i="128"/>
  <c r="AW269" i="128" s="1"/>
  <c r="BA255" i="128"/>
  <c r="BA269" i="128" s="1"/>
  <c r="BE255" i="128"/>
  <c r="BE269" i="128" s="1"/>
  <c r="BI255" i="128"/>
  <c r="BI269" i="128" s="1"/>
  <c r="BM255" i="128"/>
  <c r="AL256" i="128"/>
  <c r="AP256" i="128"/>
  <c r="AP270" i="128" s="1"/>
  <c r="AT256" i="128"/>
  <c r="AT270" i="128" s="1"/>
  <c r="AX256" i="128"/>
  <c r="AX270" i="128" s="1"/>
  <c r="BB256" i="128"/>
  <c r="BB270" i="128" s="1"/>
  <c r="BF256" i="128"/>
  <c r="BF270" i="128" s="1"/>
  <c r="BJ256" i="128"/>
  <c r="BJ270" i="128" s="1"/>
  <c r="BN256" i="128"/>
  <c r="AM257" i="128"/>
  <c r="AQ257" i="128"/>
  <c r="AQ271" i="128" s="1"/>
  <c r="AU257" i="128"/>
  <c r="AU271" i="128" s="1"/>
  <c r="AY257" i="128"/>
  <c r="BC257" i="128"/>
  <c r="BG257" i="128"/>
  <c r="BG271" i="128" s="1"/>
  <c r="BK257" i="128"/>
  <c r="BK271" i="128" s="1"/>
  <c r="BO257" i="128"/>
  <c r="AM277" i="128"/>
  <c r="AQ277" i="128"/>
  <c r="AU277" i="128"/>
  <c r="AY277" i="128"/>
  <c r="BC277" i="128"/>
  <c r="BG277" i="128"/>
  <c r="BK277" i="128"/>
  <c r="BO277" i="128"/>
  <c r="AN278" i="128"/>
  <c r="AR278" i="128"/>
  <c r="AP277" i="4" s="1"/>
  <c r="AV278" i="128"/>
  <c r="AZ278" i="128"/>
  <c r="BD278" i="128"/>
  <c r="BH278" i="128"/>
  <c r="BL278" i="128"/>
  <c r="AO279" i="128"/>
  <c r="AS279" i="128"/>
  <c r="AW279" i="128"/>
  <c r="BA279" i="128"/>
  <c r="BE279" i="128"/>
  <c r="BI279" i="128"/>
  <c r="BM279" i="128"/>
  <c r="AL280" i="128"/>
  <c r="AP280" i="128"/>
  <c r="AT280" i="128"/>
  <c r="AX280" i="128"/>
  <c r="BB280" i="128"/>
  <c r="BF280" i="128"/>
  <c r="BJ280" i="128"/>
  <c r="BN280" i="128"/>
  <c r="AN285" i="128"/>
  <c r="AR285" i="128"/>
  <c r="AP284" i="4" s="1"/>
  <c r="AV285" i="128"/>
  <c r="AZ285" i="128"/>
  <c r="BD285" i="128"/>
  <c r="BH285" i="128"/>
  <c r="BL285" i="128"/>
  <c r="AO286" i="128"/>
  <c r="AO314" i="128" s="1"/>
  <c r="AS286" i="128"/>
  <c r="AW286" i="128"/>
  <c r="AW314" i="128" s="1"/>
  <c r="BA286" i="128"/>
  <c r="BE286" i="128"/>
  <c r="BI286" i="128"/>
  <c r="BM286" i="128"/>
  <c r="AL287" i="128"/>
  <c r="AP287" i="128"/>
  <c r="AP315" i="128" s="1"/>
  <c r="AT287" i="128"/>
  <c r="AT315" i="128" s="1"/>
  <c r="AX287" i="128"/>
  <c r="AX315" i="128" s="1"/>
  <c r="BB287" i="128"/>
  <c r="BF287" i="128"/>
  <c r="BJ287" i="128"/>
  <c r="BJ315" i="128" s="1"/>
  <c r="BN287" i="128"/>
  <c r="AM288" i="128"/>
  <c r="AQ288" i="128"/>
  <c r="AQ316" i="128" s="1"/>
  <c r="AU288" i="128"/>
  <c r="AU316" i="128" s="1"/>
  <c r="AY288" i="128"/>
  <c r="BC288" i="128"/>
  <c r="BC316" i="128" s="1"/>
  <c r="BG288" i="128"/>
  <c r="BG316" i="128" s="1"/>
  <c r="BK288" i="128"/>
  <c r="BK316" i="128" s="1"/>
  <c r="BO288" i="128"/>
  <c r="BO316" i="128" s="1"/>
  <c r="AN289" i="128"/>
  <c r="AN317" i="128" s="1"/>
  <c r="AR289" i="128"/>
  <c r="AP288" i="4" s="1"/>
  <c r="AV289" i="128"/>
  <c r="AV317" i="128" s="1"/>
  <c r="AZ289" i="128"/>
  <c r="AZ317" i="128" s="1"/>
  <c r="BD289" i="128"/>
  <c r="BD317" i="128" s="1"/>
  <c r="BH289" i="128"/>
  <c r="BH317" i="128" s="1"/>
  <c r="BL289" i="128"/>
  <c r="BL317" i="128" s="1"/>
  <c r="AO290" i="128"/>
  <c r="AS290" i="128"/>
  <c r="AS318" i="128" s="1"/>
  <c r="AW290" i="128"/>
  <c r="AW318" i="128" s="1"/>
  <c r="BA290" i="128"/>
  <c r="BA318" i="128" s="1"/>
  <c r="BE290" i="128"/>
  <c r="BE318" i="128" s="1"/>
  <c r="BI290" i="128"/>
  <c r="BM290" i="128"/>
  <c r="AL291" i="128"/>
  <c r="AP291" i="128"/>
  <c r="AT291" i="128"/>
  <c r="AT319" i="128" s="1"/>
  <c r="AX291" i="128"/>
  <c r="AX319" i="128" s="1"/>
  <c r="BB291" i="128"/>
  <c r="BB319" i="128" s="1"/>
  <c r="BF291" i="128"/>
  <c r="BF319" i="128" s="1"/>
  <c r="BJ291" i="128"/>
  <c r="BN291" i="128"/>
  <c r="AM292" i="128"/>
  <c r="AM320" i="128" s="1"/>
  <c r="AQ292" i="128"/>
  <c r="AU292" i="128"/>
  <c r="AY292" i="128"/>
  <c r="AY320" i="128" s="1"/>
  <c r="BC292" i="128"/>
  <c r="BC320" i="128" s="1"/>
  <c r="BG292" i="128"/>
  <c r="BK292" i="128"/>
  <c r="BK320" i="128" s="1"/>
  <c r="BO292" i="128"/>
  <c r="BO320" i="128" s="1"/>
  <c r="AN293" i="128"/>
  <c r="AN321" i="128" s="1"/>
  <c r="AR293" i="128"/>
  <c r="AV293" i="128"/>
  <c r="AV321" i="128" s="1"/>
  <c r="AZ293" i="128"/>
  <c r="BD293" i="128"/>
  <c r="BD321" i="128" s="1"/>
  <c r="BH293" i="128"/>
  <c r="BH321" i="128" s="1"/>
  <c r="BL293" i="128"/>
  <c r="BL321" i="128" s="1"/>
  <c r="AO294" i="128"/>
  <c r="AS294" i="128"/>
  <c r="AS322" i="128" s="1"/>
  <c r="AW294" i="128"/>
  <c r="BA294" i="128"/>
  <c r="BA322" i="128" s="1"/>
  <c r="BE294" i="128"/>
  <c r="BE322" i="128" s="1"/>
  <c r="BI294" i="128"/>
  <c r="BI322" i="128" s="1"/>
  <c r="BM294" i="128"/>
  <c r="BM322" i="128" s="1"/>
  <c r="AM299" i="128"/>
  <c r="AQ299" i="128"/>
  <c r="AU299" i="128"/>
  <c r="AU313" i="128" s="1"/>
  <c r="AY299" i="128"/>
  <c r="BC299" i="128"/>
  <c r="BG299" i="128"/>
  <c r="BK299" i="128"/>
  <c r="BK313" i="128" s="1"/>
  <c r="BO299" i="128"/>
  <c r="BO313" i="128" s="1"/>
  <c r="AN300" i="128"/>
  <c r="AN314" i="128" s="1"/>
  <c r="AR300" i="128"/>
  <c r="AP299" i="4" s="1"/>
  <c r="AV300" i="128"/>
  <c r="AZ300" i="128"/>
  <c r="BD300" i="128"/>
  <c r="BH300" i="128"/>
  <c r="BH314" i="128" s="1"/>
  <c r="BL300" i="128"/>
  <c r="BL314" i="128" s="1"/>
  <c r="AO301" i="128"/>
  <c r="AS301" i="128"/>
  <c r="AW301" i="128"/>
  <c r="AW315" i="128" s="1"/>
  <c r="BA301" i="128"/>
  <c r="BE301" i="128"/>
  <c r="BE315" i="128" s="1"/>
  <c r="BI301" i="128"/>
  <c r="BI315" i="128" s="1"/>
  <c r="BM301" i="128"/>
  <c r="AL302" i="128"/>
  <c r="AP302" i="128"/>
  <c r="AT302" i="128"/>
  <c r="AX302" i="128"/>
  <c r="BB302" i="128"/>
  <c r="BB316" i="128" s="1"/>
  <c r="BF302" i="128"/>
  <c r="BF316" i="128" s="1"/>
  <c r="BJ302" i="128"/>
  <c r="BJ316" i="128" s="1"/>
  <c r="BN302" i="128"/>
  <c r="AM303" i="128"/>
  <c r="AM317" i="128" s="1"/>
  <c r="AQ303" i="128"/>
  <c r="AU303" i="128"/>
  <c r="AU317" i="128" s="1"/>
  <c r="AY303" i="128"/>
  <c r="AY317" i="128" s="1"/>
  <c r="BC303" i="128"/>
  <c r="BC317" i="128" s="1"/>
  <c r="BG303" i="128"/>
  <c r="BK303" i="128"/>
  <c r="BK317" i="128" s="1"/>
  <c r="BO303" i="128"/>
  <c r="BO317" i="128" s="1"/>
  <c r="AN304" i="128"/>
  <c r="AN318" i="128" s="1"/>
  <c r="AR304" i="128"/>
  <c r="AV304" i="128"/>
  <c r="AV318" i="128" s="1"/>
  <c r="AZ304" i="128"/>
  <c r="BD304" i="128"/>
  <c r="BD318" i="128" s="1"/>
  <c r="BH304" i="128"/>
  <c r="BH318" i="128" s="1"/>
  <c r="BL304" i="128"/>
  <c r="BL318" i="128" s="1"/>
  <c r="AO305" i="128"/>
  <c r="AS305" i="128"/>
  <c r="AS319" i="128" s="1"/>
  <c r="AW305" i="128"/>
  <c r="BA305" i="128"/>
  <c r="BE305" i="128"/>
  <c r="BE319" i="128" s="1"/>
  <c r="BI305" i="128"/>
  <c r="BM305" i="128"/>
  <c r="BM319" i="128" s="1"/>
  <c r="AL306" i="128"/>
  <c r="AP306" i="128"/>
  <c r="AT306" i="128"/>
  <c r="AT320" i="128" s="1"/>
  <c r="AX306" i="128"/>
  <c r="BB306" i="128"/>
  <c r="BF306" i="128"/>
  <c r="BF320" i="128" s="1"/>
  <c r="BJ306" i="128"/>
  <c r="BJ320" i="128" s="1"/>
  <c r="BN306" i="128"/>
  <c r="BN320" i="128" s="1"/>
  <c r="AM307" i="128"/>
  <c r="AQ307" i="128"/>
  <c r="AQ321" i="128" s="1"/>
  <c r="AU307" i="128"/>
  <c r="AU321" i="128" s="1"/>
  <c r="AY307" i="128"/>
  <c r="BC307" i="128"/>
  <c r="BG307" i="128"/>
  <c r="BG321" i="128" s="1"/>
  <c r="BK307" i="128"/>
  <c r="BK321" i="128" s="1"/>
  <c r="BO307" i="128"/>
  <c r="AN308" i="128"/>
  <c r="AN322" i="128" s="1"/>
  <c r="AR308" i="128"/>
  <c r="AR322" i="128" s="1"/>
  <c r="AV308" i="128"/>
  <c r="AV322" i="128" s="1"/>
  <c r="AZ308" i="128"/>
  <c r="AZ322" i="128" s="1"/>
  <c r="BD308" i="128"/>
  <c r="BD322" i="128" s="1"/>
  <c r="BH308" i="128"/>
  <c r="AM175" i="129"/>
  <c r="AQ175" i="129"/>
  <c r="AU175" i="129"/>
  <c r="AY175" i="129"/>
  <c r="BC175" i="129"/>
  <c r="BG175" i="129"/>
  <c r="BK175" i="129"/>
  <c r="BO175" i="129"/>
  <c r="AN176" i="129"/>
  <c r="AR176" i="129"/>
  <c r="AV176" i="129"/>
  <c r="AZ176" i="129"/>
  <c r="BD176" i="129"/>
  <c r="BH176" i="129"/>
  <c r="BH179" i="129" s="1"/>
  <c r="BL176" i="129"/>
  <c r="AO177" i="129"/>
  <c r="AS177" i="129"/>
  <c r="AQ176" i="4" s="1"/>
  <c r="AW177" i="129"/>
  <c r="BA177" i="129"/>
  <c r="BE177" i="129"/>
  <c r="BI177" i="129"/>
  <c r="BM177" i="129"/>
  <c r="AL178" i="129"/>
  <c r="AP178" i="129"/>
  <c r="AT178" i="129"/>
  <c r="AX178" i="129"/>
  <c r="BB178" i="129"/>
  <c r="BF178" i="129"/>
  <c r="BJ178" i="129"/>
  <c r="BN178" i="129"/>
  <c r="AN183" i="129"/>
  <c r="AR183" i="129"/>
  <c r="AV183" i="129"/>
  <c r="AZ183" i="129"/>
  <c r="BD183" i="129"/>
  <c r="BH183" i="129"/>
  <c r="BL183" i="129"/>
  <c r="AO184" i="129"/>
  <c r="AO212" i="129" s="1"/>
  <c r="AS184" i="129"/>
  <c r="AW184" i="129"/>
  <c r="BA184" i="129"/>
  <c r="BA212" i="129" s="1"/>
  <c r="BE184" i="129"/>
  <c r="BE212" i="129" s="1"/>
  <c r="BI184" i="129"/>
  <c r="BI212" i="129" s="1"/>
  <c r="BM184" i="129"/>
  <c r="AL185" i="129"/>
  <c r="AP185" i="129"/>
  <c r="AT185" i="129"/>
  <c r="AT213" i="129" s="1"/>
  <c r="AX185" i="129"/>
  <c r="AX213" i="129" s="1"/>
  <c r="BB185" i="129"/>
  <c r="BB213" i="129" s="1"/>
  <c r="BF185" i="129"/>
  <c r="BJ185" i="129"/>
  <c r="BJ213" i="129" s="1"/>
  <c r="BN185" i="129"/>
  <c r="BN213" i="129" s="1"/>
  <c r="AM186" i="129"/>
  <c r="AQ186" i="129"/>
  <c r="AQ214" i="129" s="1"/>
  <c r="AU186" i="129"/>
  <c r="AU214" i="129" s="1"/>
  <c r="AY186" i="129"/>
  <c r="AY214" i="129" s="1"/>
  <c r="BC186" i="129"/>
  <c r="BC214" i="129" s="1"/>
  <c r="BG186" i="129"/>
  <c r="BG214" i="129" s="1"/>
  <c r="BK186" i="129"/>
  <c r="BK214" i="129" s="1"/>
  <c r="BO186" i="129"/>
  <c r="BO214" i="129" s="1"/>
  <c r="AN187" i="129"/>
  <c r="AN215" i="129" s="1"/>
  <c r="AR187" i="129"/>
  <c r="AR215" i="129" s="1"/>
  <c r="AV187" i="129"/>
  <c r="AV215" i="129" s="1"/>
  <c r="AZ187" i="129"/>
  <c r="AZ215" i="129" s="1"/>
  <c r="BD187" i="129"/>
  <c r="BD215" i="129" s="1"/>
  <c r="BH187" i="129"/>
  <c r="BH215" i="129" s="1"/>
  <c r="BL187" i="129"/>
  <c r="BL215" i="129" s="1"/>
  <c r="AO188" i="129"/>
  <c r="AO216" i="129" s="1"/>
  <c r="AS188" i="129"/>
  <c r="AW188" i="129"/>
  <c r="AW216" i="129" s="1"/>
  <c r="BA188" i="129"/>
  <c r="BA216" i="129" s="1"/>
  <c r="BE188" i="129"/>
  <c r="BE216" i="129" s="1"/>
  <c r="BI188" i="129"/>
  <c r="BI216" i="129" s="1"/>
  <c r="BM188" i="129"/>
  <c r="BM216" i="129" s="1"/>
  <c r="AL189" i="129"/>
  <c r="AP189" i="129"/>
  <c r="AT189" i="129"/>
  <c r="AT217" i="129" s="1"/>
  <c r="AX189" i="129"/>
  <c r="AX217" i="129" s="1"/>
  <c r="BB189" i="129"/>
  <c r="BB217" i="129" s="1"/>
  <c r="BF189" i="129"/>
  <c r="BJ189" i="129"/>
  <c r="BJ217" i="129" s="1"/>
  <c r="BN189" i="129"/>
  <c r="BN217" i="129" s="1"/>
  <c r="AM190" i="129"/>
  <c r="AM218" i="129" s="1"/>
  <c r="AQ190" i="129"/>
  <c r="AQ218" i="129" s="1"/>
  <c r="AU190" i="129"/>
  <c r="AU218" i="129" s="1"/>
  <c r="AY190" i="129"/>
  <c r="AY218" i="129" s="1"/>
  <c r="BC190" i="129"/>
  <c r="BC218" i="129" s="1"/>
  <c r="BG190" i="129"/>
  <c r="BG218" i="129" s="1"/>
  <c r="BK190" i="129"/>
  <c r="BK218" i="129" s="1"/>
  <c r="BO190" i="129"/>
  <c r="BO218" i="129" s="1"/>
  <c r="AN191" i="129"/>
  <c r="AN219" i="129" s="1"/>
  <c r="AR191" i="129"/>
  <c r="AR219" i="129" s="1"/>
  <c r="AV191" i="129"/>
  <c r="AV219" i="129" s="1"/>
  <c r="AZ191" i="129"/>
  <c r="AZ219" i="129" s="1"/>
  <c r="BD191" i="129"/>
  <c r="BD219" i="129" s="1"/>
  <c r="BH191" i="129"/>
  <c r="BH219" i="129" s="1"/>
  <c r="BL191" i="129"/>
  <c r="BL219" i="129" s="1"/>
  <c r="AO192" i="129"/>
  <c r="AO220" i="129" s="1"/>
  <c r="AS192" i="129"/>
  <c r="AW192" i="129"/>
  <c r="AW220" i="129" s="1"/>
  <c r="BA192" i="129"/>
  <c r="BA220" i="129" s="1"/>
  <c r="BE192" i="129"/>
  <c r="BE220" i="129" s="1"/>
  <c r="BI192" i="129"/>
  <c r="BI220" i="129" s="1"/>
  <c r="BM192" i="129"/>
  <c r="BM220" i="129" s="1"/>
  <c r="AM197" i="129"/>
  <c r="AQ197" i="129"/>
  <c r="AQ211" i="129" s="1"/>
  <c r="AU197" i="129"/>
  <c r="AU211" i="129" s="1"/>
  <c r="AY197" i="129"/>
  <c r="BC197" i="129"/>
  <c r="BG197" i="129"/>
  <c r="BK197" i="129"/>
  <c r="BK211" i="129" s="1"/>
  <c r="BO197" i="129"/>
  <c r="BO211" i="129" s="1"/>
  <c r="AN198" i="129"/>
  <c r="AN212" i="129" s="1"/>
  <c r="AR198" i="129"/>
  <c r="AV198" i="129"/>
  <c r="AZ198" i="129"/>
  <c r="AZ212" i="129" s="1"/>
  <c r="BD198" i="129"/>
  <c r="BD212" i="129" s="1"/>
  <c r="BH198" i="129"/>
  <c r="BH212" i="129" s="1"/>
  <c r="BL198" i="129"/>
  <c r="BL212" i="129" s="1"/>
  <c r="AO199" i="129"/>
  <c r="AO213" i="129" s="1"/>
  <c r="AS199" i="129"/>
  <c r="AQ198" i="4" s="1"/>
  <c r="AW199" i="129"/>
  <c r="AW213" i="129" s="1"/>
  <c r="BA199" i="129"/>
  <c r="BA213" i="129" s="1"/>
  <c r="BE199" i="129"/>
  <c r="BI199" i="129"/>
  <c r="BI213" i="129" s="1"/>
  <c r="BM199" i="129"/>
  <c r="AL200" i="129"/>
  <c r="AP200" i="129"/>
  <c r="AT200" i="129"/>
  <c r="AT214" i="129" s="1"/>
  <c r="AX200" i="129"/>
  <c r="BB200" i="129"/>
  <c r="BB214" i="129" s="1"/>
  <c r="BF200" i="129"/>
  <c r="BF214" i="129" s="1"/>
  <c r="BJ200" i="129"/>
  <c r="BJ214" i="129" s="1"/>
  <c r="BN200" i="129"/>
  <c r="BN214" i="129" s="1"/>
  <c r="AM201" i="129"/>
  <c r="AM215" i="129" s="1"/>
  <c r="AQ201" i="129"/>
  <c r="AU201" i="129"/>
  <c r="AU215" i="129" s="1"/>
  <c r="AY201" i="129"/>
  <c r="AY215" i="129" s="1"/>
  <c r="BC201" i="129"/>
  <c r="BC215" i="129" s="1"/>
  <c r="BG201" i="129"/>
  <c r="BG215" i="129" s="1"/>
  <c r="BK201" i="129"/>
  <c r="BK215" i="129" s="1"/>
  <c r="BO201" i="129"/>
  <c r="BO215" i="129" s="1"/>
  <c r="AN202" i="129"/>
  <c r="AN216" i="129" s="1"/>
  <c r="AR202" i="129"/>
  <c r="AR216" i="129" s="1"/>
  <c r="AV202" i="129"/>
  <c r="AV216" i="129" s="1"/>
  <c r="AZ202" i="129"/>
  <c r="BD202" i="129"/>
  <c r="BD216" i="129" s="1"/>
  <c r="BH202" i="129"/>
  <c r="BH216" i="129" s="1"/>
  <c r="BL202" i="129"/>
  <c r="BL216" i="129" s="1"/>
  <c r="AO203" i="129"/>
  <c r="AS203" i="129"/>
  <c r="AW203" i="129"/>
  <c r="BA203" i="129"/>
  <c r="BA217" i="129" s="1"/>
  <c r="BE203" i="129"/>
  <c r="BI203" i="129"/>
  <c r="BI217" i="129" s="1"/>
  <c r="BM203" i="129"/>
  <c r="BM217" i="129" s="1"/>
  <c r="AL204" i="129"/>
  <c r="AL218" i="129" s="1"/>
  <c r="AP204" i="129"/>
  <c r="AT204" i="129"/>
  <c r="AT218" i="129" s="1"/>
  <c r="AX204" i="129"/>
  <c r="AX218" i="129" s="1"/>
  <c r="BB204" i="129"/>
  <c r="BF204" i="129"/>
  <c r="BJ204" i="129"/>
  <c r="BJ218" i="129" s="1"/>
  <c r="BN204" i="129"/>
  <c r="AM205" i="129"/>
  <c r="AM219" i="129" s="1"/>
  <c r="AQ205" i="129"/>
  <c r="AQ219" i="129" s="1"/>
  <c r="AU205" i="129"/>
  <c r="AY205" i="129"/>
  <c r="AY219" i="129" s="1"/>
  <c r="BC205" i="129"/>
  <c r="BC219" i="129" s="1"/>
  <c r="BG205" i="129"/>
  <c r="BK205" i="129"/>
  <c r="BK219" i="129" s="1"/>
  <c r="BO205" i="129"/>
  <c r="AN206" i="129"/>
  <c r="AN220" i="129" s="1"/>
  <c r="AR206" i="129"/>
  <c r="AR220" i="129" s="1"/>
  <c r="AV206" i="129"/>
  <c r="AV220" i="129" s="1"/>
  <c r="AZ206" i="129"/>
  <c r="AZ220" i="129" s="1"/>
  <c r="BD206" i="129"/>
  <c r="BD220" i="129" s="1"/>
  <c r="BH206" i="129"/>
  <c r="BH220" i="129" s="1"/>
  <c r="BL206" i="129"/>
  <c r="BL220" i="129" s="1"/>
  <c r="AN226" i="129"/>
  <c r="AR226" i="129"/>
  <c r="AV226" i="129"/>
  <c r="AZ226" i="129"/>
  <c r="BD226" i="129"/>
  <c r="BH226" i="129"/>
  <c r="BL226" i="129"/>
  <c r="AO227" i="129"/>
  <c r="AO230" i="129" s="1"/>
  <c r="AS227" i="129"/>
  <c r="AQ226" i="4" s="1"/>
  <c r="AW227" i="129"/>
  <c r="BA227" i="129"/>
  <c r="BE227" i="129"/>
  <c r="BE230" i="129" s="1"/>
  <c r="BI227" i="129"/>
  <c r="BM227" i="129"/>
  <c r="AL228" i="129"/>
  <c r="AP228" i="129"/>
  <c r="AT228" i="129"/>
  <c r="AX228" i="129"/>
  <c r="BB228" i="129"/>
  <c r="BF228" i="129"/>
  <c r="BJ228" i="129"/>
  <c r="BN228" i="129"/>
  <c r="AM229" i="129"/>
  <c r="AQ229" i="129"/>
  <c r="AU229" i="129"/>
  <c r="AY229" i="129"/>
  <c r="BC229" i="129"/>
  <c r="BG229" i="129"/>
  <c r="BK229" i="129"/>
  <c r="BO229" i="129"/>
  <c r="AO234" i="129"/>
  <c r="AS234" i="129"/>
  <c r="AQ233" i="4" s="1"/>
  <c r="AW234" i="129"/>
  <c r="BA234" i="129"/>
  <c r="BE234" i="129"/>
  <c r="BI234" i="129"/>
  <c r="BM234" i="129"/>
  <c r="AL235" i="129"/>
  <c r="AP235" i="129"/>
  <c r="AT235" i="129"/>
  <c r="AT263" i="129" s="1"/>
  <c r="AX235" i="129"/>
  <c r="AX263" i="129" s="1"/>
  <c r="BB235" i="129"/>
  <c r="BB263" i="129" s="1"/>
  <c r="BF235" i="129"/>
  <c r="BJ235" i="129"/>
  <c r="BJ263" i="129" s="1"/>
  <c r="BN235" i="129"/>
  <c r="BN263" i="129" s="1"/>
  <c r="AM236" i="129"/>
  <c r="AQ236" i="129"/>
  <c r="AQ264" i="129" s="1"/>
  <c r="AU236" i="129"/>
  <c r="AU264" i="129" s="1"/>
  <c r="AY236" i="129"/>
  <c r="BC236" i="129"/>
  <c r="BC264" i="129" s="1"/>
  <c r="BG236" i="129"/>
  <c r="BG264" i="129" s="1"/>
  <c r="BK236" i="129"/>
  <c r="BK264" i="129" s="1"/>
  <c r="BO236" i="129"/>
  <c r="AN237" i="129"/>
  <c r="AN265" i="129" s="1"/>
  <c r="AR237" i="129"/>
  <c r="AR265" i="129" s="1"/>
  <c r="AV237" i="129"/>
  <c r="AV265" i="129" s="1"/>
  <c r="AZ237" i="129"/>
  <c r="BD237" i="129"/>
  <c r="BD265" i="129" s="1"/>
  <c r="BH237" i="129"/>
  <c r="BH265" i="129" s="1"/>
  <c r="BL237" i="129"/>
  <c r="BL265" i="129" s="1"/>
  <c r="AO238" i="129"/>
  <c r="AO266" i="129" s="1"/>
  <c r="AS238" i="129"/>
  <c r="AW238" i="129"/>
  <c r="BA238" i="129"/>
  <c r="BA266" i="129" s="1"/>
  <c r="BE238" i="129"/>
  <c r="BE266" i="129" s="1"/>
  <c r="BI238" i="129"/>
  <c r="BI266" i="129" s="1"/>
  <c r="BM238" i="129"/>
  <c r="AL239" i="129"/>
  <c r="AP239" i="129"/>
  <c r="AP267" i="129" s="1"/>
  <c r="AT239" i="129"/>
  <c r="AT267" i="129" s="1"/>
  <c r="AX239" i="129"/>
  <c r="BB239" i="129"/>
  <c r="BB267" i="129" s="1"/>
  <c r="BF239" i="129"/>
  <c r="BF267" i="129" s="1"/>
  <c r="BJ239" i="129"/>
  <c r="BJ267" i="129" s="1"/>
  <c r="BN239" i="129"/>
  <c r="AM240" i="129"/>
  <c r="AM268" i="129" s="1"/>
  <c r="AQ240" i="129"/>
  <c r="AU240" i="129"/>
  <c r="AU268" i="129" s="1"/>
  <c r="AY240" i="129"/>
  <c r="AY268" i="129" s="1"/>
  <c r="BC240" i="129"/>
  <c r="BC268" i="129" s="1"/>
  <c r="BG240" i="129"/>
  <c r="BK240" i="129"/>
  <c r="BK268" i="129" s="1"/>
  <c r="BO240" i="129"/>
  <c r="BO268" i="129" s="1"/>
  <c r="AN241" i="129"/>
  <c r="AN269" i="129" s="1"/>
  <c r="AR241" i="129"/>
  <c r="AV241" i="129"/>
  <c r="AV269" i="129" s="1"/>
  <c r="AZ241" i="129"/>
  <c r="AZ269" i="129" s="1"/>
  <c r="BD241" i="129"/>
  <c r="BD269" i="129" s="1"/>
  <c r="BH241" i="129"/>
  <c r="BL241" i="129"/>
  <c r="BL269" i="129" s="1"/>
  <c r="AO242" i="129"/>
  <c r="AS242" i="129"/>
  <c r="AW242" i="129"/>
  <c r="AW270" i="129" s="1"/>
  <c r="BA242" i="129"/>
  <c r="BA270" i="129" s="1"/>
  <c r="BE242" i="129"/>
  <c r="BI242" i="129"/>
  <c r="BI270" i="129" s="1"/>
  <c r="BM242" i="129"/>
  <c r="BM270" i="129" s="1"/>
  <c r="AL243" i="129"/>
  <c r="AP243" i="129"/>
  <c r="AT243" i="129"/>
  <c r="AT271" i="129" s="1"/>
  <c r="AX243" i="129"/>
  <c r="AX271" i="129" s="1"/>
  <c r="BB243" i="129"/>
  <c r="BB271" i="129" s="1"/>
  <c r="BF243" i="129"/>
  <c r="BJ243" i="129"/>
  <c r="BJ271" i="129" s="1"/>
  <c r="BN243" i="129"/>
  <c r="BN271" i="129" s="1"/>
  <c r="AN248" i="129"/>
  <c r="AR248" i="129"/>
  <c r="AV248" i="129"/>
  <c r="AV262" i="129" s="1"/>
  <c r="AZ248" i="129"/>
  <c r="BD248" i="129"/>
  <c r="BH248" i="129"/>
  <c r="BH262" i="129" s="1"/>
  <c r="BL248" i="129"/>
  <c r="AO249" i="129"/>
  <c r="AO263" i="129" s="1"/>
  <c r="AS249" i="129"/>
  <c r="AW249" i="129"/>
  <c r="BA249" i="129"/>
  <c r="BA263" i="129" s="1"/>
  <c r="BE249" i="129"/>
  <c r="BI249" i="129"/>
  <c r="BM249" i="129"/>
  <c r="AL250" i="129"/>
  <c r="AL264" i="129" s="1"/>
  <c r="AP250" i="129"/>
  <c r="AP264" i="129" s="1"/>
  <c r="AT250" i="129"/>
  <c r="AT264" i="129" s="1"/>
  <c r="AX250" i="129"/>
  <c r="BB250" i="129"/>
  <c r="BB264" i="129" s="1"/>
  <c r="BF250" i="129"/>
  <c r="BF264" i="129" s="1"/>
  <c r="BJ250" i="129"/>
  <c r="BJ264" i="129" s="1"/>
  <c r="BN250" i="129"/>
  <c r="AM251" i="129"/>
  <c r="AQ251" i="129"/>
  <c r="AQ265" i="129" s="1"/>
  <c r="AU251" i="129"/>
  <c r="AU265" i="129" s="1"/>
  <c r="AY251" i="129"/>
  <c r="BC251" i="129"/>
  <c r="BC265" i="129" s="1"/>
  <c r="BG251" i="129"/>
  <c r="BK251" i="129"/>
  <c r="BK265" i="129" s="1"/>
  <c r="BO251" i="129"/>
  <c r="BO265" i="129" s="1"/>
  <c r="AN252" i="129"/>
  <c r="AN266" i="129" s="1"/>
  <c r="AR252" i="129"/>
  <c r="AR266" i="129" s="1"/>
  <c r="AV252" i="129"/>
  <c r="AV266" i="129" s="1"/>
  <c r="AZ252" i="129"/>
  <c r="BD252" i="129"/>
  <c r="BD266" i="129" s="1"/>
  <c r="BH252" i="129"/>
  <c r="BL252" i="129"/>
  <c r="AO253" i="129"/>
  <c r="AO267" i="129" s="1"/>
  <c r="AS253" i="129"/>
  <c r="AW253" i="129"/>
  <c r="AW267" i="129" s="1"/>
  <c r="BA253" i="129"/>
  <c r="BA267" i="129" s="1"/>
  <c r="BE253" i="129"/>
  <c r="BI253" i="129"/>
  <c r="BI267" i="129" s="1"/>
  <c r="BM253" i="129"/>
  <c r="BM267" i="129" s="1"/>
  <c r="AL254" i="129"/>
  <c r="AL268" i="129" s="1"/>
  <c r="AP254" i="129"/>
  <c r="AT254" i="129"/>
  <c r="AT268" i="129" s="1"/>
  <c r="AX254" i="129"/>
  <c r="AX268" i="129" s="1"/>
  <c r="BB254" i="129"/>
  <c r="BB268" i="129" s="1"/>
  <c r="BF254" i="129"/>
  <c r="BJ254" i="129"/>
  <c r="BJ268" i="129" s="1"/>
  <c r="BN254" i="129"/>
  <c r="BN268" i="129" s="1"/>
  <c r="AM255" i="129"/>
  <c r="AQ255" i="129"/>
  <c r="AQ269" i="129" s="1"/>
  <c r="AU255" i="129"/>
  <c r="AU269" i="129" s="1"/>
  <c r="AY255" i="129"/>
  <c r="AY269" i="129" s="1"/>
  <c r="BC255" i="129"/>
  <c r="BC269" i="129" s="1"/>
  <c r="BG255" i="129"/>
  <c r="BK255" i="129"/>
  <c r="BK269" i="129" s="1"/>
  <c r="BO255" i="129"/>
  <c r="AN256" i="129"/>
  <c r="AN270" i="129" s="1"/>
  <c r="AR256" i="129"/>
  <c r="AR270" i="129" s="1"/>
  <c r="AV256" i="129"/>
  <c r="AV270" i="129" s="1"/>
  <c r="AZ256" i="129"/>
  <c r="AZ270" i="129" s="1"/>
  <c r="BD256" i="129"/>
  <c r="BD270" i="129" s="1"/>
  <c r="BH256" i="129"/>
  <c r="BL256" i="129"/>
  <c r="BL270" i="129" s="1"/>
  <c r="AO257" i="129"/>
  <c r="AO271" i="129" s="1"/>
  <c r="AS257" i="129"/>
  <c r="AW257" i="129"/>
  <c r="BA257" i="129"/>
  <c r="BA271" i="129" s="1"/>
  <c r="BE257" i="129"/>
  <c r="BE271" i="129" s="1"/>
  <c r="BI257" i="129"/>
  <c r="BI271" i="129" s="1"/>
  <c r="BM257" i="129"/>
  <c r="AO277" i="129"/>
  <c r="AS277" i="129"/>
  <c r="AQ276" i="4" s="1"/>
  <c r="AW277" i="129"/>
  <c r="BA277" i="129"/>
  <c r="BE277" i="129"/>
  <c r="BI277" i="129"/>
  <c r="BM277" i="129"/>
  <c r="AL278" i="129"/>
  <c r="AP278" i="129"/>
  <c r="AT278" i="129"/>
  <c r="AX278" i="129"/>
  <c r="BB278" i="129"/>
  <c r="BB281" i="129" s="1"/>
  <c r="BF278" i="129"/>
  <c r="BJ278" i="129"/>
  <c r="BJ281" i="129" s="1"/>
  <c r="BN278" i="129"/>
  <c r="AM279" i="129"/>
  <c r="AQ279" i="129"/>
  <c r="AU279" i="129"/>
  <c r="AY279" i="129"/>
  <c r="BC279" i="129"/>
  <c r="BG279" i="129"/>
  <c r="BK279" i="129"/>
  <c r="BO279" i="129"/>
  <c r="AN280" i="129"/>
  <c r="AR280" i="129"/>
  <c r="AV280" i="129"/>
  <c r="AZ280" i="129"/>
  <c r="BD280" i="129"/>
  <c r="BH280" i="129"/>
  <c r="BL280" i="129"/>
  <c r="AL285" i="129"/>
  <c r="AP285" i="129"/>
  <c r="AT285" i="129"/>
  <c r="AX285" i="129"/>
  <c r="BB285" i="129"/>
  <c r="BF285" i="129"/>
  <c r="BJ285" i="129"/>
  <c r="BN285" i="129"/>
  <c r="AM286" i="129"/>
  <c r="AQ286" i="129"/>
  <c r="AU286" i="129"/>
  <c r="AY286" i="129"/>
  <c r="BC286" i="129"/>
  <c r="BG286" i="129"/>
  <c r="BG314" i="129" s="1"/>
  <c r="BK286" i="129"/>
  <c r="BO286" i="129"/>
  <c r="AN287" i="129"/>
  <c r="AN315" i="129" s="1"/>
  <c r="AR287" i="129"/>
  <c r="AV287" i="129"/>
  <c r="AV315" i="129" s="1"/>
  <c r="AZ287" i="129"/>
  <c r="AZ315" i="129" s="1"/>
  <c r="BD287" i="129"/>
  <c r="BD315" i="129" s="1"/>
  <c r="BH287" i="129"/>
  <c r="BH315" i="129" s="1"/>
  <c r="BL287" i="129"/>
  <c r="BL315" i="129" s="1"/>
  <c r="AO288" i="129"/>
  <c r="AS288" i="129"/>
  <c r="AW288" i="129"/>
  <c r="AW316" i="129" s="1"/>
  <c r="BA288" i="129"/>
  <c r="BA316" i="129" s="1"/>
  <c r="BE288" i="129"/>
  <c r="BI288" i="129"/>
  <c r="BI316" i="129" s="1"/>
  <c r="BM288" i="129"/>
  <c r="BM316" i="129" s="1"/>
  <c r="AL289" i="129"/>
  <c r="AP289" i="129"/>
  <c r="AT289" i="129"/>
  <c r="AT317" i="129" s="1"/>
  <c r="AX289" i="129"/>
  <c r="AX317" i="129" s="1"/>
  <c r="BB289" i="129"/>
  <c r="BB317" i="129" s="1"/>
  <c r="BF289" i="129"/>
  <c r="BJ289" i="129"/>
  <c r="BJ317" i="129" s="1"/>
  <c r="BN289" i="129"/>
  <c r="BN317" i="129" s="1"/>
  <c r="AM290" i="129"/>
  <c r="AM318" i="129" s="1"/>
  <c r="AQ290" i="129"/>
  <c r="AQ318" i="129" s="1"/>
  <c r="AU290" i="129"/>
  <c r="AU318" i="129" s="1"/>
  <c r="AY290" i="129"/>
  <c r="BC290" i="129"/>
  <c r="BC318" i="129" s="1"/>
  <c r="BG290" i="129"/>
  <c r="BK290" i="129"/>
  <c r="BK318" i="129" s="1"/>
  <c r="BO290" i="129"/>
  <c r="BO318" i="129" s="1"/>
  <c r="AN291" i="129"/>
  <c r="AN319" i="129" s="1"/>
  <c r="AR291" i="129"/>
  <c r="AV291" i="129"/>
  <c r="AV319" i="129" s="1"/>
  <c r="AZ291" i="129"/>
  <c r="BD291" i="129"/>
  <c r="BD319" i="129" s="1"/>
  <c r="BH291" i="129"/>
  <c r="BH319" i="129" s="1"/>
  <c r="BL291" i="129"/>
  <c r="BL319" i="129" s="1"/>
  <c r="AO292" i="129"/>
  <c r="AO320" i="129" s="1"/>
  <c r="AS292" i="129"/>
  <c r="AW292" i="129"/>
  <c r="BA292" i="129"/>
  <c r="BA320" i="129" s="1"/>
  <c r="BE292" i="129"/>
  <c r="BE320" i="129" s="1"/>
  <c r="BI292" i="129"/>
  <c r="BI320" i="129" s="1"/>
  <c r="BM292" i="129"/>
  <c r="AL293" i="129"/>
  <c r="AP293" i="129"/>
  <c r="AP321" i="129" s="1"/>
  <c r="AT293" i="129"/>
  <c r="AT321" i="129" s="1"/>
  <c r="AX293" i="129"/>
  <c r="BB293" i="129"/>
  <c r="BB321" i="129" s="1"/>
  <c r="BF293" i="129"/>
  <c r="BF321" i="129" s="1"/>
  <c r="BJ293" i="129"/>
  <c r="BJ321" i="129" s="1"/>
  <c r="BN293" i="129"/>
  <c r="AM294" i="129"/>
  <c r="AM322" i="129" s="1"/>
  <c r="AQ294" i="129"/>
  <c r="AQ322" i="129" s="1"/>
  <c r="AU294" i="129"/>
  <c r="AU322" i="129" s="1"/>
  <c r="AY294" i="129"/>
  <c r="AY322" i="129" s="1"/>
  <c r="BC294" i="129"/>
  <c r="BC322" i="129" s="1"/>
  <c r="BG294" i="129"/>
  <c r="BK294" i="129"/>
  <c r="BK322" i="129" s="1"/>
  <c r="BO294" i="129"/>
  <c r="AO299" i="129"/>
  <c r="AS299" i="129"/>
  <c r="AQ298" i="4" s="1"/>
  <c r="AW299" i="129"/>
  <c r="AW313" i="129" s="1"/>
  <c r="BA299" i="129"/>
  <c r="BE299" i="129"/>
  <c r="BE313" i="129" s="1"/>
  <c r="BI299" i="129"/>
  <c r="BM299" i="129"/>
  <c r="BM313" i="129" s="1"/>
  <c r="AL300" i="129"/>
  <c r="AL314" i="129" s="1"/>
  <c r="AP300" i="129"/>
  <c r="AT300" i="129"/>
  <c r="AX300" i="129"/>
  <c r="AX314" i="129" s="1"/>
  <c r="BB300" i="129"/>
  <c r="BB314" i="129" s="1"/>
  <c r="BF300" i="129"/>
  <c r="BF314" i="129" s="1"/>
  <c r="BJ300" i="129"/>
  <c r="BN300" i="129"/>
  <c r="AM301" i="129"/>
  <c r="AM315" i="129" s="1"/>
  <c r="AQ301" i="129"/>
  <c r="AQ315" i="129" s="1"/>
  <c r="AU301" i="129"/>
  <c r="AU315" i="129" s="1"/>
  <c r="AY301" i="129"/>
  <c r="AY315" i="129" s="1"/>
  <c r="BC301" i="129"/>
  <c r="BG301" i="129"/>
  <c r="BG315" i="129" s="1"/>
  <c r="BK301" i="129"/>
  <c r="BK315" i="129" s="1"/>
  <c r="BO301" i="129"/>
  <c r="BO315" i="129" s="1"/>
  <c r="AN302" i="129"/>
  <c r="AN316" i="129" s="1"/>
  <c r="AR302" i="129"/>
  <c r="AR316" i="129" s="1"/>
  <c r="AV302" i="129"/>
  <c r="AV316" i="129" s="1"/>
  <c r="AZ302" i="129"/>
  <c r="AZ316" i="129" s="1"/>
  <c r="BD302" i="129"/>
  <c r="BH302" i="129"/>
  <c r="BH316" i="129" s="1"/>
  <c r="BL302" i="129"/>
  <c r="AO303" i="129"/>
  <c r="AO317" i="129" s="1"/>
  <c r="AS303" i="129"/>
  <c r="AW303" i="129"/>
  <c r="AW317" i="129" s="1"/>
  <c r="BA303" i="129"/>
  <c r="BE303" i="129"/>
  <c r="BE317" i="129" s="1"/>
  <c r="BI303" i="129"/>
  <c r="BI317" i="129" s="1"/>
  <c r="BM303" i="129"/>
  <c r="BM317" i="129" s="1"/>
  <c r="AL304" i="129"/>
  <c r="AP304" i="129"/>
  <c r="AP318" i="129" s="1"/>
  <c r="AT304" i="129"/>
  <c r="AT318" i="129" s="1"/>
  <c r="AX304" i="129"/>
  <c r="BB304" i="129"/>
  <c r="BF304" i="129"/>
  <c r="BF318" i="129" s="1"/>
  <c r="BJ304" i="129"/>
  <c r="BJ318" i="129" s="1"/>
  <c r="BN304" i="129"/>
  <c r="BN318" i="129" s="1"/>
  <c r="AM305" i="129"/>
  <c r="AQ305" i="129"/>
  <c r="AQ319" i="129" s="1"/>
  <c r="AU305" i="129"/>
  <c r="AU319" i="129" s="1"/>
  <c r="AY305" i="129"/>
  <c r="AY319" i="129" s="1"/>
  <c r="BC305" i="129"/>
  <c r="BG305" i="129"/>
  <c r="BG319" i="129" s="1"/>
  <c r="BK305" i="129"/>
  <c r="BO305" i="129"/>
  <c r="BO319" i="129" s="1"/>
  <c r="AN306" i="129"/>
  <c r="AN320" i="129" s="1"/>
  <c r="AR306" i="129"/>
  <c r="AR320" i="129" s="1"/>
  <c r="AV306" i="129"/>
  <c r="AV320" i="129" s="1"/>
  <c r="AZ306" i="129"/>
  <c r="AZ320" i="129" s="1"/>
  <c r="BD306" i="129"/>
  <c r="BD320" i="129" s="1"/>
  <c r="BH306" i="129"/>
  <c r="BH320" i="129" s="1"/>
  <c r="BL306" i="129"/>
  <c r="AO307" i="129"/>
  <c r="AO321" i="129" s="1"/>
  <c r="AS307" i="129"/>
  <c r="AQ306" i="4" s="1"/>
  <c r="AW307" i="129"/>
  <c r="AW321" i="129" s="1"/>
  <c r="BA307" i="129"/>
  <c r="BA321" i="129" s="1"/>
  <c r="BE307" i="129"/>
  <c r="BE321" i="129" s="1"/>
  <c r="BI307" i="129"/>
  <c r="BM307" i="129"/>
  <c r="BM321" i="129" s="1"/>
  <c r="AL308" i="129"/>
  <c r="AP308" i="129"/>
  <c r="AP322" i="129" s="1"/>
  <c r="AT308" i="129"/>
  <c r="AX308" i="129"/>
  <c r="AX322" i="129" s="1"/>
  <c r="BB308" i="129"/>
  <c r="BB322" i="129" s="1"/>
  <c r="BF308" i="129"/>
  <c r="BF322" i="129" s="1"/>
  <c r="BJ308" i="129"/>
  <c r="BP146" i="130"/>
  <c r="AO175" i="130"/>
  <c r="AS175" i="130"/>
  <c r="AW175" i="130"/>
  <c r="BA175" i="130"/>
  <c r="BE175" i="130"/>
  <c r="BI175" i="130"/>
  <c r="BM175" i="130"/>
  <c r="AL176" i="130"/>
  <c r="AP176" i="130"/>
  <c r="AP179" i="130" s="1"/>
  <c r="AT176" i="130"/>
  <c r="AX176" i="130"/>
  <c r="BB176" i="130"/>
  <c r="BF176" i="130"/>
  <c r="BF179" i="130" s="1"/>
  <c r="BJ176" i="130"/>
  <c r="BN176" i="130"/>
  <c r="AM177" i="130"/>
  <c r="AQ177" i="130"/>
  <c r="AU177" i="130"/>
  <c r="AY177" i="130"/>
  <c r="BC177" i="130"/>
  <c r="BG177" i="130"/>
  <c r="BK177" i="130"/>
  <c r="BO177" i="130"/>
  <c r="AN178" i="130"/>
  <c r="AR178" i="130"/>
  <c r="AV178" i="130"/>
  <c r="AZ178" i="130"/>
  <c r="BD178" i="130"/>
  <c r="BH178" i="130"/>
  <c r="BL178" i="130"/>
  <c r="AL183" i="130"/>
  <c r="AP183" i="130"/>
  <c r="AT183" i="130"/>
  <c r="AR182" i="4" s="1"/>
  <c r="AX183" i="130"/>
  <c r="BB183" i="130"/>
  <c r="BF183" i="130"/>
  <c r="BJ183" i="130"/>
  <c r="BN183" i="130"/>
  <c r="AM184" i="130"/>
  <c r="AQ184" i="130"/>
  <c r="AQ212" i="130" s="1"/>
  <c r="AU184" i="130"/>
  <c r="AU212" i="130" s="1"/>
  <c r="AY184" i="130"/>
  <c r="BC184" i="130"/>
  <c r="BG184" i="130"/>
  <c r="BG212" i="130" s="1"/>
  <c r="BK184" i="130"/>
  <c r="BK212" i="130" s="1"/>
  <c r="BO184" i="130"/>
  <c r="AN185" i="130"/>
  <c r="AR185" i="130"/>
  <c r="AV185" i="130"/>
  <c r="AV213" i="130" s="1"/>
  <c r="AZ185" i="130"/>
  <c r="AZ213" i="130" s="1"/>
  <c r="BD185" i="130"/>
  <c r="BH185" i="130"/>
  <c r="BL185" i="130"/>
  <c r="BL213" i="130" s="1"/>
  <c r="AO186" i="130"/>
  <c r="AO214" i="130" s="1"/>
  <c r="AS186" i="130"/>
  <c r="AS214" i="130" s="1"/>
  <c r="AW186" i="130"/>
  <c r="BA186" i="130"/>
  <c r="BA214" i="130" s="1"/>
  <c r="BE186" i="130"/>
  <c r="BE214" i="130" s="1"/>
  <c r="BI186" i="130"/>
  <c r="BM186" i="130"/>
  <c r="BM214" i="130" s="1"/>
  <c r="AL187" i="130"/>
  <c r="AP187" i="130"/>
  <c r="AP215" i="130" s="1"/>
  <c r="AT187" i="130"/>
  <c r="AX187" i="130"/>
  <c r="AX215" i="130" s="1"/>
  <c r="BB187" i="130"/>
  <c r="BB215" i="130" s="1"/>
  <c r="BF187" i="130"/>
  <c r="BF215" i="130" s="1"/>
  <c r="BJ187" i="130"/>
  <c r="BJ215" i="130" s="1"/>
  <c r="BN187" i="130"/>
  <c r="BN215" i="130" s="1"/>
  <c r="AM188" i="130"/>
  <c r="AM216" i="130" s="1"/>
  <c r="AQ188" i="130"/>
  <c r="AQ216" i="130" s="1"/>
  <c r="AU188" i="130"/>
  <c r="AU216" i="130" s="1"/>
  <c r="AY188" i="130"/>
  <c r="BC188" i="130"/>
  <c r="BC216" i="130" s="1"/>
  <c r="BG188" i="130"/>
  <c r="BG216" i="130" s="1"/>
  <c r="BK188" i="130"/>
  <c r="BK216" i="130" s="1"/>
  <c r="BO188" i="130"/>
  <c r="AN189" i="130"/>
  <c r="AN217" i="130" s="1"/>
  <c r="AR189" i="130"/>
  <c r="AR217" i="130" s="1"/>
  <c r="AV189" i="130"/>
  <c r="AZ189" i="130"/>
  <c r="BD189" i="130"/>
  <c r="BD217" i="130" s="1"/>
  <c r="BH189" i="130"/>
  <c r="BH217" i="130" s="1"/>
  <c r="BL189" i="130"/>
  <c r="AO190" i="130"/>
  <c r="AO218" i="130" s="1"/>
  <c r="AS190" i="130"/>
  <c r="AS218" i="130" s="1"/>
  <c r="AW190" i="130"/>
  <c r="BA190" i="130"/>
  <c r="BA218" i="130" s="1"/>
  <c r="BE190" i="130"/>
  <c r="BE218" i="130" s="1"/>
  <c r="BI190" i="130"/>
  <c r="BI218" i="130" s="1"/>
  <c r="BM190" i="130"/>
  <c r="BM218" i="130" s="1"/>
  <c r="AL191" i="130"/>
  <c r="AP191" i="130"/>
  <c r="AT191" i="130"/>
  <c r="AX191" i="130"/>
  <c r="AX219" i="130" s="1"/>
  <c r="BB191" i="130"/>
  <c r="BB219" i="130" s="1"/>
  <c r="BF191" i="130"/>
  <c r="BJ191" i="130"/>
  <c r="BJ219" i="130" s="1"/>
  <c r="BN191" i="130"/>
  <c r="BN219" i="130" s="1"/>
  <c r="AM192" i="130"/>
  <c r="AQ192" i="130"/>
  <c r="AQ220" i="130" s="1"/>
  <c r="AU192" i="130"/>
  <c r="AU220" i="130" s="1"/>
  <c r="AY192" i="130"/>
  <c r="BC192" i="130"/>
  <c r="BG192" i="130"/>
  <c r="BG220" i="130" s="1"/>
  <c r="BK192" i="130"/>
  <c r="BK220" i="130" s="1"/>
  <c r="BO192" i="130"/>
  <c r="AO197" i="130"/>
  <c r="AS197" i="130"/>
  <c r="AW197" i="130"/>
  <c r="AW211" i="130" s="1"/>
  <c r="BA197" i="130"/>
  <c r="BA211" i="130" s="1"/>
  <c r="BE197" i="130"/>
  <c r="BI197" i="130"/>
  <c r="BI211" i="130" s="1"/>
  <c r="BM197" i="130"/>
  <c r="AL198" i="130"/>
  <c r="AP198" i="130"/>
  <c r="AT198" i="130"/>
  <c r="AR197" i="4" s="1"/>
  <c r="AX198" i="130"/>
  <c r="BB198" i="130"/>
  <c r="BB212" i="130" s="1"/>
  <c r="BF198" i="130"/>
  <c r="BJ198" i="130"/>
  <c r="BN198" i="130"/>
  <c r="AM199" i="130"/>
  <c r="AM213" i="130" s="1"/>
  <c r="AQ199" i="130"/>
  <c r="AU199" i="130"/>
  <c r="AU213" i="130" s="1"/>
  <c r="AY199" i="130"/>
  <c r="AY213" i="130" s="1"/>
  <c r="BC199" i="130"/>
  <c r="BC213" i="130" s="1"/>
  <c r="BG199" i="130"/>
  <c r="BG213" i="130" s="1"/>
  <c r="BK199" i="130"/>
  <c r="BO199" i="130"/>
  <c r="BO213" i="130" s="1"/>
  <c r="AN200" i="130"/>
  <c r="AN214" i="130" s="1"/>
  <c r="AR200" i="130"/>
  <c r="AR214" i="130" s="1"/>
  <c r="AV200" i="130"/>
  <c r="AV214" i="130" s="1"/>
  <c r="AZ200" i="130"/>
  <c r="AZ214" i="130" s="1"/>
  <c r="BD200" i="130"/>
  <c r="BD214" i="130" s="1"/>
  <c r="BH200" i="130"/>
  <c r="BH214" i="130" s="1"/>
  <c r="BL200" i="130"/>
  <c r="BL214" i="130" s="1"/>
  <c r="AO201" i="130"/>
  <c r="AO215" i="130" s="1"/>
  <c r="AS201" i="130"/>
  <c r="AS215" i="130" s="1"/>
  <c r="AW201" i="130"/>
  <c r="AW215" i="130" s="1"/>
  <c r="BA201" i="130"/>
  <c r="BA215" i="130" s="1"/>
  <c r="BE201" i="130"/>
  <c r="BE215" i="130" s="1"/>
  <c r="BI201" i="130"/>
  <c r="BI215" i="130" s="1"/>
  <c r="BM201" i="130"/>
  <c r="BM215" i="130" s="1"/>
  <c r="AL202" i="130"/>
  <c r="AL216" i="130" s="1"/>
  <c r="AP202" i="130"/>
  <c r="AP216" i="130" s="1"/>
  <c r="AT202" i="130"/>
  <c r="AR201" i="4" s="1"/>
  <c r="AX202" i="130"/>
  <c r="BB202" i="130"/>
  <c r="BB216" i="130" s="1"/>
  <c r="BF202" i="130"/>
  <c r="BF216" i="130" s="1"/>
  <c r="BJ202" i="130"/>
  <c r="BN202" i="130"/>
  <c r="BN216" i="130" s="1"/>
  <c r="AM203" i="130"/>
  <c r="AM217" i="130" s="1"/>
  <c r="AQ203" i="130"/>
  <c r="AQ217" i="130" s="1"/>
  <c r="AU203" i="130"/>
  <c r="AU217" i="130" s="1"/>
  <c r="AY203" i="130"/>
  <c r="BC203" i="130"/>
  <c r="BG203" i="130"/>
  <c r="BG217" i="130" s="1"/>
  <c r="BK203" i="130"/>
  <c r="BK217" i="130" s="1"/>
  <c r="BO203" i="130"/>
  <c r="AN204" i="130"/>
  <c r="AR204" i="130"/>
  <c r="AR218" i="130" s="1"/>
  <c r="AV204" i="130"/>
  <c r="AZ204" i="130"/>
  <c r="AZ218" i="130" s="1"/>
  <c r="BD204" i="130"/>
  <c r="BD218" i="130" s="1"/>
  <c r="BH204" i="130"/>
  <c r="BH218" i="130" s="1"/>
  <c r="BL204" i="130"/>
  <c r="BL218" i="130" s="1"/>
  <c r="AO205" i="130"/>
  <c r="AS205" i="130"/>
  <c r="AW205" i="130"/>
  <c r="AW219" i="130" s="1"/>
  <c r="BA205" i="130"/>
  <c r="BA219" i="130" s="1"/>
  <c r="BE205" i="130"/>
  <c r="BE219" i="130" s="1"/>
  <c r="BI205" i="130"/>
  <c r="BI219" i="130" s="1"/>
  <c r="BM205" i="130"/>
  <c r="BM219" i="130" s="1"/>
  <c r="AL206" i="130"/>
  <c r="AP206" i="130"/>
  <c r="AP220" i="130" s="1"/>
  <c r="AT206" i="130"/>
  <c r="AX206" i="130"/>
  <c r="AX220" i="130" s="1"/>
  <c r="BB206" i="130"/>
  <c r="BF206" i="130"/>
  <c r="BJ206" i="130"/>
  <c r="BN206" i="130"/>
  <c r="BN220" i="130" s="1"/>
  <c r="AL226" i="130"/>
  <c r="AP226" i="130"/>
  <c r="AT226" i="130"/>
  <c r="AR225" i="4" s="1"/>
  <c r="AX226" i="130"/>
  <c r="BB226" i="130"/>
  <c r="BF226" i="130"/>
  <c r="BJ226" i="130"/>
  <c r="BN226" i="130"/>
  <c r="AM227" i="130"/>
  <c r="AQ227" i="130"/>
  <c r="AU227" i="130"/>
  <c r="AU230" i="130" s="1"/>
  <c r="AY227" i="130"/>
  <c r="AY230" i="130" s="1"/>
  <c r="BC227" i="130"/>
  <c r="BG227" i="130"/>
  <c r="BK227" i="130"/>
  <c r="BO227" i="130"/>
  <c r="BO230" i="130" s="1"/>
  <c r="AN228" i="130"/>
  <c r="AR228" i="130"/>
  <c r="AV228" i="130"/>
  <c r="AZ228" i="130"/>
  <c r="BD228" i="130"/>
  <c r="BH228" i="130"/>
  <c r="BL228" i="130"/>
  <c r="AO229" i="130"/>
  <c r="AS229" i="130"/>
  <c r="AW229" i="130"/>
  <c r="BA229" i="130"/>
  <c r="BE229" i="130"/>
  <c r="BI229" i="130"/>
  <c r="BM229" i="130"/>
  <c r="AM234" i="130"/>
  <c r="AQ234" i="130"/>
  <c r="AU234" i="130"/>
  <c r="AY234" i="130"/>
  <c r="BC234" i="130"/>
  <c r="BG234" i="130"/>
  <c r="BK234" i="130"/>
  <c r="BO234" i="130"/>
  <c r="AN235" i="130"/>
  <c r="AR235" i="130"/>
  <c r="AR263" i="130" s="1"/>
  <c r="AV235" i="130"/>
  <c r="AV263" i="130" s="1"/>
  <c r="AZ235" i="130"/>
  <c r="BD235" i="130"/>
  <c r="BD263" i="130" s="1"/>
  <c r="BH235" i="130"/>
  <c r="BH263" i="130" s="1"/>
  <c r="BL235" i="130"/>
  <c r="BL263" i="130" s="1"/>
  <c r="AO236" i="130"/>
  <c r="AS236" i="130"/>
  <c r="AS264" i="130" s="1"/>
  <c r="AW236" i="130"/>
  <c r="AW264" i="130" s="1"/>
  <c r="BA236" i="130"/>
  <c r="BE236" i="130"/>
  <c r="BI236" i="130"/>
  <c r="BM236" i="130"/>
  <c r="BM264" i="130" s="1"/>
  <c r="AL237" i="130"/>
  <c r="AP237" i="130"/>
  <c r="AT237" i="130"/>
  <c r="AX237" i="130"/>
  <c r="AX265" i="130" s="1"/>
  <c r="BB237" i="130"/>
  <c r="BB265" i="130" s="1"/>
  <c r="BF237" i="130"/>
  <c r="BJ237" i="130"/>
  <c r="BJ265" i="130" s="1"/>
  <c r="BN237" i="130"/>
  <c r="BN265" i="130" s="1"/>
  <c r="AM238" i="130"/>
  <c r="AM266" i="130" s="1"/>
  <c r="AQ238" i="130"/>
  <c r="AQ266" i="130" s="1"/>
  <c r="AU238" i="130"/>
  <c r="AU266" i="130" s="1"/>
  <c r="AY238" i="130"/>
  <c r="AY266" i="130" s="1"/>
  <c r="BC238" i="130"/>
  <c r="BC266" i="130" s="1"/>
  <c r="BG238" i="130"/>
  <c r="BK238" i="130"/>
  <c r="BO238" i="130"/>
  <c r="BO266" i="130" s="1"/>
  <c r="AN239" i="130"/>
  <c r="AN267" i="130" s="1"/>
  <c r="AR239" i="130"/>
  <c r="AR267" i="130" s="1"/>
  <c r="AV239" i="130"/>
  <c r="AZ239" i="130"/>
  <c r="AZ267" i="130" s="1"/>
  <c r="BD239" i="130"/>
  <c r="BH239" i="130"/>
  <c r="BL239" i="130"/>
  <c r="BL267" i="130" s="1"/>
  <c r="AO240" i="130"/>
  <c r="AO268" i="130" s="1"/>
  <c r="AS240" i="130"/>
  <c r="AS268" i="130" s="1"/>
  <c r="AW240" i="130"/>
  <c r="AW268" i="130" s="1"/>
  <c r="BA240" i="130"/>
  <c r="BE240" i="130"/>
  <c r="BE268" i="130" s="1"/>
  <c r="BI240" i="130"/>
  <c r="BM240" i="130"/>
  <c r="AL241" i="130"/>
  <c r="AP241" i="130"/>
  <c r="AP269" i="130" s="1"/>
  <c r="AT241" i="130"/>
  <c r="AX241" i="130"/>
  <c r="AX269" i="130" s="1"/>
  <c r="BB241" i="130"/>
  <c r="BB269" i="130" s="1"/>
  <c r="BF241" i="130"/>
  <c r="BF269" i="130" s="1"/>
  <c r="BJ241" i="130"/>
  <c r="BJ269" i="130" s="1"/>
  <c r="BN241" i="130"/>
  <c r="BN269" i="130" s="1"/>
  <c r="AM242" i="130"/>
  <c r="AQ242" i="130"/>
  <c r="AQ270" i="130" s="1"/>
  <c r="AU242" i="130"/>
  <c r="AU270" i="130" s="1"/>
  <c r="AY242" i="130"/>
  <c r="AY270" i="130" s="1"/>
  <c r="BC242" i="130"/>
  <c r="BC270" i="130" s="1"/>
  <c r="BG242" i="130"/>
  <c r="BG270" i="130" s="1"/>
  <c r="BK242" i="130"/>
  <c r="BO242" i="130"/>
  <c r="AN243" i="130"/>
  <c r="AR243" i="130"/>
  <c r="AR271" i="130" s="1"/>
  <c r="AV243" i="130"/>
  <c r="AV271" i="130" s="1"/>
  <c r="AZ243" i="130"/>
  <c r="AZ271" i="130" s="1"/>
  <c r="BD243" i="130"/>
  <c r="BH243" i="130"/>
  <c r="BH271" i="130" s="1"/>
  <c r="BL243" i="130"/>
  <c r="BL271" i="130" s="1"/>
  <c r="AL248" i="130"/>
  <c r="AP248" i="130"/>
  <c r="AT248" i="130"/>
  <c r="AR247" i="4" s="1"/>
  <c r="AX248" i="130"/>
  <c r="BB248" i="130"/>
  <c r="BF248" i="130"/>
  <c r="BJ248" i="130"/>
  <c r="BJ262" i="130" s="1"/>
  <c r="BN248" i="130"/>
  <c r="AM249" i="130"/>
  <c r="AM263" i="130" s="1"/>
  <c r="AQ249" i="130"/>
  <c r="AU249" i="130"/>
  <c r="AY249" i="130"/>
  <c r="AY263" i="130" s="1"/>
  <c r="BC249" i="130"/>
  <c r="BG249" i="130"/>
  <c r="BK249" i="130"/>
  <c r="BK263" i="130" s="1"/>
  <c r="BO249" i="130"/>
  <c r="BO263" i="130" s="1"/>
  <c r="AN250" i="130"/>
  <c r="AN264" i="130" s="1"/>
  <c r="AR250" i="130"/>
  <c r="AR264" i="130" s="1"/>
  <c r="AV250" i="130"/>
  <c r="AV264" i="130" s="1"/>
  <c r="AZ250" i="130"/>
  <c r="BD250" i="130"/>
  <c r="BD264" i="130" s="1"/>
  <c r="BH250" i="130"/>
  <c r="BL250" i="130"/>
  <c r="BL264" i="130" s="1"/>
  <c r="AO251" i="130"/>
  <c r="AS251" i="130"/>
  <c r="AW251" i="130"/>
  <c r="AW265" i="130" s="1"/>
  <c r="BA251" i="130"/>
  <c r="BA265" i="130" s="1"/>
  <c r="BE251" i="130"/>
  <c r="BE265" i="130" s="1"/>
  <c r="BI251" i="130"/>
  <c r="BI265" i="130" s="1"/>
  <c r="BM251" i="130"/>
  <c r="AL252" i="130"/>
  <c r="AP252" i="130"/>
  <c r="AT252" i="130"/>
  <c r="AX252" i="130"/>
  <c r="AX266" i="130" s="1"/>
  <c r="BB252" i="130"/>
  <c r="BB266" i="130" s="1"/>
  <c r="BF252" i="130"/>
  <c r="BF266" i="130" s="1"/>
  <c r="BJ252" i="130"/>
  <c r="BJ266" i="130" s="1"/>
  <c r="BN252" i="130"/>
  <c r="AM253" i="130"/>
  <c r="AM267" i="130" s="1"/>
  <c r="AQ253" i="130"/>
  <c r="AQ267" i="130" s="1"/>
  <c r="AU253" i="130"/>
  <c r="AY253" i="130"/>
  <c r="BC253" i="130"/>
  <c r="BC267" i="130" s="1"/>
  <c r="BG253" i="130"/>
  <c r="BG267" i="130" s="1"/>
  <c r="BK253" i="130"/>
  <c r="BK267" i="130" s="1"/>
  <c r="BO253" i="130"/>
  <c r="BO267" i="130" s="1"/>
  <c r="AN254" i="130"/>
  <c r="AN268" i="130" s="1"/>
  <c r="AR254" i="130"/>
  <c r="AR268" i="130" s="1"/>
  <c r="AV254" i="130"/>
  <c r="AV268" i="130" s="1"/>
  <c r="AZ254" i="130"/>
  <c r="AZ268" i="130" s="1"/>
  <c r="BD254" i="130"/>
  <c r="BD268" i="130" s="1"/>
  <c r="BH254" i="130"/>
  <c r="BH268" i="130" s="1"/>
  <c r="BL254" i="130"/>
  <c r="BL268" i="130" s="1"/>
  <c r="AO255" i="130"/>
  <c r="AS255" i="130"/>
  <c r="AS258" i="130" s="1"/>
  <c r="AS224" i="130" s="1"/>
  <c r="AW255" i="130"/>
  <c r="AW269" i="130" s="1"/>
  <c r="BA255" i="130"/>
  <c r="BA269" i="130" s="1"/>
  <c r="BE255" i="130"/>
  <c r="BE269" i="130" s="1"/>
  <c r="BI255" i="130"/>
  <c r="BI269" i="130" s="1"/>
  <c r="BM255" i="130"/>
  <c r="BM269" i="130" s="1"/>
  <c r="AL256" i="130"/>
  <c r="AP256" i="130"/>
  <c r="AT256" i="130"/>
  <c r="AX256" i="130"/>
  <c r="BB256" i="130"/>
  <c r="BF256" i="130"/>
  <c r="BF270" i="130" s="1"/>
  <c r="BJ256" i="130"/>
  <c r="BJ270" i="130" s="1"/>
  <c r="BN256" i="130"/>
  <c r="BN270" i="130" s="1"/>
  <c r="AM257" i="130"/>
  <c r="AM271" i="130" s="1"/>
  <c r="AQ257" i="130"/>
  <c r="AU257" i="130"/>
  <c r="AU271" i="130" s="1"/>
  <c r="AY257" i="130"/>
  <c r="AY271" i="130" s="1"/>
  <c r="BC257" i="130"/>
  <c r="BG257" i="130"/>
  <c r="BK257" i="130"/>
  <c r="BK271" i="130" s="1"/>
  <c r="BO257" i="130"/>
  <c r="AM277" i="130"/>
  <c r="AQ277" i="130"/>
  <c r="AU277" i="130"/>
  <c r="AY277" i="130"/>
  <c r="BC277" i="130"/>
  <c r="BG277" i="130"/>
  <c r="BK277" i="130"/>
  <c r="BO277" i="130"/>
  <c r="AN278" i="130"/>
  <c r="AR278" i="130"/>
  <c r="AV278" i="130"/>
  <c r="AV281" i="130" s="1"/>
  <c r="AZ278" i="130"/>
  <c r="BD278" i="130"/>
  <c r="BH278" i="130"/>
  <c r="BL278" i="130"/>
  <c r="BL281" i="130" s="1"/>
  <c r="AO279" i="130"/>
  <c r="AS279" i="130"/>
  <c r="AW279" i="130"/>
  <c r="BA279" i="130"/>
  <c r="BE279" i="130"/>
  <c r="BI279" i="130"/>
  <c r="BM279" i="130"/>
  <c r="AL280" i="130"/>
  <c r="AP280" i="130"/>
  <c r="AT280" i="130"/>
  <c r="AR279" i="4" s="1"/>
  <c r="AX280" i="130"/>
  <c r="BB280" i="130"/>
  <c r="BF280" i="130"/>
  <c r="BJ280" i="130"/>
  <c r="BN280" i="130"/>
  <c r="AN285" i="130"/>
  <c r="AR285" i="130"/>
  <c r="AV285" i="130"/>
  <c r="AZ285" i="130"/>
  <c r="BD285" i="130"/>
  <c r="BH285" i="130"/>
  <c r="BL285" i="130"/>
  <c r="AO286" i="130"/>
  <c r="AS286" i="130"/>
  <c r="AS314" i="130" s="1"/>
  <c r="AW286" i="130"/>
  <c r="BA286" i="130"/>
  <c r="BE286" i="130"/>
  <c r="BI286" i="130"/>
  <c r="BI314" i="130" s="1"/>
  <c r="BM286" i="130"/>
  <c r="AL287" i="130"/>
  <c r="AP287" i="130"/>
  <c r="AP315" i="130" s="1"/>
  <c r="AT287" i="130"/>
  <c r="AX287" i="130"/>
  <c r="AX315" i="130" s="1"/>
  <c r="BB287" i="130"/>
  <c r="BF287" i="130"/>
  <c r="BJ287" i="130"/>
  <c r="BJ315" i="130" s="1"/>
  <c r="BN287" i="130"/>
  <c r="BN315" i="130" s="1"/>
  <c r="AM288" i="130"/>
  <c r="AQ288" i="130"/>
  <c r="AQ316" i="130" s="1"/>
  <c r="AU288" i="130"/>
  <c r="AU316" i="130" s="1"/>
  <c r="AY288" i="130"/>
  <c r="BC288" i="130"/>
  <c r="BG288" i="130"/>
  <c r="BK288" i="130"/>
  <c r="BK316" i="130" s="1"/>
  <c r="BO288" i="130"/>
  <c r="BO316" i="130" s="1"/>
  <c r="AN289" i="130"/>
  <c r="AN317" i="130" s="1"/>
  <c r="AR289" i="130"/>
  <c r="AV289" i="130"/>
  <c r="AV317" i="130" s="1"/>
  <c r="AZ289" i="130"/>
  <c r="AZ317" i="130" s="1"/>
  <c r="BD289" i="130"/>
  <c r="BD317" i="130" s="1"/>
  <c r="BH289" i="130"/>
  <c r="BH317" i="130" s="1"/>
  <c r="BL289" i="130"/>
  <c r="BL317" i="130" s="1"/>
  <c r="AO290" i="130"/>
  <c r="AO318" i="130" s="1"/>
  <c r="AS290" i="130"/>
  <c r="AS318" i="130" s="1"/>
  <c r="AW290" i="130"/>
  <c r="AW318" i="130" s="1"/>
  <c r="BA290" i="130"/>
  <c r="BA318" i="130" s="1"/>
  <c r="BE290" i="130"/>
  <c r="BE318" i="130" s="1"/>
  <c r="BI290" i="130"/>
  <c r="BM290" i="130"/>
  <c r="AL291" i="130"/>
  <c r="AP291" i="130"/>
  <c r="AP319" i="130" s="1"/>
  <c r="AT291" i="130"/>
  <c r="AX291" i="130"/>
  <c r="AX319" i="130" s="1"/>
  <c r="BB291" i="130"/>
  <c r="BB319" i="130" s="1"/>
  <c r="BF291" i="130"/>
  <c r="BF319" i="130" s="1"/>
  <c r="BJ291" i="130"/>
  <c r="BN291" i="130"/>
  <c r="AM292" i="130"/>
  <c r="AQ292" i="130"/>
  <c r="AQ320" i="130" s="1"/>
  <c r="AU292" i="130"/>
  <c r="AU320" i="130" s="1"/>
  <c r="AY292" i="130"/>
  <c r="AY320" i="130" s="1"/>
  <c r="BC292" i="130"/>
  <c r="BC320" i="130" s="1"/>
  <c r="BG292" i="130"/>
  <c r="BG320" i="130" s="1"/>
  <c r="BK292" i="130"/>
  <c r="BO292" i="130"/>
  <c r="AN293" i="130"/>
  <c r="AN321" i="130" s="1"/>
  <c r="AR293" i="130"/>
  <c r="AV293" i="130"/>
  <c r="AZ293" i="130"/>
  <c r="BD293" i="130"/>
  <c r="BD321" i="130" s="1"/>
  <c r="BH293" i="130"/>
  <c r="BH321" i="130" s="1"/>
  <c r="BL293" i="130"/>
  <c r="AO294" i="130"/>
  <c r="AS294" i="130"/>
  <c r="AS322" i="130" s="1"/>
  <c r="AW294" i="130"/>
  <c r="AW322" i="130" s="1"/>
  <c r="BA294" i="130"/>
  <c r="BA322" i="130" s="1"/>
  <c r="BE294" i="130"/>
  <c r="BE322" i="130" s="1"/>
  <c r="BI294" i="130"/>
  <c r="BI322" i="130" s="1"/>
  <c r="BM294" i="130"/>
  <c r="BM322" i="130" s="1"/>
  <c r="AM299" i="130"/>
  <c r="AM313" i="130" s="1"/>
  <c r="AQ299" i="130"/>
  <c r="AQ313" i="130" s="1"/>
  <c r="AU299" i="130"/>
  <c r="AY299" i="130"/>
  <c r="BC299" i="130"/>
  <c r="BG299" i="130"/>
  <c r="BK299" i="130"/>
  <c r="BO299" i="130"/>
  <c r="AN300" i="130"/>
  <c r="AR300" i="130"/>
  <c r="AV300" i="130"/>
  <c r="AV314" i="130" s="1"/>
  <c r="AZ300" i="130"/>
  <c r="BD300" i="130"/>
  <c r="BD314" i="130" s="1"/>
  <c r="BH300" i="130"/>
  <c r="BL300" i="130"/>
  <c r="BL309" i="130" s="1"/>
  <c r="BL275" i="130" s="1"/>
  <c r="AO301" i="130"/>
  <c r="AS301" i="130"/>
  <c r="AW301" i="130"/>
  <c r="AW315" i="130" s="1"/>
  <c r="BA301" i="130"/>
  <c r="BA315" i="130" s="1"/>
  <c r="BE301" i="130"/>
  <c r="BE315" i="130" s="1"/>
  <c r="BI301" i="130"/>
  <c r="BI315" i="130" s="1"/>
  <c r="BM301" i="130"/>
  <c r="AL302" i="130"/>
  <c r="AP302" i="130"/>
  <c r="AT302" i="130"/>
  <c r="AR301" i="4" s="1"/>
  <c r="AX302" i="130"/>
  <c r="AX316" i="130" s="1"/>
  <c r="BB302" i="130"/>
  <c r="BB309" i="130" s="1"/>
  <c r="BB275" i="130" s="1"/>
  <c r="BF302" i="130"/>
  <c r="BF316" i="130" s="1"/>
  <c r="BJ302" i="130"/>
  <c r="BJ316" i="130" s="1"/>
  <c r="BN302" i="130"/>
  <c r="AM303" i="130"/>
  <c r="AQ303" i="130"/>
  <c r="AQ317" i="130" s="1"/>
  <c r="AU303" i="130"/>
  <c r="AY303" i="130"/>
  <c r="AY317" i="130" s="1"/>
  <c r="BC303" i="130"/>
  <c r="BC317" i="130" s="1"/>
  <c r="BG303" i="130"/>
  <c r="BK303" i="130"/>
  <c r="BK317" i="130" s="1"/>
  <c r="BO303" i="130"/>
  <c r="AN304" i="130"/>
  <c r="AN318" i="130" s="1"/>
  <c r="AR304" i="130"/>
  <c r="AR318" i="130" s="1"/>
  <c r="AV304" i="130"/>
  <c r="AV318" i="130" s="1"/>
  <c r="AZ304" i="130"/>
  <c r="BD304" i="130"/>
  <c r="BD309" i="130" s="1"/>
  <c r="BD275" i="130" s="1"/>
  <c r="BH304" i="130"/>
  <c r="BH318" i="130" s="1"/>
  <c r="BL304" i="130"/>
  <c r="BL318" i="130" s="1"/>
  <c r="AO305" i="130"/>
  <c r="AS305" i="130"/>
  <c r="AS319" i="130" s="1"/>
  <c r="AW305" i="130"/>
  <c r="BA305" i="130"/>
  <c r="BE305" i="130"/>
  <c r="BE319" i="130" s="1"/>
  <c r="BI305" i="130"/>
  <c r="BI319" i="130" s="1"/>
  <c r="BM305" i="130"/>
  <c r="BM319" i="130" s="1"/>
  <c r="AL306" i="130"/>
  <c r="AP306" i="130"/>
  <c r="AT306" i="130"/>
  <c r="AX306" i="130"/>
  <c r="BB306" i="130"/>
  <c r="BF306" i="130"/>
  <c r="BF320" i="130" s="1"/>
  <c r="BJ306" i="130"/>
  <c r="BJ320" i="130" s="1"/>
  <c r="BN306" i="130"/>
  <c r="BN320" i="130" s="1"/>
  <c r="AM307" i="130"/>
  <c r="AM321" i="130" s="1"/>
  <c r="AQ307" i="130"/>
  <c r="AQ321" i="130" s="1"/>
  <c r="AU307" i="130"/>
  <c r="AU321" i="130" s="1"/>
  <c r="AY307" i="130"/>
  <c r="AY321" i="130" s="1"/>
  <c r="BC307" i="130"/>
  <c r="BC321" i="130" s="1"/>
  <c r="BG307" i="130"/>
  <c r="BG321" i="130" s="1"/>
  <c r="BK307" i="130"/>
  <c r="BK321" i="130" s="1"/>
  <c r="BO307" i="130"/>
  <c r="BO321" i="130" s="1"/>
  <c r="AN308" i="130"/>
  <c r="AN322" i="130" s="1"/>
  <c r="AR308" i="130"/>
  <c r="AV308" i="130"/>
  <c r="AV322" i="130" s="1"/>
  <c r="AZ308" i="130"/>
  <c r="AZ322" i="130" s="1"/>
  <c r="BD308" i="130"/>
  <c r="BD322" i="130" s="1"/>
  <c r="BH308" i="130"/>
  <c r="BH322" i="130" s="1"/>
  <c r="AM175" i="131"/>
  <c r="AQ175" i="131"/>
  <c r="AU175" i="131"/>
  <c r="AS174" i="4" s="1"/>
  <c r="AY175" i="131"/>
  <c r="BC175" i="131"/>
  <c r="BG175" i="131"/>
  <c r="BK175" i="131"/>
  <c r="BO175" i="131"/>
  <c r="AN176" i="131"/>
  <c r="AN179" i="131" s="1"/>
  <c r="AR176" i="131"/>
  <c r="AV176" i="131"/>
  <c r="AV179" i="131" s="1"/>
  <c r="AZ176" i="131"/>
  <c r="AZ179" i="131" s="1"/>
  <c r="BD176" i="131"/>
  <c r="BD179" i="131" s="1"/>
  <c r="BH176" i="131"/>
  <c r="BL176" i="131"/>
  <c r="AO177" i="131"/>
  <c r="AS177" i="131"/>
  <c r="AW177" i="131"/>
  <c r="BA177" i="131"/>
  <c r="BE177" i="131"/>
  <c r="BI177" i="131"/>
  <c r="BM177" i="131"/>
  <c r="AL178" i="131"/>
  <c r="AP178" i="131"/>
  <c r="AT178" i="131"/>
  <c r="AT179" i="131" s="1"/>
  <c r="AX178" i="131"/>
  <c r="BB178" i="131"/>
  <c r="BF178" i="131"/>
  <c r="BJ178" i="131"/>
  <c r="BN178" i="131"/>
  <c r="AN183" i="131"/>
  <c r="AR183" i="131"/>
  <c r="AV183" i="131"/>
  <c r="AZ183" i="131"/>
  <c r="BD183" i="131"/>
  <c r="BH183" i="131"/>
  <c r="BL183" i="131"/>
  <c r="AO184" i="131"/>
  <c r="AO212" i="131" s="1"/>
  <c r="AS184" i="131"/>
  <c r="AS212" i="131" s="1"/>
  <c r="AW184" i="131"/>
  <c r="AW212" i="131" s="1"/>
  <c r="BA184" i="131"/>
  <c r="BA212" i="131" s="1"/>
  <c r="BE184" i="131"/>
  <c r="BE212" i="131" s="1"/>
  <c r="BI184" i="131"/>
  <c r="BI212" i="131" s="1"/>
  <c r="BM184" i="131"/>
  <c r="BM212" i="131" s="1"/>
  <c r="AL185" i="131"/>
  <c r="AP185" i="131"/>
  <c r="AP213" i="131" s="1"/>
  <c r="AT185" i="131"/>
  <c r="AT213" i="131" s="1"/>
  <c r="AX185" i="131"/>
  <c r="AX213" i="131" s="1"/>
  <c r="BB185" i="131"/>
  <c r="BB213" i="131" s="1"/>
  <c r="BF185" i="131"/>
  <c r="BF213" i="131" s="1"/>
  <c r="BJ185" i="131"/>
  <c r="BJ213" i="131" s="1"/>
  <c r="BN185" i="131"/>
  <c r="BN213" i="131" s="1"/>
  <c r="AM186" i="131"/>
  <c r="AM214" i="131" s="1"/>
  <c r="AQ186" i="131"/>
  <c r="AQ214" i="131" s="1"/>
  <c r="AU186" i="131"/>
  <c r="AY186" i="131"/>
  <c r="AY214" i="131" s="1"/>
  <c r="BC186" i="131"/>
  <c r="BC214" i="131" s="1"/>
  <c r="BG186" i="131"/>
  <c r="BK186" i="131"/>
  <c r="BK214" i="131" s="1"/>
  <c r="BO186" i="131"/>
  <c r="BO214" i="131" s="1"/>
  <c r="AN187" i="131"/>
  <c r="AN215" i="131" s="1"/>
  <c r="AR187" i="131"/>
  <c r="AR215" i="131" s="1"/>
  <c r="AV187" i="131"/>
  <c r="AV215" i="131" s="1"/>
  <c r="AZ187" i="131"/>
  <c r="AZ215" i="131" s="1"/>
  <c r="BD187" i="131"/>
  <c r="BD215" i="131" s="1"/>
  <c r="BH187" i="131"/>
  <c r="BH215" i="131" s="1"/>
  <c r="BL187" i="131"/>
  <c r="BL215" i="131" s="1"/>
  <c r="AO188" i="131"/>
  <c r="AO216" i="131" s="1"/>
  <c r="AS188" i="131"/>
  <c r="AS216" i="131" s="1"/>
  <c r="AW188" i="131"/>
  <c r="AW216" i="131" s="1"/>
  <c r="BA188" i="131"/>
  <c r="BA216" i="131" s="1"/>
  <c r="BE188" i="131"/>
  <c r="BE216" i="131" s="1"/>
  <c r="BI188" i="131"/>
  <c r="BI216" i="131" s="1"/>
  <c r="BM188" i="131"/>
  <c r="BM216" i="131" s="1"/>
  <c r="AL189" i="131"/>
  <c r="AP189" i="131"/>
  <c r="AP217" i="131" s="1"/>
  <c r="AT189" i="131"/>
  <c r="AT217" i="131" s="1"/>
  <c r="AX189" i="131"/>
  <c r="AX217" i="131" s="1"/>
  <c r="BB189" i="131"/>
  <c r="BB217" i="131" s="1"/>
  <c r="BF189" i="131"/>
  <c r="BF217" i="131" s="1"/>
  <c r="BJ189" i="131"/>
  <c r="BJ217" i="131" s="1"/>
  <c r="BN189" i="131"/>
  <c r="BN217" i="131" s="1"/>
  <c r="AM190" i="131"/>
  <c r="AQ190" i="131"/>
  <c r="AQ218" i="131" s="1"/>
  <c r="AU190" i="131"/>
  <c r="AY190" i="131"/>
  <c r="AY218" i="131" s="1"/>
  <c r="BC190" i="131"/>
  <c r="BC218" i="131" s="1"/>
  <c r="BG190" i="131"/>
  <c r="BG218" i="131" s="1"/>
  <c r="BK190" i="131"/>
  <c r="BK218" i="131" s="1"/>
  <c r="BO190" i="131"/>
  <c r="AN191" i="131"/>
  <c r="AN219" i="131" s="1"/>
  <c r="AR191" i="131"/>
  <c r="AR219" i="131" s="1"/>
  <c r="AV191" i="131"/>
  <c r="AV219" i="131" s="1"/>
  <c r="AZ191" i="131"/>
  <c r="AZ219" i="131" s="1"/>
  <c r="BD191" i="131"/>
  <c r="BD219" i="131" s="1"/>
  <c r="BH191" i="131"/>
  <c r="BH219" i="131" s="1"/>
  <c r="BL191" i="131"/>
  <c r="BL219" i="131" s="1"/>
  <c r="AO192" i="131"/>
  <c r="AO220" i="131" s="1"/>
  <c r="AS192" i="131"/>
  <c r="AS220" i="131" s="1"/>
  <c r="AW192" i="131"/>
  <c r="AW220" i="131" s="1"/>
  <c r="BA192" i="131"/>
  <c r="BA220" i="131" s="1"/>
  <c r="BE192" i="131"/>
  <c r="BE220" i="131" s="1"/>
  <c r="BI192" i="131"/>
  <c r="BI220" i="131" s="1"/>
  <c r="BM192" i="131"/>
  <c r="BM220" i="131" s="1"/>
  <c r="AM197" i="131"/>
  <c r="AQ197" i="131"/>
  <c r="AQ211" i="131" s="1"/>
  <c r="AU197" i="131"/>
  <c r="AS196" i="4" s="1"/>
  <c r="AY197" i="131"/>
  <c r="AY211" i="131" s="1"/>
  <c r="BC197" i="131"/>
  <c r="BG197" i="131"/>
  <c r="BG211" i="131" s="1"/>
  <c r="BK197" i="131"/>
  <c r="BK211" i="131" s="1"/>
  <c r="BO197" i="131"/>
  <c r="AN198" i="131"/>
  <c r="AR198" i="131"/>
  <c r="AR212" i="131" s="1"/>
  <c r="AV198" i="131"/>
  <c r="AV212" i="131" s="1"/>
  <c r="AZ198" i="131"/>
  <c r="AZ212" i="131" s="1"/>
  <c r="BD198" i="131"/>
  <c r="BH198" i="131"/>
  <c r="BL198" i="131"/>
  <c r="BL212" i="131" s="1"/>
  <c r="AO199" i="131"/>
  <c r="AO213" i="131" s="1"/>
  <c r="AS199" i="131"/>
  <c r="AS213" i="131" s="1"/>
  <c r="AW199" i="131"/>
  <c r="AW213" i="131" s="1"/>
  <c r="BA199" i="131"/>
  <c r="BA213" i="131" s="1"/>
  <c r="BE199" i="131"/>
  <c r="BE213" i="131" s="1"/>
  <c r="BI199" i="131"/>
  <c r="BI213" i="131" s="1"/>
  <c r="BM199" i="131"/>
  <c r="BM213" i="131" s="1"/>
  <c r="AL200" i="131"/>
  <c r="AP200" i="131"/>
  <c r="AP214" i="131" s="1"/>
  <c r="AT200" i="131"/>
  <c r="AT214" i="131" s="1"/>
  <c r="AX200" i="131"/>
  <c r="AX214" i="131" s="1"/>
  <c r="BB200" i="131"/>
  <c r="BB214" i="131" s="1"/>
  <c r="BF200" i="131"/>
  <c r="BF214" i="131" s="1"/>
  <c r="BJ200" i="131"/>
  <c r="BJ214" i="131" s="1"/>
  <c r="BN200" i="131"/>
  <c r="BN214" i="131" s="1"/>
  <c r="AM201" i="131"/>
  <c r="AQ201" i="131"/>
  <c r="AQ215" i="131" s="1"/>
  <c r="AU201" i="131"/>
  <c r="AY201" i="131"/>
  <c r="BC201" i="131"/>
  <c r="BC215" i="131" s="1"/>
  <c r="BG201" i="131"/>
  <c r="BG215" i="131" s="1"/>
  <c r="BK201" i="131"/>
  <c r="BK215" i="131" s="1"/>
  <c r="BO201" i="131"/>
  <c r="BO215" i="131" s="1"/>
  <c r="AN202" i="131"/>
  <c r="AN216" i="131" s="1"/>
  <c r="AR202" i="131"/>
  <c r="AR216" i="131" s="1"/>
  <c r="AV202" i="131"/>
  <c r="AV216" i="131" s="1"/>
  <c r="AZ202" i="131"/>
  <c r="AZ216" i="131" s="1"/>
  <c r="BD202" i="131"/>
  <c r="BD216" i="131" s="1"/>
  <c r="BH202" i="131"/>
  <c r="BH216" i="131" s="1"/>
  <c r="BL202" i="131"/>
  <c r="BL216" i="131" s="1"/>
  <c r="AO203" i="131"/>
  <c r="AS203" i="131"/>
  <c r="AW203" i="131"/>
  <c r="BA203" i="131"/>
  <c r="BA217" i="131" s="1"/>
  <c r="BE203" i="131"/>
  <c r="BE217" i="131" s="1"/>
  <c r="BI203" i="131"/>
  <c r="BM203" i="131"/>
  <c r="AL204" i="131"/>
  <c r="AP204" i="131"/>
  <c r="AP218" i="131" s="1"/>
  <c r="AT204" i="131"/>
  <c r="AT218" i="131" s="1"/>
  <c r="AX204" i="131"/>
  <c r="AX218" i="131" s="1"/>
  <c r="BB204" i="131"/>
  <c r="BB218" i="131" s="1"/>
  <c r="BF204" i="131"/>
  <c r="BF218" i="131" s="1"/>
  <c r="BJ204" i="131"/>
  <c r="BJ218" i="131" s="1"/>
  <c r="BN204" i="131"/>
  <c r="BN218" i="131" s="1"/>
  <c r="AM205" i="131"/>
  <c r="AM219" i="131" s="1"/>
  <c r="AQ205" i="131"/>
  <c r="AQ219" i="131" s="1"/>
  <c r="AU205" i="131"/>
  <c r="AY205" i="131"/>
  <c r="AY219" i="131" s="1"/>
  <c r="BC205" i="131"/>
  <c r="BC219" i="131" s="1"/>
  <c r="BG205" i="131"/>
  <c r="BK205" i="131"/>
  <c r="BK219" i="131" s="1"/>
  <c r="BO205" i="131"/>
  <c r="BO219" i="131" s="1"/>
  <c r="AN206" i="131"/>
  <c r="AN220" i="131" s="1"/>
  <c r="AR206" i="131"/>
  <c r="AR220" i="131" s="1"/>
  <c r="AV206" i="131"/>
  <c r="AV220" i="131" s="1"/>
  <c r="AZ206" i="131"/>
  <c r="AZ220" i="131" s="1"/>
  <c r="BD206" i="131"/>
  <c r="BD220" i="131" s="1"/>
  <c r="BH206" i="131"/>
  <c r="BH220" i="131" s="1"/>
  <c r="BL206" i="131"/>
  <c r="BL220" i="131" s="1"/>
  <c r="AN226" i="131"/>
  <c r="AR226" i="131"/>
  <c r="AV226" i="131"/>
  <c r="AZ226" i="131"/>
  <c r="BD226" i="131"/>
  <c r="BH226" i="131"/>
  <c r="BL226" i="131"/>
  <c r="AO227" i="131"/>
  <c r="AS227" i="131"/>
  <c r="AW227" i="131"/>
  <c r="AW230" i="131" s="1"/>
  <c r="BA227" i="131"/>
  <c r="BE227" i="131"/>
  <c r="BI227" i="131"/>
  <c r="BM227" i="131"/>
  <c r="BM230" i="131" s="1"/>
  <c r="AL228" i="131"/>
  <c r="AP228" i="131"/>
  <c r="AT228" i="131"/>
  <c r="AX228" i="131"/>
  <c r="BB228" i="131"/>
  <c r="BF228" i="131"/>
  <c r="BJ228" i="131"/>
  <c r="BN228" i="131"/>
  <c r="AM229" i="131"/>
  <c r="AQ229" i="131"/>
  <c r="AU229" i="131"/>
  <c r="AS228" i="4" s="1"/>
  <c r="AY229" i="131"/>
  <c r="BC229" i="131"/>
  <c r="BG229" i="131"/>
  <c r="BK229" i="131"/>
  <c r="BO229" i="131"/>
  <c r="AO234" i="131"/>
  <c r="AS234" i="131"/>
  <c r="AW234" i="131"/>
  <c r="BA234" i="131"/>
  <c r="BE234" i="131"/>
  <c r="BI234" i="131"/>
  <c r="BM234" i="131"/>
  <c r="AL235" i="131"/>
  <c r="AP235" i="131"/>
  <c r="AP263" i="131" s="1"/>
  <c r="AT235" i="131"/>
  <c r="AX235" i="131"/>
  <c r="BB235" i="131"/>
  <c r="BF235" i="131"/>
  <c r="BJ235" i="131"/>
  <c r="BN235" i="131"/>
  <c r="BN263" i="131" s="1"/>
  <c r="AM236" i="131"/>
  <c r="AM264" i="131" s="1"/>
  <c r="AQ236" i="131"/>
  <c r="AU236" i="131"/>
  <c r="AS235" i="4" s="1"/>
  <c r="AY236" i="131"/>
  <c r="AY264" i="131" s="1"/>
  <c r="BC236" i="131"/>
  <c r="BC264" i="131" s="1"/>
  <c r="BG236" i="131"/>
  <c r="BK236" i="131"/>
  <c r="BO236" i="131"/>
  <c r="BO264" i="131" s="1"/>
  <c r="AN237" i="131"/>
  <c r="AN265" i="131" s="1"/>
  <c r="AR237" i="131"/>
  <c r="AV237" i="131"/>
  <c r="AV265" i="131" s="1"/>
  <c r="AZ237" i="131"/>
  <c r="AZ265" i="131" s="1"/>
  <c r="BD237" i="131"/>
  <c r="BD265" i="131" s="1"/>
  <c r="BH237" i="131"/>
  <c r="BH265" i="131" s="1"/>
  <c r="BL237" i="131"/>
  <c r="BL265" i="131" s="1"/>
  <c r="AO238" i="131"/>
  <c r="AO266" i="131" s="1"/>
  <c r="AS238" i="131"/>
  <c r="AS266" i="131" s="1"/>
  <c r="AW238" i="131"/>
  <c r="AW266" i="131" s="1"/>
  <c r="BA238" i="131"/>
  <c r="BA266" i="131" s="1"/>
  <c r="BE238" i="131"/>
  <c r="BI238" i="131"/>
  <c r="BI266" i="131" s="1"/>
  <c r="BM238" i="131"/>
  <c r="AL239" i="131"/>
  <c r="AP239" i="131"/>
  <c r="AP267" i="131" s="1"/>
  <c r="AT239" i="131"/>
  <c r="AT267" i="131" s="1"/>
  <c r="AX239" i="131"/>
  <c r="AX267" i="131" s="1"/>
  <c r="BB239" i="131"/>
  <c r="BB267" i="131" s="1"/>
  <c r="BF239" i="131"/>
  <c r="BJ239" i="131"/>
  <c r="BJ267" i="131" s="1"/>
  <c r="BN239" i="131"/>
  <c r="AM240" i="131"/>
  <c r="AQ240" i="131"/>
  <c r="AQ268" i="131" s="1"/>
  <c r="AU240" i="131"/>
  <c r="AY240" i="131"/>
  <c r="BC240" i="131"/>
  <c r="BG240" i="131"/>
  <c r="BG268" i="131" s="1"/>
  <c r="BK240" i="131"/>
  <c r="BK268" i="131" s="1"/>
  <c r="BO240" i="131"/>
  <c r="AN241" i="131"/>
  <c r="AR241" i="131"/>
  <c r="AR269" i="131" s="1"/>
  <c r="AV241" i="131"/>
  <c r="AV269" i="131" s="1"/>
  <c r="AZ241" i="131"/>
  <c r="BD241" i="131"/>
  <c r="BD269" i="131" s="1"/>
  <c r="BH241" i="131"/>
  <c r="BL241" i="131"/>
  <c r="BL269" i="131" s="1"/>
  <c r="AO242" i="131"/>
  <c r="AO270" i="131" s="1"/>
  <c r="AS242" i="131"/>
  <c r="AS270" i="131" s="1"/>
  <c r="AW242" i="131"/>
  <c r="AW270" i="131" s="1"/>
  <c r="BA242" i="131"/>
  <c r="BE242" i="131"/>
  <c r="BE270" i="131" s="1"/>
  <c r="BI242" i="131"/>
  <c r="BI270" i="131" s="1"/>
  <c r="BM242" i="131"/>
  <c r="BM270" i="131" s="1"/>
  <c r="AL243" i="131"/>
  <c r="AP243" i="131"/>
  <c r="AP271" i="131" s="1"/>
  <c r="AT243" i="131"/>
  <c r="AX243" i="131"/>
  <c r="AX271" i="131" s="1"/>
  <c r="BB243" i="131"/>
  <c r="BB271" i="131" s="1"/>
  <c r="BF243" i="131"/>
  <c r="BJ243" i="131"/>
  <c r="BN243" i="131"/>
  <c r="BN271" i="131" s="1"/>
  <c r="AN248" i="131"/>
  <c r="AN258" i="131" s="1"/>
  <c r="AR248" i="131"/>
  <c r="AV248" i="131"/>
  <c r="AZ248" i="131"/>
  <c r="BD248" i="131"/>
  <c r="BD258" i="131" s="1"/>
  <c r="BH248" i="131"/>
  <c r="BH262" i="131" s="1"/>
  <c r="BL248" i="131"/>
  <c r="AO249" i="131"/>
  <c r="AO263" i="131" s="1"/>
  <c r="AS249" i="131"/>
  <c r="AS263" i="131" s="1"/>
  <c r="AW249" i="131"/>
  <c r="AW263" i="131" s="1"/>
  <c r="BA249" i="131"/>
  <c r="BA263" i="131" s="1"/>
  <c r="BE249" i="131"/>
  <c r="BI249" i="131"/>
  <c r="BI258" i="131" s="1"/>
  <c r="BI224" i="131" s="1"/>
  <c r="BM249" i="131"/>
  <c r="BM263" i="131" s="1"/>
  <c r="AL250" i="131"/>
  <c r="AP250" i="131"/>
  <c r="AP264" i="131" s="1"/>
  <c r="AT250" i="131"/>
  <c r="AT264" i="131" s="1"/>
  <c r="AX250" i="131"/>
  <c r="AX264" i="131" s="1"/>
  <c r="BB250" i="131"/>
  <c r="BF250" i="131"/>
  <c r="BF264" i="131" s="1"/>
  <c r="BJ250" i="131"/>
  <c r="BJ264" i="131" s="1"/>
  <c r="BN250" i="131"/>
  <c r="BN264" i="131" s="1"/>
  <c r="AM251" i="131"/>
  <c r="AQ251" i="131"/>
  <c r="AQ265" i="131" s="1"/>
  <c r="AU251" i="131"/>
  <c r="AY251" i="131"/>
  <c r="BC251" i="131"/>
  <c r="BG251" i="131"/>
  <c r="BG265" i="131" s="1"/>
  <c r="BK251" i="131"/>
  <c r="BK265" i="131" s="1"/>
  <c r="BO251" i="131"/>
  <c r="BO265" i="131" s="1"/>
  <c r="AN252" i="131"/>
  <c r="AN266" i="131" s="1"/>
  <c r="AR252" i="131"/>
  <c r="AR266" i="131" s="1"/>
  <c r="AV252" i="131"/>
  <c r="AV266" i="131" s="1"/>
  <c r="AZ252" i="131"/>
  <c r="BD252" i="131"/>
  <c r="BH252" i="131"/>
  <c r="BH266" i="131" s="1"/>
  <c r="BL252" i="131"/>
  <c r="BL266" i="131" s="1"/>
  <c r="AO253" i="131"/>
  <c r="AO267" i="131" s="1"/>
  <c r="AS253" i="131"/>
  <c r="AS267" i="131" s="1"/>
  <c r="AW253" i="131"/>
  <c r="AW267" i="131" s="1"/>
  <c r="BA253" i="131"/>
  <c r="BA267" i="131" s="1"/>
  <c r="BE253" i="131"/>
  <c r="BE267" i="131" s="1"/>
  <c r="BI253" i="131"/>
  <c r="BI267" i="131" s="1"/>
  <c r="BM253" i="131"/>
  <c r="BM267" i="131" s="1"/>
  <c r="AL254" i="131"/>
  <c r="AP254" i="131"/>
  <c r="AP268" i="131" s="1"/>
  <c r="AT254" i="131"/>
  <c r="AX254" i="131"/>
  <c r="AX268" i="131" s="1"/>
  <c r="BB254" i="131"/>
  <c r="BB268" i="131" s="1"/>
  <c r="BF254" i="131"/>
  <c r="BF268" i="131" s="1"/>
  <c r="BJ254" i="131"/>
  <c r="BN254" i="131"/>
  <c r="BN268" i="131" s="1"/>
  <c r="AM255" i="131"/>
  <c r="AM269" i="131" s="1"/>
  <c r="AQ255" i="131"/>
  <c r="AQ269" i="131" s="1"/>
  <c r="AU255" i="131"/>
  <c r="AZ255" i="131"/>
  <c r="BE255" i="131"/>
  <c r="BE269" i="131" s="1"/>
  <c r="BJ255" i="131"/>
  <c r="AP256" i="131"/>
  <c r="AP270" i="131" s="1"/>
  <c r="AU256" i="131"/>
  <c r="AS255" i="4" s="1"/>
  <c r="BA256" i="131"/>
  <c r="BF256" i="131"/>
  <c r="BF270" i="131" s="1"/>
  <c r="BK256" i="131"/>
  <c r="AL257" i="131"/>
  <c r="AQ257" i="131"/>
  <c r="AQ271" i="131" s="1"/>
  <c r="AV257" i="131"/>
  <c r="BB257" i="131"/>
  <c r="BG257" i="131"/>
  <c r="BG271" i="131" s="1"/>
  <c r="BL257" i="131"/>
  <c r="AR277" i="131"/>
  <c r="AZ277" i="131"/>
  <c r="BH277" i="131"/>
  <c r="AS278" i="131"/>
  <c r="BA278" i="131"/>
  <c r="BI278" i="131"/>
  <c r="AL279" i="131"/>
  <c r="AT279" i="131"/>
  <c r="BB279" i="131"/>
  <c r="BJ279" i="131"/>
  <c r="AM280" i="131"/>
  <c r="AU280" i="131"/>
  <c r="AS279" i="4" s="1"/>
  <c r="BC280" i="131"/>
  <c r="BK280" i="131"/>
  <c r="AO285" i="131"/>
  <c r="AW285" i="131"/>
  <c r="BE285" i="131"/>
  <c r="BM285" i="131"/>
  <c r="AP286" i="131"/>
  <c r="AX286" i="131"/>
  <c r="AX314" i="131" s="1"/>
  <c r="BF286" i="131"/>
  <c r="BN286" i="131"/>
  <c r="AQ287" i="131"/>
  <c r="AY287" i="131"/>
  <c r="AY315" i="131" s="1"/>
  <c r="BG287" i="131"/>
  <c r="BO287" i="131"/>
  <c r="AR288" i="131"/>
  <c r="AZ288" i="131"/>
  <c r="AZ316" i="131" s="1"/>
  <c r="BH288" i="131"/>
  <c r="AS289" i="131"/>
  <c r="AS317" i="131" s="1"/>
  <c r="BA289" i="131"/>
  <c r="BI289" i="131"/>
  <c r="BI317" i="131" s="1"/>
  <c r="AL290" i="131"/>
  <c r="AT290" i="131"/>
  <c r="AT318" i="131" s="1"/>
  <c r="BB290" i="131"/>
  <c r="BJ290" i="131"/>
  <c r="BJ318" i="131" s="1"/>
  <c r="AM291" i="131"/>
  <c r="AU291" i="131"/>
  <c r="BC291" i="131"/>
  <c r="BK291" i="131"/>
  <c r="BK319" i="131" s="1"/>
  <c r="AN292" i="131"/>
  <c r="AV292" i="131"/>
  <c r="AV320" i="131" s="1"/>
  <c r="BD292" i="131"/>
  <c r="BL292" i="131"/>
  <c r="BL320" i="131" s="1"/>
  <c r="AO293" i="131"/>
  <c r="AW293" i="131"/>
  <c r="BE293" i="131"/>
  <c r="BM293" i="131"/>
  <c r="BM321" i="131" s="1"/>
  <c r="AP294" i="131"/>
  <c r="AX294" i="131"/>
  <c r="BF294" i="131"/>
  <c r="BN294" i="131"/>
  <c r="BN322" i="131" s="1"/>
  <c r="AM299" i="131"/>
  <c r="AU299" i="131"/>
  <c r="AS298" i="4" s="1"/>
  <c r="BC299" i="131"/>
  <c r="BK299" i="131"/>
  <c r="BK309" i="131" s="1"/>
  <c r="BK275" i="131" s="1"/>
  <c r="AN300" i="131"/>
  <c r="AV300" i="131"/>
  <c r="BD300" i="131"/>
  <c r="BL300" i="131"/>
  <c r="BL309" i="131" s="1"/>
  <c r="AO301" i="131"/>
  <c r="AW301" i="131"/>
  <c r="BE301" i="131"/>
  <c r="BM301" i="131"/>
  <c r="AP302" i="131"/>
  <c r="AX302" i="131"/>
  <c r="BF302" i="131"/>
  <c r="BN302" i="131"/>
  <c r="AQ303" i="131"/>
  <c r="AY303" i="131"/>
  <c r="BG303" i="131"/>
  <c r="BO303" i="131"/>
  <c r="AR304" i="131"/>
  <c r="AZ304" i="131"/>
  <c r="BH304" i="131"/>
  <c r="AS305" i="131"/>
  <c r="BA305" i="131"/>
  <c r="BI305" i="131"/>
  <c r="AL306" i="131"/>
  <c r="AT306" i="131"/>
  <c r="BB306" i="131"/>
  <c r="BJ306" i="131"/>
  <c r="AM307" i="131"/>
  <c r="AU307" i="131"/>
  <c r="AS306" i="4" s="1"/>
  <c r="BC307" i="131"/>
  <c r="BK307" i="131"/>
  <c r="AN308" i="131"/>
  <c r="AV308" i="131"/>
  <c r="BD308" i="131"/>
  <c r="BL308" i="131"/>
  <c r="AN128" i="132"/>
  <c r="AR128" i="132"/>
  <c r="AV128" i="132"/>
  <c r="AZ128" i="132"/>
  <c r="BD128" i="132"/>
  <c r="BH128" i="132"/>
  <c r="BL128" i="132"/>
  <c r="BP135" i="132"/>
  <c r="BP163" i="132" s="1"/>
  <c r="BP138" i="132"/>
  <c r="BP166" i="132" s="1"/>
  <c r="AL166" i="132"/>
  <c r="BP148" i="132"/>
  <c r="AL178" i="132"/>
  <c r="AN183" i="132"/>
  <c r="AV183" i="132"/>
  <c r="AT182" i="4" s="1"/>
  <c r="BD183" i="132"/>
  <c r="BL183" i="132"/>
  <c r="AO184" i="132"/>
  <c r="AW184" i="132"/>
  <c r="AW212" i="132" s="1"/>
  <c r="BE184" i="132"/>
  <c r="BE212" i="132" s="1"/>
  <c r="BM184" i="132"/>
  <c r="BM212" i="132" s="1"/>
  <c r="AP185" i="132"/>
  <c r="AX185" i="132"/>
  <c r="AX213" i="132" s="1"/>
  <c r="BF185" i="132"/>
  <c r="BF213" i="132" s="1"/>
  <c r="BN185" i="132"/>
  <c r="BN213" i="132" s="1"/>
  <c r="AR187" i="132"/>
  <c r="AR215" i="132" s="1"/>
  <c r="AZ187" i="132"/>
  <c r="BH187" i="132"/>
  <c r="BH215" i="132" s="1"/>
  <c r="AS188" i="132"/>
  <c r="BA188" i="132"/>
  <c r="BA216" i="132" s="1"/>
  <c r="BI188" i="132"/>
  <c r="BI216" i="132" s="1"/>
  <c r="AL189" i="132"/>
  <c r="AT189" i="132"/>
  <c r="AT217" i="132" s="1"/>
  <c r="BB189" i="132"/>
  <c r="BB217" i="132" s="1"/>
  <c r="BJ189" i="132"/>
  <c r="AN191" i="132"/>
  <c r="AN219" i="132" s="1"/>
  <c r="AV191" i="132"/>
  <c r="AT190" i="4" s="1"/>
  <c r="BD191" i="132"/>
  <c r="BD219" i="132" s="1"/>
  <c r="BL191" i="132"/>
  <c r="BL219" i="132" s="1"/>
  <c r="AO192" i="132"/>
  <c r="AO220" i="132" s="1"/>
  <c r="AW192" i="132"/>
  <c r="BE192" i="132"/>
  <c r="BE220" i="132" s="1"/>
  <c r="BM192" i="132"/>
  <c r="BM220" i="132" s="1"/>
  <c r="AY313" i="132"/>
  <c r="BJ313" i="132"/>
  <c r="BA315" i="132"/>
  <c r="BL315" i="132"/>
  <c r="BB316" i="132"/>
  <c r="BM316" i="132"/>
  <c r="BC317" i="132"/>
  <c r="BN317" i="132"/>
  <c r="BO318" i="132"/>
  <c r="BG321" i="132"/>
  <c r="BP133" i="133"/>
  <c r="AZ162" i="133"/>
  <c r="AZ142" i="133"/>
  <c r="BP136" i="133"/>
  <c r="AL164" i="133"/>
  <c r="AL167" i="133"/>
  <c r="BP139" i="133"/>
  <c r="BP167" i="133" s="1"/>
  <c r="AL169" i="133"/>
  <c r="AP169" i="133"/>
  <c r="AP170" i="133" s="1"/>
  <c r="BB169" i="133"/>
  <c r="BF169" i="133"/>
  <c r="BF170" i="133" s="1"/>
  <c r="AZ156" i="133"/>
  <c r="AZ122" i="133" s="1"/>
  <c r="BH170" i="133"/>
  <c r="AV156" i="133"/>
  <c r="AV122" i="133" s="1"/>
  <c r="BL156" i="133"/>
  <c r="BL122" i="133" s="1"/>
  <c r="AL161" i="133"/>
  <c r="BN175" i="133"/>
  <c r="AZ185" i="133"/>
  <c r="AZ213" i="133" s="1"/>
  <c r="BA186" i="133"/>
  <c r="BA214" i="133" s="1"/>
  <c r="BB187" i="133"/>
  <c r="BB215" i="133" s="1"/>
  <c r="AR188" i="133"/>
  <c r="AR216" i="133" s="1"/>
  <c r="AS189" i="133"/>
  <c r="AS217" i="133" s="1"/>
  <c r="AT190" i="133"/>
  <c r="AT218" i="133" s="1"/>
  <c r="BF191" i="133"/>
  <c r="BF219" i="133" s="1"/>
  <c r="AV192" i="133"/>
  <c r="AR160" i="134"/>
  <c r="AR170" i="134" s="1"/>
  <c r="AR156" i="134"/>
  <c r="AR122" i="134" s="1"/>
  <c r="AV160" i="134"/>
  <c r="AV170" i="134" s="1"/>
  <c r="AV156" i="134"/>
  <c r="AV122" i="134" s="1"/>
  <c r="BH160" i="134"/>
  <c r="BH170" i="134" s="1"/>
  <c r="BH156" i="134"/>
  <c r="BH122" i="134" s="1"/>
  <c r="BL160" i="134"/>
  <c r="BL170" i="134" s="1"/>
  <c r="BL156" i="134"/>
  <c r="BL122" i="134" s="1"/>
  <c r="BP146" i="134"/>
  <c r="AL168" i="134"/>
  <c r="BP154" i="134"/>
  <c r="AN156" i="134"/>
  <c r="AN122" i="134" s="1"/>
  <c r="AM164" i="135"/>
  <c r="BP136" i="135"/>
  <c r="BP164" i="135" s="1"/>
  <c r="AM168" i="135"/>
  <c r="BP140" i="135"/>
  <c r="AQ142" i="135"/>
  <c r="AR156" i="135"/>
  <c r="AR122" i="135" s="1"/>
  <c r="AR162" i="135"/>
  <c r="AZ156" i="135"/>
  <c r="AZ122" i="135" s="1"/>
  <c r="AZ162" i="135"/>
  <c r="AZ170" i="135" s="1"/>
  <c r="BH156" i="135"/>
  <c r="BH122" i="135" s="1"/>
  <c r="BH162" i="135"/>
  <c r="BP148" i="135"/>
  <c r="BP162" i="135" s="1"/>
  <c r="AN128" i="136"/>
  <c r="AN122" i="136"/>
  <c r="AV128" i="136"/>
  <c r="BD128" i="136"/>
  <c r="BD122" i="136"/>
  <c r="BH128" i="136"/>
  <c r="BL128" i="136"/>
  <c r="BL122" i="136"/>
  <c r="AP170" i="137"/>
  <c r="BM308" i="132"/>
  <c r="BM322" i="132" s="1"/>
  <c r="BI308" i="132"/>
  <c r="BE308" i="132"/>
  <c r="BA308" i="132"/>
  <c r="AW308" i="132"/>
  <c r="AW322" i="132" s="1"/>
  <c r="AS308" i="132"/>
  <c r="AO308" i="132"/>
  <c r="BL307" i="132"/>
  <c r="BL321" i="132" s="1"/>
  <c r="BH307" i="132"/>
  <c r="BH321" i="132" s="1"/>
  <c r="BD307" i="132"/>
  <c r="AZ307" i="132"/>
  <c r="AV307" i="132"/>
  <c r="AR307" i="132"/>
  <c r="AR321" i="132" s="1"/>
  <c r="AN307" i="132"/>
  <c r="BO306" i="132"/>
  <c r="BK306" i="132"/>
  <c r="BK320" i="132" s="1"/>
  <c r="BG306" i="132"/>
  <c r="BG320" i="132" s="1"/>
  <c r="BC306" i="132"/>
  <c r="AY306" i="132"/>
  <c r="AU306" i="132"/>
  <c r="AU320" i="132" s="1"/>
  <c r="AQ306" i="132"/>
  <c r="AQ320" i="132" s="1"/>
  <c r="AM306" i="132"/>
  <c r="BN305" i="132"/>
  <c r="BJ305" i="132"/>
  <c r="BJ319" i="132" s="1"/>
  <c r="BF305" i="132"/>
  <c r="BF319" i="132" s="1"/>
  <c r="BB305" i="132"/>
  <c r="AX305" i="132"/>
  <c r="AT305" i="132"/>
  <c r="AT319" i="132" s="1"/>
  <c r="AP305" i="132"/>
  <c r="AP319" i="132" s="1"/>
  <c r="AL305" i="132"/>
  <c r="BM304" i="132"/>
  <c r="BI304" i="132"/>
  <c r="BI318" i="132" s="1"/>
  <c r="BE304" i="132"/>
  <c r="BE318" i="132" s="1"/>
  <c r="BA304" i="132"/>
  <c r="AW304" i="132"/>
  <c r="AS304" i="132"/>
  <c r="AS318" i="132" s="1"/>
  <c r="AO304" i="132"/>
  <c r="AO318" i="132" s="1"/>
  <c r="BL303" i="132"/>
  <c r="BH303" i="132"/>
  <c r="BD303" i="132"/>
  <c r="BD317" i="132" s="1"/>
  <c r="AZ303" i="132"/>
  <c r="AV303" i="132"/>
  <c r="AT302" i="4" s="1"/>
  <c r="AR303" i="132"/>
  <c r="AN303" i="132"/>
  <c r="AN317" i="132" s="1"/>
  <c r="BO302" i="132"/>
  <c r="BK302" i="132"/>
  <c r="BG302" i="132"/>
  <c r="BG316" i="132" s="1"/>
  <c r="BC302" i="132"/>
  <c r="AY302" i="132"/>
  <c r="AU302" i="132"/>
  <c r="AQ302" i="132"/>
  <c r="AM302" i="132"/>
  <c r="AM316" i="132" s="1"/>
  <c r="BN301" i="132"/>
  <c r="BJ301" i="132"/>
  <c r="BF301" i="132"/>
  <c r="BB301" i="132"/>
  <c r="BB315" i="132" s="1"/>
  <c r="AX301" i="132"/>
  <c r="AT301" i="132"/>
  <c r="AP301" i="132"/>
  <c r="AP315" i="132" s="1"/>
  <c r="AL301" i="132"/>
  <c r="BM300" i="132"/>
  <c r="BI300" i="132"/>
  <c r="BE300" i="132"/>
  <c r="BE314" i="132" s="1"/>
  <c r="BA300" i="132"/>
  <c r="BA314" i="132" s="1"/>
  <c r="AW300" i="132"/>
  <c r="AS300" i="132"/>
  <c r="AO300" i="132"/>
  <c r="AO314" i="132" s="1"/>
  <c r="BL299" i="132"/>
  <c r="BH299" i="132"/>
  <c r="BD299" i="132"/>
  <c r="AZ299" i="132"/>
  <c r="AZ313" i="132" s="1"/>
  <c r="AV299" i="132"/>
  <c r="AT298" i="4" s="1"/>
  <c r="AR299" i="132"/>
  <c r="AN299" i="132"/>
  <c r="BN294" i="132"/>
  <c r="BJ294" i="132"/>
  <c r="BJ322" i="132" s="1"/>
  <c r="BF294" i="132"/>
  <c r="BB294" i="132"/>
  <c r="AX294" i="132"/>
  <c r="AT294" i="132"/>
  <c r="AT322" i="132" s="1"/>
  <c r="AP294" i="132"/>
  <c r="AL294" i="132"/>
  <c r="BM293" i="132"/>
  <c r="BI293" i="132"/>
  <c r="BI321" i="132" s="1"/>
  <c r="BE293" i="132"/>
  <c r="BA293" i="132"/>
  <c r="AW293" i="132"/>
  <c r="AW321" i="132" s="1"/>
  <c r="AS293" i="132"/>
  <c r="AS321" i="132" s="1"/>
  <c r="AO293" i="132"/>
  <c r="BL292" i="132"/>
  <c r="BL320" i="132" s="1"/>
  <c r="BH292" i="132"/>
  <c r="BH320" i="132" s="1"/>
  <c r="BD292" i="132"/>
  <c r="AZ292" i="132"/>
  <c r="AV292" i="132"/>
  <c r="AR292" i="132"/>
  <c r="AN292" i="132"/>
  <c r="BO291" i="132"/>
  <c r="BK291" i="132"/>
  <c r="BK319" i="132" s="1"/>
  <c r="BG291" i="132"/>
  <c r="BG319" i="132" s="1"/>
  <c r="BC291" i="132"/>
  <c r="AY291" i="132"/>
  <c r="AU291" i="132"/>
  <c r="AU319" i="132" s="1"/>
  <c r="AQ291" i="132"/>
  <c r="AM291" i="132"/>
  <c r="BN290" i="132"/>
  <c r="BJ290" i="132"/>
  <c r="BF290" i="132"/>
  <c r="BF318" i="132" s="1"/>
  <c r="BB290" i="132"/>
  <c r="AX290" i="132"/>
  <c r="AT290" i="132"/>
  <c r="AT318" i="132" s="1"/>
  <c r="AP290" i="132"/>
  <c r="AL290" i="132"/>
  <c r="BM289" i="132"/>
  <c r="BI289" i="132"/>
  <c r="BI317" i="132" s="1"/>
  <c r="BE289" i="132"/>
  <c r="BA289" i="132"/>
  <c r="AW289" i="132"/>
  <c r="AS289" i="132"/>
  <c r="AO289" i="132"/>
  <c r="BL288" i="132"/>
  <c r="BH288" i="132"/>
  <c r="BH316" i="132" s="1"/>
  <c r="BD288" i="132"/>
  <c r="BD316" i="132" s="1"/>
  <c r="AZ288" i="132"/>
  <c r="AV288" i="132"/>
  <c r="AT287" i="4" s="1"/>
  <c r="AR288" i="132"/>
  <c r="AR316" i="132" s="1"/>
  <c r="AN288" i="132"/>
  <c r="AN316" i="132" s="1"/>
  <c r="BO287" i="132"/>
  <c r="BK287" i="132"/>
  <c r="BG287" i="132"/>
  <c r="BG315" i="132" s="1"/>
  <c r="BC287" i="132"/>
  <c r="BC315" i="132" s="1"/>
  <c r="AY287" i="132"/>
  <c r="AU287" i="132"/>
  <c r="AQ287" i="132"/>
  <c r="AQ315" i="132" s="1"/>
  <c r="AM287" i="132"/>
  <c r="AM315" i="132" s="1"/>
  <c r="BN286" i="132"/>
  <c r="BJ286" i="132"/>
  <c r="BF286" i="132"/>
  <c r="BF314" i="132" s="1"/>
  <c r="BB286" i="132"/>
  <c r="AX286" i="132"/>
  <c r="AT286" i="132"/>
  <c r="AP286" i="132"/>
  <c r="AP314" i="132" s="1"/>
  <c r="AL286" i="132"/>
  <c r="BM285" i="132"/>
  <c r="BI285" i="132"/>
  <c r="BE285" i="132"/>
  <c r="BA285" i="132"/>
  <c r="AW285" i="132"/>
  <c r="AS285" i="132"/>
  <c r="AO285" i="132"/>
  <c r="BO280" i="132"/>
  <c r="BK280" i="132"/>
  <c r="BG280" i="132"/>
  <c r="BC280" i="132"/>
  <c r="AY280" i="132"/>
  <c r="AU280" i="132"/>
  <c r="AQ280" i="132"/>
  <c r="AM280" i="132"/>
  <c r="BN279" i="132"/>
  <c r="BJ279" i="132"/>
  <c r="BF279" i="132"/>
  <c r="BF281" i="132" s="1"/>
  <c r="BB279" i="132"/>
  <c r="AX279" i="132"/>
  <c r="AT279" i="132"/>
  <c r="AP279" i="132"/>
  <c r="AL279" i="132"/>
  <c r="BM278" i="132"/>
  <c r="BI278" i="132"/>
  <c r="BE278" i="132"/>
  <c r="BA278" i="132"/>
  <c r="AW278" i="132"/>
  <c r="AS278" i="132"/>
  <c r="AO278" i="132"/>
  <c r="BL277" i="132"/>
  <c r="BH277" i="132"/>
  <c r="BD277" i="132"/>
  <c r="AZ277" i="132"/>
  <c r="AV277" i="132"/>
  <c r="AT276" i="4" s="1"/>
  <c r="AR277" i="132"/>
  <c r="AN277" i="132"/>
  <c r="AO175" i="132"/>
  <c r="AS175" i="132"/>
  <c r="AW175" i="132"/>
  <c r="BA175" i="132"/>
  <c r="BE175" i="132"/>
  <c r="BI175" i="132"/>
  <c r="BM175" i="132"/>
  <c r="AL176" i="132"/>
  <c r="AP176" i="132"/>
  <c r="AT176" i="132"/>
  <c r="AX176" i="132"/>
  <c r="BB176" i="132"/>
  <c r="BF176" i="132"/>
  <c r="BJ176" i="132"/>
  <c r="BN176" i="132"/>
  <c r="AM177" i="132"/>
  <c r="AQ177" i="132"/>
  <c r="AU177" i="132"/>
  <c r="AY177" i="132"/>
  <c r="BC177" i="132"/>
  <c r="BG177" i="132"/>
  <c r="BK177" i="132"/>
  <c r="BO177" i="132"/>
  <c r="AN178" i="132"/>
  <c r="AR178" i="132"/>
  <c r="AV178" i="132"/>
  <c r="AT177" i="4" s="1"/>
  <c r="AZ178" i="132"/>
  <c r="BD178" i="132"/>
  <c r="BH178" i="132"/>
  <c r="BL178" i="132"/>
  <c r="AL183" i="132"/>
  <c r="AP183" i="132"/>
  <c r="AT183" i="132"/>
  <c r="AX183" i="132"/>
  <c r="BB183" i="132"/>
  <c r="BF183" i="132"/>
  <c r="BJ183" i="132"/>
  <c r="BN183" i="132"/>
  <c r="AM184" i="132"/>
  <c r="AQ184" i="132"/>
  <c r="AU184" i="132"/>
  <c r="AY184" i="132"/>
  <c r="BC184" i="132"/>
  <c r="BG184" i="132"/>
  <c r="BK184" i="132"/>
  <c r="BO184" i="132"/>
  <c r="AN185" i="132"/>
  <c r="AR185" i="132"/>
  <c r="AV185" i="132"/>
  <c r="AT184" i="4" s="1"/>
  <c r="AZ185" i="132"/>
  <c r="BD185" i="132"/>
  <c r="BH185" i="132"/>
  <c r="BL185" i="132"/>
  <c r="AO186" i="132"/>
  <c r="AS186" i="132"/>
  <c r="AW186" i="132"/>
  <c r="BA186" i="132"/>
  <c r="BE186" i="132"/>
  <c r="BI186" i="132"/>
  <c r="BM186" i="132"/>
  <c r="AL187" i="132"/>
  <c r="AP187" i="132"/>
  <c r="AT187" i="132"/>
  <c r="AX187" i="132"/>
  <c r="BB187" i="132"/>
  <c r="BF187" i="132"/>
  <c r="BJ187" i="132"/>
  <c r="BN187" i="132"/>
  <c r="AM188" i="132"/>
  <c r="AQ188" i="132"/>
  <c r="AU188" i="132"/>
  <c r="AY188" i="132"/>
  <c r="BC188" i="132"/>
  <c r="BG188" i="132"/>
  <c r="BK188" i="132"/>
  <c r="BO188" i="132"/>
  <c r="AN189" i="132"/>
  <c r="AR189" i="132"/>
  <c r="AV189" i="132"/>
  <c r="AT188" i="4" s="1"/>
  <c r="AZ189" i="132"/>
  <c r="BD189" i="132"/>
  <c r="BH189" i="132"/>
  <c r="BL189" i="132"/>
  <c r="AO190" i="132"/>
  <c r="AS190" i="132"/>
  <c r="AW190" i="132"/>
  <c r="BA190" i="132"/>
  <c r="BE190" i="132"/>
  <c r="BI190" i="132"/>
  <c r="BM190" i="132"/>
  <c r="AL191" i="132"/>
  <c r="AP191" i="132"/>
  <c r="AT191" i="132"/>
  <c r="AX191" i="132"/>
  <c r="BB191" i="132"/>
  <c r="BF191" i="132"/>
  <c r="BJ191" i="132"/>
  <c r="BN191" i="132"/>
  <c r="AM192" i="132"/>
  <c r="AQ192" i="132"/>
  <c r="AU192" i="132"/>
  <c r="AY192" i="132"/>
  <c r="BC192" i="132"/>
  <c r="BG192" i="132"/>
  <c r="BK192" i="132"/>
  <c r="BO192" i="132"/>
  <c r="AO197" i="132"/>
  <c r="AS197" i="132"/>
  <c r="AS211" i="132" s="1"/>
  <c r="AW197" i="132"/>
  <c r="BA197" i="132"/>
  <c r="BE197" i="132"/>
  <c r="BI197" i="132"/>
  <c r="BM197" i="132"/>
  <c r="BM211" i="132" s="1"/>
  <c r="AL198" i="132"/>
  <c r="AL212" i="132" s="1"/>
  <c r="AP198" i="132"/>
  <c r="AT198" i="132"/>
  <c r="AX198" i="132"/>
  <c r="BB198" i="132"/>
  <c r="BB212" i="132" s="1"/>
  <c r="BF198" i="132"/>
  <c r="BJ198" i="132"/>
  <c r="BN198" i="132"/>
  <c r="AM199" i="132"/>
  <c r="AM213" i="132" s="1"/>
  <c r="AQ199" i="132"/>
  <c r="AQ213" i="132" s="1"/>
  <c r="AU199" i="132"/>
  <c r="AU213" i="132" s="1"/>
  <c r="AY199" i="132"/>
  <c r="BC199" i="132"/>
  <c r="BC213" i="132" s="1"/>
  <c r="BG199" i="132"/>
  <c r="BG213" i="132" s="1"/>
  <c r="BK199" i="132"/>
  <c r="BO199" i="132"/>
  <c r="AN200" i="132"/>
  <c r="AN214" i="132" s="1"/>
  <c r="AR200" i="132"/>
  <c r="AV200" i="132"/>
  <c r="AT199" i="4" s="1"/>
  <c r="AZ200" i="132"/>
  <c r="AZ214" i="132" s="1"/>
  <c r="BD200" i="132"/>
  <c r="BH200" i="132"/>
  <c r="BL200" i="132"/>
  <c r="BL214" i="132" s="1"/>
  <c r="AO201" i="132"/>
  <c r="AO215" i="132" s="1"/>
  <c r="AS201" i="132"/>
  <c r="AW201" i="132"/>
  <c r="BA201" i="132"/>
  <c r="BE201" i="132"/>
  <c r="BI201" i="132"/>
  <c r="BM201" i="132"/>
  <c r="AL202" i="132"/>
  <c r="AP202" i="132"/>
  <c r="AP216" i="132" s="1"/>
  <c r="AT202" i="132"/>
  <c r="AT216" i="132" s="1"/>
  <c r="AX202" i="132"/>
  <c r="BB202" i="132"/>
  <c r="BF202" i="132"/>
  <c r="BJ202" i="132"/>
  <c r="BJ216" i="132" s="1"/>
  <c r="BN202" i="132"/>
  <c r="AM203" i="132"/>
  <c r="AM217" i="132" s="1"/>
  <c r="AQ203" i="132"/>
  <c r="AU203" i="132"/>
  <c r="AU217" i="132" s="1"/>
  <c r="AY203" i="132"/>
  <c r="AY217" i="132" s="1"/>
  <c r="BC203" i="132"/>
  <c r="BC217" i="132" s="1"/>
  <c r="BG203" i="132"/>
  <c r="BK203" i="132"/>
  <c r="BO203" i="132"/>
  <c r="BO217" i="132" s="1"/>
  <c r="AN204" i="132"/>
  <c r="AR204" i="132"/>
  <c r="AR218" i="132" s="1"/>
  <c r="AV204" i="132"/>
  <c r="AZ204" i="132"/>
  <c r="BD204" i="132"/>
  <c r="BD218" i="132" s="1"/>
  <c r="BH204" i="132"/>
  <c r="BH218" i="132" s="1"/>
  <c r="BL204" i="132"/>
  <c r="BL218" i="132" s="1"/>
  <c r="AO205" i="132"/>
  <c r="AO219" i="132" s="1"/>
  <c r="AS205" i="132"/>
  <c r="AW205" i="132"/>
  <c r="BA205" i="132"/>
  <c r="BA219" i="132" s="1"/>
  <c r="BE205" i="132"/>
  <c r="BI205" i="132"/>
  <c r="BM205" i="132"/>
  <c r="AL206" i="132"/>
  <c r="AL220" i="132" s="1"/>
  <c r="AP206" i="132"/>
  <c r="AT206" i="132"/>
  <c r="AX206" i="132"/>
  <c r="BB206" i="132"/>
  <c r="BB220" i="132" s="1"/>
  <c r="BF206" i="132"/>
  <c r="BJ206" i="132"/>
  <c r="BN206" i="132"/>
  <c r="BN220" i="132" s="1"/>
  <c r="AL226" i="132"/>
  <c r="AP226" i="132"/>
  <c r="AT226" i="132"/>
  <c r="AX226" i="132"/>
  <c r="BB226" i="132"/>
  <c r="BF226" i="132"/>
  <c r="BJ226" i="132"/>
  <c r="BN226" i="132"/>
  <c r="AM227" i="132"/>
  <c r="AQ227" i="132"/>
  <c r="AU227" i="132"/>
  <c r="AY227" i="132"/>
  <c r="BC227" i="132"/>
  <c r="BG227" i="132"/>
  <c r="BK227" i="132"/>
  <c r="BO227" i="132"/>
  <c r="AN228" i="132"/>
  <c r="AR228" i="132"/>
  <c r="AV228" i="132"/>
  <c r="AT227" i="4" s="1"/>
  <c r="AZ228" i="132"/>
  <c r="BD228" i="132"/>
  <c r="BH228" i="132"/>
  <c r="BL228" i="132"/>
  <c r="AO229" i="132"/>
  <c r="AS229" i="132"/>
  <c r="AW229" i="132"/>
  <c r="BA229" i="132"/>
  <c r="BE229" i="132"/>
  <c r="BI229" i="132"/>
  <c r="BM229" i="132"/>
  <c r="AM234" i="132"/>
  <c r="AQ234" i="132"/>
  <c r="AU234" i="132"/>
  <c r="AY234" i="132"/>
  <c r="BC234" i="132"/>
  <c r="BG234" i="132"/>
  <c r="BK234" i="132"/>
  <c r="BO234" i="132"/>
  <c r="AN235" i="132"/>
  <c r="AR235" i="132"/>
  <c r="AV235" i="132"/>
  <c r="AT234" i="4" s="1"/>
  <c r="AZ235" i="132"/>
  <c r="BD235" i="132"/>
  <c r="BH235" i="132"/>
  <c r="BL235" i="132"/>
  <c r="AO236" i="132"/>
  <c r="AS236" i="132"/>
  <c r="AW236" i="132"/>
  <c r="BA236" i="132"/>
  <c r="BE236" i="132"/>
  <c r="BI236" i="132"/>
  <c r="BM236" i="132"/>
  <c r="AL237" i="132"/>
  <c r="AP237" i="132"/>
  <c r="AT237" i="132"/>
  <c r="AX237" i="132"/>
  <c r="BB237" i="132"/>
  <c r="BF237" i="132"/>
  <c r="BJ237" i="132"/>
  <c r="BN237" i="132"/>
  <c r="AM238" i="132"/>
  <c r="AQ238" i="132"/>
  <c r="AU238" i="132"/>
  <c r="AY238" i="132"/>
  <c r="BC238" i="132"/>
  <c r="BG238" i="132"/>
  <c r="BK238" i="132"/>
  <c r="BO238" i="132"/>
  <c r="AN239" i="132"/>
  <c r="AR239" i="132"/>
  <c r="AV239" i="132"/>
  <c r="AT238" i="4" s="1"/>
  <c r="AZ239" i="132"/>
  <c r="BD239" i="132"/>
  <c r="BH239" i="132"/>
  <c r="BL239" i="132"/>
  <c r="AO240" i="132"/>
  <c r="AS240" i="132"/>
  <c r="AW240" i="132"/>
  <c r="BA240" i="132"/>
  <c r="BE240" i="132"/>
  <c r="BI240" i="132"/>
  <c r="BM240" i="132"/>
  <c r="AL241" i="132"/>
  <c r="AP241" i="132"/>
  <c r="AT241" i="132"/>
  <c r="AX241" i="132"/>
  <c r="BB241" i="132"/>
  <c r="BF241" i="132"/>
  <c r="BJ241" i="132"/>
  <c r="BN241" i="132"/>
  <c r="AM242" i="132"/>
  <c r="AQ242" i="132"/>
  <c r="AU242" i="132"/>
  <c r="AY242" i="132"/>
  <c r="BC242" i="132"/>
  <c r="BG242" i="132"/>
  <c r="BK242" i="132"/>
  <c r="BO242" i="132"/>
  <c r="AN243" i="132"/>
  <c r="AR243" i="132"/>
  <c r="AV243" i="132"/>
  <c r="AT242" i="4" s="1"/>
  <c r="AZ243" i="132"/>
  <c r="BD243" i="132"/>
  <c r="BH243" i="132"/>
  <c r="BL243" i="132"/>
  <c r="AL248" i="132"/>
  <c r="AP248" i="132"/>
  <c r="AT248" i="132"/>
  <c r="AT262" i="132" s="1"/>
  <c r="AX248" i="132"/>
  <c r="AX262" i="132" s="1"/>
  <c r="BB248" i="132"/>
  <c r="BF248" i="132"/>
  <c r="BF262" i="132" s="1"/>
  <c r="BJ248" i="132"/>
  <c r="BJ262" i="132" s="1"/>
  <c r="BN248" i="132"/>
  <c r="BN262" i="132" s="1"/>
  <c r="AM249" i="132"/>
  <c r="AQ249" i="132"/>
  <c r="AU249" i="132"/>
  <c r="AU263" i="132" s="1"/>
  <c r="AY249" i="132"/>
  <c r="AY263" i="132" s="1"/>
  <c r="BC249" i="132"/>
  <c r="BC263" i="132" s="1"/>
  <c r="BG249" i="132"/>
  <c r="BG263" i="132" s="1"/>
  <c r="BK249" i="132"/>
  <c r="BO249" i="132"/>
  <c r="AN250" i="132"/>
  <c r="AN264" i="132" s="1"/>
  <c r="AR250" i="132"/>
  <c r="AV250" i="132"/>
  <c r="AZ250" i="132"/>
  <c r="AZ264" i="132" s="1"/>
  <c r="BD250" i="132"/>
  <c r="BD264" i="132" s="1"/>
  <c r="BH250" i="132"/>
  <c r="BH264" i="132" s="1"/>
  <c r="BL250" i="132"/>
  <c r="BL264" i="132" s="1"/>
  <c r="AO251" i="132"/>
  <c r="AO265" i="132" s="1"/>
  <c r="AS251" i="132"/>
  <c r="AW251" i="132"/>
  <c r="BA251" i="132"/>
  <c r="BA265" i="132" s="1"/>
  <c r="BE251" i="132"/>
  <c r="BE265" i="132" s="1"/>
  <c r="BI251" i="132"/>
  <c r="BI265" i="132" s="1"/>
  <c r="BM251" i="132"/>
  <c r="BM265" i="132" s="1"/>
  <c r="AL252" i="132"/>
  <c r="AP252" i="132"/>
  <c r="AP266" i="132" s="1"/>
  <c r="AT252" i="132"/>
  <c r="AT266" i="132" s="1"/>
  <c r="AX252" i="132"/>
  <c r="BB252" i="132"/>
  <c r="BB266" i="132" s="1"/>
  <c r="BF252" i="132"/>
  <c r="BF266" i="132" s="1"/>
  <c r="BJ252" i="132"/>
  <c r="BJ266" i="132" s="1"/>
  <c r="BN252" i="132"/>
  <c r="BN266" i="132" s="1"/>
  <c r="AM253" i="132"/>
  <c r="AM267" i="132" s="1"/>
  <c r="AQ253" i="132"/>
  <c r="AQ267" i="132" s="1"/>
  <c r="AU253" i="132"/>
  <c r="AY253" i="132"/>
  <c r="BC253" i="132"/>
  <c r="BC267" i="132" s="1"/>
  <c r="BG253" i="132"/>
  <c r="BG267" i="132" s="1"/>
  <c r="BK253" i="132"/>
  <c r="BO253" i="132"/>
  <c r="BO267" i="132" s="1"/>
  <c r="AN254" i="132"/>
  <c r="AN268" i="132" s="1"/>
  <c r="AR254" i="132"/>
  <c r="AR268" i="132" s="1"/>
  <c r="AV254" i="132"/>
  <c r="AZ254" i="132"/>
  <c r="BD254" i="132"/>
  <c r="BD268" i="132" s="1"/>
  <c r="BH254" i="132"/>
  <c r="BH268" i="132" s="1"/>
  <c r="BL254" i="132"/>
  <c r="BL268" i="132" s="1"/>
  <c r="AO255" i="132"/>
  <c r="AS255" i="132"/>
  <c r="AS269" i="132" s="1"/>
  <c r="AW255" i="132"/>
  <c r="AW269" i="132" s="1"/>
  <c r="BA255" i="132"/>
  <c r="BE255" i="132"/>
  <c r="BE269" i="132" s="1"/>
  <c r="BI255" i="132"/>
  <c r="BI269" i="132" s="1"/>
  <c r="BM255" i="132"/>
  <c r="BM269" i="132" s="1"/>
  <c r="AL256" i="132"/>
  <c r="AP256" i="132"/>
  <c r="AP270" i="132" s="1"/>
  <c r="AT256" i="132"/>
  <c r="AT270" i="132" s="1"/>
  <c r="AX256" i="132"/>
  <c r="AX270" i="132" s="1"/>
  <c r="BB256" i="132"/>
  <c r="BF256" i="132"/>
  <c r="BJ256" i="132"/>
  <c r="BJ270" i="132" s="1"/>
  <c r="BN256" i="132"/>
  <c r="BN270" i="132" s="1"/>
  <c r="AM257" i="132"/>
  <c r="AQ257" i="132"/>
  <c r="AQ271" i="132" s="1"/>
  <c r="AU257" i="132"/>
  <c r="AU271" i="132" s="1"/>
  <c r="AY257" i="132"/>
  <c r="AY271" i="132" s="1"/>
  <c r="BC257" i="132"/>
  <c r="BG257" i="132"/>
  <c r="BK257" i="132"/>
  <c r="BK271" i="132" s="1"/>
  <c r="BO257" i="132"/>
  <c r="AL277" i="132"/>
  <c r="AQ277" i="132"/>
  <c r="AW277" i="132"/>
  <c r="BB277" i="132"/>
  <c r="BG277" i="132"/>
  <c r="BM277" i="132"/>
  <c r="AM278" i="132"/>
  <c r="AR278" i="132"/>
  <c r="AX278" i="132"/>
  <c r="BC278" i="132"/>
  <c r="BH278" i="132"/>
  <c r="BN278" i="132"/>
  <c r="AN279" i="132"/>
  <c r="AS279" i="132"/>
  <c r="AY279" i="132"/>
  <c r="BD279" i="132"/>
  <c r="BI279" i="132"/>
  <c r="BO279" i="132"/>
  <c r="AO280" i="132"/>
  <c r="AT280" i="132"/>
  <c r="AZ280" i="132"/>
  <c r="BE280" i="132"/>
  <c r="BJ280" i="132"/>
  <c r="AL285" i="132"/>
  <c r="AQ285" i="132"/>
  <c r="AV285" i="132"/>
  <c r="AT284" i="4" s="1"/>
  <c r="BB285" i="132"/>
  <c r="BG285" i="132"/>
  <c r="BL285" i="132"/>
  <c r="AM286" i="132"/>
  <c r="AR286" i="132"/>
  <c r="AW286" i="132"/>
  <c r="AW314" i="132" s="1"/>
  <c r="BC286" i="132"/>
  <c r="BC314" i="132" s="1"/>
  <c r="BH286" i="132"/>
  <c r="BM286" i="132"/>
  <c r="AN287" i="132"/>
  <c r="AS287" i="132"/>
  <c r="AS315" i="132" s="1"/>
  <c r="AX287" i="132"/>
  <c r="BD287" i="132"/>
  <c r="BI287" i="132"/>
  <c r="BN287" i="132"/>
  <c r="AO288" i="132"/>
  <c r="AT288" i="132"/>
  <c r="AY288" i="132"/>
  <c r="AY316" i="132" s="1"/>
  <c r="BE288" i="132"/>
  <c r="BE316" i="132" s="1"/>
  <c r="BJ288" i="132"/>
  <c r="BO288" i="132"/>
  <c r="AP289" i="132"/>
  <c r="AU289" i="132"/>
  <c r="AZ289" i="132"/>
  <c r="BF289" i="132"/>
  <c r="BK289" i="132"/>
  <c r="AQ290" i="132"/>
  <c r="AQ318" i="132" s="1"/>
  <c r="AV290" i="132"/>
  <c r="AT289" i="4" s="1"/>
  <c r="BA290" i="132"/>
  <c r="BG290" i="132"/>
  <c r="BL290" i="132"/>
  <c r="BL318" i="132" s="1"/>
  <c r="AL291" i="132"/>
  <c r="AR291" i="132"/>
  <c r="AW291" i="132"/>
  <c r="BB291" i="132"/>
  <c r="BB319" i="132" s="1"/>
  <c r="BH291" i="132"/>
  <c r="BM291" i="132"/>
  <c r="AM292" i="132"/>
  <c r="AS292" i="132"/>
  <c r="AS320" i="132" s="1"/>
  <c r="AX292" i="132"/>
  <c r="BC292" i="132"/>
  <c r="BI292" i="132"/>
  <c r="BN292" i="132"/>
  <c r="BN320" i="132" s="1"/>
  <c r="AN293" i="132"/>
  <c r="AT293" i="132"/>
  <c r="AY293" i="132"/>
  <c r="BD293" i="132"/>
  <c r="BD321" i="132" s="1"/>
  <c r="BJ293" i="132"/>
  <c r="BO293" i="132"/>
  <c r="AO294" i="132"/>
  <c r="AO322" i="132" s="1"/>
  <c r="AU294" i="132"/>
  <c r="AU322" i="132" s="1"/>
  <c r="AZ294" i="132"/>
  <c r="BE294" i="132"/>
  <c r="BE322" i="132" s="1"/>
  <c r="BK294" i="132"/>
  <c r="AL299" i="132"/>
  <c r="AQ299" i="132"/>
  <c r="AW299" i="132"/>
  <c r="BB299" i="132"/>
  <c r="BG299" i="132"/>
  <c r="BM299" i="132"/>
  <c r="AM300" i="132"/>
  <c r="AR300" i="132"/>
  <c r="AX300" i="132"/>
  <c r="BC300" i="132"/>
  <c r="BH300" i="132"/>
  <c r="BN300" i="132"/>
  <c r="AN301" i="132"/>
  <c r="AS301" i="132"/>
  <c r="AY301" i="132"/>
  <c r="BD301" i="132"/>
  <c r="BI301" i="132"/>
  <c r="BO301" i="132"/>
  <c r="AO302" i="132"/>
  <c r="AT302" i="132"/>
  <c r="AZ302" i="132"/>
  <c r="BE302" i="132"/>
  <c r="BJ302" i="132"/>
  <c r="AP303" i="132"/>
  <c r="AU303" i="132"/>
  <c r="BA303" i="132"/>
  <c r="BF303" i="132"/>
  <c r="BK303" i="132"/>
  <c r="AL304" i="132"/>
  <c r="AQ304" i="132"/>
  <c r="AV304" i="132"/>
  <c r="AT303" i="4" s="1"/>
  <c r="BB304" i="132"/>
  <c r="BG304" i="132"/>
  <c r="BL304" i="132"/>
  <c r="AM305" i="132"/>
  <c r="AR305" i="132"/>
  <c r="AW305" i="132"/>
  <c r="BC305" i="132"/>
  <c r="BH305" i="132"/>
  <c r="BM305" i="132"/>
  <c r="AN306" i="132"/>
  <c r="AS306" i="132"/>
  <c r="AX306" i="132"/>
  <c r="BD306" i="132"/>
  <c r="BI306" i="132"/>
  <c r="BN306" i="132"/>
  <c r="AO307" i="132"/>
  <c r="AT307" i="132"/>
  <c r="AY307" i="132"/>
  <c r="BE307" i="132"/>
  <c r="BJ307" i="132"/>
  <c r="BO307" i="132"/>
  <c r="AP308" i="132"/>
  <c r="AU308" i="132"/>
  <c r="AZ308" i="132"/>
  <c r="BF308" i="132"/>
  <c r="BK308" i="132"/>
  <c r="AL142" i="133"/>
  <c r="BP132" i="133"/>
  <c r="AP142" i="133"/>
  <c r="AT142" i="133"/>
  <c r="AX142" i="133"/>
  <c r="BB142" i="133"/>
  <c r="BF142" i="133"/>
  <c r="BJ142" i="133"/>
  <c r="BN142" i="133"/>
  <c r="AN142" i="133"/>
  <c r="AY142" i="133"/>
  <c r="BD142" i="133"/>
  <c r="BO142" i="133"/>
  <c r="BP151" i="133"/>
  <c r="AL160" i="133"/>
  <c r="BB160" i="133"/>
  <c r="BB170" i="133" s="1"/>
  <c r="AO175" i="133"/>
  <c r="AT175" i="133"/>
  <c r="AY175" i="133"/>
  <c r="BE175" i="133"/>
  <c r="BJ175" i="133"/>
  <c r="BO175" i="133"/>
  <c r="AP176" i="133"/>
  <c r="AU176" i="133"/>
  <c r="AZ176" i="133"/>
  <c r="BF176" i="133"/>
  <c r="BK176" i="133"/>
  <c r="AQ177" i="133"/>
  <c r="AV177" i="133"/>
  <c r="BA177" i="133"/>
  <c r="BG177" i="133"/>
  <c r="BL177" i="133"/>
  <c r="AL178" i="133"/>
  <c r="AR178" i="133"/>
  <c r="AW178" i="133"/>
  <c r="AU177" i="4" s="1"/>
  <c r="BB178" i="133"/>
  <c r="BH178" i="133"/>
  <c r="BM178" i="133"/>
  <c r="AN183" i="133"/>
  <c r="AT183" i="133"/>
  <c r="AY183" i="133"/>
  <c r="BD183" i="133"/>
  <c r="BJ183" i="133"/>
  <c r="BO183" i="133"/>
  <c r="AO184" i="133"/>
  <c r="AU184" i="133"/>
  <c r="AZ184" i="133"/>
  <c r="BE184" i="133"/>
  <c r="BK184" i="133"/>
  <c r="AP185" i="133"/>
  <c r="AV185" i="133"/>
  <c r="BA185" i="133"/>
  <c r="BF185" i="133"/>
  <c r="BL185" i="133"/>
  <c r="AL186" i="133"/>
  <c r="AQ186" i="133"/>
  <c r="AW186" i="133"/>
  <c r="AU185" i="4" s="1"/>
  <c r="BB186" i="133"/>
  <c r="BG186" i="133"/>
  <c r="BM186" i="133"/>
  <c r="AM187" i="133"/>
  <c r="AR187" i="133"/>
  <c r="AX187" i="133"/>
  <c r="BC187" i="133"/>
  <c r="BH187" i="133"/>
  <c r="BN187" i="133"/>
  <c r="AN188" i="133"/>
  <c r="AS188" i="133"/>
  <c r="AY188" i="133"/>
  <c r="BD188" i="133"/>
  <c r="BI188" i="133"/>
  <c r="BO188" i="133"/>
  <c r="AO189" i="133"/>
  <c r="AT189" i="133"/>
  <c r="AZ189" i="133"/>
  <c r="BE189" i="133"/>
  <c r="BJ189" i="133"/>
  <c r="AP190" i="133"/>
  <c r="AU190" i="133"/>
  <c r="BA190" i="133"/>
  <c r="BF190" i="133"/>
  <c r="BK190" i="133"/>
  <c r="AL191" i="133"/>
  <c r="AQ191" i="133"/>
  <c r="AV191" i="133"/>
  <c r="BB191" i="133"/>
  <c r="BG191" i="133"/>
  <c r="BL191" i="133"/>
  <c r="AM192" i="133"/>
  <c r="AR192" i="133"/>
  <c r="AW192" i="133"/>
  <c r="AU191" i="4" s="1"/>
  <c r="BC192" i="133"/>
  <c r="BH192" i="133"/>
  <c r="BM192" i="133"/>
  <c r="AO197" i="133"/>
  <c r="AT197" i="133"/>
  <c r="AY197" i="133"/>
  <c r="BE197" i="133"/>
  <c r="BJ197" i="133"/>
  <c r="BO197" i="133"/>
  <c r="AP198" i="133"/>
  <c r="AU198" i="133"/>
  <c r="AZ198" i="133"/>
  <c r="BF198" i="133"/>
  <c r="BK198" i="133"/>
  <c r="AQ199" i="133"/>
  <c r="AV199" i="133"/>
  <c r="BA199" i="133"/>
  <c r="BG199" i="133"/>
  <c r="BL199" i="133"/>
  <c r="AL200" i="133"/>
  <c r="AR200" i="133"/>
  <c r="AW200" i="133"/>
  <c r="AU199" i="4" s="1"/>
  <c r="BB200" i="133"/>
  <c r="BH200" i="133"/>
  <c r="BM200" i="133"/>
  <c r="AM201" i="133"/>
  <c r="AS201" i="133"/>
  <c r="AX201" i="133"/>
  <c r="BC201" i="133"/>
  <c r="BI201" i="133"/>
  <c r="BN201" i="133"/>
  <c r="AN202" i="133"/>
  <c r="AT202" i="133"/>
  <c r="AY202" i="133"/>
  <c r="BD202" i="133"/>
  <c r="BJ202" i="133"/>
  <c r="BO202" i="133"/>
  <c r="AO203" i="133"/>
  <c r="AU203" i="133"/>
  <c r="AZ203" i="133"/>
  <c r="BE203" i="133"/>
  <c r="BK203" i="133"/>
  <c r="AP204" i="133"/>
  <c r="AV204" i="133"/>
  <c r="BA204" i="133"/>
  <c r="BF204" i="133"/>
  <c r="BL204" i="133"/>
  <c r="AL205" i="133"/>
  <c r="AQ205" i="133"/>
  <c r="AW205" i="133"/>
  <c r="AU204" i="4" s="1"/>
  <c r="BB205" i="133"/>
  <c r="BG205" i="133"/>
  <c r="BM205" i="133"/>
  <c r="AM206" i="133"/>
  <c r="AR206" i="133"/>
  <c r="AX206" i="133"/>
  <c r="BC206" i="133"/>
  <c r="BH206" i="133"/>
  <c r="BN206" i="133"/>
  <c r="AM226" i="133"/>
  <c r="AR226" i="133"/>
  <c r="AX226" i="133"/>
  <c r="BC226" i="133"/>
  <c r="BH226" i="133"/>
  <c r="BN226" i="133"/>
  <c r="AN227" i="133"/>
  <c r="AS227" i="133"/>
  <c r="AY227" i="133"/>
  <c r="BD227" i="133"/>
  <c r="BI227" i="133"/>
  <c r="BO227" i="133"/>
  <c r="AO228" i="133"/>
  <c r="AT228" i="133"/>
  <c r="AZ228" i="133"/>
  <c r="BE228" i="133"/>
  <c r="BJ228" i="133"/>
  <c r="AP229" i="133"/>
  <c r="AU229" i="133"/>
  <c r="BA229" i="133"/>
  <c r="BF229" i="133"/>
  <c r="BK229" i="133"/>
  <c r="AM234" i="133"/>
  <c r="AR234" i="133"/>
  <c r="AW234" i="133"/>
  <c r="AU233" i="4" s="1"/>
  <c r="BC234" i="133"/>
  <c r="BH234" i="133"/>
  <c r="BM234" i="133"/>
  <c r="AN235" i="133"/>
  <c r="AS235" i="133"/>
  <c r="AX235" i="133"/>
  <c r="BD235" i="133"/>
  <c r="BI235" i="133"/>
  <c r="BN235" i="133"/>
  <c r="AO236" i="133"/>
  <c r="AT236" i="133"/>
  <c r="AY236" i="133"/>
  <c r="BE236" i="133"/>
  <c r="BJ236" i="133"/>
  <c r="BO236" i="133"/>
  <c r="AP237" i="133"/>
  <c r="AU237" i="133"/>
  <c r="AU265" i="133" s="1"/>
  <c r="AZ237" i="133"/>
  <c r="BF237" i="133"/>
  <c r="BK237" i="133"/>
  <c r="AQ238" i="133"/>
  <c r="AV238" i="133"/>
  <c r="BA238" i="133"/>
  <c r="BG238" i="133"/>
  <c r="BL238" i="133"/>
  <c r="AL239" i="133"/>
  <c r="AR239" i="133"/>
  <c r="AW239" i="133"/>
  <c r="AU238" i="4" s="1"/>
  <c r="BB239" i="133"/>
  <c r="BH239" i="133"/>
  <c r="BM239" i="133"/>
  <c r="AM240" i="133"/>
  <c r="AS240" i="133"/>
  <c r="AX240" i="133"/>
  <c r="BC240" i="133"/>
  <c r="BI240" i="133"/>
  <c r="BN240" i="133"/>
  <c r="AN241" i="133"/>
  <c r="AT241" i="133"/>
  <c r="AY241" i="133"/>
  <c r="BD241" i="133"/>
  <c r="BJ241" i="133"/>
  <c r="BO241" i="133"/>
  <c r="AO242" i="133"/>
  <c r="AU242" i="133"/>
  <c r="AZ242" i="133"/>
  <c r="BE242" i="133"/>
  <c r="BK242" i="133"/>
  <c r="AP243" i="133"/>
  <c r="AV243" i="133"/>
  <c r="BA243" i="133"/>
  <c r="BF243" i="133"/>
  <c r="BL243" i="133"/>
  <c r="AM248" i="133"/>
  <c r="AR248" i="133"/>
  <c r="AX248" i="133"/>
  <c r="BC248" i="133"/>
  <c r="BH248" i="133"/>
  <c r="BN248" i="133"/>
  <c r="AN249" i="133"/>
  <c r="AS249" i="133"/>
  <c r="AY249" i="133"/>
  <c r="BD249" i="133"/>
  <c r="BI249" i="133"/>
  <c r="BO249" i="133"/>
  <c r="AO250" i="133"/>
  <c r="AT250" i="133"/>
  <c r="AZ250" i="133"/>
  <c r="BE250" i="133"/>
  <c r="BJ250" i="133"/>
  <c r="AP251" i="133"/>
  <c r="AU251" i="133"/>
  <c r="BA251" i="133"/>
  <c r="BF251" i="133"/>
  <c r="BK251" i="133"/>
  <c r="AL252" i="133"/>
  <c r="AQ252" i="133"/>
  <c r="AV252" i="133"/>
  <c r="BB252" i="133"/>
  <c r="BG252" i="133"/>
  <c r="BL252" i="133"/>
  <c r="AM253" i="133"/>
  <c r="AR253" i="133"/>
  <c r="AW253" i="133"/>
  <c r="AU252" i="4" s="1"/>
  <c r="BC253" i="133"/>
  <c r="BH253" i="133"/>
  <c r="BM253" i="133"/>
  <c r="AN254" i="133"/>
  <c r="AS254" i="133"/>
  <c r="AX254" i="133"/>
  <c r="BD254" i="133"/>
  <c r="BI254" i="133"/>
  <c r="BN254" i="133"/>
  <c r="AO255" i="133"/>
  <c r="AT255" i="133"/>
  <c r="AY255" i="133"/>
  <c r="BE255" i="133"/>
  <c r="BJ255" i="133"/>
  <c r="BO255" i="133"/>
  <c r="AP256" i="133"/>
  <c r="AU256" i="133"/>
  <c r="AZ256" i="133"/>
  <c r="BF256" i="133"/>
  <c r="BK256" i="133"/>
  <c r="AQ257" i="133"/>
  <c r="AV257" i="133"/>
  <c r="BA257" i="133"/>
  <c r="BG257" i="133"/>
  <c r="BL257" i="133"/>
  <c r="AM277" i="133"/>
  <c r="AR277" i="133"/>
  <c r="AW277" i="133"/>
  <c r="AU276" i="4" s="1"/>
  <c r="BE277" i="133"/>
  <c r="BM277" i="133"/>
  <c r="AP278" i="133"/>
  <c r="AX278" i="133"/>
  <c r="BF278" i="133"/>
  <c r="BN278" i="133"/>
  <c r="AQ279" i="133"/>
  <c r="AY279" i="133"/>
  <c r="BG279" i="133"/>
  <c r="BO279" i="133"/>
  <c r="AR280" i="133"/>
  <c r="AZ280" i="133"/>
  <c r="BH280" i="133"/>
  <c r="AL285" i="133"/>
  <c r="AT285" i="133"/>
  <c r="BB285" i="133"/>
  <c r="BJ285" i="133"/>
  <c r="AM286" i="133"/>
  <c r="AU286" i="133"/>
  <c r="BC286" i="133"/>
  <c r="BK286" i="133"/>
  <c r="AN287" i="133"/>
  <c r="AV287" i="133"/>
  <c r="BD287" i="133"/>
  <c r="BL287" i="133"/>
  <c r="AO288" i="133"/>
  <c r="AW288" i="133"/>
  <c r="AU287" i="4" s="1"/>
  <c r="BE288" i="133"/>
  <c r="BM288" i="133"/>
  <c r="AP289" i="133"/>
  <c r="AX289" i="133"/>
  <c r="BF289" i="133"/>
  <c r="BN289" i="133"/>
  <c r="AQ290" i="133"/>
  <c r="AY290" i="133"/>
  <c r="BG290" i="133"/>
  <c r="BO290" i="133"/>
  <c r="AR291" i="133"/>
  <c r="AZ291" i="133"/>
  <c r="BH291" i="133"/>
  <c r="AS292" i="133"/>
  <c r="BA292" i="133"/>
  <c r="BI292" i="133"/>
  <c r="AL293" i="133"/>
  <c r="AT293" i="133"/>
  <c r="BB293" i="133"/>
  <c r="BJ293" i="133"/>
  <c r="AM294" i="133"/>
  <c r="AU294" i="133"/>
  <c r="BC294" i="133"/>
  <c r="BK294" i="133"/>
  <c r="AQ299" i="133"/>
  <c r="AY299" i="133"/>
  <c r="BG299" i="133"/>
  <c r="BO299" i="133"/>
  <c r="AR300" i="133"/>
  <c r="AZ300" i="133"/>
  <c r="BH300" i="133"/>
  <c r="AS301" i="133"/>
  <c r="BA301" i="133"/>
  <c r="BI301" i="133"/>
  <c r="AL302" i="133"/>
  <c r="AT302" i="133"/>
  <c r="BB302" i="133"/>
  <c r="BJ302" i="133"/>
  <c r="AM303" i="133"/>
  <c r="AU303" i="133"/>
  <c r="BC303" i="133"/>
  <c r="BK303" i="133"/>
  <c r="AN304" i="133"/>
  <c r="AV304" i="133"/>
  <c r="BD304" i="133"/>
  <c r="BL304" i="133"/>
  <c r="AO305" i="133"/>
  <c r="AW305" i="133"/>
  <c r="AU304" i="4" s="1"/>
  <c r="BE305" i="133"/>
  <c r="BM305" i="133"/>
  <c r="AQ306" i="133"/>
  <c r="AQ320" i="133" s="1"/>
  <c r="BF306" i="133"/>
  <c r="AQ307" i="133"/>
  <c r="BG307" i="133"/>
  <c r="AR308" i="133"/>
  <c r="AN142" i="134"/>
  <c r="AR142" i="134"/>
  <c r="AV142" i="134"/>
  <c r="AZ142" i="134"/>
  <c r="BD142" i="134"/>
  <c r="BH142" i="134"/>
  <c r="BL142" i="134"/>
  <c r="AQ162" i="134"/>
  <c r="AQ142" i="134"/>
  <c r="AY162" i="134"/>
  <c r="AY170" i="134" s="1"/>
  <c r="AY142" i="134"/>
  <c r="BG162" i="134"/>
  <c r="BG142" i="134"/>
  <c r="BO162" i="134"/>
  <c r="BO170" i="134" s="1"/>
  <c r="BO142" i="134"/>
  <c r="BP168" i="134"/>
  <c r="AL156" i="134"/>
  <c r="AL122" i="134" s="1"/>
  <c r="AP156" i="134"/>
  <c r="AP122" i="134" s="1"/>
  <c r="AT156" i="134"/>
  <c r="AT122" i="134" s="1"/>
  <c r="AX156" i="134"/>
  <c r="BB156" i="134"/>
  <c r="BB122" i="134" s="1"/>
  <c r="BF156" i="134"/>
  <c r="BF122" i="134" s="1"/>
  <c r="BJ156" i="134"/>
  <c r="BJ122" i="134" s="1"/>
  <c r="BN156" i="134"/>
  <c r="AT160" i="134"/>
  <c r="BJ160" i="134"/>
  <c r="BJ170" i="134" s="1"/>
  <c r="AQ175" i="134"/>
  <c r="BG175" i="134"/>
  <c r="AR176" i="134"/>
  <c r="BH176" i="134"/>
  <c r="AS177" i="134"/>
  <c r="BI177" i="134"/>
  <c r="AT178" i="134"/>
  <c r="BJ178" i="134"/>
  <c r="AV183" i="134"/>
  <c r="BL183" i="134"/>
  <c r="AW184" i="134"/>
  <c r="BM184" i="134"/>
  <c r="AX185" i="134"/>
  <c r="AV184" i="4" s="1"/>
  <c r="BN185" i="134"/>
  <c r="AY186" i="134"/>
  <c r="BO186" i="134"/>
  <c r="AZ187" i="134"/>
  <c r="BA188" i="134"/>
  <c r="AL189" i="134"/>
  <c r="BB189" i="134"/>
  <c r="AM190" i="134"/>
  <c r="BC190" i="134"/>
  <c r="AN191" i="134"/>
  <c r="BD191" i="134"/>
  <c r="AO192" i="134"/>
  <c r="BE192" i="134"/>
  <c r="AW197" i="134"/>
  <c r="BM197" i="134"/>
  <c r="AX198" i="134"/>
  <c r="AV197" i="4" s="1"/>
  <c r="BN198" i="134"/>
  <c r="AY199" i="134"/>
  <c r="BO199" i="134"/>
  <c r="AZ200" i="134"/>
  <c r="BA201" i="134"/>
  <c r="AL202" i="134"/>
  <c r="BB202" i="134"/>
  <c r="AM203" i="134"/>
  <c r="BC203" i="134"/>
  <c r="AN204" i="134"/>
  <c r="BD204" i="134"/>
  <c r="AO205" i="134"/>
  <c r="BE205" i="134"/>
  <c r="AP206" i="134"/>
  <c r="BF206" i="134"/>
  <c r="AP226" i="134"/>
  <c r="BF226" i="134"/>
  <c r="AQ227" i="134"/>
  <c r="BG227" i="134"/>
  <c r="AR228" i="134"/>
  <c r="BH228" i="134"/>
  <c r="AS229" i="134"/>
  <c r="BI229" i="134"/>
  <c r="AU234" i="134"/>
  <c r="BK234" i="134"/>
  <c r="AV235" i="134"/>
  <c r="BL235" i="134"/>
  <c r="AW236" i="134"/>
  <c r="BM236" i="134"/>
  <c r="AX237" i="134"/>
  <c r="AV236" i="4" s="1"/>
  <c r="BN237" i="134"/>
  <c r="AY238" i="134"/>
  <c r="BO238" i="134"/>
  <c r="AZ239" i="134"/>
  <c r="BA240" i="134"/>
  <c r="AL241" i="134"/>
  <c r="BB241" i="134"/>
  <c r="AM242" i="134"/>
  <c r="BC242" i="134"/>
  <c r="AN243" i="134"/>
  <c r="BD243" i="134"/>
  <c r="AP248" i="134"/>
  <c r="BF248" i="134"/>
  <c r="AQ249" i="134"/>
  <c r="BG249" i="134"/>
  <c r="AR250" i="134"/>
  <c r="BH250" i="134"/>
  <c r="AS251" i="134"/>
  <c r="BI251" i="134"/>
  <c r="AT252" i="134"/>
  <c r="BJ252" i="134"/>
  <c r="AU253" i="134"/>
  <c r="BK253" i="134"/>
  <c r="AV254" i="134"/>
  <c r="BL254" i="134"/>
  <c r="AW255" i="134"/>
  <c r="BM255" i="134"/>
  <c r="AX256" i="134"/>
  <c r="AV255" i="4" s="1"/>
  <c r="BN256" i="134"/>
  <c r="AY257" i="134"/>
  <c r="BO257" i="134"/>
  <c r="AY277" i="134"/>
  <c r="BO277" i="134"/>
  <c r="AZ278" i="134"/>
  <c r="BA279" i="134"/>
  <c r="AL280" i="134"/>
  <c r="BB280" i="134"/>
  <c r="AN285" i="134"/>
  <c r="BD285" i="134"/>
  <c r="AO286" i="134"/>
  <c r="BE286" i="134"/>
  <c r="AP287" i="134"/>
  <c r="BF287" i="134"/>
  <c r="AQ288" i="134"/>
  <c r="BG288" i="134"/>
  <c r="AR289" i="134"/>
  <c r="BH289" i="134"/>
  <c r="AS290" i="134"/>
  <c r="BI290" i="134"/>
  <c r="AT291" i="134"/>
  <c r="BJ291" i="134"/>
  <c r="AU292" i="134"/>
  <c r="BK292" i="134"/>
  <c r="AV293" i="134"/>
  <c r="BL293" i="134"/>
  <c r="AW294" i="134"/>
  <c r="BM294" i="134"/>
  <c r="AO299" i="134"/>
  <c r="BE299" i="134"/>
  <c r="AP300" i="134"/>
  <c r="BF300" i="134"/>
  <c r="AQ301" i="134"/>
  <c r="BG301" i="134"/>
  <c r="AR302" i="134"/>
  <c r="BH302" i="134"/>
  <c r="AS303" i="134"/>
  <c r="BI303" i="134"/>
  <c r="AT304" i="134"/>
  <c r="BJ304" i="134"/>
  <c r="AU305" i="134"/>
  <c r="BK305" i="134"/>
  <c r="AV306" i="134"/>
  <c r="BL306" i="134"/>
  <c r="AW307" i="134"/>
  <c r="BM307" i="134"/>
  <c r="AX308" i="134"/>
  <c r="AM128" i="135"/>
  <c r="AQ128" i="135"/>
  <c r="AU128" i="135"/>
  <c r="BC128" i="135"/>
  <c r="BG128" i="135"/>
  <c r="BK128" i="135"/>
  <c r="BO128" i="135"/>
  <c r="AU142" i="135"/>
  <c r="BK142" i="135"/>
  <c r="AO156" i="135"/>
  <c r="AO122" i="135" s="1"/>
  <c r="AS156" i="135"/>
  <c r="AS122" i="135" s="1"/>
  <c r="AW156" i="135"/>
  <c r="AW122" i="135" s="1"/>
  <c r="BA156" i="135"/>
  <c r="BA122" i="135" s="1"/>
  <c r="BE156" i="135"/>
  <c r="BE122" i="135" s="1"/>
  <c r="BI156" i="135"/>
  <c r="BI122" i="135" s="1"/>
  <c r="BM156" i="135"/>
  <c r="BM122" i="135" s="1"/>
  <c r="AT162" i="135"/>
  <c r="AT170" i="135" s="1"/>
  <c r="BJ162" i="135"/>
  <c r="AM166" i="136"/>
  <c r="BP138" i="136"/>
  <c r="AN170" i="136"/>
  <c r="AV170" i="136"/>
  <c r="BD170" i="136"/>
  <c r="AV156" i="136"/>
  <c r="AV122" i="136" s="1"/>
  <c r="AX170" i="136"/>
  <c r="AM175" i="136"/>
  <c r="AN176" i="136"/>
  <c r="AO177" i="136"/>
  <c r="AP178" i="136"/>
  <c r="AR183" i="136"/>
  <c r="AS184" i="136"/>
  <c r="AT185" i="136"/>
  <c r="AU186" i="136"/>
  <c r="AV187" i="136"/>
  <c r="AW188" i="136"/>
  <c r="AX189" i="136"/>
  <c r="AY190" i="136"/>
  <c r="AZ191" i="136"/>
  <c r="AX190" i="4" s="1"/>
  <c r="BA192" i="136"/>
  <c r="AL198" i="136"/>
  <c r="AM199" i="136"/>
  <c r="AN200" i="136"/>
  <c r="AO201" i="136"/>
  <c r="AP202" i="136"/>
  <c r="AQ203" i="136"/>
  <c r="AR204" i="136"/>
  <c r="AS205" i="136"/>
  <c r="AT206" i="136"/>
  <c r="AO227" i="136"/>
  <c r="AZ228" i="136"/>
  <c r="AX227" i="4" s="1"/>
  <c r="BL229" i="136"/>
  <c r="AS234" i="136"/>
  <c r="BD235" i="136"/>
  <c r="AW238" i="136"/>
  <c r="BH239" i="136"/>
  <c r="AO241" i="136"/>
  <c r="BA242" i="136"/>
  <c r="BL243" i="136"/>
  <c r="BA248" i="136"/>
  <c r="BM249" i="136"/>
  <c r="AS251" i="136"/>
  <c r="BE252" i="136"/>
  <c r="AL254" i="136"/>
  <c r="AW255" i="136"/>
  <c r="BI256" i="136"/>
  <c r="AU277" i="136"/>
  <c r="AN280" i="136"/>
  <c r="BK285" i="136"/>
  <c r="BC288" i="136"/>
  <c r="AV291" i="136"/>
  <c r="AN294" i="136"/>
  <c r="BO300" i="136"/>
  <c r="BG303" i="136"/>
  <c r="AZ163" i="138"/>
  <c r="AZ156" i="138"/>
  <c r="AZ122" i="138" s="1"/>
  <c r="BP149" i="138"/>
  <c r="BE164" i="138"/>
  <c r="BE201" i="138"/>
  <c r="BM201" i="138"/>
  <c r="BM164" i="138"/>
  <c r="BM170" i="138" s="1"/>
  <c r="AP175" i="132"/>
  <c r="AT175" i="132"/>
  <c r="AX175" i="132"/>
  <c r="BB175" i="132"/>
  <c r="BF175" i="132"/>
  <c r="BJ175" i="132"/>
  <c r="BN175" i="132"/>
  <c r="AM176" i="132"/>
  <c r="AQ176" i="132"/>
  <c r="AU176" i="132"/>
  <c r="AY176" i="132"/>
  <c r="BC176" i="132"/>
  <c r="BG176" i="132"/>
  <c r="BK176" i="132"/>
  <c r="BO176" i="132"/>
  <c r="AN177" i="132"/>
  <c r="AN179" i="132" s="1"/>
  <c r="AR177" i="132"/>
  <c r="AR179" i="132" s="1"/>
  <c r="AV177" i="132"/>
  <c r="AZ177" i="132"/>
  <c r="BD177" i="132"/>
  <c r="BD179" i="132" s="1"/>
  <c r="BH177" i="132"/>
  <c r="BH179" i="132" s="1"/>
  <c r="BL177" i="132"/>
  <c r="BL179" i="132" s="1"/>
  <c r="AO178" i="132"/>
  <c r="AS178" i="132"/>
  <c r="AW178" i="132"/>
  <c r="BA178" i="132"/>
  <c r="BE178" i="132"/>
  <c r="BI178" i="132"/>
  <c r="BM178" i="132"/>
  <c r="AM183" i="132"/>
  <c r="AQ183" i="132"/>
  <c r="AU183" i="132"/>
  <c r="AY183" i="132"/>
  <c r="BC183" i="132"/>
  <c r="BG183" i="132"/>
  <c r="BK183" i="132"/>
  <c r="BO183" i="132"/>
  <c r="AN184" i="132"/>
  <c r="AN212" i="132" s="1"/>
  <c r="AR184" i="132"/>
  <c r="AV184" i="132"/>
  <c r="AT183" i="4" s="1"/>
  <c r="AZ184" i="132"/>
  <c r="BD184" i="132"/>
  <c r="BD212" i="132" s="1"/>
  <c r="BH184" i="132"/>
  <c r="BH212" i="132" s="1"/>
  <c r="BL184" i="132"/>
  <c r="BL212" i="132" s="1"/>
  <c r="AO185" i="132"/>
  <c r="AO213" i="132" s="1"/>
  <c r="AS185" i="132"/>
  <c r="AS213" i="132" s="1"/>
  <c r="AW185" i="132"/>
  <c r="AW213" i="132" s="1"/>
  <c r="BA185" i="132"/>
  <c r="BA213" i="132" s="1"/>
  <c r="BE185" i="132"/>
  <c r="BE213" i="132" s="1"/>
  <c r="BI185" i="132"/>
  <c r="BI213" i="132" s="1"/>
  <c r="BM185" i="132"/>
  <c r="BM213" i="132" s="1"/>
  <c r="AL186" i="132"/>
  <c r="AP186" i="132"/>
  <c r="AT186" i="132"/>
  <c r="AT214" i="132" s="1"/>
  <c r="AX186" i="132"/>
  <c r="AX214" i="132" s="1"/>
  <c r="BB186" i="132"/>
  <c r="BF186" i="132"/>
  <c r="BJ186" i="132"/>
  <c r="BJ214" i="132" s="1"/>
  <c r="BN186" i="132"/>
  <c r="AM187" i="132"/>
  <c r="AM215" i="132" s="1"/>
  <c r="AQ187" i="132"/>
  <c r="AQ215" i="132" s="1"/>
  <c r="AU187" i="132"/>
  <c r="AU215" i="132" s="1"/>
  <c r="AY187" i="132"/>
  <c r="AY215" i="132" s="1"/>
  <c r="BC187" i="132"/>
  <c r="BC215" i="132" s="1"/>
  <c r="BG187" i="132"/>
  <c r="BG215" i="132" s="1"/>
  <c r="BK187" i="132"/>
  <c r="BK215" i="132" s="1"/>
  <c r="BO187" i="132"/>
  <c r="BO215" i="132" s="1"/>
  <c r="AN188" i="132"/>
  <c r="AR188" i="132"/>
  <c r="AR216" i="132" s="1"/>
  <c r="AV188" i="132"/>
  <c r="AZ188" i="132"/>
  <c r="AZ216" i="132" s="1"/>
  <c r="BD188" i="132"/>
  <c r="BH188" i="132"/>
  <c r="BH216" i="132" s="1"/>
  <c r="BL188" i="132"/>
  <c r="BL216" i="132" s="1"/>
  <c r="AO189" i="132"/>
  <c r="AO217" i="132" s="1"/>
  <c r="AS189" i="132"/>
  <c r="AS217" i="132" s="1"/>
  <c r="AW189" i="132"/>
  <c r="AW217" i="132" s="1"/>
  <c r="BA189" i="132"/>
  <c r="BA217" i="132" s="1"/>
  <c r="BE189" i="132"/>
  <c r="BE217" i="132" s="1"/>
  <c r="BI189" i="132"/>
  <c r="BI217" i="132" s="1"/>
  <c r="BM189" i="132"/>
  <c r="AL190" i="132"/>
  <c r="AP190" i="132"/>
  <c r="AT190" i="132"/>
  <c r="AX190" i="132"/>
  <c r="AX218" i="132" s="1"/>
  <c r="BB190" i="132"/>
  <c r="BB218" i="132" s="1"/>
  <c r="BF190" i="132"/>
  <c r="BJ190" i="132"/>
  <c r="BJ218" i="132" s="1"/>
  <c r="BN190" i="132"/>
  <c r="AM191" i="132"/>
  <c r="AM219" i="132" s="1"/>
  <c r="AQ191" i="132"/>
  <c r="AQ219" i="132" s="1"/>
  <c r="AU191" i="132"/>
  <c r="AU219" i="132" s="1"/>
  <c r="AY191" i="132"/>
  <c r="AY219" i="132" s="1"/>
  <c r="BC191" i="132"/>
  <c r="BC219" i="132" s="1"/>
  <c r="BG191" i="132"/>
  <c r="BG219" i="132" s="1"/>
  <c r="BK191" i="132"/>
  <c r="BK219" i="132" s="1"/>
  <c r="BO191" i="132"/>
  <c r="BO219" i="132" s="1"/>
  <c r="AN192" i="132"/>
  <c r="AN220" i="132" s="1"/>
  <c r="AR192" i="132"/>
  <c r="AR220" i="132" s="1"/>
  <c r="AV192" i="132"/>
  <c r="AT191" i="4" s="1"/>
  <c r="AZ192" i="132"/>
  <c r="BD192" i="132"/>
  <c r="BD220" i="132" s="1"/>
  <c r="BH192" i="132"/>
  <c r="BH220" i="132" s="1"/>
  <c r="BL192" i="132"/>
  <c r="BL220" i="132" s="1"/>
  <c r="AL197" i="132"/>
  <c r="AP197" i="132"/>
  <c r="AT197" i="132"/>
  <c r="AX197" i="132"/>
  <c r="BB197" i="132"/>
  <c r="BF197" i="132"/>
  <c r="BJ197" i="132"/>
  <c r="BN197" i="132"/>
  <c r="AM198" i="132"/>
  <c r="AQ198" i="132"/>
  <c r="AU198" i="132"/>
  <c r="AY198" i="132"/>
  <c r="BC198" i="132"/>
  <c r="BG198" i="132"/>
  <c r="BK198" i="132"/>
  <c r="BO198" i="132"/>
  <c r="AN199" i="132"/>
  <c r="AR199" i="132"/>
  <c r="AV199" i="132"/>
  <c r="AT198" i="4" s="1"/>
  <c r="AZ199" i="132"/>
  <c r="BD199" i="132"/>
  <c r="BH199" i="132"/>
  <c r="BL199" i="132"/>
  <c r="AO200" i="132"/>
  <c r="AS200" i="132"/>
  <c r="AW200" i="132"/>
  <c r="BA200" i="132"/>
  <c r="BE200" i="132"/>
  <c r="BI200" i="132"/>
  <c r="BM200" i="132"/>
  <c r="AL201" i="132"/>
  <c r="AP201" i="132"/>
  <c r="AT201" i="132"/>
  <c r="AX201" i="132"/>
  <c r="BB201" i="132"/>
  <c r="BF201" i="132"/>
  <c r="BJ201" i="132"/>
  <c r="BN201" i="132"/>
  <c r="AM202" i="132"/>
  <c r="AQ202" i="132"/>
  <c r="AU202" i="132"/>
  <c r="AY202" i="132"/>
  <c r="BC202" i="132"/>
  <c r="BG202" i="132"/>
  <c r="BK202" i="132"/>
  <c r="BO202" i="132"/>
  <c r="AN203" i="132"/>
  <c r="AR203" i="132"/>
  <c r="AV203" i="132"/>
  <c r="AT202" i="4" s="1"/>
  <c r="AZ203" i="132"/>
  <c r="BD203" i="132"/>
  <c r="BH203" i="132"/>
  <c r="BL203" i="132"/>
  <c r="AO204" i="132"/>
  <c r="AS204" i="132"/>
  <c r="AW204" i="132"/>
  <c r="BA204" i="132"/>
  <c r="BE204" i="132"/>
  <c r="BI204" i="132"/>
  <c r="BM204" i="132"/>
  <c r="AL205" i="132"/>
  <c r="AP205" i="132"/>
  <c r="AT205" i="132"/>
  <c r="AX205" i="132"/>
  <c r="BB205" i="132"/>
  <c r="BF205" i="132"/>
  <c r="BJ205" i="132"/>
  <c r="BN205" i="132"/>
  <c r="AM206" i="132"/>
  <c r="AQ206" i="132"/>
  <c r="AU206" i="132"/>
  <c r="AY206" i="132"/>
  <c r="BC206" i="132"/>
  <c r="BG206" i="132"/>
  <c r="BK206" i="132"/>
  <c r="BO206" i="132"/>
  <c r="AM226" i="132"/>
  <c r="AQ226" i="132"/>
  <c r="AU226" i="132"/>
  <c r="AY226" i="132"/>
  <c r="BC226" i="132"/>
  <c r="BG226" i="132"/>
  <c r="BK226" i="132"/>
  <c r="BO226" i="132"/>
  <c r="AN227" i="132"/>
  <c r="AR227" i="132"/>
  <c r="AV227" i="132"/>
  <c r="AZ227" i="132"/>
  <c r="BD227" i="132"/>
  <c r="BH227" i="132"/>
  <c r="BL227" i="132"/>
  <c r="AO228" i="132"/>
  <c r="AS228" i="132"/>
  <c r="AW228" i="132"/>
  <c r="BA228" i="132"/>
  <c r="BA230" i="132" s="1"/>
  <c r="BE228" i="132"/>
  <c r="BI228" i="132"/>
  <c r="BM228" i="132"/>
  <c r="AL229" i="132"/>
  <c r="AP229" i="132"/>
  <c r="AT229" i="132"/>
  <c r="AX229" i="132"/>
  <c r="BB229" i="132"/>
  <c r="BF229" i="132"/>
  <c r="BJ229" i="132"/>
  <c r="BN229" i="132"/>
  <c r="AN234" i="132"/>
  <c r="AR234" i="132"/>
  <c r="AV234" i="132"/>
  <c r="AT233" i="4" s="1"/>
  <c r="AZ234" i="132"/>
  <c r="BD234" i="132"/>
  <c r="BH234" i="132"/>
  <c r="BL234" i="132"/>
  <c r="AO235" i="132"/>
  <c r="AO263" i="132" s="1"/>
  <c r="AS235" i="132"/>
  <c r="AW235" i="132"/>
  <c r="BA235" i="132"/>
  <c r="BA263" i="132" s="1"/>
  <c r="BE235" i="132"/>
  <c r="BE263" i="132" s="1"/>
  <c r="BI235" i="132"/>
  <c r="BI263" i="132" s="1"/>
  <c r="BM235" i="132"/>
  <c r="BM263" i="132" s="1"/>
  <c r="AL236" i="132"/>
  <c r="AP236" i="132"/>
  <c r="AP264" i="132" s="1"/>
  <c r="AT236" i="132"/>
  <c r="AX236" i="132"/>
  <c r="BB236" i="132"/>
  <c r="BB264" i="132" s="1"/>
  <c r="BF236" i="132"/>
  <c r="BF264" i="132" s="1"/>
  <c r="BJ236" i="132"/>
  <c r="BJ264" i="132" s="1"/>
  <c r="BN236" i="132"/>
  <c r="BN264" i="132" s="1"/>
  <c r="AM237" i="132"/>
  <c r="AQ237" i="132"/>
  <c r="AQ265" i="132" s="1"/>
  <c r="AU237" i="132"/>
  <c r="AU265" i="132" s="1"/>
  <c r="AY237" i="132"/>
  <c r="AY265" i="132" s="1"/>
  <c r="BC237" i="132"/>
  <c r="BC265" i="132" s="1"/>
  <c r="BG237" i="132"/>
  <c r="BG265" i="132" s="1"/>
  <c r="BK237" i="132"/>
  <c r="BO237" i="132"/>
  <c r="AN238" i="132"/>
  <c r="AN266" i="132" s="1"/>
  <c r="AR238" i="132"/>
  <c r="AR266" i="132" s="1"/>
  <c r="AV238" i="132"/>
  <c r="AZ238" i="132"/>
  <c r="BD238" i="132"/>
  <c r="BD266" i="132" s="1"/>
  <c r="BH238" i="132"/>
  <c r="BH266" i="132" s="1"/>
  <c r="BL238" i="132"/>
  <c r="AO239" i="132"/>
  <c r="AS239" i="132"/>
  <c r="AS267" i="132" s="1"/>
  <c r="AW239" i="132"/>
  <c r="AW267" i="132" s="1"/>
  <c r="BA239" i="132"/>
  <c r="BE239" i="132"/>
  <c r="BI239" i="132"/>
  <c r="BI267" i="132" s="1"/>
  <c r="BM239" i="132"/>
  <c r="BM267" i="132" s="1"/>
  <c r="AL240" i="132"/>
  <c r="AP240" i="132"/>
  <c r="AP268" i="132" s="1"/>
  <c r="AT240" i="132"/>
  <c r="AT268" i="132" s="1"/>
  <c r="AX240" i="132"/>
  <c r="AX268" i="132" s="1"/>
  <c r="BB240" i="132"/>
  <c r="BB268" i="132" s="1"/>
  <c r="BF240" i="132"/>
  <c r="BJ240" i="132"/>
  <c r="BJ268" i="132" s="1"/>
  <c r="BN240" i="132"/>
  <c r="BN268" i="132" s="1"/>
  <c r="AM241" i="132"/>
  <c r="AQ241" i="132"/>
  <c r="AU241" i="132"/>
  <c r="AU269" i="132" s="1"/>
  <c r="AY241" i="132"/>
  <c r="AY269" i="132" s="1"/>
  <c r="BC241" i="132"/>
  <c r="BC269" i="132" s="1"/>
  <c r="BG241" i="132"/>
  <c r="BG269" i="132" s="1"/>
  <c r="BK241" i="132"/>
  <c r="BK269" i="132" s="1"/>
  <c r="BO241" i="132"/>
  <c r="BO269" i="132" s="1"/>
  <c r="AN242" i="132"/>
  <c r="AR242" i="132"/>
  <c r="AR270" i="132" s="1"/>
  <c r="AV242" i="132"/>
  <c r="AZ242" i="132"/>
  <c r="AZ270" i="132" s="1"/>
  <c r="BD242" i="132"/>
  <c r="BH242" i="132"/>
  <c r="BL242" i="132"/>
  <c r="BL270" i="132" s="1"/>
  <c r="AO243" i="132"/>
  <c r="AO271" i="132" s="1"/>
  <c r="AS243" i="132"/>
  <c r="AW243" i="132"/>
  <c r="AW271" i="132" s="1"/>
  <c r="BA243" i="132"/>
  <c r="BA271" i="132" s="1"/>
  <c r="BE243" i="132"/>
  <c r="BE271" i="132" s="1"/>
  <c r="BI243" i="132"/>
  <c r="BI271" i="132" s="1"/>
  <c r="BM243" i="132"/>
  <c r="AM248" i="132"/>
  <c r="AQ248" i="132"/>
  <c r="AU248" i="132"/>
  <c r="AY248" i="132"/>
  <c r="BC248" i="132"/>
  <c r="BG248" i="132"/>
  <c r="BK248" i="132"/>
  <c r="BO248" i="132"/>
  <c r="AN249" i="132"/>
  <c r="AR249" i="132"/>
  <c r="AV249" i="132"/>
  <c r="AT248" i="4" s="1"/>
  <c r="AZ249" i="132"/>
  <c r="BD249" i="132"/>
  <c r="BH249" i="132"/>
  <c r="BL249" i="132"/>
  <c r="AO250" i="132"/>
  <c r="AS250" i="132"/>
  <c r="AW250" i="132"/>
  <c r="BA250" i="132"/>
  <c r="BE250" i="132"/>
  <c r="BI250" i="132"/>
  <c r="BM250" i="132"/>
  <c r="AL251" i="132"/>
  <c r="AP251" i="132"/>
  <c r="AT251" i="132"/>
  <c r="AX251" i="132"/>
  <c r="BB251" i="132"/>
  <c r="BF251" i="132"/>
  <c r="BJ251" i="132"/>
  <c r="BN251" i="132"/>
  <c r="AM252" i="132"/>
  <c r="AQ252" i="132"/>
  <c r="AU252" i="132"/>
  <c r="AY252" i="132"/>
  <c r="BC252" i="132"/>
  <c r="BG252" i="132"/>
  <c r="BK252" i="132"/>
  <c r="BO252" i="132"/>
  <c r="AN253" i="132"/>
  <c r="AR253" i="132"/>
  <c r="AV253" i="132"/>
  <c r="AT252" i="4" s="1"/>
  <c r="AZ253" i="132"/>
  <c r="BD253" i="132"/>
  <c r="BH253" i="132"/>
  <c r="BL253" i="132"/>
  <c r="AO254" i="132"/>
  <c r="AS254" i="132"/>
  <c r="AW254" i="132"/>
  <c r="BA254" i="132"/>
  <c r="BE254" i="132"/>
  <c r="BI254" i="132"/>
  <c r="BM254" i="132"/>
  <c r="AL255" i="132"/>
  <c r="AP255" i="132"/>
  <c r="AT255" i="132"/>
  <c r="AX255" i="132"/>
  <c r="BB255" i="132"/>
  <c r="BF255" i="132"/>
  <c r="BJ255" i="132"/>
  <c r="BN255" i="132"/>
  <c r="AM256" i="132"/>
  <c r="AQ256" i="132"/>
  <c r="AU256" i="132"/>
  <c r="AY256" i="132"/>
  <c r="BC256" i="132"/>
  <c r="BG256" i="132"/>
  <c r="BK256" i="132"/>
  <c r="BO256" i="132"/>
  <c r="AN257" i="132"/>
  <c r="AR257" i="132"/>
  <c r="AV257" i="132"/>
  <c r="AT256" i="4" s="1"/>
  <c r="AZ257" i="132"/>
  <c r="BD257" i="132"/>
  <c r="BH257" i="132"/>
  <c r="BL257" i="132"/>
  <c r="AM277" i="132"/>
  <c r="AS277" i="132"/>
  <c r="AX277" i="132"/>
  <c r="BC277" i="132"/>
  <c r="BI277" i="132"/>
  <c r="BN277" i="132"/>
  <c r="AN278" i="132"/>
  <c r="AT278" i="132"/>
  <c r="AY278" i="132"/>
  <c r="BD278" i="132"/>
  <c r="BJ278" i="132"/>
  <c r="BO278" i="132"/>
  <c r="AO279" i="132"/>
  <c r="AU279" i="132"/>
  <c r="AU281" i="132" s="1"/>
  <c r="AZ279" i="132"/>
  <c r="BE279" i="132"/>
  <c r="BK279" i="132"/>
  <c r="AP280" i="132"/>
  <c r="AV280" i="132"/>
  <c r="AT279" i="4" s="1"/>
  <c r="BA280" i="132"/>
  <c r="BF280" i="132"/>
  <c r="BL280" i="132"/>
  <c r="AM285" i="132"/>
  <c r="AR285" i="132"/>
  <c r="AX285" i="132"/>
  <c r="BC285" i="132"/>
  <c r="BH285" i="132"/>
  <c r="BN285" i="132"/>
  <c r="AN286" i="132"/>
  <c r="AS286" i="132"/>
  <c r="AY286" i="132"/>
  <c r="BD286" i="132"/>
  <c r="BI286" i="132"/>
  <c r="BO286" i="132"/>
  <c r="AO287" i="132"/>
  <c r="AT287" i="132"/>
  <c r="AZ287" i="132"/>
  <c r="BE287" i="132"/>
  <c r="BJ287" i="132"/>
  <c r="AP288" i="132"/>
  <c r="AU288" i="132"/>
  <c r="BA288" i="132"/>
  <c r="BF288" i="132"/>
  <c r="BK288" i="132"/>
  <c r="AL289" i="132"/>
  <c r="AQ289" i="132"/>
  <c r="AV289" i="132"/>
  <c r="AT288" i="4" s="1"/>
  <c r="BB289" i="132"/>
  <c r="BG289" i="132"/>
  <c r="BL289" i="132"/>
  <c r="AM290" i="132"/>
  <c r="AR290" i="132"/>
  <c r="AW290" i="132"/>
  <c r="AW318" i="132" s="1"/>
  <c r="BC290" i="132"/>
  <c r="BH290" i="132"/>
  <c r="BM290" i="132"/>
  <c r="BM318" i="132" s="1"/>
  <c r="AN291" i="132"/>
  <c r="AS291" i="132"/>
  <c r="AX291" i="132"/>
  <c r="AX319" i="132" s="1"/>
  <c r="BD291" i="132"/>
  <c r="BI291" i="132"/>
  <c r="BN291" i="132"/>
  <c r="BN319" i="132" s="1"/>
  <c r="AO292" i="132"/>
  <c r="AT292" i="132"/>
  <c r="AY292" i="132"/>
  <c r="AY320" i="132" s="1"/>
  <c r="BE292" i="132"/>
  <c r="BJ292" i="132"/>
  <c r="BO292" i="132"/>
  <c r="BO320" i="132" s="1"/>
  <c r="AP293" i="132"/>
  <c r="AU293" i="132"/>
  <c r="AZ293" i="132"/>
  <c r="AZ321" i="132" s="1"/>
  <c r="BF293" i="132"/>
  <c r="BK293" i="132"/>
  <c r="AQ294" i="132"/>
  <c r="AV294" i="132"/>
  <c r="AT293" i="4" s="1"/>
  <c r="BA294" i="132"/>
  <c r="BG294" i="132"/>
  <c r="BL294" i="132"/>
  <c r="AM299" i="132"/>
  <c r="AS299" i="132"/>
  <c r="AX299" i="132"/>
  <c r="BC299" i="132"/>
  <c r="BI299" i="132"/>
  <c r="BN299" i="132"/>
  <c r="AN300" i="132"/>
  <c r="AT300" i="132"/>
  <c r="AY300" i="132"/>
  <c r="BD300" i="132"/>
  <c r="BJ300" i="132"/>
  <c r="BO300" i="132"/>
  <c r="AO301" i="132"/>
  <c r="AU301" i="132"/>
  <c r="AZ301" i="132"/>
  <c r="BE301" i="132"/>
  <c r="BK301" i="132"/>
  <c r="AP302" i="132"/>
  <c r="AV302" i="132"/>
  <c r="AT301" i="4" s="1"/>
  <c r="BA302" i="132"/>
  <c r="BF302" i="132"/>
  <c r="BL302" i="132"/>
  <c r="AL303" i="132"/>
  <c r="AQ303" i="132"/>
  <c r="AW303" i="132"/>
  <c r="BB303" i="132"/>
  <c r="BG303" i="132"/>
  <c r="BM303" i="132"/>
  <c r="AM304" i="132"/>
  <c r="AR304" i="132"/>
  <c r="AX304" i="132"/>
  <c r="BC304" i="132"/>
  <c r="BH304" i="132"/>
  <c r="BN304" i="132"/>
  <c r="AN305" i="132"/>
  <c r="AS305" i="132"/>
  <c r="AY305" i="132"/>
  <c r="BD305" i="132"/>
  <c r="BI305" i="132"/>
  <c r="BO305" i="132"/>
  <c r="AO306" i="132"/>
  <c r="AT306" i="132"/>
  <c r="AZ306" i="132"/>
  <c r="BE306" i="132"/>
  <c r="BJ306" i="132"/>
  <c r="AP307" i="132"/>
  <c r="AU307" i="132"/>
  <c r="BA307" i="132"/>
  <c r="BF307" i="132"/>
  <c r="BK307" i="132"/>
  <c r="AL308" i="132"/>
  <c r="AQ308" i="132"/>
  <c r="AV308" i="132"/>
  <c r="BB308" i="132"/>
  <c r="BG308" i="132"/>
  <c r="BL308" i="132"/>
  <c r="BO308" i="133"/>
  <c r="BO322" i="133" s="1"/>
  <c r="BK308" i="133"/>
  <c r="BG308" i="133"/>
  <c r="BC308" i="133"/>
  <c r="AY308" i="133"/>
  <c r="AU308" i="133"/>
  <c r="AQ308" i="133"/>
  <c r="AM308" i="133"/>
  <c r="BN307" i="133"/>
  <c r="BN321" i="133" s="1"/>
  <c r="BJ307" i="133"/>
  <c r="BF307" i="133"/>
  <c r="BB307" i="133"/>
  <c r="AX307" i="133"/>
  <c r="AT307" i="133"/>
  <c r="AP307" i="133"/>
  <c r="AL307" i="133"/>
  <c r="BM306" i="133"/>
  <c r="BM320" i="133" s="1"/>
  <c r="BI306" i="133"/>
  <c r="BE306" i="133"/>
  <c r="BE320" i="133" s="1"/>
  <c r="BA306" i="133"/>
  <c r="AW306" i="133"/>
  <c r="AU305" i="4" s="1"/>
  <c r="AS306" i="133"/>
  <c r="AO306" i="133"/>
  <c r="BM308" i="133"/>
  <c r="BI308" i="133"/>
  <c r="BI322" i="133" s="1"/>
  <c r="BE308" i="133"/>
  <c r="BA308" i="133"/>
  <c r="AW308" i="133"/>
  <c r="AS308" i="133"/>
  <c r="AO308" i="133"/>
  <c r="BL307" i="133"/>
  <c r="BH307" i="133"/>
  <c r="BH321" i="133" s="1"/>
  <c r="BD307" i="133"/>
  <c r="AZ307" i="133"/>
  <c r="AZ321" i="133" s="1"/>
  <c r="AV307" i="133"/>
  <c r="AR307" i="133"/>
  <c r="AR321" i="133" s="1"/>
  <c r="AN307" i="133"/>
  <c r="BO306" i="133"/>
  <c r="BO320" i="133" s="1"/>
  <c r="BK306" i="133"/>
  <c r="BG306" i="133"/>
  <c r="BG320" i="133" s="1"/>
  <c r="BC306" i="133"/>
  <c r="AY306" i="133"/>
  <c r="AY320" i="133" s="1"/>
  <c r="AU306" i="133"/>
  <c r="BJ308" i="133"/>
  <c r="BB308" i="133"/>
  <c r="AT308" i="133"/>
  <c r="AL308" i="133"/>
  <c r="BI307" i="133"/>
  <c r="BA307" i="133"/>
  <c r="AS307" i="133"/>
  <c r="BH306" i="133"/>
  <c r="AZ306" i="133"/>
  <c r="AR306" i="133"/>
  <c r="AM306" i="133"/>
  <c r="BN305" i="133"/>
  <c r="BJ305" i="133"/>
  <c r="BF305" i="133"/>
  <c r="BF319" i="133" s="1"/>
  <c r="BB305" i="133"/>
  <c r="AX305" i="133"/>
  <c r="AX319" i="133" s="1"/>
  <c r="AT305" i="133"/>
  <c r="AP305" i="133"/>
  <c r="AL305" i="133"/>
  <c r="BM304" i="133"/>
  <c r="BM318" i="133" s="1"/>
  <c r="BI304" i="133"/>
  <c r="BE304" i="133"/>
  <c r="BE318" i="133" s="1"/>
  <c r="BA304" i="133"/>
  <c r="AW304" i="133"/>
  <c r="AU303" i="4" s="1"/>
  <c r="AS304" i="133"/>
  <c r="AO304" i="133"/>
  <c r="BL303" i="133"/>
  <c r="BL317" i="133" s="1"/>
  <c r="BH303" i="133"/>
  <c r="BD303" i="133"/>
  <c r="BD317" i="133" s="1"/>
  <c r="AZ303" i="133"/>
  <c r="AV303" i="133"/>
  <c r="AV317" i="133" s="1"/>
  <c r="AR303" i="133"/>
  <c r="AN303" i="133"/>
  <c r="AN317" i="133" s="1"/>
  <c r="BO302" i="133"/>
  <c r="BK302" i="133"/>
  <c r="BK316" i="133" s="1"/>
  <c r="BG302" i="133"/>
  <c r="BC302" i="133"/>
  <c r="BC316" i="133" s="1"/>
  <c r="AY302" i="133"/>
  <c r="AU302" i="133"/>
  <c r="AU316" i="133" s="1"/>
  <c r="AQ302" i="133"/>
  <c r="AM302" i="133"/>
  <c r="AM316" i="133" s="1"/>
  <c r="BN301" i="133"/>
  <c r="BJ301" i="133"/>
  <c r="BJ315" i="133" s="1"/>
  <c r="BF301" i="133"/>
  <c r="BB301" i="133"/>
  <c r="BB315" i="133" s="1"/>
  <c r="AX301" i="133"/>
  <c r="AT301" i="133"/>
  <c r="AT315" i="133" s="1"/>
  <c r="AP301" i="133"/>
  <c r="AL301" i="133"/>
  <c r="AL315" i="133" s="1"/>
  <c r="BM300" i="133"/>
  <c r="BI300" i="133"/>
  <c r="BI314" i="133" s="1"/>
  <c r="BE300" i="133"/>
  <c r="BA300" i="133"/>
  <c r="BA314" i="133" s="1"/>
  <c r="AW300" i="133"/>
  <c r="AU299" i="4" s="1"/>
  <c r="AS300" i="133"/>
  <c r="AS314" i="133" s="1"/>
  <c r="AO300" i="133"/>
  <c r="BL299" i="133"/>
  <c r="BH299" i="133"/>
  <c r="BD299" i="133"/>
  <c r="AZ299" i="133"/>
  <c r="AV299" i="133"/>
  <c r="AR299" i="133"/>
  <c r="AR313" i="133" s="1"/>
  <c r="AN299" i="133"/>
  <c r="BN294" i="133"/>
  <c r="BJ294" i="133"/>
  <c r="BJ322" i="133" s="1"/>
  <c r="BF294" i="133"/>
  <c r="BB294" i="133"/>
  <c r="BB322" i="133" s="1"/>
  <c r="AX294" i="133"/>
  <c r="AT294" i="133"/>
  <c r="AP294" i="133"/>
  <c r="AL294" i="133"/>
  <c r="BM293" i="133"/>
  <c r="BI293" i="133"/>
  <c r="BI321" i="133" s="1"/>
  <c r="BE293" i="133"/>
  <c r="BA293" i="133"/>
  <c r="BA321" i="133" s="1"/>
  <c r="AW293" i="133"/>
  <c r="AU292" i="4" s="1"/>
  <c r="AS293" i="133"/>
  <c r="AO293" i="133"/>
  <c r="BL292" i="133"/>
  <c r="BH292" i="133"/>
  <c r="BH320" i="133" s="1"/>
  <c r="BD292" i="133"/>
  <c r="AZ292" i="133"/>
  <c r="AV292" i="133"/>
  <c r="AR292" i="133"/>
  <c r="AN292" i="133"/>
  <c r="AN320" i="133" s="1"/>
  <c r="BO291" i="133"/>
  <c r="BK291" i="133"/>
  <c r="BK319" i="133" s="1"/>
  <c r="BG291" i="133"/>
  <c r="BC291" i="133"/>
  <c r="BC319" i="133" s="1"/>
  <c r="AY291" i="133"/>
  <c r="AU291" i="133"/>
  <c r="AU319" i="133" s="1"/>
  <c r="AQ291" i="133"/>
  <c r="AM291" i="133"/>
  <c r="AM319" i="133" s="1"/>
  <c r="BN290" i="133"/>
  <c r="BJ290" i="133"/>
  <c r="BJ318" i="133" s="1"/>
  <c r="BF290" i="133"/>
  <c r="BB290" i="133"/>
  <c r="BB318" i="133" s="1"/>
  <c r="AX290" i="133"/>
  <c r="AT290" i="133"/>
  <c r="AT318" i="133" s="1"/>
  <c r="AP290" i="133"/>
  <c r="AL290" i="133"/>
  <c r="BM289" i="133"/>
  <c r="BI289" i="133"/>
  <c r="BI317" i="133" s="1"/>
  <c r="BE289" i="133"/>
  <c r="BA289" i="133"/>
  <c r="BA317" i="133" s="1"/>
  <c r="AW289" i="133"/>
  <c r="AU288" i="4" s="1"/>
  <c r="AS289" i="133"/>
  <c r="AS317" i="133" s="1"/>
  <c r="AO289" i="133"/>
  <c r="BL288" i="133"/>
  <c r="BH288" i="133"/>
  <c r="BD288" i="133"/>
  <c r="AZ288" i="133"/>
  <c r="AV288" i="133"/>
  <c r="AR288" i="133"/>
  <c r="AR316" i="133" s="1"/>
  <c r="AN288" i="133"/>
  <c r="BO287" i="133"/>
  <c r="BK287" i="133"/>
  <c r="BG287" i="133"/>
  <c r="BC287" i="133"/>
  <c r="AY287" i="133"/>
  <c r="AY315" i="133" s="1"/>
  <c r="AU287" i="133"/>
  <c r="AQ287" i="133"/>
  <c r="AQ315" i="133" s="1"/>
  <c r="AM287" i="133"/>
  <c r="BN286" i="133"/>
  <c r="BN314" i="133" s="1"/>
  <c r="BJ286" i="133"/>
  <c r="BF286" i="133"/>
  <c r="BB286" i="133"/>
  <c r="AX286" i="133"/>
  <c r="AT286" i="133"/>
  <c r="AP286" i="133"/>
  <c r="AP314" i="133" s="1"/>
  <c r="AL286" i="133"/>
  <c r="BM285" i="133"/>
  <c r="BI285" i="133"/>
  <c r="BE285" i="133"/>
  <c r="BA285" i="133"/>
  <c r="AW285" i="133"/>
  <c r="AU284" i="4" s="1"/>
  <c r="AS285" i="133"/>
  <c r="AO285" i="133"/>
  <c r="BO280" i="133"/>
  <c r="BK280" i="133"/>
  <c r="BG280" i="133"/>
  <c r="BC280" i="133"/>
  <c r="AY280" i="133"/>
  <c r="AU280" i="133"/>
  <c r="AQ280" i="133"/>
  <c r="AM280" i="133"/>
  <c r="BN279" i="133"/>
  <c r="BJ279" i="133"/>
  <c r="BF279" i="133"/>
  <c r="BB279" i="133"/>
  <c r="AX279" i="133"/>
  <c r="AT279" i="133"/>
  <c r="AP279" i="133"/>
  <c r="AL279" i="133"/>
  <c r="BM278" i="133"/>
  <c r="BI278" i="133"/>
  <c r="BE278" i="133"/>
  <c r="BA278" i="133"/>
  <c r="AW278" i="133"/>
  <c r="AU277" i="4" s="1"/>
  <c r="AS278" i="133"/>
  <c r="AO278" i="133"/>
  <c r="BL277" i="133"/>
  <c r="BH277" i="133"/>
  <c r="BD277" i="133"/>
  <c r="AZ277" i="133"/>
  <c r="BN308" i="133"/>
  <c r="BF308" i="133"/>
  <c r="AX308" i="133"/>
  <c r="AP308" i="133"/>
  <c r="BM307" i="133"/>
  <c r="BE307" i="133"/>
  <c r="AW307" i="133"/>
  <c r="AU306" i="4" s="1"/>
  <c r="AO307" i="133"/>
  <c r="BL306" i="133"/>
  <c r="BD306" i="133"/>
  <c r="AV306" i="133"/>
  <c r="AP306" i="133"/>
  <c r="BL305" i="133"/>
  <c r="BL319" i="133" s="1"/>
  <c r="BH305" i="133"/>
  <c r="BD305" i="133"/>
  <c r="BD319" i="133" s="1"/>
  <c r="AZ305" i="133"/>
  <c r="AV305" i="133"/>
  <c r="AR305" i="133"/>
  <c r="AN305" i="133"/>
  <c r="AN319" i="133" s="1"/>
  <c r="BO304" i="133"/>
  <c r="BK304" i="133"/>
  <c r="BK318" i="133" s="1"/>
  <c r="BG304" i="133"/>
  <c r="BC304" i="133"/>
  <c r="BC318" i="133" s="1"/>
  <c r="AY304" i="133"/>
  <c r="AU304" i="133"/>
  <c r="AQ304" i="133"/>
  <c r="AM304" i="133"/>
  <c r="BN303" i="133"/>
  <c r="BJ303" i="133"/>
  <c r="BJ317" i="133" s="1"/>
  <c r="BF303" i="133"/>
  <c r="BB303" i="133"/>
  <c r="AX303" i="133"/>
  <c r="AT303" i="133"/>
  <c r="AT317" i="133" s="1"/>
  <c r="AP303" i="133"/>
  <c r="AL303" i="133"/>
  <c r="BM302" i="133"/>
  <c r="BI302" i="133"/>
  <c r="BI316" i="133" s="1"/>
  <c r="BE302" i="133"/>
  <c r="BA302" i="133"/>
  <c r="BA316" i="133" s="1"/>
  <c r="AW302" i="133"/>
  <c r="AU301" i="4" s="1"/>
  <c r="AS302" i="133"/>
  <c r="AO302" i="133"/>
  <c r="BL301" i="133"/>
  <c r="BH301" i="133"/>
  <c r="BH315" i="133" s="1"/>
  <c r="BD301" i="133"/>
  <c r="AZ301" i="133"/>
  <c r="AZ315" i="133" s="1"/>
  <c r="AV301" i="133"/>
  <c r="AR301" i="133"/>
  <c r="AR315" i="133" s="1"/>
  <c r="AN301" i="133"/>
  <c r="BO300" i="133"/>
  <c r="BO314" i="133" s="1"/>
  <c r="BK300" i="133"/>
  <c r="BG300" i="133"/>
  <c r="BG314" i="133" s="1"/>
  <c r="BC300" i="133"/>
  <c r="AY300" i="133"/>
  <c r="AY314" i="133" s="1"/>
  <c r="AU300" i="133"/>
  <c r="AQ300" i="133"/>
  <c r="AQ314" i="133" s="1"/>
  <c r="AM300" i="133"/>
  <c r="BN299" i="133"/>
  <c r="BN313" i="133" s="1"/>
  <c r="BJ299" i="133"/>
  <c r="BF299" i="133"/>
  <c r="BF313" i="133" s="1"/>
  <c r="BB299" i="133"/>
  <c r="AX299" i="133"/>
  <c r="AT299" i="133"/>
  <c r="AP299" i="133"/>
  <c r="AL299" i="133"/>
  <c r="BL294" i="133"/>
  <c r="BH294" i="133"/>
  <c r="BH322" i="133" s="1"/>
  <c r="BD294" i="133"/>
  <c r="BD322" i="133" s="1"/>
  <c r="AZ294" i="133"/>
  <c r="AZ322" i="133" s="1"/>
  <c r="AV294" i="133"/>
  <c r="AR294" i="133"/>
  <c r="AR322" i="133" s="1"/>
  <c r="AN294" i="133"/>
  <c r="AN322" i="133" s="1"/>
  <c r="BO293" i="133"/>
  <c r="BO321" i="133" s="1"/>
  <c r="BK293" i="133"/>
  <c r="BG293" i="133"/>
  <c r="BC293" i="133"/>
  <c r="BC321" i="133" s="1"/>
  <c r="AY293" i="133"/>
  <c r="AY321" i="133" s="1"/>
  <c r="AU293" i="133"/>
  <c r="AQ293" i="133"/>
  <c r="AM293" i="133"/>
  <c r="AM321" i="133" s="1"/>
  <c r="BN292" i="133"/>
  <c r="BJ292" i="133"/>
  <c r="BF292" i="133"/>
  <c r="BB292" i="133"/>
  <c r="BB320" i="133" s="1"/>
  <c r="AX292" i="133"/>
  <c r="AT292" i="133"/>
  <c r="AP292" i="133"/>
  <c r="AL292" i="133"/>
  <c r="BM291" i="133"/>
  <c r="BI291" i="133"/>
  <c r="BI319" i="133" s="1"/>
  <c r="BE291" i="133"/>
  <c r="BA291" i="133"/>
  <c r="BA319" i="133" s="1"/>
  <c r="AW291" i="133"/>
  <c r="AU290" i="4" s="1"/>
  <c r="AS291" i="133"/>
  <c r="AS319" i="133" s="1"/>
  <c r="AO291" i="133"/>
  <c r="AO319" i="133" s="1"/>
  <c r="BL290" i="133"/>
  <c r="BH290" i="133"/>
  <c r="BD290" i="133"/>
  <c r="BD318" i="133" s="1"/>
  <c r="AZ290" i="133"/>
  <c r="AZ318" i="133" s="1"/>
  <c r="AV290" i="133"/>
  <c r="AV318" i="133" s="1"/>
  <c r="AR290" i="133"/>
  <c r="AR318" i="133" s="1"/>
  <c r="AN290" i="133"/>
  <c r="AN318" i="133" s="1"/>
  <c r="BO289" i="133"/>
  <c r="BK289" i="133"/>
  <c r="BG289" i="133"/>
  <c r="BG317" i="133" s="1"/>
  <c r="BC289" i="133"/>
  <c r="BC317" i="133" s="1"/>
  <c r="AY289" i="133"/>
  <c r="AY317" i="133" s="1"/>
  <c r="AU289" i="133"/>
  <c r="AU317" i="133" s="1"/>
  <c r="AQ289" i="133"/>
  <c r="AQ317" i="133" s="1"/>
  <c r="AM289" i="133"/>
  <c r="AM317" i="133" s="1"/>
  <c r="BN288" i="133"/>
  <c r="BN316" i="133" s="1"/>
  <c r="BJ288" i="133"/>
  <c r="BF288" i="133"/>
  <c r="BF316" i="133" s="1"/>
  <c r="BB288" i="133"/>
  <c r="BB316" i="133" s="1"/>
  <c r="AX288" i="133"/>
  <c r="AX316" i="133" s="1"/>
  <c r="AT288" i="133"/>
  <c r="AT316" i="133" s="1"/>
  <c r="AP288" i="133"/>
  <c r="AL288" i="133"/>
  <c r="BM287" i="133"/>
  <c r="BI287" i="133"/>
  <c r="BE287" i="133"/>
  <c r="BE315" i="133" s="1"/>
  <c r="BA287" i="133"/>
  <c r="BA315" i="133" s="1"/>
  <c r="AW287" i="133"/>
  <c r="AU286" i="4" s="1"/>
  <c r="AS287" i="133"/>
  <c r="AS315" i="133" s="1"/>
  <c r="AO287" i="133"/>
  <c r="BL286" i="133"/>
  <c r="BL314" i="133" s="1"/>
  <c r="BH286" i="133"/>
  <c r="BH314" i="133" s="1"/>
  <c r="BD286" i="133"/>
  <c r="BD314" i="133" s="1"/>
  <c r="AZ286" i="133"/>
  <c r="AV286" i="133"/>
  <c r="AV314" i="133" s="1"/>
  <c r="AR286" i="133"/>
  <c r="AN286" i="133"/>
  <c r="AN314" i="133" s="1"/>
  <c r="BO285" i="133"/>
  <c r="BK285" i="133"/>
  <c r="BG285" i="133"/>
  <c r="BC285" i="133"/>
  <c r="AY285" i="133"/>
  <c r="AU285" i="133"/>
  <c r="AQ285" i="133"/>
  <c r="AM285" i="133"/>
  <c r="BM280" i="133"/>
  <c r="BI280" i="133"/>
  <c r="BE280" i="133"/>
  <c r="BA280" i="133"/>
  <c r="AW280" i="133"/>
  <c r="AU279" i="4" s="1"/>
  <c r="AS280" i="133"/>
  <c r="AO280" i="133"/>
  <c r="BL279" i="133"/>
  <c r="BH279" i="133"/>
  <c r="BD279" i="133"/>
  <c r="AZ279" i="133"/>
  <c r="AV279" i="133"/>
  <c r="AV281" i="133" s="1"/>
  <c r="AR279" i="133"/>
  <c r="AN279" i="133"/>
  <c r="BO278" i="133"/>
  <c r="BK278" i="133"/>
  <c r="BG278" i="133"/>
  <c r="BC278" i="133"/>
  <c r="BC281" i="133" s="1"/>
  <c r="AY278" i="133"/>
  <c r="AU278" i="133"/>
  <c r="AQ278" i="133"/>
  <c r="AM278" i="133"/>
  <c r="BN277" i="133"/>
  <c r="BJ277" i="133"/>
  <c r="BF277" i="133"/>
  <c r="BB277" i="133"/>
  <c r="AX277" i="133"/>
  <c r="AT277" i="133"/>
  <c r="AP277" i="133"/>
  <c r="AL277" i="133"/>
  <c r="BN257" i="133"/>
  <c r="BJ257" i="133"/>
  <c r="BJ271" i="133" s="1"/>
  <c r="BF257" i="133"/>
  <c r="BB257" i="133"/>
  <c r="AX257" i="133"/>
  <c r="AX271" i="133" s="1"/>
  <c r="AT257" i="133"/>
  <c r="AT271" i="133" s="1"/>
  <c r="AP257" i="133"/>
  <c r="AL257" i="133"/>
  <c r="BM256" i="133"/>
  <c r="BM270" i="133" s="1"/>
  <c r="BI256" i="133"/>
  <c r="BI270" i="133" s="1"/>
  <c r="BE256" i="133"/>
  <c r="BA256" i="133"/>
  <c r="AW256" i="133"/>
  <c r="AS256" i="133"/>
  <c r="AS270" i="133" s="1"/>
  <c r="AO256" i="133"/>
  <c r="BL255" i="133"/>
  <c r="BL269" i="133" s="1"/>
  <c r="BH255" i="133"/>
  <c r="BD255" i="133"/>
  <c r="AZ255" i="133"/>
  <c r="AV255" i="133"/>
  <c r="AV269" i="133" s="1"/>
  <c r="AR255" i="133"/>
  <c r="AR269" i="133" s="1"/>
  <c r="AN255" i="133"/>
  <c r="BO254" i="133"/>
  <c r="BK254" i="133"/>
  <c r="BG254" i="133"/>
  <c r="BG268" i="133" s="1"/>
  <c r="BC254" i="133"/>
  <c r="AY254" i="133"/>
  <c r="AU254" i="133"/>
  <c r="AU268" i="133" s="1"/>
  <c r="AQ254" i="133"/>
  <c r="AQ268" i="133" s="1"/>
  <c r="AM254" i="133"/>
  <c r="BN253" i="133"/>
  <c r="BJ253" i="133"/>
  <c r="BJ267" i="133" s="1"/>
  <c r="BF253" i="133"/>
  <c r="BF267" i="133" s="1"/>
  <c r="BB253" i="133"/>
  <c r="AX253" i="133"/>
  <c r="AT253" i="133"/>
  <c r="AT267" i="133" s="1"/>
  <c r="AP253" i="133"/>
  <c r="AP267" i="133" s="1"/>
  <c r="AL253" i="133"/>
  <c r="BM252" i="133"/>
  <c r="BI252" i="133"/>
  <c r="BI266" i="133" s="1"/>
  <c r="BE252" i="133"/>
  <c r="BE266" i="133" s="1"/>
  <c r="BA252" i="133"/>
  <c r="AW252" i="133"/>
  <c r="AU251" i="4" s="1"/>
  <c r="AS252" i="133"/>
  <c r="AS266" i="133" s="1"/>
  <c r="AO252" i="133"/>
  <c r="AO266" i="133" s="1"/>
  <c r="BL251" i="133"/>
  <c r="BH251" i="133"/>
  <c r="BH265" i="133" s="1"/>
  <c r="BD251" i="133"/>
  <c r="BD265" i="133" s="1"/>
  <c r="AZ251" i="133"/>
  <c r="AV251" i="133"/>
  <c r="AR251" i="133"/>
  <c r="AN251" i="133"/>
  <c r="AN265" i="133" s="1"/>
  <c r="BO250" i="133"/>
  <c r="BK250" i="133"/>
  <c r="BG250" i="133"/>
  <c r="BG264" i="133" s="1"/>
  <c r="BC250" i="133"/>
  <c r="BC264" i="133" s="1"/>
  <c r="AY250" i="133"/>
  <c r="AU250" i="133"/>
  <c r="AQ250" i="133"/>
  <c r="AM250" i="133"/>
  <c r="BN249" i="133"/>
  <c r="BJ249" i="133"/>
  <c r="BF249" i="133"/>
  <c r="BB249" i="133"/>
  <c r="BB263" i="133" s="1"/>
  <c r="AX249" i="133"/>
  <c r="AT249" i="133"/>
  <c r="AP249" i="133"/>
  <c r="AL249" i="133"/>
  <c r="BM248" i="133"/>
  <c r="BI248" i="133"/>
  <c r="BE248" i="133"/>
  <c r="BA248" i="133"/>
  <c r="AW248" i="133"/>
  <c r="AU247" i="4" s="1"/>
  <c r="AS248" i="133"/>
  <c r="AO248" i="133"/>
  <c r="BO243" i="133"/>
  <c r="BO271" i="133" s="1"/>
  <c r="BK243" i="133"/>
  <c r="BK271" i="133" s="1"/>
  <c r="BG243" i="133"/>
  <c r="BC243" i="133"/>
  <c r="AY243" i="133"/>
  <c r="AY271" i="133" s="1"/>
  <c r="AU243" i="133"/>
  <c r="AU271" i="133" s="1"/>
  <c r="AQ243" i="133"/>
  <c r="AM243" i="133"/>
  <c r="BN242" i="133"/>
  <c r="BN270" i="133" s="1"/>
  <c r="BJ242" i="133"/>
  <c r="BF242" i="133"/>
  <c r="BF270" i="133" s="1"/>
  <c r="BB242" i="133"/>
  <c r="AX242" i="133"/>
  <c r="AX270" i="133" s="1"/>
  <c r="AT242" i="133"/>
  <c r="AP242" i="133"/>
  <c r="AL242" i="133"/>
  <c r="BM241" i="133"/>
  <c r="BM269" i="133" s="1"/>
  <c r="BI241" i="133"/>
  <c r="BI269" i="133" s="1"/>
  <c r="BE241" i="133"/>
  <c r="BA241" i="133"/>
  <c r="AW241" i="133"/>
  <c r="AS241" i="133"/>
  <c r="AS269" i="133" s="1"/>
  <c r="AO241" i="133"/>
  <c r="AO269" i="133" s="1"/>
  <c r="BL240" i="133"/>
  <c r="BL268" i="133" s="1"/>
  <c r="BH240" i="133"/>
  <c r="BH268" i="133" s="1"/>
  <c r="BD240" i="133"/>
  <c r="AZ240" i="133"/>
  <c r="AV240" i="133"/>
  <c r="AR240" i="133"/>
  <c r="AR268" i="133" s="1"/>
  <c r="AN240" i="133"/>
  <c r="BO239" i="133"/>
  <c r="BK239" i="133"/>
  <c r="BK267" i="133" s="1"/>
  <c r="BG239" i="133"/>
  <c r="BG267" i="133" s="1"/>
  <c r="BC239" i="133"/>
  <c r="AY239" i="133"/>
  <c r="AU239" i="133"/>
  <c r="AU267" i="133" s="1"/>
  <c r="AQ239" i="133"/>
  <c r="AQ267" i="133" s="1"/>
  <c r="AM239" i="133"/>
  <c r="AM267" i="133" s="1"/>
  <c r="BN238" i="133"/>
  <c r="BJ238" i="133"/>
  <c r="BF238" i="133"/>
  <c r="BF266" i="133" s="1"/>
  <c r="BB238" i="133"/>
  <c r="AX238" i="133"/>
  <c r="AT238" i="133"/>
  <c r="AT266" i="133" s="1"/>
  <c r="AP238" i="133"/>
  <c r="AP266" i="133" s="1"/>
  <c r="AL238" i="133"/>
  <c r="BM237" i="133"/>
  <c r="BI237" i="133"/>
  <c r="BI265" i="133" s="1"/>
  <c r="BE237" i="133"/>
  <c r="BE265" i="133" s="1"/>
  <c r="BA237" i="133"/>
  <c r="AW237" i="133"/>
  <c r="AU236" i="4" s="1"/>
  <c r="AS237" i="133"/>
  <c r="AO237" i="133"/>
  <c r="AO265" i="133" s="1"/>
  <c r="BL236" i="133"/>
  <c r="BH236" i="133"/>
  <c r="BH264" i="133" s="1"/>
  <c r="BD236" i="133"/>
  <c r="AZ236" i="133"/>
  <c r="AZ264" i="133" s="1"/>
  <c r="AV236" i="133"/>
  <c r="AR236" i="133"/>
  <c r="AR264" i="133" s="1"/>
  <c r="AN236" i="133"/>
  <c r="AN264" i="133" s="1"/>
  <c r="BO235" i="133"/>
  <c r="BK235" i="133"/>
  <c r="BG235" i="133"/>
  <c r="BG263" i="133" s="1"/>
  <c r="BC235" i="133"/>
  <c r="BC263" i="133" s="1"/>
  <c r="AY235" i="133"/>
  <c r="AY263" i="133" s="1"/>
  <c r="AU235" i="133"/>
  <c r="AQ235" i="133"/>
  <c r="AQ263" i="133" s="1"/>
  <c r="AM235" i="133"/>
  <c r="AM263" i="133" s="1"/>
  <c r="BN234" i="133"/>
  <c r="BJ234" i="133"/>
  <c r="BF234" i="133"/>
  <c r="BB234" i="133"/>
  <c r="AX234" i="133"/>
  <c r="AT234" i="133"/>
  <c r="AP234" i="133"/>
  <c r="AL234" i="133"/>
  <c r="BL229" i="133"/>
  <c r="BH229" i="133"/>
  <c r="BD229" i="133"/>
  <c r="AZ229" i="133"/>
  <c r="AV229" i="133"/>
  <c r="AR229" i="133"/>
  <c r="AN229" i="133"/>
  <c r="BO228" i="133"/>
  <c r="BK228" i="133"/>
  <c r="BG228" i="133"/>
  <c r="BC228" i="133"/>
  <c r="AY228" i="133"/>
  <c r="AU228" i="133"/>
  <c r="AQ228" i="133"/>
  <c r="AM228" i="133"/>
  <c r="BN227" i="133"/>
  <c r="BJ227" i="133"/>
  <c r="BF227" i="133"/>
  <c r="BB227" i="133"/>
  <c r="AX227" i="133"/>
  <c r="AT227" i="133"/>
  <c r="AP227" i="133"/>
  <c r="AL227" i="133"/>
  <c r="BM226" i="133"/>
  <c r="BI226" i="133"/>
  <c r="BE226" i="133"/>
  <c r="BA226" i="133"/>
  <c r="AW226" i="133"/>
  <c r="AU225" i="4" s="1"/>
  <c r="AS226" i="133"/>
  <c r="AO226" i="133"/>
  <c r="BM206" i="133"/>
  <c r="BI206" i="133"/>
  <c r="BE206" i="133"/>
  <c r="BE220" i="133" s="1"/>
  <c r="BA206" i="133"/>
  <c r="AW206" i="133"/>
  <c r="AU205" i="4" s="1"/>
  <c r="AS206" i="133"/>
  <c r="AO206" i="133"/>
  <c r="AO220" i="133" s="1"/>
  <c r="BL205" i="133"/>
  <c r="BH205" i="133"/>
  <c r="BD205" i="133"/>
  <c r="AZ205" i="133"/>
  <c r="AZ219" i="133" s="1"/>
  <c r="AV205" i="133"/>
  <c r="AR205" i="133"/>
  <c r="AN205" i="133"/>
  <c r="BO204" i="133"/>
  <c r="BO218" i="133" s="1"/>
  <c r="BK204" i="133"/>
  <c r="BG204" i="133"/>
  <c r="BC204" i="133"/>
  <c r="BC218" i="133" s="1"/>
  <c r="AY204" i="133"/>
  <c r="AY218" i="133" s="1"/>
  <c r="AU204" i="133"/>
  <c r="AQ204" i="133"/>
  <c r="AM204" i="133"/>
  <c r="AM218" i="133" s="1"/>
  <c r="BN203" i="133"/>
  <c r="BN217" i="133" s="1"/>
  <c r="BJ203" i="133"/>
  <c r="BF203" i="133"/>
  <c r="BB203" i="133"/>
  <c r="AX203" i="133"/>
  <c r="AT203" i="133"/>
  <c r="AP203" i="133"/>
  <c r="AL203" i="133"/>
  <c r="BM202" i="133"/>
  <c r="BM216" i="133" s="1"/>
  <c r="BI202" i="133"/>
  <c r="BE202" i="133"/>
  <c r="BA202" i="133"/>
  <c r="AW202" i="133"/>
  <c r="AS202" i="133"/>
  <c r="AO202" i="133"/>
  <c r="BL201" i="133"/>
  <c r="BL215" i="133" s="1"/>
  <c r="BH201" i="133"/>
  <c r="BD201" i="133"/>
  <c r="AZ201" i="133"/>
  <c r="AZ215" i="133" s="1"/>
  <c r="AV201" i="133"/>
  <c r="AV215" i="133" s="1"/>
  <c r="AR201" i="133"/>
  <c r="AN201" i="133"/>
  <c r="BO200" i="133"/>
  <c r="BO214" i="133" s="1"/>
  <c r="BK200" i="133"/>
  <c r="BK214" i="133" s="1"/>
  <c r="BG200" i="133"/>
  <c r="BC200" i="133"/>
  <c r="AY200" i="133"/>
  <c r="AY214" i="133" s="1"/>
  <c r="AU200" i="133"/>
  <c r="AU214" i="133" s="1"/>
  <c r="AQ200" i="133"/>
  <c r="AM200" i="133"/>
  <c r="BN199" i="133"/>
  <c r="BN213" i="133" s="1"/>
  <c r="BJ199" i="133"/>
  <c r="BJ213" i="133" s="1"/>
  <c r="BF199" i="133"/>
  <c r="BB199" i="133"/>
  <c r="AX199" i="133"/>
  <c r="AX213" i="133" s="1"/>
  <c r="AT199" i="133"/>
  <c r="AP199" i="133"/>
  <c r="AL199" i="133"/>
  <c r="BM198" i="133"/>
  <c r="BM212" i="133" s="1"/>
  <c r="BI198" i="133"/>
  <c r="BI212" i="133" s="1"/>
  <c r="BE198" i="133"/>
  <c r="BA198" i="133"/>
  <c r="AW198" i="133"/>
  <c r="AU197" i="4" s="1"/>
  <c r="AS198" i="133"/>
  <c r="AO198" i="133"/>
  <c r="BL197" i="133"/>
  <c r="BL211" i="133" s="1"/>
  <c r="BH197" i="133"/>
  <c r="BH211" i="133" s="1"/>
  <c r="BD197" i="133"/>
  <c r="AZ197" i="133"/>
  <c r="AV197" i="133"/>
  <c r="AR197" i="133"/>
  <c r="AR211" i="133" s="1"/>
  <c r="AN197" i="133"/>
  <c r="BN192" i="133"/>
  <c r="BN220" i="133" s="1"/>
  <c r="BJ192" i="133"/>
  <c r="BF192" i="133"/>
  <c r="BF220" i="133" s="1"/>
  <c r="BB192" i="133"/>
  <c r="AX192" i="133"/>
  <c r="AX220" i="133" s="1"/>
  <c r="AT192" i="133"/>
  <c r="AP192" i="133"/>
  <c r="AP220" i="133" s="1"/>
  <c r="AL192" i="133"/>
  <c r="BM191" i="133"/>
  <c r="BI191" i="133"/>
  <c r="BE191" i="133"/>
  <c r="BE219" i="133" s="1"/>
  <c r="BA191" i="133"/>
  <c r="BA219" i="133" s="1"/>
  <c r="AW191" i="133"/>
  <c r="AS191" i="133"/>
  <c r="AO191" i="133"/>
  <c r="AO219" i="133" s="1"/>
  <c r="BL190" i="133"/>
  <c r="BH190" i="133"/>
  <c r="BD190" i="133"/>
  <c r="AZ190" i="133"/>
  <c r="AZ218" i="133" s="1"/>
  <c r="AV190" i="133"/>
  <c r="AV218" i="133" s="1"/>
  <c r="AR190" i="133"/>
  <c r="AN190" i="133"/>
  <c r="BO189" i="133"/>
  <c r="BO217" i="133" s="1"/>
  <c r="BK189" i="133"/>
  <c r="BK217" i="133" s="1"/>
  <c r="BG189" i="133"/>
  <c r="BC189" i="133"/>
  <c r="AY189" i="133"/>
  <c r="AY217" i="133" s="1"/>
  <c r="AU189" i="133"/>
  <c r="AQ189" i="133"/>
  <c r="AM189" i="133"/>
  <c r="BN188" i="133"/>
  <c r="BN216" i="133" s="1"/>
  <c r="BJ188" i="133"/>
  <c r="BJ216" i="133" s="1"/>
  <c r="BF188" i="133"/>
  <c r="BB188" i="133"/>
  <c r="BB216" i="133" s="1"/>
  <c r="AX188" i="133"/>
  <c r="AX216" i="133" s="1"/>
  <c r="AT188" i="133"/>
  <c r="AP188" i="133"/>
  <c r="AL188" i="133"/>
  <c r="BM187" i="133"/>
  <c r="BM215" i="133" s="1"/>
  <c r="BI187" i="133"/>
  <c r="BI215" i="133" s="1"/>
  <c r="BE187" i="133"/>
  <c r="BA187" i="133"/>
  <c r="BA215" i="133" s="1"/>
  <c r="AW187" i="133"/>
  <c r="AS187" i="133"/>
  <c r="AO187" i="133"/>
  <c r="BL186" i="133"/>
  <c r="BH186" i="133"/>
  <c r="BD186" i="133"/>
  <c r="AZ186" i="133"/>
  <c r="AZ214" i="133" s="1"/>
  <c r="AV186" i="133"/>
  <c r="AR186" i="133"/>
  <c r="AN186" i="133"/>
  <c r="BO185" i="133"/>
  <c r="BO213" i="133" s="1"/>
  <c r="BK185" i="133"/>
  <c r="BG185" i="133"/>
  <c r="BG213" i="133" s="1"/>
  <c r="BC185" i="133"/>
  <c r="AY185" i="133"/>
  <c r="AY213" i="133" s="1"/>
  <c r="AU185" i="133"/>
  <c r="AQ185" i="133"/>
  <c r="AQ213" i="133" s="1"/>
  <c r="AM185" i="133"/>
  <c r="BN184" i="133"/>
  <c r="BN212" i="133" s="1"/>
  <c r="BJ184" i="133"/>
  <c r="BF184" i="133"/>
  <c r="BB184" i="133"/>
  <c r="AX184" i="133"/>
  <c r="AX212" i="133" s="1"/>
  <c r="AT184" i="133"/>
  <c r="AP184" i="133"/>
  <c r="AP212" i="133" s="1"/>
  <c r="AL184" i="133"/>
  <c r="BM183" i="133"/>
  <c r="BI183" i="133"/>
  <c r="BE183" i="133"/>
  <c r="BA183" i="133"/>
  <c r="AW183" i="133"/>
  <c r="AU182" i="4" s="1"/>
  <c r="AS183" i="133"/>
  <c r="AO183" i="133"/>
  <c r="BO178" i="133"/>
  <c r="BK178" i="133"/>
  <c r="BG178" i="133"/>
  <c r="BC178" i="133"/>
  <c r="AY178" i="133"/>
  <c r="AU178" i="133"/>
  <c r="AQ178" i="133"/>
  <c r="AM178" i="133"/>
  <c r="BN177" i="133"/>
  <c r="BJ177" i="133"/>
  <c r="BF177" i="133"/>
  <c r="BB177" i="133"/>
  <c r="AX177" i="133"/>
  <c r="AT177" i="133"/>
  <c r="AP177" i="133"/>
  <c r="AL177" i="133"/>
  <c r="BM176" i="133"/>
  <c r="BI176" i="133"/>
  <c r="BE176" i="133"/>
  <c r="BA176" i="133"/>
  <c r="AW176" i="133"/>
  <c r="AU175" i="4" s="1"/>
  <c r="AS176" i="133"/>
  <c r="AO176" i="133"/>
  <c r="BL175" i="133"/>
  <c r="BH175" i="133"/>
  <c r="BD175" i="133"/>
  <c r="AZ175" i="133"/>
  <c r="AV175" i="133"/>
  <c r="AR175" i="133"/>
  <c r="AN175" i="133"/>
  <c r="BP125" i="133"/>
  <c r="BM128" i="133"/>
  <c r="AU142" i="133"/>
  <c r="BK142" i="133"/>
  <c r="AO156" i="133"/>
  <c r="AO122" i="133" s="1"/>
  <c r="AS156" i="133"/>
  <c r="AS122" i="133" s="1"/>
  <c r="AW156" i="133"/>
  <c r="BA156" i="133"/>
  <c r="BA122" i="133" s="1"/>
  <c r="BE156" i="133"/>
  <c r="BE122" i="133" s="1"/>
  <c r="BI156" i="133"/>
  <c r="BI122" i="133" s="1"/>
  <c r="BM156" i="133"/>
  <c r="BM122" i="133" s="1"/>
  <c r="BP147" i="133"/>
  <c r="AX160" i="133"/>
  <c r="AX170" i="133" s="1"/>
  <c r="BN160" i="133"/>
  <c r="AP175" i="133"/>
  <c r="AU175" i="133"/>
  <c r="BA175" i="133"/>
  <c r="BF175" i="133"/>
  <c r="BK175" i="133"/>
  <c r="AL176" i="133"/>
  <c r="AQ176" i="133"/>
  <c r="AV176" i="133"/>
  <c r="BB176" i="133"/>
  <c r="BG176" i="133"/>
  <c r="BG179" i="133" s="1"/>
  <c r="BL176" i="133"/>
  <c r="AM177" i="133"/>
  <c r="AR177" i="133"/>
  <c r="AW177" i="133"/>
  <c r="AU176" i="4" s="1"/>
  <c r="BC177" i="133"/>
  <c r="BC179" i="133" s="1"/>
  <c r="BH177" i="133"/>
  <c r="BM177" i="133"/>
  <c r="AN178" i="133"/>
  <c r="AS178" i="133"/>
  <c r="AX178" i="133"/>
  <c r="BD178" i="133"/>
  <c r="BI178" i="133"/>
  <c r="BN178" i="133"/>
  <c r="AP183" i="133"/>
  <c r="AU183" i="133"/>
  <c r="AZ183" i="133"/>
  <c r="BF183" i="133"/>
  <c r="BK183" i="133"/>
  <c r="AQ184" i="133"/>
  <c r="AV184" i="133"/>
  <c r="BA184" i="133"/>
  <c r="BG184" i="133"/>
  <c r="BL184" i="133"/>
  <c r="AL185" i="133"/>
  <c r="AR185" i="133"/>
  <c r="AW185" i="133"/>
  <c r="AU184" i="4" s="1"/>
  <c r="BB185" i="133"/>
  <c r="BH185" i="133"/>
  <c r="BM185" i="133"/>
  <c r="AM186" i="133"/>
  <c r="AS186" i="133"/>
  <c r="AX186" i="133"/>
  <c r="BC186" i="133"/>
  <c r="BI186" i="133"/>
  <c r="BN186" i="133"/>
  <c r="AN187" i="133"/>
  <c r="AN215" i="133" s="1"/>
  <c r="AT187" i="133"/>
  <c r="AY187" i="133"/>
  <c r="BD187" i="133"/>
  <c r="BJ187" i="133"/>
  <c r="BO187" i="133"/>
  <c r="AO188" i="133"/>
  <c r="AU188" i="133"/>
  <c r="AZ188" i="133"/>
  <c r="BE188" i="133"/>
  <c r="BK188" i="133"/>
  <c r="AP189" i="133"/>
  <c r="AV189" i="133"/>
  <c r="BA189" i="133"/>
  <c r="BF189" i="133"/>
  <c r="BL189" i="133"/>
  <c r="AL190" i="133"/>
  <c r="AQ190" i="133"/>
  <c r="AW190" i="133"/>
  <c r="AU189" i="4" s="1"/>
  <c r="BB190" i="133"/>
  <c r="BG190" i="133"/>
  <c r="BM190" i="133"/>
  <c r="AM191" i="133"/>
  <c r="AR191" i="133"/>
  <c r="AX191" i="133"/>
  <c r="BC191" i="133"/>
  <c r="BH191" i="133"/>
  <c r="BN191" i="133"/>
  <c r="AN192" i="133"/>
  <c r="AS192" i="133"/>
  <c r="AY192" i="133"/>
  <c r="BD192" i="133"/>
  <c r="BI192" i="133"/>
  <c r="BI220" i="133" s="1"/>
  <c r="BO192" i="133"/>
  <c r="AP197" i="133"/>
  <c r="AU197" i="133"/>
  <c r="BA197" i="133"/>
  <c r="BF197" i="133"/>
  <c r="BK197" i="133"/>
  <c r="AL198" i="133"/>
  <c r="AQ198" i="133"/>
  <c r="AV198" i="133"/>
  <c r="BB198" i="133"/>
  <c r="BG198" i="133"/>
  <c r="BL198" i="133"/>
  <c r="AM199" i="133"/>
  <c r="AR199" i="133"/>
  <c r="AW199" i="133"/>
  <c r="AU198" i="4" s="1"/>
  <c r="BC199" i="133"/>
  <c r="BH199" i="133"/>
  <c r="BM199" i="133"/>
  <c r="AN200" i="133"/>
  <c r="AS200" i="133"/>
  <c r="AX200" i="133"/>
  <c r="BD200" i="133"/>
  <c r="BI200" i="133"/>
  <c r="BN200" i="133"/>
  <c r="AO201" i="133"/>
  <c r="AT201" i="133"/>
  <c r="AY201" i="133"/>
  <c r="BE201" i="133"/>
  <c r="BJ201" i="133"/>
  <c r="BO201" i="133"/>
  <c r="AP202" i="133"/>
  <c r="AU202" i="133"/>
  <c r="AZ202" i="133"/>
  <c r="BF202" i="133"/>
  <c r="BK202" i="133"/>
  <c r="AQ203" i="133"/>
  <c r="AV203" i="133"/>
  <c r="BA203" i="133"/>
  <c r="BG203" i="133"/>
  <c r="BL203" i="133"/>
  <c r="AL204" i="133"/>
  <c r="AR204" i="133"/>
  <c r="AW204" i="133"/>
  <c r="AU203" i="4" s="1"/>
  <c r="BB204" i="133"/>
  <c r="BH204" i="133"/>
  <c r="BM204" i="133"/>
  <c r="AM205" i="133"/>
  <c r="AS205" i="133"/>
  <c r="AX205" i="133"/>
  <c r="BC205" i="133"/>
  <c r="BI205" i="133"/>
  <c r="BN205" i="133"/>
  <c r="AN206" i="133"/>
  <c r="AT206" i="133"/>
  <c r="AY206" i="133"/>
  <c r="BD206" i="133"/>
  <c r="BJ206" i="133"/>
  <c r="BO206" i="133"/>
  <c r="AN226" i="133"/>
  <c r="AT226" i="133"/>
  <c r="AY226" i="133"/>
  <c r="BD226" i="133"/>
  <c r="BJ226" i="133"/>
  <c r="BO226" i="133"/>
  <c r="AO227" i="133"/>
  <c r="AU227" i="133"/>
  <c r="AZ227" i="133"/>
  <c r="AZ230" i="133" s="1"/>
  <c r="BE227" i="133"/>
  <c r="BK227" i="133"/>
  <c r="AP228" i="133"/>
  <c r="AV228" i="133"/>
  <c r="AV230" i="133" s="1"/>
  <c r="BA228" i="133"/>
  <c r="BF228" i="133"/>
  <c r="BL228" i="133"/>
  <c r="AL229" i="133"/>
  <c r="AQ229" i="133"/>
  <c r="AW229" i="133"/>
  <c r="AU228" i="4" s="1"/>
  <c r="BB229" i="133"/>
  <c r="BG229" i="133"/>
  <c r="BM229" i="133"/>
  <c r="AN234" i="133"/>
  <c r="AS234" i="133"/>
  <c r="AY234" i="133"/>
  <c r="BD234" i="133"/>
  <c r="BI234" i="133"/>
  <c r="BO234" i="133"/>
  <c r="AO235" i="133"/>
  <c r="AT235" i="133"/>
  <c r="AZ235" i="133"/>
  <c r="BE235" i="133"/>
  <c r="BJ235" i="133"/>
  <c r="AP236" i="133"/>
  <c r="AU236" i="133"/>
  <c r="BA236" i="133"/>
  <c r="BF236" i="133"/>
  <c r="BK236" i="133"/>
  <c r="AL237" i="133"/>
  <c r="AQ237" i="133"/>
  <c r="AV237" i="133"/>
  <c r="BB237" i="133"/>
  <c r="BG237" i="133"/>
  <c r="BL237" i="133"/>
  <c r="AM238" i="133"/>
  <c r="AR238" i="133"/>
  <c r="AW238" i="133"/>
  <c r="AU237" i="4" s="1"/>
  <c r="BC238" i="133"/>
  <c r="BH238" i="133"/>
  <c r="BM238" i="133"/>
  <c r="BM266" i="133" s="1"/>
  <c r="AN239" i="133"/>
  <c r="AS239" i="133"/>
  <c r="AX239" i="133"/>
  <c r="AX267" i="133" s="1"/>
  <c r="BD239" i="133"/>
  <c r="BI239" i="133"/>
  <c r="BN239" i="133"/>
  <c r="AO240" i="133"/>
  <c r="AT240" i="133"/>
  <c r="AY240" i="133"/>
  <c r="BE240" i="133"/>
  <c r="BJ240" i="133"/>
  <c r="BO240" i="133"/>
  <c r="BO268" i="133" s="1"/>
  <c r="AP241" i="133"/>
  <c r="AU241" i="133"/>
  <c r="AZ241" i="133"/>
  <c r="AZ269" i="133" s="1"/>
  <c r="BF241" i="133"/>
  <c r="BK241" i="133"/>
  <c r="AQ242" i="133"/>
  <c r="AV242" i="133"/>
  <c r="BA242" i="133"/>
  <c r="BG242" i="133"/>
  <c r="BL242" i="133"/>
  <c r="AL243" i="133"/>
  <c r="AR243" i="133"/>
  <c r="AW243" i="133"/>
  <c r="AU242" i="4" s="1"/>
  <c r="BB243" i="133"/>
  <c r="BH243" i="133"/>
  <c r="BM243" i="133"/>
  <c r="AN248" i="133"/>
  <c r="AT248" i="133"/>
  <c r="AY248" i="133"/>
  <c r="BD248" i="133"/>
  <c r="BJ248" i="133"/>
  <c r="BO248" i="133"/>
  <c r="AO249" i="133"/>
  <c r="AU249" i="133"/>
  <c r="AZ249" i="133"/>
  <c r="BE249" i="133"/>
  <c r="BK249" i="133"/>
  <c r="AP250" i="133"/>
  <c r="AV250" i="133"/>
  <c r="BA250" i="133"/>
  <c r="BF250" i="133"/>
  <c r="BL250" i="133"/>
  <c r="AL251" i="133"/>
  <c r="AQ251" i="133"/>
  <c r="AW251" i="133"/>
  <c r="AU250" i="4" s="1"/>
  <c r="BB251" i="133"/>
  <c r="BG251" i="133"/>
  <c r="BM251" i="133"/>
  <c r="AM252" i="133"/>
  <c r="AR252" i="133"/>
  <c r="AX252" i="133"/>
  <c r="BC252" i="133"/>
  <c r="BH252" i="133"/>
  <c r="BN252" i="133"/>
  <c r="AN253" i="133"/>
  <c r="AS253" i="133"/>
  <c r="AY253" i="133"/>
  <c r="BD253" i="133"/>
  <c r="BI253" i="133"/>
  <c r="BO253" i="133"/>
  <c r="AO254" i="133"/>
  <c r="AT254" i="133"/>
  <c r="AZ254" i="133"/>
  <c r="BE254" i="133"/>
  <c r="BJ254" i="133"/>
  <c r="AP255" i="133"/>
  <c r="AU255" i="133"/>
  <c r="BA255" i="133"/>
  <c r="BF255" i="133"/>
  <c r="BK255" i="133"/>
  <c r="AL256" i="133"/>
  <c r="AQ256" i="133"/>
  <c r="AV256" i="133"/>
  <c r="BB256" i="133"/>
  <c r="BG256" i="133"/>
  <c r="BL256" i="133"/>
  <c r="AM257" i="133"/>
  <c r="AR257" i="133"/>
  <c r="AW257" i="133"/>
  <c r="AU256" i="4" s="1"/>
  <c r="BC257" i="133"/>
  <c r="BH257" i="133"/>
  <c r="BM257" i="133"/>
  <c r="AN277" i="133"/>
  <c r="AS277" i="133"/>
  <c r="AY277" i="133"/>
  <c r="BG277" i="133"/>
  <c r="BO277" i="133"/>
  <c r="AR278" i="133"/>
  <c r="AZ278" i="133"/>
  <c r="BH278" i="133"/>
  <c r="AS279" i="133"/>
  <c r="BA279" i="133"/>
  <c r="BI279" i="133"/>
  <c r="AL280" i="133"/>
  <c r="AT280" i="133"/>
  <c r="BB280" i="133"/>
  <c r="BJ280" i="133"/>
  <c r="AN285" i="133"/>
  <c r="AV285" i="133"/>
  <c r="BD285" i="133"/>
  <c r="BL285" i="133"/>
  <c r="AO286" i="133"/>
  <c r="AO314" i="133" s="1"/>
  <c r="AW286" i="133"/>
  <c r="AU285" i="4" s="1"/>
  <c r="BE286" i="133"/>
  <c r="BE314" i="133" s="1"/>
  <c r="BM286" i="133"/>
  <c r="BM314" i="133" s="1"/>
  <c r="AP287" i="133"/>
  <c r="AP315" i="133" s="1"/>
  <c r="AX287" i="133"/>
  <c r="BF287" i="133"/>
  <c r="BF315" i="133" s="1"/>
  <c r="BN287" i="133"/>
  <c r="BN315" i="133" s="1"/>
  <c r="AQ288" i="133"/>
  <c r="AQ316" i="133" s="1"/>
  <c r="AY288" i="133"/>
  <c r="BG288" i="133"/>
  <c r="BG316" i="133" s="1"/>
  <c r="BO288" i="133"/>
  <c r="BO316" i="133" s="1"/>
  <c r="AR289" i="133"/>
  <c r="AR317" i="133" s="1"/>
  <c r="AZ289" i="133"/>
  <c r="BH289" i="133"/>
  <c r="BH317" i="133" s="1"/>
  <c r="AS290" i="133"/>
  <c r="BA290" i="133"/>
  <c r="BI290" i="133"/>
  <c r="BI318" i="133" s="1"/>
  <c r="AL291" i="133"/>
  <c r="AT291" i="133"/>
  <c r="BB291" i="133"/>
  <c r="BJ291" i="133"/>
  <c r="BJ319" i="133" s="1"/>
  <c r="AM292" i="133"/>
  <c r="AU292" i="133"/>
  <c r="AU320" i="133" s="1"/>
  <c r="BC292" i="133"/>
  <c r="BC320" i="133" s="1"/>
  <c r="BK292" i="133"/>
  <c r="BK320" i="133" s="1"/>
  <c r="AN293" i="133"/>
  <c r="AV293" i="133"/>
  <c r="AV321" i="133" s="1"/>
  <c r="BD293" i="133"/>
  <c r="BD321" i="133" s="1"/>
  <c r="BL293" i="133"/>
  <c r="BL321" i="133" s="1"/>
  <c r="AO294" i="133"/>
  <c r="AW294" i="133"/>
  <c r="BE294" i="133"/>
  <c r="BM294" i="133"/>
  <c r="BM322" i="133" s="1"/>
  <c r="AS299" i="133"/>
  <c r="BA299" i="133"/>
  <c r="BI299" i="133"/>
  <c r="AL300" i="133"/>
  <c r="AT300" i="133"/>
  <c r="BB300" i="133"/>
  <c r="BJ300" i="133"/>
  <c r="AM301" i="133"/>
  <c r="AU301" i="133"/>
  <c r="BC301" i="133"/>
  <c r="BK301" i="133"/>
  <c r="AN302" i="133"/>
  <c r="AV302" i="133"/>
  <c r="BD302" i="133"/>
  <c r="BL302" i="133"/>
  <c r="AO303" i="133"/>
  <c r="AW303" i="133"/>
  <c r="AU302" i="4" s="1"/>
  <c r="BE303" i="133"/>
  <c r="BM303" i="133"/>
  <c r="AP304" i="133"/>
  <c r="AX304" i="133"/>
  <c r="BF304" i="133"/>
  <c r="BN304" i="133"/>
  <c r="AQ305" i="133"/>
  <c r="AY305" i="133"/>
  <c r="BG305" i="133"/>
  <c r="BO305" i="133"/>
  <c r="AT306" i="133"/>
  <c r="BJ306" i="133"/>
  <c r="AU307" i="133"/>
  <c r="BK307" i="133"/>
  <c r="AV308" i="133"/>
  <c r="BL308" i="133"/>
  <c r="BM308" i="134"/>
  <c r="BI308" i="134"/>
  <c r="BI322" i="134" s="1"/>
  <c r="BE308" i="134"/>
  <c r="BE322" i="134" s="1"/>
  <c r="BA308" i="134"/>
  <c r="AW308" i="134"/>
  <c r="AS308" i="134"/>
  <c r="AS322" i="134" s="1"/>
  <c r="AO308" i="134"/>
  <c r="BL307" i="134"/>
  <c r="BH307" i="134"/>
  <c r="BD307" i="134"/>
  <c r="AZ307" i="134"/>
  <c r="AV307" i="134"/>
  <c r="AR307" i="134"/>
  <c r="AR321" i="134" s="1"/>
  <c r="AN307" i="134"/>
  <c r="BO306" i="134"/>
  <c r="BK306" i="134"/>
  <c r="BG306" i="134"/>
  <c r="BC306" i="134"/>
  <c r="BC320" i="134" s="1"/>
  <c r="AY306" i="134"/>
  <c r="AU306" i="134"/>
  <c r="AQ306" i="134"/>
  <c r="AM306" i="134"/>
  <c r="AM320" i="134" s="1"/>
  <c r="BN305" i="134"/>
  <c r="BJ305" i="134"/>
  <c r="BF305" i="134"/>
  <c r="BF319" i="134" s="1"/>
  <c r="BB305" i="134"/>
  <c r="AX305" i="134"/>
  <c r="AV304" i="4" s="1"/>
  <c r="AT305" i="134"/>
  <c r="AP305" i="134"/>
  <c r="AP319" i="134" s="1"/>
  <c r="AL305" i="134"/>
  <c r="BM304" i="134"/>
  <c r="BI304" i="134"/>
  <c r="BE304" i="134"/>
  <c r="BE318" i="134" s="1"/>
  <c r="BA304" i="134"/>
  <c r="AW304" i="134"/>
  <c r="AS304" i="134"/>
  <c r="AO304" i="134"/>
  <c r="AO318" i="134" s="1"/>
  <c r="BL303" i="134"/>
  <c r="BH303" i="134"/>
  <c r="BD303" i="134"/>
  <c r="BD317" i="134" s="1"/>
  <c r="AZ303" i="134"/>
  <c r="AV303" i="134"/>
  <c r="AR303" i="134"/>
  <c r="AN303" i="134"/>
  <c r="AN317" i="134" s="1"/>
  <c r="BO302" i="134"/>
  <c r="BO316" i="134" s="1"/>
  <c r="BK302" i="134"/>
  <c r="BG302" i="134"/>
  <c r="BC302" i="134"/>
  <c r="BC316" i="134" s="1"/>
  <c r="AY302" i="134"/>
  <c r="AU302" i="134"/>
  <c r="AQ302" i="134"/>
  <c r="AM302" i="134"/>
  <c r="AM316" i="134" s="1"/>
  <c r="BN301" i="134"/>
  <c r="BN315" i="134" s="1"/>
  <c r="BJ301" i="134"/>
  <c r="BF301" i="134"/>
  <c r="BB301" i="134"/>
  <c r="BB315" i="134" s="1"/>
  <c r="AX301" i="134"/>
  <c r="AT301" i="134"/>
  <c r="AP301" i="134"/>
  <c r="AL301" i="134"/>
  <c r="BM300" i="134"/>
  <c r="BM314" i="134" s="1"/>
  <c r="BI300" i="134"/>
  <c r="BE300" i="134"/>
  <c r="BA300" i="134"/>
  <c r="AW300" i="134"/>
  <c r="AW314" i="134" s="1"/>
  <c r="AS300" i="134"/>
  <c r="AO300" i="134"/>
  <c r="BL299" i="134"/>
  <c r="BL313" i="134" s="1"/>
  <c r="BH299" i="134"/>
  <c r="BD299" i="134"/>
  <c r="AZ299" i="134"/>
  <c r="AV299" i="134"/>
  <c r="AV313" i="134" s="1"/>
  <c r="AR299" i="134"/>
  <c r="AN299" i="134"/>
  <c r="BN294" i="134"/>
  <c r="BN322" i="134" s="1"/>
  <c r="BJ294" i="134"/>
  <c r="BJ322" i="134" s="1"/>
  <c r="BF294" i="134"/>
  <c r="BF322" i="134" s="1"/>
  <c r="BB294" i="134"/>
  <c r="AX294" i="134"/>
  <c r="AT294" i="134"/>
  <c r="AT322" i="134" s="1"/>
  <c r="AP294" i="134"/>
  <c r="AP322" i="134" s="1"/>
  <c r="AL294" i="134"/>
  <c r="BM293" i="134"/>
  <c r="BM321" i="134" s="1"/>
  <c r="BI293" i="134"/>
  <c r="BI321" i="134" s="1"/>
  <c r="BE293" i="134"/>
  <c r="BE321" i="134" s="1"/>
  <c r="BA293" i="134"/>
  <c r="AW293" i="134"/>
  <c r="AS293" i="134"/>
  <c r="AS321" i="134" s="1"/>
  <c r="AO293" i="134"/>
  <c r="BL292" i="134"/>
  <c r="BH292" i="134"/>
  <c r="BH320" i="134" s="1"/>
  <c r="BD292" i="134"/>
  <c r="BD320" i="134" s="1"/>
  <c r="AZ292" i="134"/>
  <c r="AV292" i="134"/>
  <c r="AR292" i="134"/>
  <c r="AR320" i="134" s="1"/>
  <c r="AN292" i="134"/>
  <c r="AN320" i="134" s="1"/>
  <c r="BO291" i="134"/>
  <c r="BK291" i="134"/>
  <c r="BK319" i="134" s="1"/>
  <c r="BG291" i="134"/>
  <c r="BG319" i="134" s="1"/>
  <c r="BC291" i="134"/>
  <c r="BC319" i="134" s="1"/>
  <c r="AY291" i="134"/>
  <c r="AU291" i="134"/>
  <c r="AQ291" i="134"/>
  <c r="AM291" i="134"/>
  <c r="AM319" i="134" s="1"/>
  <c r="BN290" i="134"/>
  <c r="BJ290" i="134"/>
  <c r="BF290" i="134"/>
  <c r="BB290" i="134"/>
  <c r="BB318" i="134" s="1"/>
  <c r="AX290" i="134"/>
  <c r="AV289" i="4" s="1"/>
  <c r="AT290" i="134"/>
  <c r="AP290" i="134"/>
  <c r="AL290" i="134"/>
  <c r="BM289" i="134"/>
  <c r="BI289" i="134"/>
  <c r="BI317" i="134" s="1"/>
  <c r="BE289" i="134"/>
  <c r="BE317" i="134" s="1"/>
  <c r="BA289" i="134"/>
  <c r="BA317" i="134" s="1"/>
  <c r="AW289" i="134"/>
  <c r="AS289" i="134"/>
  <c r="AO289" i="134"/>
  <c r="AO317" i="134" s="1"/>
  <c r="BL288" i="134"/>
  <c r="BH288" i="134"/>
  <c r="BD288" i="134"/>
  <c r="AZ288" i="134"/>
  <c r="AZ316" i="134" s="1"/>
  <c r="AV288" i="134"/>
  <c r="AR288" i="134"/>
  <c r="AN288" i="134"/>
  <c r="AN316" i="134" s="1"/>
  <c r="BO287" i="134"/>
  <c r="BO315" i="134" s="1"/>
  <c r="BK287" i="134"/>
  <c r="BG287" i="134"/>
  <c r="BG315" i="134" s="1"/>
  <c r="BC287" i="134"/>
  <c r="AY287" i="134"/>
  <c r="AY315" i="134" s="1"/>
  <c r="AU287" i="134"/>
  <c r="AQ287" i="134"/>
  <c r="AM287" i="134"/>
  <c r="BN286" i="134"/>
  <c r="BN314" i="134" s="1"/>
  <c r="BJ286" i="134"/>
  <c r="BF286" i="134"/>
  <c r="BB286" i="134"/>
  <c r="BB314" i="134" s="1"/>
  <c r="AX286" i="134"/>
  <c r="AV285" i="4" s="1"/>
  <c r="AT286" i="134"/>
  <c r="AP286" i="134"/>
  <c r="AL286" i="134"/>
  <c r="BM285" i="134"/>
  <c r="BI285" i="134"/>
  <c r="BE285" i="134"/>
  <c r="BA285" i="134"/>
  <c r="AW285" i="134"/>
  <c r="AS285" i="134"/>
  <c r="AO285" i="134"/>
  <c r="BO280" i="134"/>
  <c r="BK280" i="134"/>
  <c r="BG280" i="134"/>
  <c r="BC280" i="134"/>
  <c r="AY280" i="134"/>
  <c r="AU280" i="134"/>
  <c r="AQ280" i="134"/>
  <c r="AM280" i="134"/>
  <c r="BN279" i="134"/>
  <c r="BJ279" i="134"/>
  <c r="BF279" i="134"/>
  <c r="BB279" i="134"/>
  <c r="AX279" i="134"/>
  <c r="AV278" i="4" s="1"/>
  <c r="AT279" i="134"/>
  <c r="AP279" i="134"/>
  <c r="AL279" i="134"/>
  <c r="BM278" i="134"/>
  <c r="BI278" i="134"/>
  <c r="BE278" i="134"/>
  <c r="BA278" i="134"/>
  <c r="AW278" i="134"/>
  <c r="AS278" i="134"/>
  <c r="AO278" i="134"/>
  <c r="BL277" i="134"/>
  <c r="BH277" i="134"/>
  <c r="BD277" i="134"/>
  <c r="AZ277" i="134"/>
  <c r="AV277" i="134"/>
  <c r="AR277" i="134"/>
  <c r="AN277" i="134"/>
  <c r="BL257" i="134"/>
  <c r="BL271" i="134" s="1"/>
  <c r="BH257" i="134"/>
  <c r="BD257" i="134"/>
  <c r="AZ257" i="134"/>
  <c r="AZ271" i="134" s="1"/>
  <c r="AV257" i="134"/>
  <c r="AV271" i="134" s="1"/>
  <c r="AR257" i="134"/>
  <c r="AN257" i="134"/>
  <c r="BO256" i="134"/>
  <c r="BO270" i="134" s="1"/>
  <c r="BK256" i="134"/>
  <c r="BK270" i="134" s="1"/>
  <c r="BG256" i="134"/>
  <c r="BC256" i="134"/>
  <c r="AY256" i="134"/>
  <c r="AY270" i="134" s="1"/>
  <c r="AU256" i="134"/>
  <c r="AU270" i="134" s="1"/>
  <c r="AQ256" i="134"/>
  <c r="AM256" i="134"/>
  <c r="BN255" i="134"/>
  <c r="BN269" i="134" s="1"/>
  <c r="BJ255" i="134"/>
  <c r="BJ269" i="134" s="1"/>
  <c r="BF255" i="134"/>
  <c r="BB255" i="134"/>
  <c r="AX255" i="134"/>
  <c r="AT255" i="134"/>
  <c r="AT269" i="134" s="1"/>
  <c r="AP255" i="134"/>
  <c r="AL255" i="134"/>
  <c r="BM254" i="134"/>
  <c r="BM268" i="134" s="1"/>
  <c r="BI254" i="134"/>
  <c r="BI268" i="134" s="1"/>
  <c r="BE254" i="134"/>
  <c r="BA254" i="134"/>
  <c r="AW254" i="134"/>
  <c r="AS254" i="134"/>
  <c r="AS268" i="134" s="1"/>
  <c r="AO254" i="134"/>
  <c r="BL253" i="134"/>
  <c r="BH253" i="134"/>
  <c r="BD253" i="134"/>
  <c r="AZ253" i="134"/>
  <c r="AV253" i="134"/>
  <c r="AV267" i="134" s="1"/>
  <c r="AR253" i="134"/>
  <c r="AR267" i="134" s="1"/>
  <c r="AN253" i="134"/>
  <c r="BO252" i="134"/>
  <c r="BK252" i="134"/>
  <c r="BK266" i="134" s="1"/>
  <c r="BG252" i="134"/>
  <c r="BG266" i="134" s="1"/>
  <c r="BC252" i="134"/>
  <c r="AY252" i="134"/>
  <c r="AU252" i="134"/>
  <c r="AU266" i="134" s="1"/>
  <c r="AQ252" i="134"/>
  <c r="AQ266" i="134" s="1"/>
  <c r="AM252" i="134"/>
  <c r="BN251" i="134"/>
  <c r="BJ251" i="134"/>
  <c r="BJ265" i="134" s="1"/>
  <c r="BF251" i="134"/>
  <c r="BB251" i="134"/>
  <c r="AX251" i="134"/>
  <c r="AV250" i="4" s="1"/>
  <c r="AT251" i="134"/>
  <c r="AP251" i="134"/>
  <c r="AP265" i="134" s="1"/>
  <c r="AL251" i="134"/>
  <c r="BM250" i="134"/>
  <c r="BI250" i="134"/>
  <c r="BE250" i="134"/>
  <c r="BE264" i="134" s="1"/>
  <c r="BA250" i="134"/>
  <c r="AW250" i="134"/>
  <c r="AS250" i="134"/>
  <c r="AS264" i="134" s="1"/>
  <c r="AO250" i="134"/>
  <c r="BL249" i="134"/>
  <c r="BH249" i="134"/>
  <c r="BD249" i="134"/>
  <c r="AZ249" i="134"/>
  <c r="AV249" i="134"/>
  <c r="AR249" i="134"/>
  <c r="AR263" i="134" s="1"/>
  <c r="AN249" i="134"/>
  <c r="AN263" i="134" s="1"/>
  <c r="BO248" i="134"/>
  <c r="BK248" i="134"/>
  <c r="BG248" i="134"/>
  <c r="BG262" i="134" s="1"/>
  <c r="BC248" i="134"/>
  <c r="AY248" i="134"/>
  <c r="AU248" i="134"/>
  <c r="AQ248" i="134"/>
  <c r="AM248" i="134"/>
  <c r="BM243" i="134"/>
  <c r="BI243" i="134"/>
  <c r="BE243" i="134"/>
  <c r="BA243" i="134"/>
  <c r="AW243" i="134"/>
  <c r="AS243" i="134"/>
  <c r="AO243" i="134"/>
  <c r="BL242" i="134"/>
  <c r="BH242" i="134"/>
  <c r="BD242" i="134"/>
  <c r="AZ242" i="134"/>
  <c r="AV242" i="134"/>
  <c r="AR242" i="134"/>
  <c r="AN242" i="134"/>
  <c r="BO241" i="134"/>
  <c r="BK241" i="134"/>
  <c r="BG241" i="134"/>
  <c r="BC241" i="134"/>
  <c r="AY241" i="134"/>
  <c r="AU241" i="134"/>
  <c r="AQ241" i="134"/>
  <c r="AM241" i="134"/>
  <c r="BN240" i="134"/>
  <c r="BJ240" i="134"/>
  <c r="BF240" i="134"/>
  <c r="BB240" i="134"/>
  <c r="AX240" i="134"/>
  <c r="AV239" i="4" s="1"/>
  <c r="AT240" i="134"/>
  <c r="AP240" i="134"/>
  <c r="AL240" i="134"/>
  <c r="BM239" i="134"/>
  <c r="BI239" i="134"/>
  <c r="BE239" i="134"/>
  <c r="BA239" i="134"/>
  <c r="AW239" i="134"/>
  <c r="AS239" i="134"/>
  <c r="AO239" i="134"/>
  <c r="BL238" i="134"/>
  <c r="BH238" i="134"/>
  <c r="BD238" i="134"/>
  <c r="AZ238" i="134"/>
  <c r="AV238" i="134"/>
  <c r="AR238" i="134"/>
  <c r="AN238" i="134"/>
  <c r="BO237" i="134"/>
  <c r="BK237" i="134"/>
  <c r="BG237" i="134"/>
  <c r="BC237" i="134"/>
  <c r="AY237" i="134"/>
  <c r="AU237" i="134"/>
  <c r="AQ237" i="134"/>
  <c r="AM237" i="134"/>
  <c r="BN236" i="134"/>
  <c r="BJ236" i="134"/>
  <c r="BF236" i="134"/>
  <c r="BB236" i="134"/>
  <c r="AX236" i="134"/>
  <c r="AV235" i="4" s="1"/>
  <c r="AT236" i="134"/>
  <c r="AP236" i="134"/>
  <c r="AL236" i="134"/>
  <c r="BM235" i="134"/>
  <c r="BI235" i="134"/>
  <c r="BE235" i="134"/>
  <c r="BA235" i="134"/>
  <c r="AW235" i="134"/>
  <c r="AS235" i="134"/>
  <c r="AO235" i="134"/>
  <c r="BL234" i="134"/>
  <c r="BH234" i="134"/>
  <c r="BD234" i="134"/>
  <c r="AZ234" i="134"/>
  <c r="AV234" i="134"/>
  <c r="AR234" i="134"/>
  <c r="AN234" i="134"/>
  <c r="BN229" i="134"/>
  <c r="BJ229" i="134"/>
  <c r="BF229" i="134"/>
  <c r="BB229" i="134"/>
  <c r="AX229" i="134"/>
  <c r="AV228" i="4" s="1"/>
  <c r="AT229" i="134"/>
  <c r="AP229" i="134"/>
  <c r="AL229" i="134"/>
  <c r="BM228" i="134"/>
  <c r="BI228" i="134"/>
  <c r="BE228" i="134"/>
  <c r="BA228" i="134"/>
  <c r="AW228" i="134"/>
  <c r="AS228" i="134"/>
  <c r="AO228" i="134"/>
  <c r="BL227" i="134"/>
  <c r="BH227" i="134"/>
  <c r="BD227" i="134"/>
  <c r="AZ227" i="134"/>
  <c r="AV227" i="134"/>
  <c r="AR227" i="134"/>
  <c r="AN227" i="134"/>
  <c r="BO226" i="134"/>
  <c r="BK226" i="134"/>
  <c r="BG226" i="134"/>
  <c r="BC226" i="134"/>
  <c r="AY226" i="134"/>
  <c r="AU226" i="134"/>
  <c r="AQ226" i="134"/>
  <c r="AM226" i="134"/>
  <c r="BO206" i="134"/>
  <c r="BK206" i="134"/>
  <c r="BG206" i="134"/>
  <c r="BC206" i="134"/>
  <c r="AY206" i="134"/>
  <c r="AU206" i="134"/>
  <c r="AQ206" i="134"/>
  <c r="AM206" i="134"/>
  <c r="BN205" i="134"/>
  <c r="BJ205" i="134"/>
  <c r="BF205" i="134"/>
  <c r="BB205" i="134"/>
  <c r="AX205" i="134"/>
  <c r="AV204" i="4" s="1"/>
  <c r="AT205" i="134"/>
  <c r="AP205" i="134"/>
  <c r="AL205" i="134"/>
  <c r="BM204" i="134"/>
  <c r="BI204" i="134"/>
  <c r="BE204" i="134"/>
  <c r="BA204" i="134"/>
  <c r="AW204" i="134"/>
  <c r="AS204" i="134"/>
  <c r="AO204" i="134"/>
  <c r="BL203" i="134"/>
  <c r="BH203" i="134"/>
  <c r="BD203" i="134"/>
  <c r="AZ203" i="134"/>
  <c r="AV203" i="134"/>
  <c r="AR203" i="134"/>
  <c r="AN203" i="134"/>
  <c r="BO202" i="134"/>
  <c r="BK202" i="134"/>
  <c r="BG202" i="134"/>
  <c r="BC202" i="134"/>
  <c r="AY202" i="134"/>
  <c r="AU202" i="134"/>
  <c r="AQ202" i="134"/>
  <c r="AM202" i="134"/>
  <c r="BN201" i="134"/>
  <c r="BJ201" i="134"/>
  <c r="BF201" i="134"/>
  <c r="BB201" i="134"/>
  <c r="AX201" i="134"/>
  <c r="AV200" i="4" s="1"/>
  <c r="AT201" i="134"/>
  <c r="AP201" i="134"/>
  <c r="AL201" i="134"/>
  <c r="BM200" i="134"/>
  <c r="BI200" i="134"/>
  <c r="BE200" i="134"/>
  <c r="BA200" i="134"/>
  <c r="AW200" i="134"/>
  <c r="AS200" i="134"/>
  <c r="AO200" i="134"/>
  <c r="BL199" i="134"/>
  <c r="BH199" i="134"/>
  <c r="BD199" i="134"/>
  <c r="AZ199" i="134"/>
  <c r="AV199" i="134"/>
  <c r="AR199" i="134"/>
  <c r="AN199" i="134"/>
  <c r="BO198" i="134"/>
  <c r="BK198" i="134"/>
  <c r="BG198" i="134"/>
  <c r="BC198" i="134"/>
  <c r="AY198" i="134"/>
  <c r="AU198" i="134"/>
  <c r="AQ198" i="134"/>
  <c r="AM198" i="134"/>
  <c r="BN197" i="134"/>
  <c r="BJ197" i="134"/>
  <c r="BF197" i="134"/>
  <c r="BB197" i="134"/>
  <c r="AX197" i="134"/>
  <c r="AV196" i="4" s="1"/>
  <c r="AT197" i="134"/>
  <c r="AP197" i="134"/>
  <c r="AL197" i="134"/>
  <c r="BL192" i="134"/>
  <c r="BH192" i="134"/>
  <c r="BD192" i="134"/>
  <c r="AZ192" i="134"/>
  <c r="AV192" i="134"/>
  <c r="AR192" i="134"/>
  <c r="AN192" i="134"/>
  <c r="BO191" i="134"/>
  <c r="BK191" i="134"/>
  <c r="BG191" i="134"/>
  <c r="BC191" i="134"/>
  <c r="AY191" i="134"/>
  <c r="AU191" i="134"/>
  <c r="AQ191" i="134"/>
  <c r="AM191" i="134"/>
  <c r="BN190" i="134"/>
  <c r="BJ190" i="134"/>
  <c r="BF190" i="134"/>
  <c r="BB190" i="134"/>
  <c r="AX190" i="134"/>
  <c r="AV189" i="4" s="1"/>
  <c r="AT190" i="134"/>
  <c r="AP190" i="134"/>
  <c r="AL190" i="134"/>
  <c r="BM189" i="134"/>
  <c r="BI189" i="134"/>
  <c r="BE189" i="134"/>
  <c r="BA189" i="134"/>
  <c r="AW189" i="134"/>
  <c r="AS189" i="134"/>
  <c r="AO189" i="134"/>
  <c r="BL188" i="134"/>
  <c r="BH188" i="134"/>
  <c r="BD188" i="134"/>
  <c r="AZ188" i="134"/>
  <c r="AV188" i="134"/>
  <c r="AR188" i="134"/>
  <c r="AN188" i="134"/>
  <c r="BO187" i="134"/>
  <c r="BK187" i="134"/>
  <c r="BG187" i="134"/>
  <c r="BC187" i="134"/>
  <c r="AY187" i="134"/>
  <c r="AU187" i="134"/>
  <c r="AQ187" i="134"/>
  <c r="AM187" i="134"/>
  <c r="BN186" i="134"/>
  <c r="BJ186" i="134"/>
  <c r="BF186" i="134"/>
  <c r="BB186" i="134"/>
  <c r="AX186" i="134"/>
  <c r="AV185" i="4" s="1"/>
  <c r="AT186" i="134"/>
  <c r="AP186" i="134"/>
  <c r="AL186" i="134"/>
  <c r="BM185" i="134"/>
  <c r="BI185" i="134"/>
  <c r="BE185" i="134"/>
  <c r="BA185" i="134"/>
  <c r="AW185" i="134"/>
  <c r="AS185" i="134"/>
  <c r="AO185" i="134"/>
  <c r="BL184" i="134"/>
  <c r="BH184" i="134"/>
  <c r="BD184" i="134"/>
  <c r="AZ184" i="134"/>
  <c r="AV184" i="134"/>
  <c r="AR184" i="134"/>
  <c r="AN184" i="134"/>
  <c r="BO183" i="134"/>
  <c r="BK183" i="134"/>
  <c r="BG183" i="134"/>
  <c r="BC183" i="134"/>
  <c r="AY183" i="134"/>
  <c r="AU183" i="134"/>
  <c r="AQ183" i="134"/>
  <c r="AM183" i="134"/>
  <c r="BM178" i="134"/>
  <c r="BI178" i="134"/>
  <c r="BE178" i="134"/>
  <c r="BA178" i="134"/>
  <c r="AW178" i="134"/>
  <c r="AS178" i="134"/>
  <c r="AO178" i="134"/>
  <c r="BL177" i="134"/>
  <c r="BH177" i="134"/>
  <c r="BD177" i="134"/>
  <c r="AZ177" i="134"/>
  <c r="AV177" i="134"/>
  <c r="AR177" i="134"/>
  <c r="AN177" i="134"/>
  <c r="BO176" i="134"/>
  <c r="BK176" i="134"/>
  <c r="BG176" i="134"/>
  <c r="BC176" i="134"/>
  <c r="AY176" i="134"/>
  <c r="AU176" i="134"/>
  <c r="AQ176" i="134"/>
  <c r="AM176" i="134"/>
  <c r="BN175" i="134"/>
  <c r="BJ175" i="134"/>
  <c r="BF175" i="134"/>
  <c r="BB175" i="134"/>
  <c r="AX175" i="134"/>
  <c r="AV174" i="4" s="1"/>
  <c r="AT175" i="134"/>
  <c r="AP175" i="134"/>
  <c r="AL175" i="134"/>
  <c r="BO308" i="134"/>
  <c r="BK308" i="134"/>
  <c r="BG308" i="134"/>
  <c r="BC308" i="134"/>
  <c r="AY308" i="134"/>
  <c r="AU308" i="134"/>
  <c r="AQ308" i="134"/>
  <c r="AM308" i="134"/>
  <c r="BN307" i="134"/>
  <c r="BJ307" i="134"/>
  <c r="BF307" i="134"/>
  <c r="BB307" i="134"/>
  <c r="AX307" i="134"/>
  <c r="AV306" i="4" s="1"/>
  <c r="AT307" i="134"/>
  <c r="AP307" i="134"/>
  <c r="AL307" i="134"/>
  <c r="BM306" i="134"/>
  <c r="BI306" i="134"/>
  <c r="BE306" i="134"/>
  <c r="BA306" i="134"/>
  <c r="AW306" i="134"/>
  <c r="AS306" i="134"/>
  <c r="AO306" i="134"/>
  <c r="BL305" i="134"/>
  <c r="BH305" i="134"/>
  <c r="BD305" i="134"/>
  <c r="AZ305" i="134"/>
  <c r="AV305" i="134"/>
  <c r="AR305" i="134"/>
  <c r="AN305" i="134"/>
  <c r="BO304" i="134"/>
  <c r="BK304" i="134"/>
  <c r="BG304" i="134"/>
  <c r="BC304" i="134"/>
  <c r="AY304" i="134"/>
  <c r="AU304" i="134"/>
  <c r="AQ304" i="134"/>
  <c r="AM304" i="134"/>
  <c r="BN303" i="134"/>
  <c r="BJ303" i="134"/>
  <c r="BF303" i="134"/>
  <c r="BB303" i="134"/>
  <c r="AX303" i="134"/>
  <c r="AV302" i="4" s="1"/>
  <c r="AT303" i="134"/>
  <c r="AP303" i="134"/>
  <c r="AL303" i="134"/>
  <c r="BM302" i="134"/>
  <c r="BI302" i="134"/>
  <c r="BE302" i="134"/>
  <c r="BA302" i="134"/>
  <c r="AW302" i="134"/>
  <c r="AS302" i="134"/>
  <c r="AO302" i="134"/>
  <c r="BL301" i="134"/>
  <c r="BH301" i="134"/>
  <c r="BD301" i="134"/>
  <c r="AZ301" i="134"/>
  <c r="AV301" i="134"/>
  <c r="AR301" i="134"/>
  <c r="AN301" i="134"/>
  <c r="BO300" i="134"/>
  <c r="BK300" i="134"/>
  <c r="BG300" i="134"/>
  <c r="BC300" i="134"/>
  <c r="AY300" i="134"/>
  <c r="AU300" i="134"/>
  <c r="AQ300" i="134"/>
  <c r="AM300" i="134"/>
  <c r="BN299" i="134"/>
  <c r="BJ299" i="134"/>
  <c r="BF299" i="134"/>
  <c r="BB299" i="134"/>
  <c r="AX299" i="134"/>
  <c r="AV298" i="4" s="1"/>
  <c r="AT299" i="134"/>
  <c r="AP299" i="134"/>
  <c r="AL299" i="134"/>
  <c r="BL294" i="134"/>
  <c r="BH294" i="134"/>
  <c r="BD294" i="134"/>
  <c r="AZ294" i="134"/>
  <c r="AV294" i="134"/>
  <c r="AR294" i="134"/>
  <c r="AN294" i="134"/>
  <c r="BO293" i="134"/>
  <c r="BK293" i="134"/>
  <c r="BG293" i="134"/>
  <c r="BC293" i="134"/>
  <c r="AY293" i="134"/>
  <c r="AU293" i="134"/>
  <c r="AQ293" i="134"/>
  <c r="AM293" i="134"/>
  <c r="BN292" i="134"/>
  <c r="BJ292" i="134"/>
  <c r="BF292" i="134"/>
  <c r="BB292" i="134"/>
  <c r="AX292" i="134"/>
  <c r="AV291" i="4" s="1"/>
  <c r="AT292" i="134"/>
  <c r="AP292" i="134"/>
  <c r="AL292" i="134"/>
  <c r="BM291" i="134"/>
  <c r="BI291" i="134"/>
  <c r="BE291" i="134"/>
  <c r="BA291" i="134"/>
  <c r="AW291" i="134"/>
  <c r="AS291" i="134"/>
  <c r="AO291" i="134"/>
  <c r="BL290" i="134"/>
  <c r="BH290" i="134"/>
  <c r="BD290" i="134"/>
  <c r="AZ290" i="134"/>
  <c r="AV290" i="134"/>
  <c r="AR290" i="134"/>
  <c r="AN290" i="134"/>
  <c r="BO289" i="134"/>
  <c r="BK289" i="134"/>
  <c r="BG289" i="134"/>
  <c r="BC289" i="134"/>
  <c r="AY289" i="134"/>
  <c r="AU289" i="134"/>
  <c r="AQ289" i="134"/>
  <c r="AM289" i="134"/>
  <c r="BN288" i="134"/>
  <c r="BJ288" i="134"/>
  <c r="BF288" i="134"/>
  <c r="BB288" i="134"/>
  <c r="AX288" i="134"/>
  <c r="AV287" i="4" s="1"/>
  <c r="AT288" i="134"/>
  <c r="AP288" i="134"/>
  <c r="AL288" i="134"/>
  <c r="BM287" i="134"/>
  <c r="BI287" i="134"/>
  <c r="BE287" i="134"/>
  <c r="BA287" i="134"/>
  <c r="AW287" i="134"/>
  <c r="AS287" i="134"/>
  <c r="AO287" i="134"/>
  <c r="BL286" i="134"/>
  <c r="BH286" i="134"/>
  <c r="BD286" i="134"/>
  <c r="AZ286" i="134"/>
  <c r="AV286" i="134"/>
  <c r="AR286" i="134"/>
  <c r="AN286" i="134"/>
  <c r="BO285" i="134"/>
  <c r="BK285" i="134"/>
  <c r="BG285" i="134"/>
  <c r="BC285" i="134"/>
  <c r="AY285" i="134"/>
  <c r="AU285" i="134"/>
  <c r="AQ285" i="134"/>
  <c r="AM285" i="134"/>
  <c r="BM280" i="134"/>
  <c r="BI280" i="134"/>
  <c r="BE280" i="134"/>
  <c r="BA280" i="134"/>
  <c r="AW280" i="134"/>
  <c r="AS280" i="134"/>
  <c r="AO280" i="134"/>
  <c r="BL279" i="134"/>
  <c r="BH279" i="134"/>
  <c r="BD279" i="134"/>
  <c r="AZ279" i="134"/>
  <c r="AV279" i="134"/>
  <c r="AR279" i="134"/>
  <c r="AN279" i="134"/>
  <c r="BO278" i="134"/>
  <c r="BK278" i="134"/>
  <c r="BG278" i="134"/>
  <c r="BC278" i="134"/>
  <c r="AY278" i="134"/>
  <c r="AU278" i="134"/>
  <c r="AQ278" i="134"/>
  <c r="AM278" i="134"/>
  <c r="BN277" i="134"/>
  <c r="BJ277" i="134"/>
  <c r="BF277" i="134"/>
  <c r="BB277" i="134"/>
  <c r="AX277" i="134"/>
  <c r="AV276" i="4" s="1"/>
  <c r="AT277" i="134"/>
  <c r="AP277" i="134"/>
  <c r="AL277" i="134"/>
  <c r="BN257" i="134"/>
  <c r="BJ257" i="134"/>
  <c r="BF257" i="134"/>
  <c r="BB257" i="134"/>
  <c r="AX257" i="134"/>
  <c r="AV256" i="4" s="1"/>
  <c r="AT257" i="134"/>
  <c r="AP257" i="134"/>
  <c r="AL257" i="134"/>
  <c r="BM256" i="134"/>
  <c r="BI256" i="134"/>
  <c r="BE256" i="134"/>
  <c r="BA256" i="134"/>
  <c r="AW256" i="134"/>
  <c r="AS256" i="134"/>
  <c r="AO256" i="134"/>
  <c r="BL255" i="134"/>
  <c r="BH255" i="134"/>
  <c r="BD255" i="134"/>
  <c r="AZ255" i="134"/>
  <c r="AV255" i="134"/>
  <c r="AR255" i="134"/>
  <c r="AN255" i="134"/>
  <c r="BO254" i="134"/>
  <c r="BK254" i="134"/>
  <c r="BG254" i="134"/>
  <c r="BC254" i="134"/>
  <c r="AY254" i="134"/>
  <c r="AU254" i="134"/>
  <c r="AQ254" i="134"/>
  <c r="AM254" i="134"/>
  <c r="BN253" i="134"/>
  <c r="BJ253" i="134"/>
  <c r="BF253" i="134"/>
  <c r="BB253" i="134"/>
  <c r="AX253" i="134"/>
  <c r="AV252" i="4" s="1"/>
  <c r="AT253" i="134"/>
  <c r="AP253" i="134"/>
  <c r="AL253" i="134"/>
  <c r="BM252" i="134"/>
  <c r="BI252" i="134"/>
  <c r="BE252" i="134"/>
  <c r="BA252" i="134"/>
  <c r="AW252" i="134"/>
  <c r="AS252" i="134"/>
  <c r="AO252" i="134"/>
  <c r="BL251" i="134"/>
  <c r="BH251" i="134"/>
  <c r="BD251" i="134"/>
  <c r="AZ251" i="134"/>
  <c r="AV251" i="134"/>
  <c r="AR251" i="134"/>
  <c r="AN251" i="134"/>
  <c r="BO250" i="134"/>
  <c r="BK250" i="134"/>
  <c r="BG250" i="134"/>
  <c r="BC250" i="134"/>
  <c r="AY250" i="134"/>
  <c r="AU250" i="134"/>
  <c r="AQ250" i="134"/>
  <c r="AM250" i="134"/>
  <c r="BN249" i="134"/>
  <c r="BJ249" i="134"/>
  <c r="BF249" i="134"/>
  <c r="BB249" i="134"/>
  <c r="AX249" i="134"/>
  <c r="AV248" i="4" s="1"/>
  <c r="AT249" i="134"/>
  <c r="AP249" i="134"/>
  <c r="AL249" i="134"/>
  <c r="BM248" i="134"/>
  <c r="BI248" i="134"/>
  <c r="BE248" i="134"/>
  <c r="BA248" i="134"/>
  <c r="AW248" i="134"/>
  <c r="AS248" i="134"/>
  <c r="AO248" i="134"/>
  <c r="BO243" i="134"/>
  <c r="BO271" i="134" s="1"/>
  <c r="BK243" i="134"/>
  <c r="BG243" i="134"/>
  <c r="BC243" i="134"/>
  <c r="AY243" i="134"/>
  <c r="AU243" i="134"/>
  <c r="AQ243" i="134"/>
  <c r="AM243" i="134"/>
  <c r="BN242" i="134"/>
  <c r="BJ242" i="134"/>
  <c r="BF242" i="134"/>
  <c r="BF270" i="134" s="1"/>
  <c r="BB242" i="134"/>
  <c r="AX242" i="134"/>
  <c r="AT242" i="134"/>
  <c r="AP242" i="134"/>
  <c r="AP270" i="134" s="1"/>
  <c r="AL242" i="134"/>
  <c r="BM241" i="134"/>
  <c r="BM269" i="134" s="1"/>
  <c r="BI241" i="134"/>
  <c r="BI269" i="134" s="1"/>
  <c r="BE241" i="134"/>
  <c r="BE269" i="134" s="1"/>
  <c r="BA241" i="134"/>
  <c r="AW241" i="134"/>
  <c r="AS241" i="134"/>
  <c r="AO241" i="134"/>
  <c r="AO269" i="134" s="1"/>
  <c r="BL240" i="134"/>
  <c r="BH240" i="134"/>
  <c r="BH268" i="134" s="1"/>
  <c r="BD240" i="134"/>
  <c r="BD268" i="134" s="1"/>
  <c r="AZ240" i="134"/>
  <c r="AV240" i="134"/>
  <c r="AV268" i="134" s="1"/>
  <c r="AR240" i="134"/>
  <c r="AR268" i="134" s="1"/>
  <c r="AN240" i="134"/>
  <c r="BO239" i="134"/>
  <c r="BK239" i="134"/>
  <c r="BK267" i="134" s="1"/>
  <c r="BG239" i="134"/>
  <c r="BG267" i="134" s="1"/>
  <c r="BC239" i="134"/>
  <c r="BC267" i="134" s="1"/>
  <c r="AY239" i="134"/>
  <c r="AU239" i="134"/>
  <c r="AQ239" i="134"/>
  <c r="AQ267" i="134" s="1"/>
  <c r="AM239" i="134"/>
  <c r="BN238" i="134"/>
  <c r="BJ238" i="134"/>
  <c r="BF238" i="134"/>
  <c r="BF266" i="134" s="1"/>
  <c r="BB238" i="134"/>
  <c r="AX238" i="134"/>
  <c r="AV237" i="4" s="1"/>
  <c r="AT238" i="134"/>
  <c r="AT266" i="134" s="1"/>
  <c r="AP238" i="134"/>
  <c r="AP266" i="134" s="1"/>
  <c r="AL238" i="134"/>
  <c r="BM237" i="134"/>
  <c r="BI237" i="134"/>
  <c r="BI265" i="134" s="1"/>
  <c r="BE237" i="134"/>
  <c r="BE265" i="134" s="1"/>
  <c r="BA237" i="134"/>
  <c r="AW237" i="134"/>
  <c r="AS237" i="134"/>
  <c r="AO237" i="134"/>
  <c r="AO265" i="134" s="1"/>
  <c r="BL236" i="134"/>
  <c r="BH236" i="134"/>
  <c r="BD236" i="134"/>
  <c r="BD264" i="134" s="1"/>
  <c r="AZ236" i="134"/>
  <c r="AZ264" i="134" s="1"/>
  <c r="AV236" i="134"/>
  <c r="AR236" i="134"/>
  <c r="AN236" i="134"/>
  <c r="BO235" i="134"/>
  <c r="BO263" i="134" s="1"/>
  <c r="BK235" i="134"/>
  <c r="BG235" i="134"/>
  <c r="BG263" i="134" s="1"/>
  <c r="BC235" i="134"/>
  <c r="BC263" i="134" s="1"/>
  <c r="AY235" i="134"/>
  <c r="AY263" i="134" s="1"/>
  <c r="AU235" i="134"/>
  <c r="AQ235" i="134"/>
  <c r="AM235" i="134"/>
  <c r="BN234" i="134"/>
  <c r="BJ234" i="134"/>
  <c r="BF234" i="134"/>
  <c r="BB234" i="134"/>
  <c r="AX234" i="134"/>
  <c r="AV233" i="4" s="1"/>
  <c r="AT234" i="134"/>
  <c r="AP234" i="134"/>
  <c r="AL234" i="134"/>
  <c r="BL229" i="134"/>
  <c r="BH229" i="134"/>
  <c r="BD229" i="134"/>
  <c r="AZ229" i="134"/>
  <c r="AV229" i="134"/>
  <c r="AR229" i="134"/>
  <c r="AN229" i="134"/>
  <c r="BO228" i="134"/>
  <c r="BK228" i="134"/>
  <c r="BG228" i="134"/>
  <c r="BC228" i="134"/>
  <c r="AY228" i="134"/>
  <c r="AU228" i="134"/>
  <c r="AQ228" i="134"/>
  <c r="AM228" i="134"/>
  <c r="BN227" i="134"/>
  <c r="BJ227" i="134"/>
  <c r="BF227" i="134"/>
  <c r="BB227" i="134"/>
  <c r="AX227" i="134"/>
  <c r="AV226" i="4" s="1"/>
  <c r="AT227" i="134"/>
  <c r="AP227" i="134"/>
  <c r="AL227" i="134"/>
  <c r="BM226" i="134"/>
  <c r="BI226" i="134"/>
  <c r="BE226" i="134"/>
  <c r="BA226" i="134"/>
  <c r="AW226" i="134"/>
  <c r="AS226" i="134"/>
  <c r="AO226" i="134"/>
  <c r="BM206" i="134"/>
  <c r="BI206" i="134"/>
  <c r="BE206" i="134"/>
  <c r="BA206" i="134"/>
  <c r="AW206" i="134"/>
  <c r="AW220" i="134" s="1"/>
  <c r="AS206" i="134"/>
  <c r="AO206" i="134"/>
  <c r="BL205" i="134"/>
  <c r="BH205" i="134"/>
  <c r="BD205" i="134"/>
  <c r="AZ205" i="134"/>
  <c r="AZ219" i="134" s="1"/>
  <c r="AV205" i="134"/>
  <c r="AR205" i="134"/>
  <c r="AN205" i="134"/>
  <c r="BO204" i="134"/>
  <c r="BO218" i="134" s="1"/>
  <c r="BK204" i="134"/>
  <c r="BK218" i="134" s="1"/>
  <c r="BG204" i="134"/>
  <c r="BC204" i="134"/>
  <c r="AY204" i="134"/>
  <c r="AY218" i="134" s="1"/>
  <c r="AU204" i="134"/>
  <c r="AU218" i="134" s="1"/>
  <c r="AQ204" i="134"/>
  <c r="AM204" i="134"/>
  <c r="BN203" i="134"/>
  <c r="BN217" i="134" s="1"/>
  <c r="BJ203" i="134"/>
  <c r="BJ217" i="134" s="1"/>
  <c r="BF203" i="134"/>
  <c r="BB203" i="134"/>
  <c r="AX203" i="134"/>
  <c r="AT203" i="134"/>
  <c r="AT217" i="134" s="1"/>
  <c r="AP203" i="134"/>
  <c r="AL203" i="134"/>
  <c r="BM202" i="134"/>
  <c r="BM216" i="134" s="1"/>
  <c r="BI202" i="134"/>
  <c r="BI216" i="134" s="1"/>
  <c r="BE202" i="134"/>
  <c r="BA202" i="134"/>
  <c r="AW202" i="134"/>
  <c r="AW216" i="134" s="1"/>
  <c r="AS202" i="134"/>
  <c r="AS216" i="134" s="1"/>
  <c r="AO202" i="134"/>
  <c r="BL201" i="134"/>
  <c r="BL215" i="134" s="1"/>
  <c r="BH201" i="134"/>
  <c r="BH215" i="134" s="1"/>
  <c r="BD201" i="134"/>
  <c r="AZ201" i="134"/>
  <c r="AV201" i="134"/>
  <c r="AV215" i="134" s="1"/>
  <c r="AR201" i="134"/>
  <c r="AR215" i="134" s="1"/>
  <c r="AN201" i="134"/>
  <c r="BO200" i="134"/>
  <c r="BK200" i="134"/>
  <c r="BK214" i="134" s="1"/>
  <c r="BG200" i="134"/>
  <c r="BG214" i="134" s="1"/>
  <c r="BC200" i="134"/>
  <c r="AY200" i="134"/>
  <c r="AU200" i="134"/>
  <c r="AU214" i="134" s="1"/>
  <c r="AQ200" i="134"/>
  <c r="AQ214" i="134" s="1"/>
  <c r="AM200" i="134"/>
  <c r="BN199" i="134"/>
  <c r="BJ199" i="134"/>
  <c r="BF199" i="134"/>
  <c r="BF213" i="134" s="1"/>
  <c r="BB199" i="134"/>
  <c r="AX199" i="134"/>
  <c r="AV198" i="4" s="1"/>
  <c r="AT199" i="134"/>
  <c r="AP199" i="134"/>
  <c r="AP213" i="134" s="1"/>
  <c r="AL199" i="134"/>
  <c r="BM198" i="134"/>
  <c r="BI198" i="134"/>
  <c r="BE198" i="134"/>
  <c r="BE212" i="134" s="1"/>
  <c r="BA198" i="134"/>
  <c r="AW198" i="134"/>
  <c r="AS198" i="134"/>
  <c r="AS212" i="134" s="1"/>
  <c r="AO198" i="134"/>
  <c r="BL197" i="134"/>
  <c r="BH197" i="134"/>
  <c r="BD197" i="134"/>
  <c r="BD211" i="134" s="1"/>
  <c r="AZ197" i="134"/>
  <c r="AV197" i="134"/>
  <c r="AR197" i="134"/>
  <c r="AN197" i="134"/>
  <c r="AN211" i="134" s="1"/>
  <c r="BN192" i="134"/>
  <c r="BN220" i="134" s="1"/>
  <c r="BJ192" i="134"/>
  <c r="BF192" i="134"/>
  <c r="BB192" i="134"/>
  <c r="BB220" i="134" s="1"/>
  <c r="AX192" i="134"/>
  <c r="AT192" i="134"/>
  <c r="AP192" i="134"/>
  <c r="AL192" i="134"/>
  <c r="BM191" i="134"/>
  <c r="BM219" i="134" s="1"/>
  <c r="BI191" i="134"/>
  <c r="BE191" i="134"/>
  <c r="BE219" i="134" s="1"/>
  <c r="BA191" i="134"/>
  <c r="BA219" i="134" s="1"/>
  <c r="AW191" i="134"/>
  <c r="AW219" i="134" s="1"/>
  <c r="AS191" i="134"/>
  <c r="AO191" i="134"/>
  <c r="BL190" i="134"/>
  <c r="BH190" i="134"/>
  <c r="BD190" i="134"/>
  <c r="AZ190" i="134"/>
  <c r="AZ218" i="134" s="1"/>
  <c r="AV190" i="134"/>
  <c r="AV218" i="134" s="1"/>
  <c r="AR190" i="134"/>
  <c r="AN190" i="134"/>
  <c r="BO189" i="134"/>
  <c r="BO217" i="134" s="1"/>
  <c r="BK189" i="134"/>
  <c r="BG189" i="134"/>
  <c r="BC189" i="134"/>
  <c r="BC217" i="134" s="1"/>
  <c r="AY189" i="134"/>
  <c r="AU189" i="134"/>
  <c r="AU217" i="134" s="1"/>
  <c r="AQ189" i="134"/>
  <c r="AM189" i="134"/>
  <c r="BN188" i="134"/>
  <c r="BJ188" i="134"/>
  <c r="BJ216" i="134" s="1"/>
  <c r="BF188" i="134"/>
  <c r="BB188" i="134"/>
  <c r="AX188" i="134"/>
  <c r="AV187" i="4" s="1"/>
  <c r="AT188" i="134"/>
  <c r="AT216" i="134" s="1"/>
  <c r="AP188" i="134"/>
  <c r="AL188" i="134"/>
  <c r="BM187" i="134"/>
  <c r="BM215" i="134" s="1"/>
  <c r="BI187" i="134"/>
  <c r="BE187" i="134"/>
  <c r="BA187" i="134"/>
  <c r="BA215" i="134" s="1"/>
  <c r="AW187" i="134"/>
  <c r="AS187" i="134"/>
  <c r="AS215" i="134" s="1"/>
  <c r="AO187" i="134"/>
  <c r="BL186" i="134"/>
  <c r="BH186" i="134"/>
  <c r="BH214" i="134" s="1"/>
  <c r="BD186" i="134"/>
  <c r="AZ186" i="134"/>
  <c r="AV186" i="134"/>
  <c r="AV214" i="134" s="1"/>
  <c r="AR186" i="134"/>
  <c r="AR214" i="134" s="1"/>
  <c r="AN186" i="134"/>
  <c r="BO185" i="134"/>
  <c r="BK185" i="134"/>
  <c r="BK213" i="134" s="1"/>
  <c r="BG185" i="134"/>
  <c r="BG213" i="134" s="1"/>
  <c r="BC185" i="134"/>
  <c r="AY185" i="134"/>
  <c r="AU185" i="134"/>
  <c r="AQ185" i="134"/>
  <c r="AM185" i="134"/>
  <c r="BN184" i="134"/>
  <c r="BN212" i="134" s="1"/>
  <c r="BJ184" i="134"/>
  <c r="BF184" i="134"/>
  <c r="BF212" i="134" s="1"/>
  <c r="BB184" i="134"/>
  <c r="AX184" i="134"/>
  <c r="AV183" i="4" s="1"/>
  <c r="AT184" i="134"/>
  <c r="AT212" i="134" s="1"/>
  <c r="AP184" i="134"/>
  <c r="AL184" i="134"/>
  <c r="BM183" i="134"/>
  <c r="BI183" i="134"/>
  <c r="BE183" i="134"/>
  <c r="BA183" i="134"/>
  <c r="AW183" i="134"/>
  <c r="AS183" i="134"/>
  <c r="AO183" i="134"/>
  <c r="BO178" i="134"/>
  <c r="BK178" i="134"/>
  <c r="BG178" i="134"/>
  <c r="BC178" i="134"/>
  <c r="AY178" i="134"/>
  <c r="AU178" i="134"/>
  <c r="AQ178" i="134"/>
  <c r="AM178" i="134"/>
  <c r="BN177" i="134"/>
  <c r="BJ177" i="134"/>
  <c r="BF177" i="134"/>
  <c r="BB177" i="134"/>
  <c r="AX177" i="134"/>
  <c r="AV176" i="4" s="1"/>
  <c r="AT177" i="134"/>
  <c r="AP177" i="134"/>
  <c r="AL177" i="134"/>
  <c r="BM176" i="134"/>
  <c r="BI176" i="134"/>
  <c r="BE176" i="134"/>
  <c r="BA176" i="134"/>
  <c r="AW176" i="134"/>
  <c r="AS176" i="134"/>
  <c r="AO176" i="134"/>
  <c r="BL175" i="134"/>
  <c r="BH175" i="134"/>
  <c r="BD175" i="134"/>
  <c r="AZ175" i="134"/>
  <c r="AV175" i="134"/>
  <c r="AR175" i="134"/>
  <c r="AN175" i="134"/>
  <c r="BL308" i="134"/>
  <c r="BD308" i="134"/>
  <c r="AV308" i="134"/>
  <c r="AN308" i="134"/>
  <c r="BK307" i="134"/>
  <c r="BC307" i="134"/>
  <c r="AU307" i="134"/>
  <c r="AM307" i="134"/>
  <c r="BJ306" i="134"/>
  <c r="BB306" i="134"/>
  <c r="AT306" i="134"/>
  <c r="AL306" i="134"/>
  <c r="BI305" i="134"/>
  <c r="BA305" i="134"/>
  <c r="AS305" i="134"/>
  <c r="BH304" i="134"/>
  <c r="AZ304" i="134"/>
  <c r="AR304" i="134"/>
  <c r="BO303" i="134"/>
  <c r="BG303" i="134"/>
  <c r="AY303" i="134"/>
  <c r="AQ303" i="134"/>
  <c r="BN302" i="134"/>
  <c r="BF302" i="134"/>
  <c r="AX302" i="134"/>
  <c r="AV301" i="4" s="1"/>
  <c r="AP302" i="134"/>
  <c r="BM301" i="134"/>
  <c r="BE301" i="134"/>
  <c r="AW301" i="134"/>
  <c r="AO301" i="134"/>
  <c r="BL300" i="134"/>
  <c r="BD300" i="134"/>
  <c r="AV300" i="134"/>
  <c r="AN300" i="134"/>
  <c r="BK299" i="134"/>
  <c r="BC299" i="134"/>
  <c r="AU299" i="134"/>
  <c r="AM299" i="134"/>
  <c r="BO294" i="134"/>
  <c r="BG294" i="134"/>
  <c r="AY294" i="134"/>
  <c r="AQ294" i="134"/>
  <c r="AQ322" i="134" s="1"/>
  <c r="BN293" i="134"/>
  <c r="BF293" i="134"/>
  <c r="AX293" i="134"/>
  <c r="AV292" i="4" s="1"/>
  <c r="AP293" i="134"/>
  <c r="AP321" i="134" s="1"/>
  <c r="BM292" i="134"/>
  <c r="BE292" i="134"/>
  <c r="AW292" i="134"/>
  <c r="AO292" i="134"/>
  <c r="AO320" i="134" s="1"/>
  <c r="BL291" i="134"/>
  <c r="BL319" i="134" s="1"/>
  <c r="BD291" i="134"/>
  <c r="AV291" i="134"/>
  <c r="AN291" i="134"/>
  <c r="BK290" i="134"/>
  <c r="BK318" i="134" s="1"/>
  <c r="BC290" i="134"/>
  <c r="AU290" i="134"/>
  <c r="AM290" i="134"/>
  <c r="BJ289" i="134"/>
  <c r="BJ317" i="134" s="1"/>
  <c r="BB289" i="134"/>
  <c r="AT289" i="134"/>
  <c r="AL289" i="134"/>
  <c r="BI288" i="134"/>
  <c r="BI316" i="134" s="1"/>
  <c r="BA288" i="134"/>
  <c r="AS288" i="134"/>
  <c r="BH287" i="134"/>
  <c r="BH315" i="134" s="1"/>
  <c r="AZ287" i="134"/>
  <c r="AR287" i="134"/>
  <c r="BO286" i="134"/>
  <c r="BG286" i="134"/>
  <c r="BG314" i="134" s="1"/>
  <c r="AY286" i="134"/>
  <c r="AQ286" i="134"/>
  <c r="BN285" i="134"/>
  <c r="BF285" i="134"/>
  <c r="AX285" i="134"/>
  <c r="AV284" i="4" s="1"/>
  <c r="AP285" i="134"/>
  <c r="BL280" i="134"/>
  <c r="BD280" i="134"/>
  <c r="AV280" i="134"/>
  <c r="AN280" i="134"/>
  <c r="BK279" i="134"/>
  <c r="BC279" i="134"/>
  <c r="AU279" i="134"/>
  <c r="AM279" i="134"/>
  <c r="BJ278" i="134"/>
  <c r="BB278" i="134"/>
  <c r="AT278" i="134"/>
  <c r="AL278" i="134"/>
  <c r="BI277" i="134"/>
  <c r="BA277" i="134"/>
  <c r="AS277" i="134"/>
  <c r="BI257" i="134"/>
  <c r="BA257" i="134"/>
  <c r="AS257" i="134"/>
  <c r="BH256" i="134"/>
  <c r="AZ256" i="134"/>
  <c r="AR256" i="134"/>
  <c r="BO255" i="134"/>
  <c r="BG255" i="134"/>
  <c r="AY255" i="134"/>
  <c r="AQ255" i="134"/>
  <c r="BN254" i="134"/>
  <c r="BF254" i="134"/>
  <c r="AX254" i="134"/>
  <c r="AV253" i="4" s="1"/>
  <c r="AP254" i="134"/>
  <c r="BM253" i="134"/>
  <c r="BE253" i="134"/>
  <c r="AW253" i="134"/>
  <c r="AO253" i="134"/>
  <c r="BL252" i="134"/>
  <c r="BD252" i="134"/>
  <c r="AV252" i="134"/>
  <c r="AN252" i="134"/>
  <c r="BK251" i="134"/>
  <c r="BC251" i="134"/>
  <c r="AU251" i="134"/>
  <c r="AM251" i="134"/>
  <c r="BJ250" i="134"/>
  <c r="BB250" i="134"/>
  <c r="AT250" i="134"/>
  <c r="AL250" i="134"/>
  <c r="BI249" i="134"/>
  <c r="BA249" i="134"/>
  <c r="AS249" i="134"/>
  <c r="BH248" i="134"/>
  <c r="AZ248" i="134"/>
  <c r="AR248" i="134"/>
  <c r="BN243" i="134"/>
  <c r="BF243" i="134"/>
  <c r="AX243" i="134"/>
  <c r="AV242" i="4" s="1"/>
  <c r="AP243" i="134"/>
  <c r="AP271" i="134" s="1"/>
  <c r="BM242" i="134"/>
  <c r="BE242" i="134"/>
  <c r="AW242" i="134"/>
  <c r="AO242" i="134"/>
  <c r="AO270" i="134" s="1"/>
  <c r="BL241" i="134"/>
  <c r="BL269" i="134" s="1"/>
  <c r="BD241" i="134"/>
  <c r="AV241" i="134"/>
  <c r="AN241" i="134"/>
  <c r="BK240" i="134"/>
  <c r="BK268" i="134" s="1"/>
  <c r="BC240" i="134"/>
  <c r="AU240" i="134"/>
  <c r="AM240" i="134"/>
  <c r="BJ239" i="134"/>
  <c r="BJ267" i="134" s="1"/>
  <c r="BB239" i="134"/>
  <c r="AT239" i="134"/>
  <c r="AL239" i="134"/>
  <c r="BI238" i="134"/>
  <c r="BI266" i="134" s="1"/>
  <c r="BA238" i="134"/>
  <c r="AS238" i="134"/>
  <c r="BH237" i="134"/>
  <c r="BH265" i="134" s="1"/>
  <c r="AZ237" i="134"/>
  <c r="AR237" i="134"/>
  <c r="BO236" i="134"/>
  <c r="BG236" i="134"/>
  <c r="BG264" i="134" s="1"/>
  <c r="AY236" i="134"/>
  <c r="AQ236" i="134"/>
  <c r="BN235" i="134"/>
  <c r="BF235" i="134"/>
  <c r="BF263" i="134" s="1"/>
  <c r="AX235" i="134"/>
  <c r="AV234" i="4" s="1"/>
  <c r="AP235" i="134"/>
  <c r="BM234" i="134"/>
  <c r="BE234" i="134"/>
  <c r="AW234" i="134"/>
  <c r="AO234" i="134"/>
  <c r="BK229" i="134"/>
  <c r="BC229" i="134"/>
  <c r="AU229" i="134"/>
  <c r="AM229" i="134"/>
  <c r="BJ228" i="134"/>
  <c r="BB228" i="134"/>
  <c r="AT228" i="134"/>
  <c r="AL228" i="134"/>
  <c r="BI227" i="134"/>
  <c r="BA227" i="134"/>
  <c r="AS227" i="134"/>
  <c r="BH226" i="134"/>
  <c r="AZ226" i="134"/>
  <c r="AR226" i="134"/>
  <c r="BH206" i="134"/>
  <c r="AZ206" i="134"/>
  <c r="AR206" i="134"/>
  <c r="BO205" i="134"/>
  <c r="BG205" i="134"/>
  <c r="AY205" i="134"/>
  <c r="AQ205" i="134"/>
  <c r="BN204" i="134"/>
  <c r="BF204" i="134"/>
  <c r="AX204" i="134"/>
  <c r="AV203" i="4" s="1"/>
  <c r="AP204" i="134"/>
  <c r="BM203" i="134"/>
  <c r="BE203" i="134"/>
  <c r="AW203" i="134"/>
  <c r="AO203" i="134"/>
  <c r="BL202" i="134"/>
  <c r="BD202" i="134"/>
  <c r="AV202" i="134"/>
  <c r="AN202" i="134"/>
  <c r="BK201" i="134"/>
  <c r="BC201" i="134"/>
  <c r="AU201" i="134"/>
  <c r="AM201" i="134"/>
  <c r="BJ200" i="134"/>
  <c r="BB200" i="134"/>
  <c r="AT200" i="134"/>
  <c r="AL200" i="134"/>
  <c r="BI199" i="134"/>
  <c r="BA199" i="134"/>
  <c r="AS199" i="134"/>
  <c r="BH198" i="134"/>
  <c r="AZ198" i="134"/>
  <c r="AR198" i="134"/>
  <c r="BO197" i="134"/>
  <c r="BG197" i="134"/>
  <c r="AY197" i="134"/>
  <c r="AQ197" i="134"/>
  <c r="BK192" i="134"/>
  <c r="BC192" i="134"/>
  <c r="BC220" i="134" s="1"/>
  <c r="AU192" i="134"/>
  <c r="AM192" i="134"/>
  <c r="BJ191" i="134"/>
  <c r="BB191" i="134"/>
  <c r="BB219" i="134" s="1"/>
  <c r="AT191" i="134"/>
  <c r="AL191" i="134"/>
  <c r="BI190" i="134"/>
  <c r="BA190" i="134"/>
  <c r="BA218" i="134" s="1"/>
  <c r="AS190" i="134"/>
  <c r="BH189" i="134"/>
  <c r="AZ189" i="134"/>
  <c r="AZ217" i="134" s="1"/>
  <c r="AR189" i="134"/>
  <c r="BO188" i="134"/>
  <c r="BG188" i="134"/>
  <c r="AY188" i="134"/>
  <c r="AY216" i="134" s="1"/>
  <c r="AQ188" i="134"/>
  <c r="BN187" i="134"/>
  <c r="BF187" i="134"/>
  <c r="AX187" i="134"/>
  <c r="AP187" i="134"/>
  <c r="BM186" i="134"/>
  <c r="BE186" i="134"/>
  <c r="AW186" i="134"/>
  <c r="AW214" i="134" s="1"/>
  <c r="AO186" i="134"/>
  <c r="BL185" i="134"/>
  <c r="BD185" i="134"/>
  <c r="AV185" i="134"/>
  <c r="AN185" i="134"/>
  <c r="AN213" i="134" s="1"/>
  <c r="BK184" i="134"/>
  <c r="BC184" i="134"/>
  <c r="AU184" i="134"/>
  <c r="AM184" i="134"/>
  <c r="AM212" i="134" s="1"/>
  <c r="BJ183" i="134"/>
  <c r="BB183" i="134"/>
  <c r="AT183" i="134"/>
  <c r="AL183" i="134"/>
  <c r="BH178" i="134"/>
  <c r="AZ178" i="134"/>
  <c r="AR178" i="134"/>
  <c r="BO177" i="134"/>
  <c r="BG177" i="134"/>
  <c r="AY177" i="134"/>
  <c r="AQ177" i="134"/>
  <c r="BN176" i="134"/>
  <c r="BF176" i="134"/>
  <c r="AX176" i="134"/>
  <c r="AV175" i="4" s="1"/>
  <c r="AP176" i="134"/>
  <c r="BM175" i="134"/>
  <c r="BE175" i="134"/>
  <c r="AW175" i="134"/>
  <c r="AO175" i="134"/>
  <c r="BH308" i="134"/>
  <c r="AZ308" i="134"/>
  <c r="AR308" i="134"/>
  <c r="BO307" i="134"/>
  <c r="BG307" i="134"/>
  <c r="AY307" i="134"/>
  <c r="AQ307" i="134"/>
  <c r="BN306" i="134"/>
  <c r="BF306" i="134"/>
  <c r="AX306" i="134"/>
  <c r="AV305" i="4" s="1"/>
  <c r="AP306" i="134"/>
  <c r="BM305" i="134"/>
  <c r="BE305" i="134"/>
  <c r="AW305" i="134"/>
  <c r="AO305" i="134"/>
  <c r="BL304" i="134"/>
  <c r="BD304" i="134"/>
  <c r="AV304" i="134"/>
  <c r="AN304" i="134"/>
  <c r="BK303" i="134"/>
  <c r="BC303" i="134"/>
  <c r="AU303" i="134"/>
  <c r="AM303" i="134"/>
  <c r="BJ302" i="134"/>
  <c r="BB302" i="134"/>
  <c r="AT302" i="134"/>
  <c r="AL302" i="134"/>
  <c r="BI301" i="134"/>
  <c r="BA301" i="134"/>
  <c r="AS301" i="134"/>
  <c r="BH300" i="134"/>
  <c r="AZ300" i="134"/>
  <c r="AR300" i="134"/>
  <c r="BO299" i="134"/>
  <c r="BG299" i="134"/>
  <c r="AY299" i="134"/>
  <c r="AQ299" i="134"/>
  <c r="BK294" i="134"/>
  <c r="BC294" i="134"/>
  <c r="AU294" i="134"/>
  <c r="AU322" i="134" s="1"/>
  <c r="AM294" i="134"/>
  <c r="BJ293" i="134"/>
  <c r="BB293" i="134"/>
  <c r="AT293" i="134"/>
  <c r="AT321" i="134" s="1"/>
  <c r="AL293" i="134"/>
  <c r="BI292" i="134"/>
  <c r="BA292" i="134"/>
  <c r="AS292" i="134"/>
  <c r="AS320" i="134" s="1"/>
  <c r="BH291" i="134"/>
  <c r="AZ291" i="134"/>
  <c r="AR291" i="134"/>
  <c r="AR319" i="134" s="1"/>
  <c r="BO290" i="134"/>
  <c r="BG290" i="134"/>
  <c r="AY290" i="134"/>
  <c r="AQ290" i="134"/>
  <c r="AQ318" i="134" s="1"/>
  <c r="BN289" i="134"/>
  <c r="BF289" i="134"/>
  <c r="AX289" i="134"/>
  <c r="AV288" i="4" s="1"/>
  <c r="AP289" i="134"/>
  <c r="AP317" i="134" s="1"/>
  <c r="BM288" i="134"/>
  <c r="BE288" i="134"/>
  <c r="AW288" i="134"/>
  <c r="AO288" i="134"/>
  <c r="AO316" i="134" s="1"/>
  <c r="BL287" i="134"/>
  <c r="BL315" i="134" s="1"/>
  <c r="BD287" i="134"/>
  <c r="AV287" i="134"/>
  <c r="AN287" i="134"/>
  <c r="BK286" i="134"/>
  <c r="BK314" i="134" s="1"/>
  <c r="BC286" i="134"/>
  <c r="AU286" i="134"/>
  <c r="AM286" i="134"/>
  <c r="BJ285" i="134"/>
  <c r="BB285" i="134"/>
  <c r="AT285" i="134"/>
  <c r="AL285" i="134"/>
  <c r="BH280" i="134"/>
  <c r="AZ280" i="134"/>
  <c r="AR280" i="134"/>
  <c r="BO279" i="134"/>
  <c r="BG279" i="134"/>
  <c r="AY279" i="134"/>
  <c r="AQ279" i="134"/>
  <c r="BN278" i="134"/>
  <c r="BF278" i="134"/>
  <c r="AX278" i="134"/>
  <c r="AV277" i="4" s="1"/>
  <c r="AP278" i="134"/>
  <c r="BM277" i="134"/>
  <c r="BE277" i="134"/>
  <c r="AW277" i="134"/>
  <c r="AO277" i="134"/>
  <c r="BM257" i="134"/>
  <c r="BE257" i="134"/>
  <c r="AW257" i="134"/>
  <c r="AO257" i="134"/>
  <c r="BL256" i="134"/>
  <c r="BD256" i="134"/>
  <c r="AV256" i="134"/>
  <c r="AN256" i="134"/>
  <c r="BK255" i="134"/>
  <c r="BC255" i="134"/>
  <c r="AU255" i="134"/>
  <c r="AM255" i="134"/>
  <c r="BJ254" i="134"/>
  <c r="BB254" i="134"/>
  <c r="AT254" i="134"/>
  <c r="AL254" i="134"/>
  <c r="BI253" i="134"/>
  <c r="BA253" i="134"/>
  <c r="AS253" i="134"/>
  <c r="BH252" i="134"/>
  <c r="AZ252" i="134"/>
  <c r="AR252" i="134"/>
  <c r="BO251" i="134"/>
  <c r="BG251" i="134"/>
  <c r="AY251" i="134"/>
  <c r="AQ251" i="134"/>
  <c r="BN250" i="134"/>
  <c r="BF250" i="134"/>
  <c r="AX250" i="134"/>
  <c r="AV249" i="4" s="1"/>
  <c r="AP250" i="134"/>
  <c r="BM249" i="134"/>
  <c r="BE249" i="134"/>
  <c r="AW249" i="134"/>
  <c r="AO249" i="134"/>
  <c r="BL248" i="134"/>
  <c r="BD248" i="134"/>
  <c r="AV248" i="134"/>
  <c r="AN248" i="134"/>
  <c r="BJ243" i="134"/>
  <c r="BJ271" i="134" s="1"/>
  <c r="BB243" i="134"/>
  <c r="AT243" i="134"/>
  <c r="AL243" i="134"/>
  <c r="BI242" i="134"/>
  <c r="BI270" i="134" s="1"/>
  <c r="BA242" i="134"/>
  <c r="AS242" i="134"/>
  <c r="BH241" i="134"/>
  <c r="BH269" i="134" s="1"/>
  <c r="AZ241" i="134"/>
  <c r="AR241" i="134"/>
  <c r="BO240" i="134"/>
  <c r="BG240" i="134"/>
  <c r="BG268" i="134" s="1"/>
  <c r="AY240" i="134"/>
  <c r="AQ240" i="134"/>
  <c r="BN239" i="134"/>
  <c r="BF239" i="134"/>
  <c r="BF267" i="134" s="1"/>
  <c r="AX239" i="134"/>
  <c r="AV238" i="4" s="1"/>
  <c r="AP239" i="134"/>
  <c r="BM238" i="134"/>
  <c r="BE238" i="134"/>
  <c r="BE266" i="134" s="1"/>
  <c r="AW238" i="134"/>
  <c r="AO238" i="134"/>
  <c r="BL237" i="134"/>
  <c r="BD237" i="134"/>
  <c r="AV237" i="134"/>
  <c r="AV265" i="134" s="1"/>
  <c r="AN237" i="134"/>
  <c r="BK236" i="134"/>
  <c r="BC236" i="134"/>
  <c r="AU236" i="134"/>
  <c r="AU264" i="134" s="1"/>
  <c r="AM236" i="134"/>
  <c r="BJ235" i="134"/>
  <c r="BB235" i="134"/>
  <c r="AT235" i="134"/>
  <c r="AT263" i="134" s="1"/>
  <c r="AL235" i="134"/>
  <c r="BI234" i="134"/>
  <c r="BA234" i="134"/>
  <c r="AS234" i="134"/>
  <c r="BO229" i="134"/>
  <c r="BG229" i="134"/>
  <c r="AY229" i="134"/>
  <c r="AQ229" i="134"/>
  <c r="BN228" i="134"/>
  <c r="BF228" i="134"/>
  <c r="AX228" i="134"/>
  <c r="AV227" i="4" s="1"/>
  <c r="AP228" i="134"/>
  <c r="BM227" i="134"/>
  <c r="BE227" i="134"/>
  <c r="AW227" i="134"/>
  <c r="AO227" i="134"/>
  <c r="BL226" i="134"/>
  <c r="BD226" i="134"/>
  <c r="AV226" i="134"/>
  <c r="AN226" i="134"/>
  <c r="BL206" i="134"/>
  <c r="BD206" i="134"/>
  <c r="AV206" i="134"/>
  <c r="AN206" i="134"/>
  <c r="BK205" i="134"/>
  <c r="BC205" i="134"/>
  <c r="AU205" i="134"/>
  <c r="AM205" i="134"/>
  <c r="BJ204" i="134"/>
  <c r="BB204" i="134"/>
  <c r="AT204" i="134"/>
  <c r="AL204" i="134"/>
  <c r="BI203" i="134"/>
  <c r="BA203" i="134"/>
  <c r="AS203" i="134"/>
  <c r="BH202" i="134"/>
  <c r="AZ202" i="134"/>
  <c r="AR202" i="134"/>
  <c r="BO201" i="134"/>
  <c r="BG201" i="134"/>
  <c r="AY201" i="134"/>
  <c r="AQ201" i="134"/>
  <c r="BN200" i="134"/>
  <c r="BF200" i="134"/>
  <c r="AX200" i="134"/>
  <c r="AV199" i="4" s="1"/>
  <c r="AP200" i="134"/>
  <c r="BM199" i="134"/>
  <c r="BE199" i="134"/>
  <c r="AW199" i="134"/>
  <c r="AO199" i="134"/>
  <c r="BL198" i="134"/>
  <c r="BD198" i="134"/>
  <c r="AV198" i="134"/>
  <c r="AN198" i="134"/>
  <c r="BK197" i="134"/>
  <c r="BC197" i="134"/>
  <c r="AU197" i="134"/>
  <c r="AM197" i="134"/>
  <c r="BO192" i="134"/>
  <c r="BG192" i="134"/>
  <c r="AY192" i="134"/>
  <c r="AY220" i="134" s="1"/>
  <c r="AQ192" i="134"/>
  <c r="BN191" i="134"/>
  <c r="BF191" i="134"/>
  <c r="AX191" i="134"/>
  <c r="AP191" i="134"/>
  <c r="BM190" i="134"/>
  <c r="BE190" i="134"/>
  <c r="AW190" i="134"/>
  <c r="AW218" i="134" s="1"/>
  <c r="AO190" i="134"/>
  <c r="BL189" i="134"/>
  <c r="BD189" i="134"/>
  <c r="AV189" i="134"/>
  <c r="AN189" i="134"/>
  <c r="AN217" i="134" s="1"/>
  <c r="BK188" i="134"/>
  <c r="BC188" i="134"/>
  <c r="AU188" i="134"/>
  <c r="AM188" i="134"/>
  <c r="AM216" i="134" s="1"/>
  <c r="BJ187" i="134"/>
  <c r="BB187" i="134"/>
  <c r="AT187" i="134"/>
  <c r="AL187" i="134"/>
  <c r="BI186" i="134"/>
  <c r="BA186" i="134"/>
  <c r="AS186" i="134"/>
  <c r="BH185" i="134"/>
  <c r="AZ185" i="134"/>
  <c r="AR185" i="134"/>
  <c r="BO184" i="134"/>
  <c r="BO212" i="134" s="1"/>
  <c r="BG184" i="134"/>
  <c r="AY184" i="134"/>
  <c r="AQ184" i="134"/>
  <c r="BN183" i="134"/>
  <c r="BF183" i="134"/>
  <c r="AX183" i="134"/>
  <c r="AV182" i="4" s="1"/>
  <c r="AP183" i="134"/>
  <c r="BL178" i="134"/>
  <c r="BD178" i="134"/>
  <c r="AV178" i="134"/>
  <c r="AN178" i="134"/>
  <c r="BK177" i="134"/>
  <c r="BC177" i="134"/>
  <c r="AU177" i="134"/>
  <c r="AM177" i="134"/>
  <c r="BJ176" i="134"/>
  <c r="BB176" i="134"/>
  <c r="AT176" i="134"/>
  <c r="AL176" i="134"/>
  <c r="BI175" i="134"/>
  <c r="BA175" i="134"/>
  <c r="AS175" i="134"/>
  <c r="BN122" i="134"/>
  <c r="BN128" i="134"/>
  <c r="AX170" i="134"/>
  <c r="AU175" i="134"/>
  <c r="BK175" i="134"/>
  <c r="AV176" i="134"/>
  <c r="BL176" i="134"/>
  <c r="AW177" i="134"/>
  <c r="BM177" i="134"/>
  <c r="AX178" i="134"/>
  <c r="AV177" i="4" s="1"/>
  <c r="BN178" i="134"/>
  <c r="AZ183" i="134"/>
  <c r="BA184" i="134"/>
  <c r="AL185" i="134"/>
  <c r="BB185" i="134"/>
  <c r="AM186" i="134"/>
  <c r="BC186" i="134"/>
  <c r="AN187" i="134"/>
  <c r="BD187" i="134"/>
  <c r="AO188" i="134"/>
  <c r="AO216" i="134" s="1"/>
  <c r="BE188" i="134"/>
  <c r="AP189" i="134"/>
  <c r="BF189" i="134"/>
  <c r="AQ190" i="134"/>
  <c r="AQ218" i="134" s="1"/>
  <c r="BG190" i="134"/>
  <c r="AR191" i="134"/>
  <c r="BH191" i="134"/>
  <c r="AS192" i="134"/>
  <c r="BI192" i="134"/>
  <c r="BA197" i="134"/>
  <c r="AL198" i="134"/>
  <c r="BB198" i="134"/>
  <c r="AM199" i="134"/>
  <c r="BC199" i="134"/>
  <c r="AN200" i="134"/>
  <c r="BD200" i="134"/>
  <c r="AO201" i="134"/>
  <c r="BE201" i="134"/>
  <c r="AP202" i="134"/>
  <c r="BF202" i="134"/>
  <c r="AQ203" i="134"/>
  <c r="BG203" i="134"/>
  <c r="AR204" i="134"/>
  <c r="BH204" i="134"/>
  <c r="AS205" i="134"/>
  <c r="BI205" i="134"/>
  <c r="AT206" i="134"/>
  <c r="BJ206" i="134"/>
  <c r="AT226" i="134"/>
  <c r="BJ226" i="134"/>
  <c r="AU227" i="134"/>
  <c r="BK227" i="134"/>
  <c r="AV228" i="134"/>
  <c r="BL228" i="134"/>
  <c r="AW229" i="134"/>
  <c r="BM229" i="134"/>
  <c r="AY234" i="134"/>
  <c r="BO234" i="134"/>
  <c r="AZ235" i="134"/>
  <c r="BA236" i="134"/>
  <c r="AL237" i="134"/>
  <c r="BB237" i="134"/>
  <c r="AM238" i="134"/>
  <c r="BC238" i="134"/>
  <c r="AN239" i="134"/>
  <c r="BD239" i="134"/>
  <c r="AO240" i="134"/>
  <c r="BE240" i="134"/>
  <c r="AP241" i="134"/>
  <c r="BF241" i="134"/>
  <c r="AQ242" i="134"/>
  <c r="BG242" i="134"/>
  <c r="AR243" i="134"/>
  <c r="BH243" i="134"/>
  <c r="AT248" i="134"/>
  <c r="BJ248" i="134"/>
  <c r="AU249" i="134"/>
  <c r="BK249" i="134"/>
  <c r="AV250" i="134"/>
  <c r="BL250" i="134"/>
  <c r="AW251" i="134"/>
  <c r="BM251" i="134"/>
  <c r="AX252" i="134"/>
  <c r="AV251" i="4" s="1"/>
  <c r="BN252" i="134"/>
  <c r="AY253" i="134"/>
  <c r="BO253" i="134"/>
  <c r="AZ254" i="134"/>
  <c r="BA255" i="134"/>
  <c r="AL256" i="134"/>
  <c r="BB256" i="134"/>
  <c r="AM257" i="134"/>
  <c r="BC257" i="134"/>
  <c r="AM277" i="134"/>
  <c r="BC277" i="134"/>
  <c r="AN278" i="134"/>
  <c r="BD278" i="134"/>
  <c r="AO279" i="134"/>
  <c r="BE279" i="134"/>
  <c r="AP280" i="134"/>
  <c r="BF280" i="134"/>
  <c r="AR285" i="134"/>
  <c r="BH285" i="134"/>
  <c r="AS286" i="134"/>
  <c r="BI286" i="134"/>
  <c r="BI314" i="134" s="1"/>
  <c r="AT287" i="134"/>
  <c r="BJ287" i="134"/>
  <c r="AU288" i="134"/>
  <c r="BK288" i="134"/>
  <c r="BK316" i="134" s="1"/>
  <c r="AV289" i="134"/>
  <c r="BL289" i="134"/>
  <c r="AW290" i="134"/>
  <c r="BM290" i="134"/>
  <c r="AX291" i="134"/>
  <c r="AV290" i="4" s="1"/>
  <c r="BN291" i="134"/>
  <c r="AY292" i="134"/>
  <c r="BO292" i="134"/>
  <c r="AZ293" i="134"/>
  <c r="BA294" i="134"/>
  <c r="AS299" i="134"/>
  <c r="BI299" i="134"/>
  <c r="AT300" i="134"/>
  <c r="BJ300" i="134"/>
  <c r="AU301" i="134"/>
  <c r="BK301" i="134"/>
  <c r="AV302" i="134"/>
  <c r="BL302" i="134"/>
  <c r="AW303" i="134"/>
  <c r="BM303" i="134"/>
  <c r="AX304" i="134"/>
  <c r="AV303" i="4" s="1"/>
  <c r="BN304" i="134"/>
  <c r="AY305" i="134"/>
  <c r="BO305" i="134"/>
  <c r="AZ306" i="134"/>
  <c r="BA307" i="134"/>
  <c r="AL308" i="134"/>
  <c r="BB308" i="134"/>
  <c r="AM160" i="135"/>
  <c r="BP132" i="135"/>
  <c r="BC170" i="135"/>
  <c r="BP166" i="135"/>
  <c r="AY142" i="135"/>
  <c r="BO142" i="135"/>
  <c r="BL170" i="135"/>
  <c r="AQ313" i="135"/>
  <c r="BM308" i="136"/>
  <c r="BI308" i="136"/>
  <c r="BE308" i="136"/>
  <c r="BA308" i="136"/>
  <c r="AW308" i="136"/>
  <c r="AS308" i="136"/>
  <c r="AO308" i="136"/>
  <c r="BL307" i="136"/>
  <c r="BH307" i="136"/>
  <c r="BD307" i="136"/>
  <c r="AZ307" i="136"/>
  <c r="AX306" i="4" s="1"/>
  <c r="AV307" i="136"/>
  <c r="AR307" i="136"/>
  <c r="AN307" i="136"/>
  <c r="BO306" i="136"/>
  <c r="BK306" i="136"/>
  <c r="BG306" i="136"/>
  <c r="BG320" i="136" s="1"/>
  <c r="BC306" i="136"/>
  <c r="AY306" i="136"/>
  <c r="AU306" i="136"/>
  <c r="AQ306" i="136"/>
  <c r="AM306" i="136"/>
  <c r="BN305" i="136"/>
  <c r="BJ305" i="136"/>
  <c r="BF305" i="136"/>
  <c r="BB305" i="136"/>
  <c r="AX305" i="136"/>
  <c r="AT305" i="136"/>
  <c r="AP305" i="136"/>
  <c r="AL305" i="136"/>
  <c r="BM304" i="136"/>
  <c r="BI304" i="136"/>
  <c r="BE304" i="136"/>
  <c r="BE318" i="136" s="1"/>
  <c r="BA304" i="136"/>
  <c r="AW304" i="136"/>
  <c r="AS304" i="136"/>
  <c r="AO304" i="136"/>
  <c r="BL303" i="136"/>
  <c r="BH303" i="136"/>
  <c r="BD303" i="136"/>
  <c r="AZ303" i="136"/>
  <c r="AX302" i="4" s="1"/>
  <c r="AV303" i="136"/>
  <c r="AR303" i="136"/>
  <c r="AN303" i="136"/>
  <c r="BO302" i="136"/>
  <c r="BK302" i="136"/>
  <c r="BG302" i="136"/>
  <c r="BC302" i="136"/>
  <c r="AY302" i="136"/>
  <c r="AU302" i="136"/>
  <c r="AQ302" i="136"/>
  <c r="AM302" i="136"/>
  <c r="BN301" i="136"/>
  <c r="BJ301" i="136"/>
  <c r="BF301" i="136"/>
  <c r="BB301" i="136"/>
  <c r="AX301" i="136"/>
  <c r="AT301" i="136"/>
  <c r="AP301" i="136"/>
  <c r="AL301" i="136"/>
  <c r="BM300" i="136"/>
  <c r="BI300" i="136"/>
  <c r="BE300" i="136"/>
  <c r="BA300" i="136"/>
  <c r="AW300" i="136"/>
  <c r="AS300" i="136"/>
  <c r="AO300" i="136"/>
  <c r="BL299" i="136"/>
  <c r="BH299" i="136"/>
  <c r="BD299" i="136"/>
  <c r="AZ299" i="136"/>
  <c r="AX298" i="4" s="1"/>
  <c r="AV299" i="136"/>
  <c r="AR299" i="136"/>
  <c r="AN299" i="136"/>
  <c r="BN294" i="136"/>
  <c r="BJ294" i="136"/>
  <c r="BF294" i="136"/>
  <c r="BB294" i="136"/>
  <c r="BB322" i="136" s="1"/>
  <c r="AX294" i="136"/>
  <c r="AT294" i="136"/>
  <c r="AP294" i="136"/>
  <c r="AL294" i="136"/>
  <c r="BM293" i="136"/>
  <c r="BI293" i="136"/>
  <c r="BE293" i="136"/>
  <c r="BA293" i="136"/>
  <c r="AW293" i="136"/>
  <c r="AS293" i="136"/>
  <c r="AO293" i="136"/>
  <c r="BL292" i="136"/>
  <c r="BH292" i="136"/>
  <c r="BD292" i="136"/>
  <c r="AZ292" i="136"/>
  <c r="AV292" i="136"/>
  <c r="AR292" i="136"/>
  <c r="AN292" i="136"/>
  <c r="BO291" i="136"/>
  <c r="BK291" i="136"/>
  <c r="BG291" i="136"/>
  <c r="BC291" i="136"/>
  <c r="AY291" i="136"/>
  <c r="AU291" i="136"/>
  <c r="AQ291" i="136"/>
  <c r="AM291" i="136"/>
  <c r="BN290" i="136"/>
  <c r="BJ290" i="136"/>
  <c r="BF290" i="136"/>
  <c r="BB290" i="136"/>
  <c r="AX290" i="136"/>
  <c r="AT290" i="136"/>
  <c r="AP290" i="136"/>
  <c r="AL290" i="136"/>
  <c r="BM289" i="136"/>
  <c r="BI289" i="136"/>
  <c r="BE289" i="136"/>
  <c r="BA289" i="136"/>
  <c r="AW289" i="136"/>
  <c r="AS289" i="136"/>
  <c r="AO289" i="136"/>
  <c r="BL288" i="136"/>
  <c r="BH288" i="136"/>
  <c r="BD288" i="136"/>
  <c r="AZ288" i="136"/>
  <c r="AX287" i="4" s="1"/>
  <c r="AV288" i="136"/>
  <c r="AV316" i="136" s="1"/>
  <c r="AR288" i="136"/>
  <c r="AN288" i="136"/>
  <c r="BO287" i="136"/>
  <c r="BK287" i="136"/>
  <c r="BG287" i="136"/>
  <c r="BC287" i="136"/>
  <c r="AY287" i="136"/>
  <c r="AU287" i="136"/>
  <c r="AQ287" i="136"/>
  <c r="AM287" i="136"/>
  <c r="BN286" i="136"/>
  <c r="BJ286" i="136"/>
  <c r="BF286" i="136"/>
  <c r="BB286" i="136"/>
  <c r="AX286" i="136"/>
  <c r="AT286" i="136"/>
  <c r="AT314" i="136" s="1"/>
  <c r="AP286" i="136"/>
  <c r="AL286" i="136"/>
  <c r="BM285" i="136"/>
  <c r="BI285" i="136"/>
  <c r="BE285" i="136"/>
  <c r="BA285" i="136"/>
  <c r="AW285" i="136"/>
  <c r="AS285" i="136"/>
  <c r="AO285" i="136"/>
  <c r="BO280" i="136"/>
  <c r="BK280" i="136"/>
  <c r="BG280" i="136"/>
  <c r="BC280" i="136"/>
  <c r="AY280" i="136"/>
  <c r="AU280" i="136"/>
  <c r="AQ280" i="136"/>
  <c r="AM280" i="136"/>
  <c r="BN279" i="136"/>
  <c r="BJ279" i="136"/>
  <c r="BF279" i="136"/>
  <c r="BB279" i="136"/>
  <c r="AX279" i="136"/>
  <c r="AT279" i="136"/>
  <c r="AP279" i="136"/>
  <c r="AL279" i="136"/>
  <c r="BM278" i="136"/>
  <c r="BI278" i="136"/>
  <c r="BE278" i="136"/>
  <c r="BA278" i="136"/>
  <c r="AW278" i="136"/>
  <c r="AS278" i="136"/>
  <c r="AO278" i="136"/>
  <c r="BL277" i="136"/>
  <c r="BH277" i="136"/>
  <c r="BD277" i="136"/>
  <c r="AZ277" i="136"/>
  <c r="AX276" i="4" s="1"/>
  <c r="AV277" i="136"/>
  <c r="AR277" i="136"/>
  <c r="AN277" i="136"/>
  <c r="BK308" i="136"/>
  <c r="BF308" i="136"/>
  <c r="AZ308" i="136"/>
  <c r="AU308" i="136"/>
  <c r="AP308" i="136"/>
  <c r="BO307" i="136"/>
  <c r="BJ307" i="136"/>
  <c r="BE307" i="136"/>
  <c r="AY307" i="136"/>
  <c r="AT307" i="136"/>
  <c r="AO307" i="136"/>
  <c r="BN306" i="136"/>
  <c r="BI306" i="136"/>
  <c r="BD306" i="136"/>
  <c r="AX306" i="136"/>
  <c r="AS306" i="136"/>
  <c r="AN306" i="136"/>
  <c r="BM305" i="136"/>
  <c r="BH305" i="136"/>
  <c r="BC305" i="136"/>
  <c r="AW305" i="136"/>
  <c r="AR305" i="136"/>
  <c r="AM305" i="136"/>
  <c r="BL304" i="136"/>
  <c r="BG304" i="136"/>
  <c r="BB304" i="136"/>
  <c r="AV304" i="136"/>
  <c r="AQ304" i="136"/>
  <c r="AL304" i="136"/>
  <c r="BK303" i="136"/>
  <c r="BF303" i="136"/>
  <c r="BA303" i="136"/>
  <c r="AU303" i="136"/>
  <c r="AP303" i="136"/>
  <c r="BJ302" i="136"/>
  <c r="BE302" i="136"/>
  <c r="AZ302" i="136"/>
  <c r="AX301" i="4" s="1"/>
  <c r="AT302" i="136"/>
  <c r="AO302" i="136"/>
  <c r="BO301" i="136"/>
  <c r="BI301" i="136"/>
  <c r="BD301" i="136"/>
  <c r="AY301" i="136"/>
  <c r="AS301" i="136"/>
  <c r="AN301" i="136"/>
  <c r="BN300" i="136"/>
  <c r="BH300" i="136"/>
  <c r="BC300" i="136"/>
  <c r="AX300" i="136"/>
  <c r="AR300" i="136"/>
  <c r="AM300" i="136"/>
  <c r="BM299" i="136"/>
  <c r="BG299" i="136"/>
  <c r="BB299" i="136"/>
  <c r="AW299" i="136"/>
  <c r="AQ299" i="136"/>
  <c r="AL299" i="136"/>
  <c r="BK294" i="136"/>
  <c r="BE294" i="136"/>
  <c r="AZ294" i="136"/>
  <c r="AX293" i="4" s="1"/>
  <c r="AU294" i="136"/>
  <c r="AO294" i="136"/>
  <c r="BO293" i="136"/>
  <c r="BJ293" i="136"/>
  <c r="BD293" i="136"/>
  <c r="AY293" i="136"/>
  <c r="AT293" i="136"/>
  <c r="AN293" i="136"/>
  <c r="BN292" i="136"/>
  <c r="BI292" i="136"/>
  <c r="BC292" i="136"/>
  <c r="BC320" i="136" s="1"/>
  <c r="AX292" i="136"/>
  <c r="AS292" i="136"/>
  <c r="AM292" i="136"/>
  <c r="BM291" i="136"/>
  <c r="BH291" i="136"/>
  <c r="BB291" i="136"/>
  <c r="AW291" i="136"/>
  <c r="AR291" i="136"/>
  <c r="AL291" i="136"/>
  <c r="BL290" i="136"/>
  <c r="BG290" i="136"/>
  <c r="BA290" i="136"/>
  <c r="BA318" i="136" s="1"/>
  <c r="AV290" i="136"/>
  <c r="AQ290" i="136"/>
  <c r="BK289" i="136"/>
  <c r="BK317" i="136" s="1"/>
  <c r="BF289" i="136"/>
  <c r="BF317" i="136" s="1"/>
  <c r="AZ289" i="136"/>
  <c r="AX288" i="4" s="1"/>
  <c r="AU289" i="136"/>
  <c r="AU317" i="136" s="1"/>
  <c r="AP289" i="136"/>
  <c r="AP317" i="136" s="1"/>
  <c r="BO288" i="136"/>
  <c r="BJ288" i="136"/>
  <c r="BE288" i="136"/>
  <c r="AY288" i="136"/>
  <c r="AY316" i="136" s="1"/>
  <c r="AT288" i="136"/>
  <c r="AO288" i="136"/>
  <c r="BN287" i="136"/>
  <c r="BI287" i="136"/>
  <c r="BD287" i="136"/>
  <c r="AX287" i="136"/>
  <c r="AS287" i="136"/>
  <c r="AN287" i="136"/>
  <c r="BM286" i="136"/>
  <c r="BH286" i="136"/>
  <c r="BC286" i="136"/>
  <c r="AW286" i="136"/>
  <c r="AW314" i="136" s="1"/>
  <c r="AR286" i="136"/>
  <c r="AM286" i="136"/>
  <c r="BL285" i="136"/>
  <c r="BG285" i="136"/>
  <c r="BB285" i="136"/>
  <c r="AV285" i="136"/>
  <c r="AQ285" i="136"/>
  <c r="AL285" i="136"/>
  <c r="BJ280" i="136"/>
  <c r="BE280" i="136"/>
  <c r="AZ280" i="136"/>
  <c r="AX279" i="4" s="1"/>
  <c r="AT280" i="136"/>
  <c r="AO280" i="136"/>
  <c r="BO279" i="136"/>
  <c r="BI279" i="136"/>
  <c r="BD279" i="136"/>
  <c r="AY279" i="136"/>
  <c r="AS279" i="136"/>
  <c r="AN279" i="136"/>
  <c r="BN278" i="136"/>
  <c r="BH278" i="136"/>
  <c r="BC278" i="136"/>
  <c r="AX278" i="136"/>
  <c r="AR278" i="136"/>
  <c r="AM278" i="136"/>
  <c r="BM277" i="136"/>
  <c r="BG277" i="136"/>
  <c r="BB277" i="136"/>
  <c r="AW277" i="136"/>
  <c r="AQ277" i="136"/>
  <c r="AL277" i="136"/>
  <c r="BN308" i="136"/>
  <c r="BH308" i="136"/>
  <c r="BC308" i="136"/>
  <c r="AX308" i="136"/>
  <c r="AR308" i="136"/>
  <c r="AM308" i="136"/>
  <c r="BM307" i="136"/>
  <c r="BG307" i="136"/>
  <c r="BB307" i="136"/>
  <c r="AW307" i="136"/>
  <c r="AQ307" i="136"/>
  <c r="AL307" i="136"/>
  <c r="BL306" i="136"/>
  <c r="BF306" i="136"/>
  <c r="BA306" i="136"/>
  <c r="AV306" i="136"/>
  <c r="AP306" i="136"/>
  <c r="BK305" i="136"/>
  <c r="BE305" i="136"/>
  <c r="AZ305" i="136"/>
  <c r="AX304" i="4" s="1"/>
  <c r="AU305" i="136"/>
  <c r="AO305" i="136"/>
  <c r="BO304" i="136"/>
  <c r="BJ304" i="136"/>
  <c r="BD304" i="136"/>
  <c r="AY304" i="136"/>
  <c r="AT304" i="136"/>
  <c r="AN304" i="136"/>
  <c r="BN303" i="136"/>
  <c r="BI303" i="136"/>
  <c r="BC303" i="136"/>
  <c r="AX303" i="136"/>
  <c r="AS303" i="136"/>
  <c r="AM303" i="136"/>
  <c r="BM302" i="136"/>
  <c r="BH302" i="136"/>
  <c r="BB302" i="136"/>
  <c r="AW302" i="136"/>
  <c r="AR302" i="136"/>
  <c r="AL302" i="136"/>
  <c r="BL301" i="136"/>
  <c r="BG301" i="136"/>
  <c r="BA301" i="136"/>
  <c r="AV301" i="136"/>
  <c r="AQ301" i="136"/>
  <c r="BK300" i="136"/>
  <c r="BF300" i="136"/>
  <c r="AZ300" i="136"/>
  <c r="AX299" i="4" s="1"/>
  <c r="AU300" i="136"/>
  <c r="AP300" i="136"/>
  <c r="BO299" i="136"/>
  <c r="BJ299" i="136"/>
  <c r="BE299" i="136"/>
  <c r="AY299" i="136"/>
  <c r="AT299" i="136"/>
  <c r="AO299" i="136"/>
  <c r="BM294" i="136"/>
  <c r="BM322" i="136" s="1"/>
  <c r="BH294" i="136"/>
  <c r="BH322" i="136" s="1"/>
  <c r="BC294" i="136"/>
  <c r="BC322" i="136" s="1"/>
  <c r="AW294" i="136"/>
  <c r="AR294" i="136"/>
  <c r="AR322" i="136" s="1"/>
  <c r="AM294" i="136"/>
  <c r="AM322" i="136" s="1"/>
  <c r="BL293" i="136"/>
  <c r="BG293" i="136"/>
  <c r="BG321" i="136" s="1"/>
  <c r="BB293" i="136"/>
  <c r="BB321" i="136" s="1"/>
  <c r="AV293" i="136"/>
  <c r="AQ293" i="136"/>
  <c r="AQ321" i="136" s="1"/>
  <c r="AL293" i="136"/>
  <c r="BK292" i="136"/>
  <c r="BF292" i="136"/>
  <c r="BF320" i="136" s="1"/>
  <c r="BA292" i="136"/>
  <c r="BA320" i="136" s="1"/>
  <c r="AU292" i="136"/>
  <c r="AU320" i="136" s="1"/>
  <c r="AP292" i="136"/>
  <c r="AP320" i="136" s="1"/>
  <c r="BJ291" i="136"/>
  <c r="BE291" i="136"/>
  <c r="BE319" i="136" s="1"/>
  <c r="AZ291" i="136"/>
  <c r="AT291" i="136"/>
  <c r="AO291" i="136"/>
  <c r="AO319" i="136" s="1"/>
  <c r="BO290" i="136"/>
  <c r="BO318" i="136" s="1"/>
  <c r="BI290" i="136"/>
  <c r="BI318" i="136" s="1"/>
  <c r="BD290" i="136"/>
  <c r="BD318" i="136" s="1"/>
  <c r="AY290" i="136"/>
  <c r="AY318" i="136" s="1"/>
  <c r="AS290" i="136"/>
  <c r="AN290" i="136"/>
  <c r="AN318" i="136" s="1"/>
  <c r="BN289" i="136"/>
  <c r="BN317" i="136" s="1"/>
  <c r="BH289" i="136"/>
  <c r="BC289" i="136"/>
  <c r="BC317" i="136" s="1"/>
  <c r="AX289" i="136"/>
  <c r="AX317" i="136" s="1"/>
  <c r="AR289" i="136"/>
  <c r="AR317" i="136" s="1"/>
  <c r="AM289" i="136"/>
  <c r="AM317" i="136" s="1"/>
  <c r="BM288" i="136"/>
  <c r="BM316" i="136" s="1"/>
  <c r="BG288" i="136"/>
  <c r="BB288" i="136"/>
  <c r="BB316" i="136" s="1"/>
  <c r="AW288" i="136"/>
  <c r="AW316" i="136" s="1"/>
  <c r="AQ288" i="136"/>
  <c r="AQ316" i="136" s="1"/>
  <c r="AL288" i="136"/>
  <c r="BL287" i="136"/>
  <c r="BL315" i="136" s="1"/>
  <c r="BF287" i="136"/>
  <c r="BA287" i="136"/>
  <c r="BA315" i="136" s="1"/>
  <c r="AV287" i="136"/>
  <c r="AV315" i="136" s="1"/>
  <c r="AP287" i="136"/>
  <c r="AP315" i="136" s="1"/>
  <c r="BK286" i="136"/>
  <c r="BK314" i="136" s="1"/>
  <c r="BE286" i="136"/>
  <c r="BE314" i="136" s="1"/>
  <c r="AZ286" i="136"/>
  <c r="AU286" i="136"/>
  <c r="AU314" i="136" s="1"/>
  <c r="AO286" i="136"/>
  <c r="BO285" i="136"/>
  <c r="BJ285" i="136"/>
  <c r="BD285" i="136"/>
  <c r="AY285" i="136"/>
  <c r="AT285" i="136"/>
  <c r="AN285" i="136"/>
  <c r="BM280" i="136"/>
  <c r="BH280" i="136"/>
  <c r="BB280" i="136"/>
  <c r="AW280" i="136"/>
  <c r="AR280" i="136"/>
  <c r="AL280" i="136"/>
  <c r="BL279" i="136"/>
  <c r="BG279" i="136"/>
  <c r="BA279" i="136"/>
  <c r="AV279" i="136"/>
  <c r="AQ279" i="136"/>
  <c r="BK278" i="136"/>
  <c r="BF278" i="136"/>
  <c r="AZ278" i="136"/>
  <c r="AX277" i="4" s="1"/>
  <c r="AU278" i="136"/>
  <c r="AP278" i="136"/>
  <c r="BO277" i="136"/>
  <c r="BJ277" i="136"/>
  <c r="BE277" i="136"/>
  <c r="AY277" i="136"/>
  <c r="AT277" i="136"/>
  <c r="AO277" i="136"/>
  <c r="BL257" i="136"/>
  <c r="BH257" i="136"/>
  <c r="BD257" i="136"/>
  <c r="AZ257" i="136"/>
  <c r="AX256" i="4" s="1"/>
  <c r="AV257" i="136"/>
  <c r="AR257" i="136"/>
  <c r="AN257" i="136"/>
  <c r="BO256" i="136"/>
  <c r="BK256" i="136"/>
  <c r="BG256" i="136"/>
  <c r="BC256" i="136"/>
  <c r="AY256" i="136"/>
  <c r="AU256" i="136"/>
  <c r="AQ256" i="136"/>
  <c r="AM256" i="136"/>
  <c r="BN255" i="136"/>
  <c r="BJ255" i="136"/>
  <c r="BJ269" i="136" s="1"/>
  <c r="BF255" i="136"/>
  <c r="BB255" i="136"/>
  <c r="AX255" i="136"/>
  <c r="AT255" i="136"/>
  <c r="AP255" i="136"/>
  <c r="AL255" i="136"/>
  <c r="BM254" i="136"/>
  <c r="BI254" i="136"/>
  <c r="BI268" i="136" s="1"/>
  <c r="BE254" i="136"/>
  <c r="BA254" i="136"/>
  <c r="AW254" i="136"/>
  <c r="AS254" i="136"/>
  <c r="AO254" i="136"/>
  <c r="BL253" i="136"/>
  <c r="BH253" i="136"/>
  <c r="BD253" i="136"/>
  <c r="AZ253" i="136"/>
  <c r="AX252" i="4" s="1"/>
  <c r="AV253" i="136"/>
  <c r="AR253" i="136"/>
  <c r="AN253" i="136"/>
  <c r="BO252" i="136"/>
  <c r="BK252" i="136"/>
  <c r="BG252" i="136"/>
  <c r="BC252" i="136"/>
  <c r="AY252" i="136"/>
  <c r="AU252" i="136"/>
  <c r="AQ252" i="136"/>
  <c r="AM252" i="136"/>
  <c r="BN251" i="136"/>
  <c r="BJ251" i="136"/>
  <c r="BF251" i="136"/>
  <c r="BB251" i="136"/>
  <c r="AX251" i="136"/>
  <c r="AT251" i="136"/>
  <c r="AP251" i="136"/>
  <c r="AL251" i="136"/>
  <c r="BM250" i="136"/>
  <c r="BI250" i="136"/>
  <c r="BE250" i="136"/>
  <c r="BE264" i="136" s="1"/>
  <c r="BA250" i="136"/>
  <c r="AW250" i="136"/>
  <c r="AS250" i="136"/>
  <c r="AO250" i="136"/>
  <c r="BL249" i="136"/>
  <c r="BH249" i="136"/>
  <c r="BD249" i="136"/>
  <c r="AZ249" i="136"/>
  <c r="AX248" i="4" s="1"/>
  <c r="AV249" i="136"/>
  <c r="AR249" i="136"/>
  <c r="AN249" i="136"/>
  <c r="BO248" i="136"/>
  <c r="BK248" i="136"/>
  <c r="BG248" i="136"/>
  <c r="BC248" i="136"/>
  <c r="AY248" i="136"/>
  <c r="AU248" i="136"/>
  <c r="AQ248" i="136"/>
  <c r="AM248" i="136"/>
  <c r="BM243" i="136"/>
  <c r="BI243" i="136"/>
  <c r="BE243" i="136"/>
  <c r="BA243" i="136"/>
  <c r="AW243" i="136"/>
  <c r="AS243" i="136"/>
  <c r="AO243" i="136"/>
  <c r="BL242" i="136"/>
  <c r="BH242" i="136"/>
  <c r="BD242" i="136"/>
  <c r="AZ242" i="136"/>
  <c r="AX241" i="4" s="1"/>
  <c r="AV242" i="136"/>
  <c r="AR242" i="136"/>
  <c r="AN242" i="136"/>
  <c r="AN270" i="136" s="1"/>
  <c r="BO241" i="136"/>
  <c r="BK241" i="136"/>
  <c r="BG241" i="136"/>
  <c r="BC241" i="136"/>
  <c r="AY241" i="136"/>
  <c r="AU241" i="136"/>
  <c r="AQ241" i="136"/>
  <c r="AM241" i="136"/>
  <c r="AM269" i="136" s="1"/>
  <c r="BN240" i="136"/>
  <c r="BJ240" i="136"/>
  <c r="BF240" i="136"/>
  <c r="BB240" i="136"/>
  <c r="AX240" i="136"/>
  <c r="AT240" i="136"/>
  <c r="AP240" i="136"/>
  <c r="AL240" i="136"/>
  <c r="BM239" i="136"/>
  <c r="BI239" i="136"/>
  <c r="BE239" i="136"/>
  <c r="BA239" i="136"/>
  <c r="AW239" i="136"/>
  <c r="AS239" i="136"/>
  <c r="AO239" i="136"/>
  <c r="BL238" i="136"/>
  <c r="BH238" i="136"/>
  <c r="BD238" i="136"/>
  <c r="AZ238" i="136"/>
  <c r="AX237" i="4" s="1"/>
  <c r="AV238" i="136"/>
  <c r="AR238" i="136"/>
  <c r="AN238" i="136"/>
  <c r="BO237" i="136"/>
  <c r="BK237" i="136"/>
  <c r="BG237" i="136"/>
  <c r="BC237" i="136"/>
  <c r="AY237" i="136"/>
  <c r="AU237" i="136"/>
  <c r="AQ237" i="136"/>
  <c r="AM237" i="136"/>
  <c r="BN236" i="136"/>
  <c r="BJ236" i="136"/>
  <c r="BF236" i="136"/>
  <c r="BB236" i="136"/>
  <c r="AX236" i="136"/>
  <c r="AT236" i="136"/>
  <c r="AP236" i="136"/>
  <c r="AL236" i="136"/>
  <c r="BM235" i="136"/>
  <c r="BM263" i="136" s="1"/>
  <c r="BI235" i="136"/>
  <c r="BE235" i="136"/>
  <c r="BA235" i="136"/>
  <c r="AW235" i="136"/>
  <c r="AS235" i="136"/>
  <c r="AO235" i="136"/>
  <c r="BL234" i="136"/>
  <c r="BH234" i="136"/>
  <c r="BD234" i="136"/>
  <c r="AZ234" i="136"/>
  <c r="AX233" i="4" s="1"/>
  <c r="AV234" i="136"/>
  <c r="AR234" i="136"/>
  <c r="AN234" i="136"/>
  <c r="BN229" i="136"/>
  <c r="BJ229" i="136"/>
  <c r="BF229" i="136"/>
  <c r="BB229" i="136"/>
  <c r="AX229" i="136"/>
  <c r="AT229" i="136"/>
  <c r="AP229" i="136"/>
  <c r="AL229" i="136"/>
  <c r="BM228" i="136"/>
  <c r="BI228" i="136"/>
  <c r="BE228" i="136"/>
  <c r="BA228" i="136"/>
  <c r="AW228" i="136"/>
  <c r="AS228" i="136"/>
  <c r="AO228" i="136"/>
  <c r="BL227" i="136"/>
  <c r="BH227" i="136"/>
  <c r="BD227" i="136"/>
  <c r="AZ227" i="136"/>
  <c r="AX226" i="4" s="1"/>
  <c r="AV227" i="136"/>
  <c r="AR227" i="136"/>
  <c r="AN227" i="136"/>
  <c r="BO226" i="136"/>
  <c r="BK226" i="136"/>
  <c r="BG226" i="136"/>
  <c r="BC226" i="136"/>
  <c r="AY226" i="136"/>
  <c r="AU226" i="136"/>
  <c r="AQ226" i="136"/>
  <c r="AM226" i="136"/>
  <c r="BO308" i="136"/>
  <c r="BD308" i="136"/>
  <c r="AT308" i="136"/>
  <c r="BN307" i="136"/>
  <c r="BC307" i="136"/>
  <c r="AS307" i="136"/>
  <c r="BM306" i="136"/>
  <c r="BB306" i="136"/>
  <c r="AR306" i="136"/>
  <c r="BL305" i="136"/>
  <c r="BA305" i="136"/>
  <c r="AQ305" i="136"/>
  <c r="BK304" i="136"/>
  <c r="AZ304" i="136"/>
  <c r="AX303" i="4" s="1"/>
  <c r="AP304" i="136"/>
  <c r="BJ303" i="136"/>
  <c r="AY303" i="136"/>
  <c r="AO303" i="136"/>
  <c r="BI302" i="136"/>
  <c r="AX302" i="136"/>
  <c r="AN302" i="136"/>
  <c r="BH301" i="136"/>
  <c r="AW301" i="136"/>
  <c r="AM301" i="136"/>
  <c r="BG300" i="136"/>
  <c r="AV300" i="136"/>
  <c r="AL300" i="136"/>
  <c r="BF299" i="136"/>
  <c r="AU299" i="136"/>
  <c r="BL294" i="136"/>
  <c r="BA294" i="136"/>
  <c r="BA322" i="136" s="1"/>
  <c r="AQ294" i="136"/>
  <c r="BK293" i="136"/>
  <c r="AZ293" i="136"/>
  <c r="AP293" i="136"/>
  <c r="BJ292" i="136"/>
  <c r="AY292" i="136"/>
  <c r="AO292" i="136"/>
  <c r="BI291" i="136"/>
  <c r="AX291" i="136"/>
  <c r="AX319" i="136" s="1"/>
  <c r="AN291" i="136"/>
  <c r="BH290" i="136"/>
  <c r="AW290" i="136"/>
  <c r="AM290" i="136"/>
  <c r="BG289" i="136"/>
  <c r="AV289" i="136"/>
  <c r="AL289" i="136"/>
  <c r="BF288" i="136"/>
  <c r="AU288" i="136"/>
  <c r="AU316" i="136" s="1"/>
  <c r="BE287" i="136"/>
  <c r="AT287" i="136"/>
  <c r="BO286" i="136"/>
  <c r="BO314" i="136" s="1"/>
  <c r="BD286" i="136"/>
  <c r="AS286" i="136"/>
  <c r="BN285" i="136"/>
  <c r="BC285" i="136"/>
  <c r="AR285" i="136"/>
  <c r="BL280" i="136"/>
  <c r="BA280" i="136"/>
  <c r="AP280" i="136"/>
  <c r="BK279" i="136"/>
  <c r="AZ279" i="136"/>
  <c r="AX278" i="4" s="1"/>
  <c r="AO279" i="136"/>
  <c r="BJ278" i="136"/>
  <c r="AY278" i="136"/>
  <c r="AN278" i="136"/>
  <c r="BI277" i="136"/>
  <c r="AX277" i="136"/>
  <c r="AM277" i="136"/>
  <c r="BN257" i="136"/>
  <c r="BI257" i="136"/>
  <c r="BC257" i="136"/>
  <c r="AX257" i="136"/>
  <c r="AS257" i="136"/>
  <c r="AM257" i="136"/>
  <c r="BM256" i="136"/>
  <c r="BH256" i="136"/>
  <c r="BB256" i="136"/>
  <c r="AW256" i="136"/>
  <c r="AR256" i="136"/>
  <c r="AL256" i="136"/>
  <c r="BL255" i="136"/>
  <c r="BG255" i="136"/>
  <c r="BA255" i="136"/>
  <c r="AV255" i="136"/>
  <c r="AQ255" i="136"/>
  <c r="BK254" i="136"/>
  <c r="BF254" i="136"/>
  <c r="AZ254" i="136"/>
  <c r="AX253" i="4" s="1"/>
  <c r="AU254" i="136"/>
  <c r="AP254" i="136"/>
  <c r="BO253" i="136"/>
  <c r="BJ253" i="136"/>
  <c r="BE253" i="136"/>
  <c r="AY253" i="136"/>
  <c r="AT253" i="136"/>
  <c r="AO253" i="136"/>
  <c r="BN252" i="136"/>
  <c r="BI252" i="136"/>
  <c r="BD252" i="136"/>
  <c r="AX252" i="136"/>
  <c r="AS252" i="136"/>
  <c r="AN252" i="136"/>
  <c r="BM251" i="136"/>
  <c r="BH251" i="136"/>
  <c r="BC251" i="136"/>
  <c r="AW251" i="136"/>
  <c r="AR251" i="136"/>
  <c r="AM251" i="136"/>
  <c r="BL250" i="136"/>
  <c r="BG250" i="136"/>
  <c r="BB250" i="136"/>
  <c r="AV250" i="136"/>
  <c r="AQ250" i="136"/>
  <c r="AL250" i="136"/>
  <c r="BK249" i="136"/>
  <c r="BF249" i="136"/>
  <c r="BA249" i="136"/>
  <c r="AU249" i="136"/>
  <c r="AP249" i="136"/>
  <c r="BJ248" i="136"/>
  <c r="BE248" i="136"/>
  <c r="AZ248" i="136"/>
  <c r="AX247" i="4" s="1"/>
  <c r="AT248" i="136"/>
  <c r="AO248" i="136"/>
  <c r="BN243" i="136"/>
  <c r="BN271" i="136" s="1"/>
  <c r="BH243" i="136"/>
  <c r="BH271" i="136" s="1"/>
  <c r="BC243" i="136"/>
  <c r="BC271" i="136" s="1"/>
  <c r="AX243" i="136"/>
  <c r="AX271" i="136" s="1"/>
  <c r="AR243" i="136"/>
  <c r="AM243" i="136"/>
  <c r="AM271" i="136" s="1"/>
  <c r="BM242" i="136"/>
  <c r="BM270" i="136" s="1"/>
  <c r="BG242" i="136"/>
  <c r="BB242" i="136"/>
  <c r="BB270" i="136" s="1"/>
  <c r="AW242" i="136"/>
  <c r="AW270" i="136" s="1"/>
  <c r="AQ242" i="136"/>
  <c r="AL242" i="136"/>
  <c r="BL241" i="136"/>
  <c r="BL269" i="136" s="1"/>
  <c r="BF241" i="136"/>
  <c r="BF269" i="136" s="1"/>
  <c r="BA241" i="136"/>
  <c r="BA269" i="136" s="1"/>
  <c r="AV241" i="136"/>
  <c r="AV269" i="136" s="1"/>
  <c r="AP241" i="136"/>
  <c r="BK240" i="136"/>
  <c r="BK268" i="136" s="1"/>
  <c r="BE240" i="136"/>
  <c r="AZ240" i="136"/>
  <c r="AU240" i="136"/>
  <c r="AU268" i="136" s="1"/>
  <c r="AO240" i="136"/>
  <c r="AO268" i="136" s="1"/>
  <c r="BO239" i="136"/>
  <c r="BO267" i="136" s="1"/>
  <c r="BJ239" i="136"/>
  <c r="BJ267" i="136" s="1"/>
  <c r="BD239" i="136"/>
  <c r="BD267" i="136" s="1"/>
  <c r="AY239" i="136"/>
  <c r="AY267" i="136" s="1"/>
  <c r="AT239" i="136"/>
  <c r="AT267" i="136" s="1"/>
  <c r="AN239" i="136"/>
  <c r="BN238" i="136"/>
  <c r="BN266" i="136" s="1"/>
  <c r="BI238" i="136"/>
  <c r="BI266" i="136" s="1"/>
  <c r="BC238" i="136"/>
  <c r="AX238" i="136"/>
  <c r="AX266" i="136" s="1"/>
  <c r="AS238" i="136"/>
  <c r="AS266" i="136" s="1"/>
  <c r="AM238" i="136"/>
  <c r="BM237" i="136"/>
  <c r="BM265" i="136" s="1"/>
  <c r="BH237" i="136"/>
  <c r="BH265" i="136" s="1"/>
  <c r="BB237" i="136"/>
  <c r="BB265" i="136" s="1"/>
  <c r="AW237" i="136"/>
  <c r="AW265" i="136" s="1"/>
  <c r="AR237" i="136"/>
  <c r="AR265" i="136" s="1"/>
  <c r="AL237" i="136"/>
  <c r="BL236" i="136"/>
  <c r="BL264" i="136" s="1"/>
  <c r="BG236" i="136"/>
  <c r="BG264" i="136" s="1"/>
  <c r="BA236" i="136"/>
  <c r="BA264" i="136" s="1"/>
  <c r="AV236" i="136"/>
  <c r="AV264" i="136" s="1"/>
  <c r="AQ236" i="136"/>
  <c r="AQ264" i="136" s="1"/>
  <c r="BK235" i="136"/>
  <c r="BF235" i="136"/>
  <c r="AZ235" i="136"/>
  <c r="AU235" i="136"/>
  <c r="AP235" i="136"/>
  <c r="BO234" i="136"/>
  <c r="BJ234" i="136"/>
  <c r="BE234" i="136"/>
  <c r="AY234" i="136"/>
  <c r="AT234" i="136"/>
  <c r="AO234" i="136"/>
  <c r="BM229" i="136"/>
  <c r="BH229" i="136"/>
  <c r="BC229" i="136"/>
  <c r="AW229" i="136"/>
  <c r="AR229" i="136"/>
  <c r="AM229" i="136"/>
  <c r="BL228" i="136"/>
  <c r="BG228" i="136"/>
  <c r="BB228" i="136"/>
  <c r="AV228" i="136"/>
  <c r="AQ228" i="136"/>
  <c r="AL228" i="136"/>
  <c r="BK227" i="136"/>
  <c r="BF227" i="136"/>
  <c r="BA227" i="136"/>
  <c r="AU227" i="136"/>
  <c r="AP227" i="136"/>
  <c r="BJ226" i="136"/>
  <c r="BE226" i="136"/>
  <c r="AZ226" i="136"/>
  <c r="AX225" i="4" s="1"/>
  <c r="AT226" i="136"/>
  <c r="AO226" i="136"/>
  <c r="BO206" i="136"/>
  <c r="BK206" i="136"/>
  <c r="BG206" i="136"/>
  <c r="BC206" i="136"/>
  <c r="AY206" i="136"/>
  <c r="AU206" i="136"/>
  <c r="AQ206" i="136"/>
  <c r="AM206" i="136"/>
  <c r="BN205" i="136"/>
  <c r="BJ205" i="136"/>
  <c r="BF205" i="136"/>
  <c r="BB205" i="136"/>
  <c r="AX205" i="136"/>
  <c r="AT205" i="136"/>
  <c r="AP205" i="136"/>
  <c r="AL205" i="136"/>
  <c r="BM204" i="136"/>
  <c r="BI204" i="136"/>
  <c r="BE204" i="136"/>
  <c r="BA204" i="136"/>
  <c r="AW204" i="136"/>
  <c r="AS204" i="136"/>
  <c r="AO204" i="136"/>
  <c r="BL203" i="136"/>
  <c r="BH203" i="136"/>
  <c r="BD203" i="136"/>
  <c r="AZ203" i="136"/>
  <c r="AX202" i="4" s="1"/>
  <c r="AV203" i="136"/>
  <c r="AR203" i="136"/>
  <c r="AN203" i="136"/>
  <c r="BO202" i="136"/>
  <c r="BK202" i="136"/>
  <c r="BG202" i="136"/>
  <c r="BC202" i="136"/>
  <c r="AY202" i="136"/>
  <c r="AU202" i="136"/>
  <c r="AQ202" i="136"/>
  <c r="AM202" i="136"/>
  <c r="BN201" i="136"/>
  <c r="BJ201" i="136"/>
  <c r="BF201" i="136"/>
  <c r="BB201" i="136"/>
  <c r="AX201" i="136"/>
  <c r="AT201" i="136"/>
  <c r="AP201" i="136"/>
  <c r="AL201" i="136"/>
  <c r="BM200" i="136"/>
  <c r="BI200" i="136"/>
  <c r="BE200" i="136"/>
  <c r="BA200" i="136"/>
  <c r="AW200" i="136"/>
  <c r="AS200" i="136"/>
  <c r="AO200" i="136"/>
  <c r="BL199" i="136"/>
  <c r="BH199" i="136"/>
  <c r="BD199" i="136"/>
  <c r="AZ199" i="136"/>
  <c r="AX198" i="4" s="1"/>
  <c r="AV199" i="136"/>
  <c r="AR199" i="136"/>
  <c r="AN199" i="136"/>
  <c r="BO198" i="136"/>
  <c r="BK198" i="136"/>
  <c r="BG198" i="136"/>
  <c r="BC198" i="136"/>
  <c r="AY198" i="136"/>
  <c r="AU198" i="136"/>
  <c r="AQ198" i="136"/>
  <c r="AM198" i="136"/>
  <c r="BN197" i="136"/>
  <c r="BJ197" i="136"/>
  <c r="BF197" i="136"/>
  <c r="BB197" i="136"/>
  <c r="AX197" i="136"/>
  <c r="AT197" i="136"/>
  <c r="AP197" i="136"/>
  <c r="AL197" i="136"/>
  <c r="BL192" i="136"/>
  <c r="BH192" i="136"/>
  <c r="BD192" i="136"/>
  <c r="AZ192" i="136"/>
  <c r="AX191" i="4" s="1"/>
  <c r="AV192" i="136"/>
  <c r="AR192" i="136"/>
  <c r="AN192" i="136"/>
  <c r="BO191" i="136"/>
  <c r="BK191" i="136"/>
  <c r="BG191" i="136"/>
  <c r="BC191" i="136"/>
  <c r="AY191" i="136"/>
  <c r="AU191" i="136"/>
  <c r="AQ191" i="136"/>
  <c r="AM191" i="136"/>
  <c r="BN190" i="136"/>
  <c r="BJ190" i="136"/>
  <c r="BF190" i="136"/>
  <c r="BB190" i="136"/>
  <c r="AX190" i="136"/>
  <c r="AT190" i="136"/>
  <c r="AP190" i="136"/>
  <c r="AL190" i="136"/>
  <c r="BM189" i="136"/>
  <c r="BI189" i="136"/>
  <c r="BE189" i="136"/>
  <c r="BA189" i="136"/>
  <c r="AW189" i="136"/>
  <c r="AS189" i="136"/>
  <c r="AO189" i="136"/>
  <c r="BL188" i="136"/>
  <c r="BH188" i="136"/>
  <c r="BD188" i="136"/>
  <c r="AZ188" i="136"/>
  <c r="AX187" i="4" s="1"/>
  <c r="AV188" i="136"/>
  <c r="AR188" i="136"/>
  <c r="AN188" i="136"/>
  <c r="BO187" i="136"/>
  <c r="BK187" i="136"/>
  <c r="BG187" i="136"/>
  <c r="BC187" i="136"/>
  <c r="AY187" i="136"/>
  <c r="AU187" i="136"/>
  <c r="AQ187" i="136"/>
  <c r="AM187" i="136"/>
  <c r="BN186" i="136"/>
  <c r="BJ186" i="136"/>
  <c r="BF186" i="136"/>
  <c r="BB186" i="136"/>
  <c r="AX186" i="136"/>
  <c r="AT186" i="136"/>
  <c r="AP186" i="136"/>
  <c r="AL186" i="136"/>
  <c r="BM185" i="136"/>
  <c r="BI185" i="136"/>
  <c r="BE185" i="136"/>
  <c r="BA185" i="136"/>
  <c r="AW185" i="136"/>
  <c r="AS185" i="136"/>
  <c r="AO185" i="136"/>
  <c r="BL184" i="136"/>
  <c r="BH184" i="136"/>
  <c r="BD184" i="136"/>
  <c r="AZ184" i="136"/>
  <c r="AX183" i="4" s="1"/>
  <c r="AV184" i="136"/>
  <c r="AR184" i="136"/>
  <c r="AN184" i="136"/>
  <c r="BO183" i="136"/>
  <c r="BK183" i="136"/>
  <c r="BG183" i="136"/>
  <c r="BC183" i="136"/>
  <c r="AY183" i="136"/>
  <c r="AU183" i="136"/>
  <c r="AQ183" i="136"/>
  <c r="AM183" i="136"/>
  <c r="BM178" i="136"/>
  <c r="BI178" i="136"/>
  <c r="BE178" i="136"/>
  <c r="BA178" i="136"/>
  <c r="AW178" i="136"/>
  <c r="AS178" i="136"/>
  <c r="AO178" i="136"/>
  <c r="BL177" i="136"/>
  <c r="BH177" i="136"/>
  <c r="BD177" i="136"/>
  <c r="AZ177" i="136"/>
  <c r="AX176" i="4" s="1"/>
  <c r="AV177" i="136"/>
  <c r="AR177" i="136"/>
  <c r="AN177" i="136"/>
  <c r="BO176" i="136"/>
  <c r="BK176" i="136"/>
  <c r="BG176" i="136"/>
  <c r="BC176" i="136"/>
  <c r="AY176" i="136"/>
  <c r="AU176" i="136"/>
  <c r="AQ176" i="136"/>
  <c r="AM176" i="136"/>
  <c r="BN175" i="136"/>
  <c r="BJ175" i="136"/>
  <c r="BF175" i="136"/>
  <c r="BB175" i="136"/>
  <c r="AX175" i="136"/>
  <c r="AT175" i="136"/>
  <c r="AP175" i="136"/>
  <c r="AL175" i="136"/>
  <c r="BJ308" i="136"/>
  <c r="AY308" i="136"/>
  <c r="AN308" i="136"/>
  <c r="BI307" i="136"/>
  <c r="AX307" i="136"/>
  <c r="AM307" i="136"/>
  <c r="BH306" i="136"/>
  <c r="AW306" i="136"/>
  <c r="AL306" i="136"/>
  <c r="BG305" i="136"/>
  <c r="AV305" i="136"/>
  <c r="BF304" i="136"/>
  <c r="AU304" i="136"/>
  <c r="BO303" i="136"/>
  <c r="BE303" i="136"/>
  <c r="AT303" i="136"/>
  <c r="BN302" i="136"/>
  <c r="BD302" i="136"/>
  <c r="AS302" i="136"/>
  <c r="BM301" i="136"/>
  <c r="BM315" i="136" s="1"/>
  <c r="BC301" i="136"/>
  <c r="AR301" i="136"/>
  <c r="BL300" i="136"/>
  <c r="BB300" i="136"/>
  <c r="AQ300" i="136"/>
  <c r="BK299" i="136"/>
  <c r="BA299" i="136"/>
  <c r="AP299" i="136"/>
  <c r="BG294" i="136"/>
  <c r="AV294" i="136"/>
  <c r="BF293" i="136"/>
  <c r="AU293" i="136"/>
  <c r="BO292" i="136"/>
  <c r="BE292" i="136"/>
  <c r="AT292" i="136"/>
  <c r="BN291" i="136"/>
  <c r="BN319" i="136" s="1"/>
  <c r="BD291" i="136"/>
  <c r="AS291" i="136"/>
  <c r="BM290" i="136"/>
  <c r="BC290" i="136"/>
  <c r="AR290" i="136"/>
  <c r="BL289" i="136"/>
  <c r="BB289" i="136"/>
  <c r="AQ289" i="136"/>
  <c r="BK288" i="136"/>
  <c r="BK316" i="136" s="1"/>
  <c r="BA288" i="136"/>
  <c r="AP288" i="136"/>
  <c r="BJ287" i="136"/>
  <c r="AZ287" i="136"/>
  <c r="AX286" i="4" s="1"/>
  <c r="AO287" i="136"/>
  <c r="BI286" i="136"/>
  <c r="AY286" i="136"/>
  <c r="AN286" i="136"/>
  <c r="BH285" i="136"/>
  <c r="AX285" i="136"/>
  <c r="AM285" i="136"/>
  <c r="BF280" i="136"/>
  <c r="AV280" i="136"/>
  <c r="BE279" i="136"/>
  <c r="AU279" i="136"/>
  <c r="BO278" i="136"/>
  <c r="BD278" i="136"/>
  <c r="AT278" i="136"/>
  <c r="BN277" i="136"/>
  <c r="BC277" i="136"/>
  <c r="AS277" i="136"/>
  <c r="BK257" i="136"/>
  <c r="BF257" i="136"/>
  <c r="BA257" i="136"/>
  <c r="AU257" i="136"/>
  <c r="AP257" i="136"/>
  <c r="BJ256" i="136"/>
  <c r="BE256" i="136"/>
  <c r="AZ256" i="136"/>
  <c r="AX255" i="4" s="1"/>
  <c r="AT256" i="136"/>
  <c r="AO256" i="136"/>
  <c r="BO255" i="136"/>
  <c r="BI255" i="136"/>
  <c r="BD255" i="136"/>
  <c r="AY255" i="136"/>
  <c r="AS255" i="136"/>
  <c r="AN255" i="136"/>
  <c r="BN254" i="136"/>
  <c r="BH254" i="136"/>
  <c r="BC254" i="136"/>
  <c r="AX254" i="136"/>
  <c r="AR254" i="136"/>
  <c r="AM254" i="136"/>
  <c r="BM253" i="136"/>
  <c r="BG253" i="136"/>
  <c r="BB253" i="136"/>
  <c r="AW253" i="136"/>
  <c r="AQ253" i="136"/>
  <c r="AL253" i="136"/>
  <c r="BL252" i="136"/>
  <c r="BF252" i="136"/>
  <c r="BA252" i="136"/>
  <c r="AV252" i="136"/>
  <c r="AP252" i="136"/>
  <c r="BK251" i="136"/>
  <c r="BE251" i="136"/>
  <c r="AZ251" i="136"/>
  <c r="AX250" i="4" s="1"/>
  <c r="AU251" i="136"/>
  <c r="AO251" i="136"/>
  <c r="BO250" i="136"/>
  <c r="BJ250" i="136"/>
  <c r="BD250" i="136"/>
  <c r="AY250" i="136"/>
  <c r="AT250" i="136"/>
  <c r="AN250" i="136"/>
  <c r="BN249" i="136"/>
  <c r="BI249" i="136"/>
  <c r="BC249" i="136"/>
  <c r="AX249" i="136"/>
  <c r="AS249" i="136"/>
  <c r="AM249" i="136"/>
  <c r="BM248" i="136"/>
  <c r="BH248" i="136"/>
  <c r="BB248" i="136"/>
  <c r="AW248" i="136"/>
  <c r="AR248" i="136"/>
  <c r="AL248" i="136"/>
  <c r="BK243" i="136"/>
  <c r="BK271" i="136" s="1"/>
  <c r="BF243" i="136"/>
  <c r="BF271" i="136" s="1"/>
  <c r="AZ243" i="136"/>
  <c r="AU243" i="136"/>
  <c r="AU271" i="136" s="1"/>
  <c r="AP243" i="136"/>
  <c r="AP271" i="136" s="1"/>
  <c r="BO242" i="136"/>
  <c r="BJ242" i="136"/>
  <c r="BE242" i="136"/>
  <c r="AY242" i="136"/>
  <c r="AT242" i="136"/>
  <c r="AO242" i="136"/>
  <c r="BN241" i="136"/>
  <c r="BI241" i="136"/>
  <c r="BD241" i="136"/>
  <c r="AX241" i="136"/>
  <c r="AX269" i="136" s="1"/>
  <c r="AS241" i="136"/>
  <c r="AN241" i="136"/>
  <c r="BM240" i="136"/>
  <c r="BH240" i="136"/>
  <c r="BC240" i="136"/>
  <c r="AW240" i="136"/>
  <c r="AR240" i="136"/>
  <c r="AM240" i="136"/>
  <c r="BL239" i="136"/>
  <c r="BG239" i="136"/>
  <c r="BB239" i="136"/>
  <c r="AV239" i="136"/>
  <c r="AQ239" i="136"/>
  <c r="AL239" i="136"/>
  <c r="BK238" i="136"/>
  <c r="BK266" i="136" s="1"/>
  <c r="BF238" i="136"/>
  <c r="BA238" i="136"/>
  <c r="AU238" i="136"/>
  <c r="AP238" i="136"/>
  <c r="BJ237" i="136"/>
  <c r="BE237" i="136"/>
  <c r="AZ237" i="136"/>
  <c r="AX236" i="4" s="1"/>
  <c r="AT237" i="136"/>
  <c r="AT265" i="136" s="1"/>
  <c r="AO237" i="136"/>
  <c r="BO236" i="136"/>
  <c r="BI236" i="136"/>
  <c r="BD236" i="136"/>
  <c r="AY236" i="136"/>
  <c r="AS236" i="136"/>
  <c r="AN236" i="136"/>
  <c r="BN235" i="136"/>
  <c r="BH235" i="136"/>
  <c r="BC235" i="136"/>
  <c r="AX235" i="136"/>
  <c r="AR235" i="136"/>
  <c r="AM235" i="136"/>
  <c r="BM234" i="136"/>
  <c r="BG234" i="136"/>
  <c r="BB234" i="136"/>
  <c r="AW234" i="136"/>
  <c r="AQ234" i="136"/>
  <c r="AL234" i="136"/>
  <c r="BK229" i="136"/>
  <c r="BE229" i="136"/>
  <c r="AZ229" i="136"/>
  <c r="AX228" i="4" s="1"/>
  <c r="AU229" i="136"/>
  <c r="AO229" i="136"/>
  <c r="BO228" i="136"/>
  <c r="BJ228" i="136"/>
  <c r="BD228" i="136"/>
  <c r="AY228" i="136"/>
  <c r="AT228" i="136"/>
  <c r="AN228" i="136"/>
  <c r="BN227" i="136"/>
  <c r="BI227" i="136"/>
  <c r="BC227" i="136"/>
  <c r="AX227" i="136"/>
  <c r="AS227" i="136"/>
  <c r="AM227" i="136"/>
  <c r="BM226" i="136"/>
  <c r="BH226" i="136"/>
  <c r="BB226" i="136"/>
  <c r="AW226" i="136"/>
  <c r="AR226" i="136"/>
  <c r="AL226" i="136"/>
  <c r="BM206" i="136"/>
  <c r="BI206" i="136"/>
  <c r="BE206" i="136"/>
  <c r="BA206" i="136"/>
  <c r="AW206" i="136"/>
  <c r="AS206" i="136"/>
  <c r="AS220" i="136" s="1"/>
  <c r="AO206" i="136"/>
  <c r="BL205" i="136"/>
  <c r="BH205" i="136"/>
  <c r="BD205" i="136"/>
  <c r="AZ205" i="136"/>
  <c r="AX204" i="4" s="1"/>
  <c r="AV205" i="136"/>
  <c r="AR205" i="136"/>
  <c r="AN205" i="136"/>
  <c r="BO204" i="136"/>
  <c r="BK204" i="136"/>
  <c r="BG204" i="136"/>
  <c r="BC204" i="136"/>
  <c r="AY204" i="136"/>
  <c r="AU204" i="136"/>
  <c r="AQ204" i="136"/>
  <c r="AQ218" i="136" s="1"/>
  <c r="AM204" i="136"/>
  <c r="BN203" i="136"/>
  <c r="BJ203" i="136"/>
  <c r="BF203" i="136"/>
  <c r="BB203" i="136"/>
  <c r="AX203" i="136"/>
  <c r="AT203" i="136"/>
  <c r="AP203" i="136"/>
  <c r="AL203" i="136"/>
  <c r="BM202" i="136"/>
  <c r="BI202" i="136"/>
  <c r="BE202" i="136"/>
  <c r="BA202" i="136"/>
  <c r="AW202" i="136"/>
  <c r="AS202" i="136"/>
  <c r="AO202" i="136"/>
  <c r="AO216" i="136" s="1"/>
  <c r="BL201" i="136"/>
  <c r="BL215" i="136" s="1"/>
  <c r="BH201" i="136"/>
  <c r="BD201" i="136"/>
  <c r="AZ201" i="136"/>
  <c r="AX200" i="4" s="1"/>
  <c r="AV201" i="136"/>
  <c r="AR201" i="136"/>
  <c r="AN201" i="136"/>
  <c r="AN215" i="136" s="1"/>
  <c r="BO200" i="136"/>
  <c r="BK200" i="136"/>
  <c r="BK214" i="136" s="1"/>
  <c r="BG200" i="136"/>
  <c r="BC200" i="136"/>
  <c r="AY200" i="136"/>
  <c r="AU200" i="136"/>
  <c r="AQ200" i="136"/>
  <c r="AM200" i="136"/>
  <c r="AM214" i="136" s="1"/>
  <c r="BN199" i="136"/>
  <c r="BJ199" i="136"/>
  <c r="BJ213" i="136" s="1"/>
  <c r="BF199" i="136"/>
  <c r="BB199" i="136"/>
  <c r="AX199" i="136"/>
  <c r="AT199" i="136"/>
  <c r="AP199" i="136"/>
  <c r="AL199" i="136"/>
  <c r="AL213" i="136" s="1"/>
  <c r="BM198" i="136"/>
  <c r="BI198" i="136"/>
  <c r="BI212" i="136" s="1"/>
  <c r="BE198" i="136"/>
  <c r="BA198" i="136"/>
  <c r="AW198" i="136"/>
  <c r="AS198" i="136"/>
  <c r="AO198" i="136"/>
  <c r="BL197" i="136"/>
  <c r="BH197" i="136"/>
  <c r="BD197" i="136"/>
  <c r="AZ197" i="136"/>
  <c r="AX196" i="4" s="1"/>
  <c r="AV197" i="136"/>
  <c r="AR197" i="136"/>
  <c r="AN197" i="136"/>
  <c r="BN192" i="136"/>
  <c r="BJ192" i="136"/>
  <c r="BJ220" i="136" s="1"/>
  <c r="BF192" i="136"/>
  <c r="BB192" i="136"/>
  <c r="AX192" i="136"/>
  <c r="AT192" i="136"/>
  <c r="AP192" i="136"/>
  <c r="AL192" i="136"/>
  <c r="BM191" i="136"/>
  <c r="BI191" i="136"/>
  <c r="BI219" i="136" s="1"/>
  <c r="BE191" i="136"/>
  <c r="BA191" i="136"/>
  <c r="AW191" i="136"/>
  <c r="AS191" i="136"/>
  <c r="AO191" i="136"/>
  <c r="BL190" i="136"/>
  <c r="BH190" i="136"/>
  <c r="BD190" i="136"/>
  <c r="AZ190" i="136"/>
  <c r="AX189" i="4" s="1"/>
  <c r="AV190" i="136"/>
  <c r="AR190" i="136"/>
  <c r="AN190" i="136"/>
  <c r="BO189" i="136"/>
  <c r="BK189" i="136"/>
  <c r="BG189" i="136"/>
  <c r="BG217" i="136" s="1"/>
  <c r="BC189" i="136"/>
  <c r="AY189" i="136"/>
  <c r="AU189" i="136"/>
  <c r="AQ189" i="136"/>
  <c r="AM189" i="136"/>
  <c r="BN188" i="136"/>
  <c r="BN216" i="136" s="1"/>
  <c r="BJ188" i="136"/>
  <c r="BF188" i="136"/>
  <c r="BF216" i="136" s="1"/>
  <c r="BB188" i="136"/>
  <c r="AX188" i="136"/>
  <c r="AT188" i="136"/>
  <c r="AP188" i="136"/>
  <c r="AP216" i="136" s="1"/>
  <c r="AL188" i="136"/>
  <c r="BM187" i="136"/>
  <c r="BM215" i="136" s="1"/>
  <c r="BI187" i="136"/>
  <c r="BE187" i="136"/>
  <c r="BA187" i="136"/>
  <c r="AW187" i="136"/>
  <c r="AS187" i="136"/>
  <c r="AO187" i="136"/>
  <c r="BL186" i="136"/>
  <c r="BL214" i="136" s="1"/>
  <c r="BH186" i="136"/>
  <c r="BD186" i="136"/>
  <c r="BD214" i="136" s="1"/>
  <c r="AZ186" i="136"/>
  <c r="AX185" i="4" s="1"/>
  <c r="AV186" i="136"/>
  <c r="AR186" i="136"/>
  <c r="AN186" i="136"/>
  <c r="AN214" i="136" s="1"/>
  <c r="BO185" i="136"/>
  <c r="BK185" i="136"/>
  <c r="BK213" i="136" s="1"/>
  <c r="BG185" i="136"/>
  <c r="BC185" i="136"/>
  <c r="BC213" i="136" s="1"/>
  <c r="AY185" i="136"/>
  <c r="AU185" i="136"/>
  <c r="AQ185" i="136"/>
  <c r="AM185" i="136"/>
  <c r="BN184" i="136"/>
  <c r="BJ184" i="136"/>
  <c r="BJ212" i="136" s="1"/>
  <c r="BF184" i="136"/>
  <c r="BB184" i="136"/>
  <c r="BB212" i="136" s="1"/>
  <c r="AX184" i="136"/>
  <c r="AT184" i="136"/>
  <c r="AP184" i="136"/>
  <c r="AL184" i="136"/>
  <c r="BM183" i="136"/>
  <c r="BI183" i="136"/>
  <c r="BE183" i="136"/>
  <c r="BA183" i="136"/>
  <c r="AW183" i="136"/>
  <c r="AS183" i="136"/>
  <c r="AO183" i="136"/>
  <c r="BO178" i="136"/>
  <c r="BK178" i="136"/>
  <c r="BG178" i="136"/>
  <c r="BC178" i="136"/>
  <c r="AY178" i="136"/>
  <c r="AU178" i="136"/>
  <c r="AQ178" i="136"/>
  <c r="AM178" i="136"/>
  <c r="BN177" i="136"/>
  <c r="BJ177" i="136"/>
  <c r="BF177" i="136"/>
  <c r="BB177" i="136"/>
  <c r="AX177" i="136"/>
  <c r="AT177" i="136"/>
  <c r="AP177" i="136"/>
  <c r="AL177" i="136"/>
  <c r="BM176" i="136"/>
  <c r="BI176" i="136"/>
  <c r="BE176" i="136"/>
  <c r="BA176" i="136"/>
  <c r="AW176" i="136"/>
  <c r="AS176" i="136"/>
  <c r="AO176" i="136"/>
  <c r="BL175" i="136"/>
  <c r="BH175" i="136"/>
  <c r="BD175" i="136"/>
  <c r="AZ175" i="136"/>
  <c r="AX174" i="4" s="1"/>
  <c r="AV175" i="136"/>
  <c r="AR175" i="136"/>
  <c r="AN175" i="136"/>
  <c r="BG308" i="136"/>
  <c r="AL308" i="136"/>
  <c r="AU307" i="136"/>
  <c r="BE306" i="136"/>
  <c r="BO305" i="136"/>
  <c r="AS305" i="136"/>
  <c r="BC304" i="136"/>
  <c r="BM303" i="136"/>
  <c r="AQ303" i="136"/>
  <c r="BA302" i="136"/>
  <c r="BK301" i="136"/>
  <c r="AO301" i="136"/>
  <c r="AY300" i="136"/>
  <c r="BI299" i="136"/>
  <c r="AM299" i="136"/>
  <c r="BD294" i="136"/>
  <c r="BN293" i="136"/>
  <c r="AR293" i="136"/>
  <c r="BB292" i="136"/>
  <c r="BB320" i="136" s="1"/>
  <c r="BL291" i="136"/>
  <c r="AP291" i="136"/>
  <c r="AZ290" i="136"/>
  <c r="AX289" i="4" s="1"/>
  <c r="BJ289" i="136"/>
  <c r="BJ317" i="136" s="1"/>
  <c r="AN289" i="136"/>
  <c r="AX288" i="136"/>
  <c r="BH287" i="136"/>
  <c r="AL287" i="136"/>
  <c r="AV286" i="136"/>
  <c r="BF285" i="136"/>
  <c r="BD280" i="136"/>
  <c r="BM279" i="136"/>
  <c r="AR279" i="136"/>
  <c r="BB278" i="136"/>
  <c r="BK277" i="136"/>
  <c r="AP277" i="136"/>
  <c r="BM257" i="136"/>
  <c r="BB257" i="136"/>
  <c r="BB271" i="136" s="1"/>
  <c r="AQ257" i="136"/>
  <c r="BL256" i="136"/>
  <c r="BA256" i="136"/>
  <c r="AP256" i="136"/>
  <c r="AP270" i="136" s="1"/>
  <c r="BK255" i="136"/>
  <c r="AZ255" i="136"/>
  <c r="AX254" i="4" s="1"/>
  <c r="AO255" i="136"/>
  <c r="BJ254" i="136"/>
  <c r="AY254" i="136"/>
  <c r="AY268" i="136" s="1"/>
  <c r="AN254" i="136"/>
  <c r="BI253" i="136"/>
  <c r="AX253" i="136"/>
  <c r="AX267" i="136" s="1"/>
  <c r="AM253" i="136"/>
  <c r="AM267" i="136" s="1"/>
  <c r="BH252" i="136"/>
  <c r="AW252" i="136"/>
  <c r="AL252" i="136"/>
  <c r="AL266" i="136" s="1"/>
  <c r="BG251" i="136"/>
  <c r="AV251" i="136"/>
  <c r="BF250" i="136"/>
  <c r="AU250" i="136"/>
  <c r="AU264" i="136" s="1"/>
  <c r="BO249" i="136"/>
  <c r="BE249" i="136"/>
  <c r="AT249" i="136"/>
  <c r="AT263" i="136" s="1"/>
  <c r="BN248" i="136"/>
  <c r="BN262" i="136" s="1"/>
  <c r="BD248" i="136"/>
  <c r="AS248" i="136"/>
  <c r="BJ243" i="136"/>
  <c r="BJ271" i="136" s="1"/>
  <c r="AY243" i="136"/>
  <c r="AY271" i="136" s="1"/>
  <c r="AN243" i="136"/>
  <c r="BI242" i="136"/>
  <c r="AX242" i="136"/>
  <c r="AM242" i="136"/>
  <c r="BH241" i="136"/>
  <c r="AW241" i="136"/>
  <c r="AW269" i="136" s="1"/>
  <c r="AL241" i="136"/>
  <c r="BG240" i="136"/>
  <c r="BG268" i="136" s="1"/>
  <c r="AV240" i="136"/>
  <c r="BF239" i="136"/>
  <c r="BF267" i="136" s="1"/>
  <c r="AU239" i="136"/>
  <c r="BO238" i="136"/>
  <c r="BE238" i="136"/>
  <c r="AT238" i="136"/>
  <c r="AT266" i="136" s="1"/>
  <c r="BN237" i="136"/>
  <c r="BD237" i="136"/>
  <c r="AS237" i="136"/>
  <c r="BM236" i="136"/>
  <c r="BC236" i="136"/>
  <c r="BC264" i="136" s="1"/>
  <c r="AR236" i="136"/>
  <c r="BL235" i="136"/>
  <c r="BB235" i="136"/>
  <c r="BB263" i="136" s="1"/>
  <c r="AQ235" i="136"/>
  <c r="AQ263" i="136" s="1"/>
  <c r="BK234" i="136"/>
  <c r="BA234" i="136"/>
  <c r="AP234" i="136"/>
  <c r="BI229" i="136"/>
  <c r="AY229" i="136"/>
  <c r="AN229" i="136"/>
  <c r="BH228" i="136"/>
  <c r="AX228" i="136"/>
  <c r="AM228" i="136"/>
  <c r="BG227" i="136"/>
  <c r="AW227" i="136"/>
  <c r="AL227" i="136"/>
  <c r="BF226" i="136"/>
  <c r="AV226" i="136"/>
  <c r="BL206" i="136"/>
  <c r="BD206" i="136"/>
  <c r="AV206" i="136"/>
  <c r="AN206" i="136"/>
  <c r="BK205" i="136"/>
  <c r="BC205" i="136"/>
  <c r="AU205" i="136"/>
  <c r="AM205" i="136"/>
  <c r="BJ204" i="136"/>
  <c r="BB204" i="136"/>
  <c r="AT204" i="136"/>
  <c r="AL204" i="136"/>
  <c r="BI203" i="136"/>
  <c r="BA203" i="136"/>
  <c r="AS203" i="136"/>
  <c r="BH202" i="136"/>
  <c r="AZ202" i="136"/>
  <c r="AX201" i="4" s="1"/>
  <c r="AR202" i="136"/>
  <c r="BO201" i="136"/>
  <c r="BG201" i="136"/>
  <c r="AY201" i="136"/>
  <c r="AQ201" i="136"/>
  <c r="BN200" i="136"/>
  <c r="BF200" i="136"/>
  <c r="AX200" i="136"/>
  <c r="AP200" i="136"/>
  <c r="BM199" i="136"/>
  <c r="BE199" i="136"/>
  <c r="AW199" i="136"/>
  <c r="AO199" i="136"/>
  <c r="BL198" i="136"/>
  <c r="BD198" i="136"/>
  <c r="AV198" i="136"/>
  <c r="AN198" i="136"/>
  <c r="BK197" i="136"/>
  <c r="BC197" i="136"/>
  <c r="AU197" i="136"/>
  <c r="AM197" i="136"/>
  <c r="BO192" i="136"/>
  <c r="BG192" i="136"/>
  <c r="AY192" i="136"/>
  <c r="AY220" i="136" s="1"/>
  <c r="AQ192" i="136"/>
  <c r="BN191" i="136"/>
  <c r="BF191" i="136"/>
  <c r="AX191" i="136"/>
  <c r="AX219" i="136" s="1"/>
  <c r="AP191" i="136"/>
  <c r="BM190" i="136"/>
  <c r="BE190" i="136"/>
  <c r="AW190" i="136"/>
  <c r="AW218" i="136" s="1"/>
  <c r="AO190" i="136"/>
  <c r="BL189" i="136"/>
  <c r="BD189" i="136"/>
  <c r="AV189" i="136"/>
  <c r="AN189" i="136"/>
  <c r="AN217" i="136" s="1"/>
  <c r="BK188" i="136"/>
  <c r="BC188" i="136"/>
  <c r="AU188" i="136"/>
  <c r="AM188" i="136"/>
  <c r="AM216" i="136" s="1"/>
  <c r="BJ187" i="136"/>
  <c r="BB187" i="136"/>
  <c r="AT187" i="136"/>
  <c r="AL187" i="136"/>
  <c r="BI186" i="136"/>
  <c r="BA186" i="136"/>
  <c r="AS186" i="136"/>
  <c r="BH185" i="136"/>
  <c r="AZ185" i="136"/>
  <c r="AX184" i="4" s="1"/>
  <c r="AR185" i="136"/>
  <c r="BO184" i="136"/>
  <c r="BO212" i="136" s="1"/>
  <c r="BG184" i="136"/>
  <c r="AY184" i="136"/>
  <c r="AQ184" i="136"/>
  <c r="BN183" i="136"/>
  <c r="BF183" i="136"/>
  <c r="AX183" i="136"/>
  <c r="AP183" i="136"/>
  <c r="BL178" i="136"/>
  <c r="BD178" i="136"/>
  <c r="AV178" i="136"/>
  <c r="AN178" i="136"/>
  <c r="BK177" i="136"/>
  <c r="BC177" i="136"/>
  <c r="AU177" i="136"/>
  <c r="AM177" i="136"/>
  <c r="BJ176" i="136"/>
  <c r="BB176" i="136"/>
  <c r="AT176" i="136"/>
  <c r="AL176" i="136"/>
  <c r="BI175" i="136"/>
  <c r="BA175" i="136"/>
  <c r="AS175" i="136"/>
  <c r="AV308" i="136"/>
  <c r="BF307" i="136"/>
  <c r="AT306" i="136"/>
  <c r="BD305" i="136"/>
  <c r="BN304" i="136"/>
  <c r="AR304" i="136"/>
  <c r="BB303" i="136"/>
  <c r="BL302" i="136"/>
  <c r="AP302" i="136"/>
  <c r="AZ301" i="136"/>
  <c r="AX300" i="4" s="1"/>
  <c r="BJ300" i="136"/>
  <c r="AN300" i="136"/>
  <c r="AX299" i="136"/>
  <c r="BO294" i="136"/>
  <c r="AS294" i="136"/>
  <c r="AS322" i="136" s="1"/>
  <c r="BC293" i="136"/>
  <c r="BM292" i="136"/>
  <c r="BM320" i="136" s="1"/>
  <c r="AQ292" i="136"/>
  <c r="AQ320" i="136" s="1"/>
  <c r="BA291" i="136"/>
  <c r="BK290" i="136"/>
  <c r="AO290" i="136"/>
  <c r="AY289" i="136"/>
  <c r="BI288" i="136"/>
  <c r="AM288" i="136"/>
  <c r="AW287" i="136"/>
  <c r="AW315" i="136" s="1"/>
  <c r="BG286" i="136"/>
  <c r="BG314" i="136" s="1"/>
  <c r="AU285" i="136"/>
  <c r="BN280" i="136"/>
  <c r="AS280" i="136"/>
  <c r="BC279" i="136"/>
  <c r="BL278" i="136"/>
  <c r="AQ278" i="136"/>
  <c r="BA277" i="136"/>
  <c r="BG257" i="136"/>
  <c r="AW257" i="136"/>
  <c r="AL257" i="136"/>
  <c r="BF256" i="136"/>
  <c r="AV256" i="136"/>
  <c r="BE255" i="136"/>
  <c r="AU255" i="136"/>
  <c r="BO254" i="136"/>
  <c r="BD254" i="136"/>
  <c r="AT254" i="136"/>
  <c r="BN253" i="136"/>
  <c r="BC253" i="136"/>
  <c r="AS253" i="136"/>
  <c r="BM252" i="136"/>
  <c r="BB252" i="136"/>
  <c r="AR252" i="136"/>
  <c r="BL251" i="136"/>
  <c r="BA251" i="136"/>
  <c r="AQ251" i="136"/>
  <c r="BK250" i="136"/>
  <c r="AZ250" i="136"/>
  <c r="AX249" i="4" s="1"/>
  <c r="AP250" i="136"/>
  <c r="BJ249" i="136"/>
  <c r="AY249" i="136"/>
  <c r="AO249" i="136"/>
  <c r="BI248" i="136"/>
  <c r="AX248" i="136"/>
  <c r="AN248" i="136"/>
  <c r="BO243" i="136"/>
  <c r="BO271" i="136" s="1"/>
  <c r="BD243" i="136"/>
  <c r="AT243" i="136"/>
  <c r="BN242" i="136"/>
  <c r="BC242" i="136"/>
  <c r="BC270" i="136" s="1"/>
  <c r="AS242" i="136"/>
  <c r="BM241" i="136"/>
  <c r="BB241" i="136"/>
  <c r="AR241" i="136"/>
  <c r="AR269" i="136" s="1"/>
  <c r="BL240" i="136"/>
  <c r="BA240" i="136"/>
  <c r="AQ240" i="136"/>
  <c r="BK239" i="136"/>
  <c r="AZ239" i="136"/>
  <c r="AX238" i="4" s="1"/>
  <c r="AP239" i="136"/>
  <c r="BJ238" i="136"/>
  <c r="AY238" i="136"/>
  <c r="AY266" i="136" s="1"/>
  <c r="AO238" i="136"/>
  <c r="BI237" i="136"/>
  <c r="AX237" i="136"/>
  <c r="AX265" i="136" s="1"/>
  <c r="AN237" i="136"/>
  <c r="BH236" i="136"/>
  <c r="AW236" i="136"/>
  <c r="AM236" i="136"/>
  <c r="BG235" i="136"/>
  <c r="BG263" i="136" s="1"/>
  <c r="AV235" i="136"/>
  <c r="AL235" i="136"/>
  <c r="BF234" i="136"/>
  <c r="AU234" i="136"/>
  <c r="BO229" i="136"/>
  <c r="BD229" i="136"/>
  <c r="AS229" i="136"/>
  <c r="BN228" i="136"/>
  <c r="BC228" i="136"/>
  <c r="AR228" i="136"/>
  <c r="BM227" i="136"/>
  <c r="BB227" i="136"/>
  <c r="AQ227" i="136"/>
  <c r="BL226" i="136"/>
  <c r="BA226" i="136"/>
  <c r="AP226" i="136"/>
  <c r="BH206" i="136"/>
  <c r="AZ206" i="136"/>
  <c r="AX205" i="4" s="1"/>
  <c r="AR206" i="136"/>
  <c r="BO205" i="136"/>
  <c r="BG205" i="136"/>
  <c r="AY205" i="136"/>
  <c r="AQ205" i="136"/>
  <c r="BN204" i="136"/>
  <c r="BF204" i="136"/>
  <c r="AX204" i="136"/>
  <c r="AP204" i="136"/>
  <c r="BM203" i="136"/>
  <c r="BE203" i="136"/>
  <c r="AW203" i="136"/>
  <c r="AO203" i="136"/>
  <c r="BL202" i="136"/>
  <c r="BD202" i="136"/>
  <c r="AV202" i="136"/>
  <c r="AN202" i="136"/>
  <c r="BK201" i="136"/>
  <c r="BC201" i="136"/>
  <c r="AU201" i="136"/>
  <c r="AM201" i="136"/>
  <c r="BJ200" i="136"/>
  <c r="BB200" i="136"/>
  <c r="AT200" i="136"/>
  <c r="AL200" i="136"/>
  <c r="BI199" i="136"/>
  <c r="BA199" i="136"/>
  <c r="AS199" i="136"/>
  <c r="BH198" i="136"/>
  <c r="AZ198" i="136"/>
  <c r="AX197" i="4" s="1"/>
  <c r="AR198" i="136"/>
  <c r="BO197" i="136"/>
  <c r="BG197" i="136"/>
  <c r="AY197" i="136"/>
  <c r="AQ197" i="136"/>
  <c r="BK192" i="136"/>
  <c r="BC192" i="136"/>
  <c r="BC220" i="136" s="1"/>
  <c r="AU192" i="136"/>
  <c r="AU220" i="136" s="1"/>
  <c r="AM192" i="136"/>
  <c r="BJ191" i="136"/>
  <c r="BB191" i="136"/>
  <c r="BB219" i="136" s="1"/>
  <c r="AT191" i="136"/>
  <c r="AT219" i="136" s="1"/>
  <c r="AL191" i="136"/>
  <c r="BI190" i="136"/>
  <c r="BA190" i="136"/>
  <c r="BA218" i="136" s="1"/>
  <c r="AS190" i="136"/>
  <c r="AS218" i="136" s="1"/>
  <c r="BH189" i="136"/>
  <c r="AZ189" i="136"/>
  <c r="AR189" i="136"/>
  <c r="BO188" i="136"/>
  <c r="BO216" i="136" s="1"/>
  <c r="BG188" i="136"/>
  <c r="AY188" i="136"/>
  <c r="AY216" i="136" s="1"/>
  <c r="AQ188" i="136"/>
  <c r="BN187" i="136"/>
  <c r="BN215" i="136" s="1"/>
  <c r="BF187" i="136"/>
  <c r="AX187" i="136"/>
  <c r="AX215" i="136" s="1"/>
  <c r="AP187" i="136"/>
  <c r="BM186" i="136"/>
  <c r="BM214" i="136" s="1"/>
  <c r="BE186" i="136"/>
  <c r="AW186" i="136"/>
  <c r="AW214" i="136" s="1"/>
  <c r="AO186" i="136"/>
  <c r="BL185" i="136"/>
  <c r="BL213" i="136" s="1"/>
  <c r="BD185" i="136"/>
  <c r="AV185" i="136"/>
  <c r="AN185" i="136"/>
  <c r="AN213" i="136" s="1"/>
  <c r="BK184" i="136"/>
  <c r="BK212" i="136" s="1"/>
  <c r="BC184" i="136"/>
  <c r="AU184" i="136"/>
  <c r="AM184" i="136"/>
  <c r="AM212" i="136" s="1"/>
  <c r="BJ183" i="136"/>
  <c r="BB183" i="136"/>
  <c r="AT183" i="136"/>
  <c r="AL183" i="136"/>
  <c r="BH178" i="136"/>
  <c r="AZ178" i="136"/>
  <c r="AX177" i="4" s="1"/>
  <c r="AR178" i="136"/>
  <c r="BO177" i="136"/>
  <c r="BG177" i="136"/>
  <c r="AY177" i="136"/>
  <c r="AQ177" i="136"/>
  <c r="BN176" i="136"/>
  <c r="BF176" i="136"/>
  <c r="AX176" i="136"/>
  <c r="AP176" i="136"/>
  <c r="BM175" i="136"/>
  <c r="BE175" i="136"/>
  <c r="AW175" i="136"/>
  <c r="AO175" i="136"/>
  <c r="AQ308" i="136"/>
  <c r="BJ306" i="136"/>
  <c r="AY305" i="136"/>
  <c r="AM304" i="136"/>
  <c r="BF302" i="136"/>
  <c r="AU301" i="136"/>
  <c r="BN299" i="136"/>
  <c r="BH293" i="136"/>
  <c r="AW292" i="136"/>
  <c r="BD289" i="136"/>
  <c r="BD317" i="136" s="1"/>
  <c r="AS288" i="136"/>
  <c r="BL286" i="136"/>
  <c r="AZ285" i="136"/>
  <c r="AX284" i="4" s="1"/>
  <c r="BH279" i="136"/>
  <c r="AV278" i="136"/>
  <c r="BO257" i="136"/>
  <c r="AT257" i="136"/>
  <c r="BD256" i="136"/>
  <c r="BM255" i="136"/>
  <c r="AR255" i="136"/>
  <c r="BB254" i="136"/>
  <c r="BK253" i="136"/>
  <c r="AP253" i="136"/>
  <c r="AZ252" i="136"/>
  <c r="AX251" i="4" s="1"/>
  <c r="BI251" i="136"/>
  <c r="AN251" i="136"/>
  <c r="AX250" i="136"/>
  <c r="BG249" i="136"/>
  <c r="AL249" i="136"/>
  <c r="AV248" i="136"/>
  <c r="BG243" i="136"/>
  <c r="AL243" i="136"/>
  <c r="AU242" i="136"/>
  <c r="BE241" i="136"/>
  <c r="BO240" i="136"/>
  <c r="AS240" i="136"/>
  <c r="AS268" i="136" s="1"/>
  <c r="BC239" i="136"/>
  <c r="BC267" i="136" s="1"/>
  <c r="BM238" i="136"/>
  <c r="AQ238" i="136"/>
  <c r="AQ266" i="136" s="1"/>
  <c r="BA237" i="136"/>
  <c r="BK236" i="136"/>
  <c r="BK264" i="136" s="1"/>
  <c r="AO236" i="136"/>
  <c r="AO264" i="136" s="1"/>
  <c r="AY235" i="136"/>
  <c r="BI234" i="136"/>
  <c r="AM234" i="136"/>
  <c r="BG229" i="136"/>
  <c r="AU228" i="136"/>
  <c r="BE227" i="136"/>
  <c r="BN226" i="136"/>
  <c r="AS226" i="136"/>
  <c r="BN206" i="136"/>
  <c r="AX206" i="136"/>
  <c r="BM205" i="136"/>
  <c r="AW205" i="136"/>
  <c r="BL204" i="136"/>
  <c r="AV204" i="136"/>
  <c r="BK203" i="136"/>
  <c r="AU203" i="136"/>
  <c r="BJ202" i="136"/>
  <c r="AT202" i="136"/>
  <c r="BI201" i="136"/>
  <c r="AS201" i="136"/>
  <c r="BH200" i="136"/>
  <c r="AR200" i="136"/>
  <c r="BG199" i="136"/>
  <c r="AQ199" i="136"/>
  <c r="BF198" i="136"/>
  <c r="AP198" i="136"/>
  <c r="BE197" i="136"/>
  <c r="AO197" i="136"/>
  <c r="BM192" i="136"/>
  <c r="AW192" i="136"/>
  <c r="BL191" i="136"/>
  <c r="AV191" i="136"/>
  <c r="AV219" i="136" s="1"/>
  <c r="BK190" i="136"/>
  <c r="AU190" i="136"/>
  <c r="AU218" i="136" s="1"/>
  <c r="BJ189" i="136"/>
  <c r="AT189" i="136"/>
  <c r="AT217" i="136" s="1"/>
  <c r="BI188" i="136"/>
  <c r="AS188" i="136"/>
  <c r="AS216" i="136" s="1"/>
  <c r="BH187" i="136"/>
  <c r="AR187" i="136"/>
  <c r="BG186" i="136"/>
  <c r="BG214" i="136" s="1"/>
  <c r="AQ186" i="136"/>
  <c r="BF185" i="136"/>
  <c r="AP185" i="136"/>
  <c r="BE184" i="136"/>
  <c r="BE212" i="136" s="1"/>
  <c r="AO184" i="136"/>
  <c r="BD183" i="136"/>
  <c r="AN183" i="136"/>
  <c r="BB178" i="136"/>
  <c r="AL178" i="136"/>
  <c r="BA177" i="136"/>
  <c r="AZ176" i="136"/>
  <c r="AX175" i="4" s="1"/>
  <c r="BO175" i="136"/>
  <c r="AY175" i="136"/>
  <c r="BL308" i="136"/>
  <c r="BA307" i="136"/>
  <c r="AO306" i="136"/>
  <c r="BH304" i="136"/>
  <c r="AW303" i="136"/>
  <c r="BD300" i="136"/>
  <c r="AS299" i="136"/>
  <c r="AY294" i="136"/>
  <c r="AY322" i="136" s="1"/>
  <c r="AM293" i="136"/>
  <c r="BF291" i="136"/>
  <c r="BF319" i="136" s="1"/>
  <c r="AU290" i="136"/>
  <c r="AU318" i="136" s="1"/>
  <c r="BN288" i="136"/>
  <c r="BB287" i="136"/>
  <c r="BB315" i="136" s="1"/>
  <c r="AQ286" i="136"/>
  <c r="AQ314" i="136" s="1"/>
  <c r="AX280" i="136"/>
  <c r="AM279" i="136"/>
  <c r="BF277" i="136"/>
  <c r="BE257" i="136"/>
  <c r="BN256" i="136"/>
  <c r="AS256" i="136"/>
  <c r="BC255" i="136"/>
  <c r="BL254" i="136"/>
  <c r="AQ254" i="136"/>
  <c r="BA253" i="136"/>
  <c r="BJ252" i="136"/>
  <c r="AO252" i="136"/>
  <c r="AY251" i="136"/>
  <c r="BH250" i="136"/>
  <c r="AM250" i="136"/>
  <c r="AW249" i="136"/>
  <c r="BF248" i="136"/>
  <c r="AV243" i="136"/>
  <c r="AV271" i="136" s="1"/>
  <c r="BF242" i="136"/>
  <c r="BF270" i="136" s="1"/>
  <c r="AT241" i="136"/>
  <c r="AT269" i="136" s="1"/>
  <c r="BD240" i="136"/>
  <c r="BN239" i="136"/>
  <c r="BN267" i="136" s="1"/>
  <c r="AR239" i="136"/>
  <c r="BB238" i="136"/>
  <c r="BB266" i="136" s="1"/>
  <c r="BL237" i="136"/>
  <c r="AP237" i="136"/>
  <c r="AZ236" i="136"/>
  <c r="AX235" i="4" s="1"/>
  <c r="BJ235" i="136"/>
  <c r="BJ263" i="136" s="1"/>
  <c r="AN235" i="136"/>
  <c r="AX234" i="136"/>
  <c r="AV229" i="136"/>
  <c r="BF228" i="136"/>
  <c r="BO227" i="136"/>
  <c r="AT227" i="136"/>
  <c r="BD226" i="136"/>
  <c r="BF206" i="136"/>
  <c r="AP206" i="136"/>
  <c r="BE205" i="136"/>
  <c r="AO205" i="136"/>
  <c r="BD204" i="136"/>
  <c r="AN204" i="136"/>
  <c r="BC203" i="136"/>
  <c r="AM203" i="136"/>
  <c r="BB202" i="136"/>
  <c r="AL202" i="136"/>
  <c r="BA201" i="136"/>
  <c r="AZ200" i="136"/>
  <c r="AX199" i="4" s="1"/>
  <c r="BO199" i="136"/>
  <c r="AY199" i="136"/>
  <c r="BN198" i="136"/>
  <c r="AX198" i="136"/>
  <c r="BM197" i="136"/>
  <c r="AW197" i="136"/>
  <c r="BE192" i="136"/>
  <c r="AO192" i="136"/>
  <c r="BD191" i="136"/>
  <c r="BD219" i="136" s="1"/>
  <c r="AN191" i="136"/>
  <c r="BC190" i="136"/>
  <c r="AM190" i="136"/>
  <c r="BB189" i="136"/>
  <c r="BB217" i="136" s="1"/>
  <c r="AL189" i="136"/>
  <c r="BA188" i="136"/>
  <c r="AZ187" i="136"/>
  <c r="BO186" i="136"/>
  <c r="BO214" i="136" s="1"/>
  <c r="AY186" i="136"/>
  <c r="BN185" i="136"/>
  <c r="AX185" i="136"/>
  <c r="AX213" i="136" s="1"/>
  <c r="BM184" i="136"/>
  <c r="BM212" i="136" s="1"/>
  <c r="AW184" i="136"/>
  <c r="BL183" i="136"/>
  <c r="AV183" i="136"/>
  <c r="BJ178" i="136"/>
  <c r="AT178" i="136"/>
  <c r="BI177" i="136"/>
  <c r="AS177" i="136"/>
  <c r="BH176" i="136"/>
  <c r="AR176" i="136"/>
  <c r="BG175" i="136"/>
  <c r="AQ175" i="136"/>
  <c r="AL128" i="136"/>
  <c r="AT128" i="136"/>
  <c r="BB128" i="136"/>
  <c r="BJ128" i="136"/>
  <c r="BN128" i="136"/>
  <c r="AU175" i="136"/>
  <c r="AV176" i="136"/>
  <c r="AW177" i="136"/>
  <c r="AX178" i="136"/>
  <c r="AZ183" i="136"/>
  <c r="AX182" i="4" s="1"/>
  <c r="BA184" i="136"/>
  <c r="BB185" i="136"/>
  <c r="BB213" i="136" s="1"/>
  <c r="BC186" i="136"/>
  <c r="BD187" i="136"/>
  <c r="BD215" i="136" s="1"/>
  <c r="BE188" i="136"/>
  <c r="BE216" i="136" s="1"/>
  <c r="BF189" i="136"/>
  <c r="BF217" i="136" s="1"/>
  <c r="BG190" i="136"/>
  <c r="BH191" i="136"/>
  <c r="BI192" i="136"/>
  <c r="AS197" i="136"/>
  <c r="AT198" i="136"/>
  <c r="AU199" i="136"/>
  <c r="AV200" i="136"/>
  <c r="AW201" i="136"/>
  <c r="AX202" i="136"/>
  <c r="AY203" i="136"/>
  <c r="AZ204" i="136"/>
  <c r="AX203" i="4" s="1"/>
  <c r="BA205" i="136"/>
  <c r="BB206" i="136"/>
  <c r="AN226" i="136"/>
  <c r="AY227" i="136"/>
  <c r="BK228" i="136"/>
  <c r="BC234" i="136"/>
  <c r="BO235" i="136"/>
  <c r="AV237" i="136"/>
  <c r="BG238" i="136"/>
  <c r="AN240" i="136"/>
  <c r="AZ241" i="136"/>
  <c r="AX240" i="4" s="1"/>
  <c r="BK242" i="136"/>
  <c r="BL248" i="136"/>
  <c r="AR250" i="136"/>
  <c r="BD251" i="136"/>
  <c r="AV254" i="136"/>
  <c r="BH255" i="136"/>
  <c r="AO257" i="136"/>
  <c r="AL278" i="136"/>
  <c r="BI280" i="136"/>
  <c r="BA286" i="136"/>
  <c r="BA314" i="136" s="1"/>
  <c r="AT289" i="136"/>
  <c r="AL292" i="136"/>
  <c r="BI294" i="136"/>
  <c r="BI322" i="136" s="1"/>
  <c r="BE301" i="136"/>
  <c r="AX304" i="136"/>
  <c r="AP307" i="136"/>
  <c r="AN156" i="137"/>
  <c r="AN122" i="137" s="1"/>
  <c r="AO128" i="134"/>
  <c r="AS128" i="134"/>
  <c r="AW128" i="134"/>
  <c r="BA128" i="134"/>
  <c r="BE128" i="134"/>
  <c r="BI128" i="134"/>
  <c r="BM128" i="134"/>
  <c r="BP125" i="134"/>
  <c r="AQ170" i="134"/>
  <c r="AU170" i="134"/>
  <c r="BG170" i="134"/>
  <c r="BK170" i="134"/>
  <c r="BP134" i="134"/>
  <c r="BP135" i="134"/>
  <c r="AM142" i="134"/>
  <c r="AU142" i="134"/>
  <c r="BC142" i="134"/>
  <c r="BK142" i="134"/>
  <c r="AM156" i="134"/>
  <c r="AM122" i="134" s="1"/>
  <c r="AQ156" i="134"/>
  <c r="AQ122" i="134" s="1"/>
  <c r="AU156" i="134"/>
  <c r="AU122" i="134" s="1"/>
  <c r="AY156" i="134"/>
  <c r="AY122" i="134" s="1"/>
  <c r="BC156" i="134"/>
  <c r="BC122" i="134" s="1"/>
  <c r="BG156" i="134"/>
  <c r="BG122" i="134" s="1"/>
  <c r="BK156" i="134"/>
  <c r="BK122" i="134" s="1"/>
  <c r="BO156" i="134"/>
  <c r="BO122" i="134" s="1"/>
  <c r="BP151" i="134"/>
  <c r="BP152" i="134"/>
  <c r="BO308" i="135"/>
  <c r="BK308" i="135"/>
  <c r="BG308" i="135"/>
  <c r="BC308" i="135"/>
  <c r="BC322" i="135" s="1"/>
  <c r="AY308" i="135"/>
  <c r="AY322" i="135" s="1"/>
  <c r="AU308" i="135"/>
  <c r="AQ308" i="135"/>
  <c r="AQ322" i="135" s="1"/>
  <c r="AM308" i="135"/>
  <c r="BN307" i="135"/>
  <c r="BJ307" i="135"/>
  <c r="BF307" i="135"/>
  <c r="BF321" i="135" s="1"/>
  <c r="BB307" i="135"/>
  <c r="BB321" i="135" s="1"/>
  <c r="AX307" i="135"/>
  <c r="AX321" i="135" s="1"/>
  <c r="AT307" i="135"/>
  <c r="AP307" i="135"/>
  <c r="AP321" i="135" s="1"/>
  <c r="AL307" i="135"/>
  <c r="AL321" i="135" s="1"/>
  <c r="BM306" i="135"/>
  <c r="BI306" i="135"/>
  <c r="BI320" i="135" s="1"/>
  <c r="BE306" i="135"/>
  <c r="BA306" i="135"/>
  <c r="AW306" i="135"/>
  <c r="AS306" i="135"/>
  <c r="AS320" i="135" s="1"/>
  <c r="AO306" i="135"/>
  <c r="BL305" i="135"/>
  <c r="BH305" i="135"/>
  <c r="BD305" i="135"/>
  <c r="AZ305" i="135"/>
  <c r="AV305" i="135"/>
  <c r="AR305" i="135"/>
  <c r="AR319" i="135" s="1"/>
  <c r="AN305" i="135"/>
  <c r="BO304" i="135"/>
  <c r="BO318" i="135" s="1"/>
  <c r="BK304" i="135"/>
  <c r="BG304" i="135"/>
  <c r="BC304" i="135"/>
  <c r="AY304" i="135"/>
  <c r="AW303" i="4" s="1"/>
  <c r="AU304" i="135"/>
  <c r="AQ304" i="135"/>
  <c r="AQ318" i="135" s="1"/>
  <c r="AM304" i="135"/>
  <c r="BN303" i="135"/>
  <c r="BN317" i="135" s="1"/>
  <c r="BJ303" i="135"/>
  <c r="BF303" i="135"/>
  <c r="BB303" i="135"/>
  <c r="AX303" i="135"/>
  <c r="AT303" i="135"/>
  <c r="AP303" i="135"/>
  <c r="AL303" i="135"/>
  <c r="BM302" i="135"/>
  <c r="BM316" i="135" s="1"/>
  <c r="BI302" i="135"/>
  <c r="BE302" i="135"/>
  <c r="BE316" i="135" s="1"/>
  <c r="BA302" i="135"/>
  <c r="AW302" i="135"/>
  <c r="AS302" i="135"/>
  <c r="AO302" i="135"/>
  <c r="AO316" i="135" s="1"/>
  <c r="BL301" i="135"/>
  <c r="BH301" i="135"/>
  <c r="BD301" i="135"/>
  <c r="BD315" i="135" s="1"/>
  <c r="AZ301" i="135"/>
  <c r="AV301" i="135"/>
  <c r="AR301" i="135"/>
  <c r="AN301" i="135"/>
  <c r="AN315" i="135" s="1"/>
  <c r="BO300" i="135"/>
  <c r="BK300" i="135"/>
  <c r="BK314" i="135" s="1"/>
  <c r="BG300" i="135"/>
  <c r="BC300" i="135"/>
  <c r="AY300" i="135"/>
  <c r="AW299" i="4" s="1"/>
  <c r="AU300" i="135"/>
  <c r="AQ300" i="135"/>
  <c r="AM300" i="135"/>
  <c r="AM314" i="135" s="1"/>
  <c r="BN299" i="135"/>
  <c r="BJ299" i="135"/>
  <c r="BF299" i="135"/>
  <c r="BB299" i="135"/>
  <c r="BB313" i="135" s="1"/>
  <c r="AX299" i="135"/>
  <c r="AT299" i="135"/>
  <c r="AP299" i="135"/>
  <c r="AL299" i="135"/>
  <c r="AL313" i="135" s="1"/>
  <c r="BL294" i="135"/>
  <c r="BL322" i="135" s="1"/>
  <c r="BH294" i="135"/>
  <c r="BD294" i="135"/>
  <c r="BD322" i="135" s="1"/>
  <c r="AZ294" i="135"/>
  <c r="AZ322" i="135" s="1"/>
  <c r="AV294" i="135"/>
  <c r="AV322" i="135" s="1"/>
  <c r="AR294" i="135"/>
  <c r="AN294" i="135"/>
  <c r="BO293" i="135"/>
  <c r="BO321" i="135" s="1"/>
  <c r="BK293" i="135"/>
  <c r="BG293" i="135"/>
  <c r="BC293" i="135"/>
  <c r="BC321" i="135" s="1"/>
  <c r="AY293" i="135"/>
  <c r="AU293" i="135"/>
  <c r="AQ293" i="135"/>
  <c r="AM293" i="135"/>
  <c r="AM321" i="135" s="1"/>
  <c r="BM308" i="135"/>
  <c r="BI308" i="135"/>
  <c r="BE308" i="135"/>
  <c r="BA308" i="135"/>
  <c r="AW308" i="135"/>
  <c r="AS308" i="135"/>
  <c r="AO308" i="135"/>
  <c r="BL307" i="135"/>
  <c r="BH307" i="135"/>
  <c r="BD307" i="135"/>
  <c r="AZ307" i="135"/>
  <c r="AV307" i="135"/>
  <c r="AR307" i="135"/>
  <c r="AN307" i="135"/>
  <c r="BO306" i="135"/>
  <c r="BK306" i="135"/>
  <c r="BG306" i="135"/>
  <c r="BC306" i="135"/>
  <c r="BC320" i="135" s="1"/>
  <c r="AY306" i="135"/>
  <c r="AW305" i="4" s="1"/>
  <c r="AU306" i="135"/>
  <c r="AQ306" i="135"/>
  <c r="AM306" i="135"/>
  <c r="BN305" i="135"/>
  <c r="BJ305" i="135"/>
  <c r="BF305" i="135"/>
  <c r="BB305" i="135"/>
  <c r="AX305" i="135"/>
  <c r="AT305" i="135"/>
  <c r="AT319" i="135" s="1"/>
  <c r="AP305" i="135"/>
  <c r="AL305" i="135"/>
  <c r="AL319" i="135" s="1"/>
  <c r="BM304" i="135"/>
  <c r="BI304" i="135"/>
  <c r="BE304" i="135"/>
  <c r="BA304" i="135"/>
  <c r="AW304" i="135"/>
  <c r="AS304" i="135"/>
  <c r="AS318" i="135" s="1"/>
  <c r="AO304" i="135"/>
  <c r="BL303" i="135"/>
  <c r="BH303" i="135"/>
  <c r="BD303" i="135"/>
  <c r="AZ303" i="135"/>
  <c r="AZ317" i="135" s="1"/>
  <c r="AV303" i="135"/>
  <c r="AR303" i="135"/>
  <c r="AR317" i="135" s="1"/>
  <c r="AN303" i="135"/>
  <c r="BO302" i="135"/>
  <c r="BO316" i="135" s="1"/>
  <c r="BK302" i="135"/>
  <c r="BG302" i="135"/>
  <c r="BC302" i="135"/>
  <c r="AY302" i="135"/>
  <c r="AU302" i="135"/>
  <c r="AQ302" i="135"/>
  <c r="AQ316" i="135" s="1"/>
  <c r="AM302" i="135"/>
  <c r="BN301" i="135"/>
  <c r="BN315" i="135" s="1"/>
  <c r="BJ301" i="135"/>
  <c r="BF301" i="135"/>
  <c r="BB301" i="135"/>
  <c r="AX301" i="135"/>
  <c r="AX315" i="135" s="1"/>
  <c r="AT301" i="135"/>
  <c r="AP301" i="135"/>
  <c r="AP315" i="135" s="1"/>
  <c r="AL301" i="135"/>
  <c r="BM300" i="135"/>
  <c r="BM314" i="135" s="1"/>
  <c r="BI300" i="135"/>
  <c r="BE300" i="135"/>
  <c r="BA300" i="135"/>
  <c r="AW300" i="135"/>
  <c r="AW314" i="135" s="1"/>
  <c r="AS300" i="135"/>
  <c r="AO300" i="135"/>
  <c r="AO314" i="135" s="1"/>
  <c r="BL299" i="135"/>
  <c r="BH299" i="135"/>
  <c r="BD299" i="135"/>
  <c r="AZ299" i="135"/>
  <c r="AV299" i="135"/>
  <c r="AR299" i="135"/>
  <c r="AN299" i="135"/>
  <c r="BN294" i="135"/>
  <c r="BJ294" i="135"/>
  <c r="BF294" i="135"/>
  <c r="BB294" i="135"/>
  <c r="AX294" i="135"/>
  <c r="AT294" i="135"/>
  <c r="AP294" i="135"/>
  <c r="AL294" i="135"/>
  <c r="BM293" i="135"/>
  <c r="BI293" i="135"/>
  <c r="BE293" i="135"/>
  <c r="BA293" i="135"/>
  <c r="AW293" i="135"/>
  <c r="AS293" i="135"/>
  <c r="AO293" i="135"/>
  <c r="BL292" i="135"/>
  <c r="BH292" i="135"/>
  <c r="BD292" i="135"/>
  <c r="AZ292" i="135"/>
  <c r="AV292" i="135"/>
  <c r="AR292" i="135"/>
  <c r="AN292" i="135"/>
  <c r="BO291" i="135"/>
  <c r="BK291" i="135"/>
  <c r="BG291" i="135"/>
  <c r="BC291" i="135"/>
  <c r="AY291" i="135"/>
  <c r="AW290" i="4" s="1"/>
  <c r="AU291" i="135"/>
  <c r="AQ291" i="135"/>
  <c r="AM291" i="135"/>
  <c r="BN290" i="135"/>
  <c r="BJ290" i="135"/>
  <c r="BF290" i="135"/>
  <c r="BB290" i="135"/>
  <c r="AX290" i="135"/>
  <c r="AT290" i="135"/>
  <c r="AP290" i="135"/>
  <c r="AL290" i="135"/>
  <c r="BM289" i="135"/>
  <c r="BI289" i="135"/>
  <c r="BE289" i="135"/>
  <c r="BA289" i="135"/>
  <c r="AW289" i="135"/>
  <c r="AS289" i="135"/>
  <c r="AO289" i="135"/>
  <c r="BL288" i="135"/>
  <c r="BH288" i="135"/>
  <c r="BD288" i="135"/>
  <c r="AZ288" i="135"/>
  <c r="AV288" i="135"/>
  <c r="AR288" i="135"/>
  <c r="AN288" i="135"/>
  <c r="BO287" i="135"/>
  <c r="BK287" i="135"/>
  <c r="BG287" i="135"/>
  <c r="BC287" i="135"/>
  <c r="AY287" i="135"/>
  <c r="AW286" i="4" s="1"/>
  <c r="AU287" i="135"/>
  <c r="AQ287" i="135"/>
  <c r="AM287" i="135"/>
  <c r="BN286" i="135"/>
  <c r="BJ286" i="135"/>
  <c r="BF286" i="135"/>
  <c r="BB286" i="135"/>
  <c r="AX286" i="135"/>
  <c r="AT286" i="135"/>
  <c r="AP286" i="135"/>
  <c r="AL286" i="135"/>
  <c r="BM285" i="135"/>
  <c r="BI285" i="135"/>
  <c r="BE285" i="135"/>
  <c r="BA285" i="135"/>
  <c r="AW285" i="135"/>
  <c r="AS285" i="135"/>
  <c r="AO285" i="135"/>
  <c r="BO280" i="135"/>
  <c r="BK280" i="135"/>
  <c r="BG280" i="135"/>
  <c r="BC280" i="135"/>
  <c r="AY280" i="135"/>
  <c r="AW279" i="4" s="1"/>
  <c r="AU280" i="135"/>
  <c r="AQ280" i="135"/>
  <c r="AM280" i="135"/>
  <c r="BN279" i="135"/>
  <c r="BJ279" i="135"/>
  <c r="BF279" i="135"/>
  <c r="BB279" i="135"/>
  <c r="AX279" i="135"/>
  <c r="AT279" i="135"/>
  <c r="AP279" i="135"/>
  <c r="AL279" i="135"/>
  <c r="BM278" i="135"/>
  <c r="BI278" i="135"/>
  <c r="BE278" i="135"/>
  <c r="BA278" i="135"/>
  <c r="AW278" i="135"/>
  <c r="AS278" i="135"/>
  <c r="AO278" i="135"/>
  <c r="BL277" i="135"/>
  <c r="BH277" i="135"/>
  <c r="BD277" i="135"/>
  <c r="AZ277" i="135"/>
  <c r="AV277" i="135"/>
  <c r="AR277" i="135"/>
  <c r="AN277" i="135"/>
  <c r="BN308" i="135"/>
  <c r="BF308" i="135"/>
  <c r="AX308" i="135"/>
  <c r="AP308" i="135"/>
  <c r="BM307" i="135"/>
  <c r="BE307" i="135"/>
  <c r="AW307" i="135"/>
  <c r="AO307" i="135"/>
  <c r="BL306" i="135"/>
  <c r="BD306" i="135"/>
  <c r="AV306" i="135"/>
  <c r="AN306" i="135"/>
  <c r="BK305" i="135"/>
  <c r="BC305" i="135"/>
  <c r="AU305" i="135"/>
  <c r="AM305" i="135"/>
  <c r="BJ304" i="135"/>
  <c r="BB304" i="135"/>
  <c r="AT304" i="135"/>
  <c r="AL304" i="135"/>
  <c r="BI303" i="135"/>
  <c r="BA303" i="135"/>
  <c r="AS303" i="135"/>
  <c r="BH302" i="135"/>
  <c r="AZ302" i="135"/>
  <c r="AR302" i="135"/>
  <c r="BO301" i="135"/>
  <c r="BG301" i="135"/>
  <c r="AY301" i="135"/>
  <c r="AW300" i="4" s="1"/>
  <c r="AQ301" i="135"/>
  <c r="BN300" i="135"/>
  <c r="BF300" i="135"/>
  <c r="AX300" i="135"/>
  <c r="AP300" i="135"/>
  <c r="BM299" i="135"/>
  <c r="BE299" i="135"/>
  <c r="AW299" i="135"/>
  <c r="AO299" i="135"/>
  <c r="BI294" i="135"/>
  <c r="BI322" i="135" s="1"/>
  <c r="BA294" i="135"/>
  <c r="AS294" i="135"/>
  <c r="AS322" i="135" s="1"/>
  <c r="BH293" i="135"/>
  <c r="BH321" i="135" s="1"/>
  <c r="AZ293" i="135"/>
  <c r="AR293" i="135"/>
  <c r="BO292" i="135"/>
  <c r="BJ292" i="135"/>
  <c r="BJ320" i="135" s="1"/>
  <c r="BE292" i="135"/>
  <c r="AY292" i="135"/>
  <c r="AT292" i="135"/>
  <c r="AO292" i="135"/>
  <c r="BN291" i="135"/>
  <c r="BI291" i="135"/>
  <c r="BI319" i="135" s="1"/>
  <c r="BD291" i="135"/>
  <c r="AX291" i="135"/>
  <c r="AS291" i="135"/>
  <c r="AN291" i="135"/>
  <c r="AN319" i="135" s="1"/>
  <c r="BM290" i="135"/>
  <c r="BH290" i="135"/>
  <c r="BH318" i="135" s="1"/>
  <c r="BC290" i="135"/>
  <c r="AW290" i="135"/>
  <c r="AW318" i="135" s="1"/>
  <c r="AR290" i="135"/>
  <c r="AR318" i="135" s="1"/>
  <c r="AM290" i="135"/>
  <c r="BL289" i="135"/>
  <c r="BL317" i="135" s="1"/>
  <c r="BG289" i="135"/>
  <c r="BG317" i="135" s="1"/>
  <c r="BB289" i="135"/>
  <c r="AV289" i="135"/>
  <c r="AQ289" i="135"/>
  <c r="AQ317" i="135" s="1"/>
  <c r="AL289" i="135"/>
  <c r="BK288" i="135"/>
  <c r="BK316" i="135" s="1"/>
  <c r="BF288" i="135"/>
  <c r="BF316" i="135" s="1"/>
  <c r="BA288" i="135"/>
  <c r="AU288" i="135"/>
  <c r="AU316" i="135" s="1"/>
  <c r="AP288" i="135"/>
  <c r="BJ287" i="135"/>
  <c r="BE287" i="135"/>
  <c r="AZ287" i="135"/>
  <c r="AZ315" i="135" s="1"/>
  <c r="AT287" i="135"/>
  <c r="AT315" i="135" s="1"/>
  <c r="AO287" i="135"/>
  <c r="AO315" i="135" s="1"/>
  <c r="BO286" i="135"/>
  <c r="BO314" i="135" s="1"/>
  <c r="BI286" i="135"/>
  <c r="BI314" i="135" s="1"/>
  <c r="BD286" i="135"/>
  <c r="AY286" i="135"/>
  <c r="AW285" i="4" s="1"/>
  <c r="AS286" i="135"/>
  <c r="AS314" i="135" s="1"/>
  <c r="AN286" i="135"/>
  <c r="AN314" i="135" s="1"/>
  <c r="BN285" i="135"/>
  <c r="BH285" i="135"/>
  <c r="BC285" i="135"/>
  <c r="AX285" i="135"/>
  <c r="AR285" i="135"/>
  <c r="AM285" i="135"/>
  <c r="BL280" i="135"/>
  <c r="BF280" i="135"/>
  <c r="BA280" i="135"/>
  <c r="AV280" i="135"/>
  <c r="AP280" i="135"/>
  <c r="BK279" i="135"/>
  <c r="BE279" i="135"/>
  <c r="AZ279" i="135"/>
  <c r="AU279" i="135"/>
  <c r="AO279" i="135"/>
  <c r="BO278" i="135"/>
  <c r="BJ278" i="135"/>
  <c r="BD278" i="135"/>
  <c r="AY278" i="135"/>
  <c r="AW277" i="4" s="1"/>
  <c r="AT278" i="135"/>
  <c r="AN278" i="135"/>
  <c r="BN277" i="135"/>
  <c r="BI277" i="135"/>
  <c r="BC277" i="135"/>
  <c r="AX277" i="135"/>
  <c r="AS277" i="135"/>
  <c r="AM277" i="135"/>
  <c r="BN257" i="135"/>
  <c r="BN271" i="135" s="1"/>
  <c r="BJ257" i="135"/>
  <c r="BJ271" i="135" s="1"/>
  <c r="BF257" i="135"/>
  <c r="BB257" i="135"/>
  <c r="BB271" i="135" s="1"/>
  <c r="AX257" i="135"/>
  <c r="AT257" i="135"/>
  <c r="AT271" i="135" s="1"/>
  <c r="AP257" i="135"/>
  <c r="AP271" i="135" s="1"/>
  <c r="AL257" i="135"/>
  <c r="BM256" i="135"/>
  <c r="BI256" i="135"/>
  <c r="BI270" i="135" s="1"/>
  <c r="BE256" i="135"/>
  <c r="BE270" i="135" s="1"/>
  <c r="BA256" i="135"/>
  <c r="BA270" i="135" s="1"/>
  <c r="AW256" i="135"/>
  <c r="AW270" i="135" s="1"/>
  <c r="AS256" i="135"/>
  <c r="AS270" i="135" s="1"/>
  <c r="AO256" i="135"/>
  <c r="BL255" i="135"/>
  <c r="BH255" i="135"/>
  <c r="BH269" i="135" s="1"/>
  <c r="BD255" i="135"/>
  <c r="BD269" i="135" s="1"/>
  <c r="AZ255" i="135"/>
  <c r="AZ269" i="135" s="1"/>
  <c r="AV255" i="135"/>
  <c r="AV269" i="135" s="1"/>
  <c r="AR255" i="135"/>
  <c r="AN255" i="135"/>
  <c r="AN269" i="135" s="1"/>
  <c r="BO254" i="135"/>
  <c r="BO268" i="135" s="1"/>
  <c r="BK254" i="135"/>
  <c r="BK268" i="135" s="1"/>
  <c r="BG254" i="135"/>
  <c r="BC254" i="135"/>
  <c r="BC268" i="135" s="1"/>
  <c r="AY254" i="135"/>
  <c r="AW253" i="4" s="1"/>
  <c r="AU254" i="135"/>
  <c r="AU268" i="135" s="1"/>
  <c r="AQ254" i="135"/>
  <c r="AQ268" i="135" s="1"/>
  <c r="AM254" i="135"/>
  <c r="BN253" i="135"/>
  <c r="BJ253" i="135"/>
  <c r="BJ267" i="135" s="1"/>
  <c r="BF253" i="135"/>
  <c r="BB253" i="135"/>
  <c r="BB267" i="135" s="1"/>
  <c r="AX253" i="135"/>
  <c r="AX267" i="135" s="1"/>
  <c r="AT253" i="135"/>
  <c r="AT267" i="135" s="1"/>
  <c r="AP253" i="135"/>
  <c r="AL253" i="135"/>
  <c r="AL267" i="135" s="1"/>
  <c r="BM252" i="135"/>
  <c r="BI252" i="135"/>
  <c r="BI266" i="135" s="1"/>
  <c r="BE252" i="135"/>
  <c r="BE266" i="135" s="1"/>
  <c r="BA252" i="135"/>
  <c r="BA266" i="135" s="1"/>
  <c r="AW252" i="135"/>
  <c r="AW266" i="135" s="1"/>
  <c r="AS252" i="135"/>
  <c r="AS266" i="135" s="1"/>
  <c r="AO252" i="135"/>
  <c r="BL251" i="135"/>
  <c r="BL265" i="135" s="1"/>
  <c r="BH251" i="135"/>
  <c r="BH265" i="135" s="1"/>
  <c r="BD251" i="135"/>
  <c r="BD265" i="135" s="1"/>
  <c r="AZ251" i="135"/>
  <c r="AV251" i="135"/>
  <c r="AV265" i="135" s="1"/>
  <c r="AR251" i="135"/>
  <c r="AR265" i="135" s="1"/>
  <c r="AN251" i="135"/>
  <c r="AN265" i="135" s="1"/>
  <c r="BO250" i="135"/>
  <c r="BO264" i="135" s="1"/>
  <c r="BK250" i="135"/>
  <c r="BK264" i="135" s="1"/>
  <c r="BG250" i="135"/>
  <c r="BC250" i="135"/>
  <c r="BC264" i="135" s="1"/>
  <c r="AY250" i="135"/>
  <c r="AU250" i="135"/>
  <c r="AU264" i="135" s="1"/>
  <c r="AQ250" i="135"/>
  <c r="AQ264" i="135" s="1"/>
  <c r="AM250" i="135"/>
  <c r="AM264" i="135" s="1"/>
  <c r="BN249" i="135"/>
  <c r="BN263" i="135" s="1"/>
  <c r="BJ249" i="135"/>
  <c r="BJ263" i="135" s="1"/>
  <c r="BF249" i="135"/>
  <c r="BF263" i="135" s="1"/>
  <c r="BB249" i="135"/>
  <c r="BB263" i="135" s="1"/>
  <c r="AX249" i="135"/>
  <c r="AT249" i="135"/>
  <c r="AP249" i="135"/>
  <c r="AL249" i="135"/>
  <c r="BM248" i="135"/>
  <c r="BI248" i="135"/>
  <c r="BI262" i="135" s="1"/>
  <c r="BE248" i="135"/>
  <c r="BE262" i="135" s="1"/>
  <c r="BA248" i="135"/>
  <c r="BA262" i="135" s="1"/>
  <c r="AW248" i="135"/>
  <c r="AS248" i="135"/>
  <c r="AO248" i="135"/>
  <c r="BO243" i="135"/>
  <c r="BK243" i="135"/>
  <c r="BK271" i="135" s="1"/>
  <c r="BG243" i="135"/>
  <c r="BC243" i="135"/>
  <c r="AY243" i="135"/>
  <c r="AW242" i="4" s="1"/>
  <c r="AU243" i="135"/>
  <c r="AQ243" i="135"/>
  <c r="AM243" i="135"/>
  <c r="AM271" i="135" s="1"/>
  <c r="BN242" i="135"/>
  <c r="BJ242" i="135"/>
  <c r="BJ270" i="135" s="1"/>
  <c r="BF242" i="135"/>
  <c r="BB242" i="135"/>
  <c r="AX242" i="135"/>
  <c r="AT242" i="135"/>
  <c r="AT270" i="135" s="1"/>
  <c r="AP242" i="135"/>
  <c r="AL242" i="135"/>
  <c r="BM241" i="135"/>
  <c r="BI241" i="135"/>
  <c r="BI269" i="135" s="1"/>
  <c r="BE241" i="135"/>
  <c r="BA241" i="135"/>
  <c r="BA269" i="135" s="1"/>
  <c r="AW241" i="135"/>
  <c r="AS241" i="135"/>
  <c r="AS269" i="135" s="1"/>
  <c r="AO241" i="135"/>
  <c r="BL240" i="135"/>
  <c r="BH240" i="135"/>
  <c r="BH268" i="135" s="1"/>
  <c r="BD240" i="135"/>
  <c r="AZ240" i="135"/>
  <c r="AZ268" i="135" s="1"/>
  <c r="AV240" i="135"/>
  <c r="AR240" i="135"/>
  <c r="AR268" i="135" s="1"/>
  <c r="AN240" i="135"/>
  <c r="BO239" i="135"/>
  <c r="BO267" i="135" s="1"/>
  <c r="BK239" i="135"/>
  <c r="BG239" i="135"/>
  <c r="BG267" i="135" s="1"/>
  <c r="BC239" i="135"/>
  <c r="AY239" i="135"/>
  <c r="AU239" i="135"/>
  <c r="AQ239" i="135"/>
  <c r="AQ267" i="135" s="1"/>
  <c r="AM239" i="135"/>
  <c r="BN238" i="135"/>
  <c r="BN266" i="135" s="1"/>
  <c r="BJ238" i="135"/>
  <c r="BF238" i="135"/>
  <c r="BF266" i="135" s="1"/>
  <c r="BB238" i="135"/>
  <c r="AX238" i="135"/>
  <c r="AX266" i="135" s="1"/>
  <c r="AT238" i="135"/>
  <c r="AP238" i="135"/>
  <c r="AP266" i="135" s="1"/>
  <c r="AL238" i="135"/>
  <c r="BM237" i="135"/>
  <c r="BM265" i="135" s="1"/>
  <c r="BI237" i="135"/>
  <c r="BE237" i="135"/>
  <c r="BE265" i="135" s="1"/>
  <c r="BA237" i="135"/>
  <c r="AW237" i="135"/>
  <c r="AW265" i="135" s="1"/>
  <c r="AS237" i="135"/>
  <c r="AO237" i="135"/>
  <c r="AO265" i="135" s="1"/>
  <c r="BL236" i="135"/>
  <c r="BH236" i="135"/>
  <c r="BD236" i="135"/>
  <c r="BD264" i="135" s="1"/>
  <c r="AZ236" i="135"/>
  <c r="AV236" i="135"/>
  <c r="AR236" i="135"/>
  <c r="AN236" i="135"/>
  <c r="AN264" i="135" s="1"/>
  <c r="BO235" i="135"/>
  <c r="BK235" i="135"/>
  <c r="BK263" i="135" s="1"/>
  <c r="BG235" i="135"/>
  <c r="BC235" i="135"/>
  <c r="BC263" i="135" s="1"/>
  <c r="AY235" i="135"/>
  <c r="AW234" i="4" s="1"/>
  <c r="AU235" i="135"/>
  <c r="AU263" i="135" s="1"/>
  <c r="AQ235" i="135"/>
  <c r="AM235" i="135"/>
  <c r="BN234" i="135"/>
  <c r="BJ234" i="135"/>
  <c r="BF234" i="135"/>
  <c r="BB234" i="135"/>
  <c r="AX234" i="135"/>
  <c r="AT234" i="135"/>
  <c r="AP234" i="135"/>
  <c r="AL234" i="135"/>
  <c r="BL229" i="135"/>
  <c r="BH229" i="135"/>
  <c r="BD229" i="135"/>
  <c r="AZ229" i="135"/>
  <c r="AV229" i="135"/>
  <c r="AR229" i="135"/>
  <c r="AN229" i="135"/>
  <c r="BO228" i="135"/>
  <c r="BK228" i="135"/>
  <c r="BG228" i="135"/>
  <c r="BC228" i="135"/>
  <c r="AY228" i="135"/>
  <c r="AW227" i="4" s="1"/>
  <c r="AU228" i="135"/>
  <c r="AQ228" i="135"/>
  <c r="AM228" i="135"/>
  <c r="BN227" i="135"/>
  <c r="BJ227" i="135"/>
  <c r="BF227" i="135"/>
  <c r="BB227" i="135"/>
  <c r="BB230" i="135" s="1"/>
  <c r="AX227" i="135"/>
  <c r="AT227" i="135"/>
  <c r="AP227" i="135"/>
  <c r="AL227" i="135"/>
  <c r="BM226" i="135"/>
  <c r="BI226" i="135"/>
  <c r="BE226" i="135"/>
  <c r="BA226" i="135"/>
  <c r="AW226" i="135"/>
  <c r="AS226" i="135"/>
  <c r="AO226" i="135"/>
  <c r="BM206" i="135"/>
  <c r="BM220" i="135" s="1"/>
  <c r="BI206" i="135"/>
  <c r="BE206" i="135"/>
  <c r="BA206" i="135"/>
  <c r="AW206" i="135"/>
  <c r="AW220" i="135" s="1"/>
  <c r="AS206" i="135"/>
  <c r="AO206" i="135"/>
  <c r="AO220" i="135" s="1"/>
  <c r="BL205" i="135"/>
  <c r="BL219" i="135" s="1"/>
  <c r="BH205" i="135"/>
  <c r="BD205" i="135"/>
  <c r="AZ205" i="135"/>
  <c r="AV205" i="135"/>
  <c r="AR205" i="135"/>
  <c r="AN205" i="135"/>
  <c r="BO204" i="135"/>
  <c r="BK204" i="135"/>
  <c r="BG204" i="135"/>
  <c r="BC204" i="135"/>
  <c r="AY204" i="135"/>
  <c r="AW203" i="4" s="1"/>
  <c r="AU204" i="135"/>
  <c r="AQ204" i="135"/>
  <c r="AM204" i="135"/>
  <c r="BN203" i="135"/>
  <c r="BJ203" i="135"/>
  <c r="BJ217" i="135" s="1"/>
  <c r="BF203" i="135"/>
  <c r="BB203" i="135"/>
  <c r="AX203" i="135"/>
  <c r="AT203" i="135"/>
  <c r="AP203" i="135"/>
  <c r="AL203" i="135"/>
  <c r="BM202" i="135"/>
  <c r="BI202" i="135"/>
  <c r="BI216" i="135" s="1"/>
  <c r="BE202" i="135"/>
  <c r="BA202" i="135"/>
  <c r="AW202" i="135"/>
  <c r="AS202" i="135"/>
  <c r="AO202" i="135"/>
  <c r="BL201" i="135"/>
  <c r="BH201" i="135"/>
  <c r="BD201" i="135"/>
  <c r="AZ201" i="135"/>
  <c r="AZ215" i="135" s="1"/>
  <c r="AV201" i="135"/>
  <c r="AR201" i="135"/>
  <c r="AN201" i="135"/>
  <c r="BO200" i="135"/>
  <c r="BK200" i="135"/>
  <c r="BG200" i="135"/>
  <c r="BG214" i="135" s="1"/>
  <c r="BC200" i="135"/>
  <c r="AY200" i="135"/>
  <c r="AU200" i="135"/>
  <c r="AQ200" i="135"/>
  <c r="AM200" i="135"/>
  <c r="BN199" i="135"/>
  <c r="BN213" i="135" s="1"/>
  <c r="BJ199" i="135"/>
  <c r="BF199" i="135"/>
  <c r="BB199" i="135"/>
  <c r="AX199" i="135"/>
  <c r="AX213" i="135" s="1"/>
  <c r="AT199" i="135"/>
  <c r="AP199" i="135"/>
  <c r="AP213" i="135" s="1"/>
  <c r="AL199" i="135"/>
  <c r="BM198" i="135"/>
  <c r="BI198" i="135"/>
  <c r="BE198" i="135"/>
  <c r="BE212" i="135" s="1"/>
  <c r="BA198" i="135"/>
  <c r="AW198" i="135"/>
  <c r="AS198" i="135"/>
  <c r="AO198" i="135"/>
  <c r="BL197" i="135"/>
  <c r="BH197" i="135"/>
  <c r="BD197" i="135"/>
  <c r="AZ197" i="135"/>
  <c r="AV197" i="135"/>
  <c r="AR197" i="135"/>
  <c r="AN197" i="135"/>
  <c r="BN192" i="135"/>
  <c r="BJ192" i="135"/>
  <c r="BJ220" i="135" s="1"/>
  <c r="BF192" i="135"/>
  <c r="BB192" i="135"/>
  <c r="AX192" i="135"/>
  <c r="AT192" i="135"/>
  <c r="AT220" i="135" s="1"/>
  <c r="AP192" i="135"/>
  <c r="AL192" i="135"/>
  <c r="BM191" i="135"/>
  <c r="BI191" i="135"/>
  <c r="BE191" i="135"/>
  <c r="BA191" i="135"/>
  <c r="BA219" i="135" s="1"/>
  <c r="AW191" i="135"/>
  <c r="AS191" i="135"/>
  <c r="AO191" i="135"/>
  <c r="BL190" i="135"/>
  <c r="BH190" i="135"/>
  <c r="BH218" i="135" s="1"/>
  <c r="BD190" i="135"/>
  <c r="AZ190" i="135"/>
  <c r="AZ218" i="135" s="1"/>
  <c r="AV190" i="135"/>
  <c r="AR190" i="135"/>
  <c r="AR218" i="135" s="1"/>
  <c r="AN190" i="135"/>
  <c r="BO189" i="135"/>
  <c r="BO217" i="135" s="1"/>
  <c r="BK189" i="135"/>
  <c r="BG189" i="135"/>
  <c r="BG217" i="135" s="1"/>
  <c r="BC189" i="135"/>
  <c r="AY189" i="135"/>
  <c r="AU189" i="135"/>
  <c r="AQ189" i="135"/>
  <c r="AQ217" i="135" s="1"/>
  <c r="AM189" i="135"/>
  <c r="BN188" i="135"/>
  <c r="BN216" i="135" s="1"/>
  <c r="BJ188" i="135"/>
  <c r="BF188" i="135"/>
  <c r="BF216" i="135" s="1"/>
  <c r="BB188" i="135"/>
  <c r="AX188" i="135"/>
  <c r="AX216" i="135" s="1"/>
  <c r="AT188" i="135"/>
  <c r="AP188" i="135"/>
  <c r="AP216" i="135" s="1"/>
  <c r="AL188" i="135"/>
  <c r="BM187" i="135"/>
  <c r="BM215" i="135" s="1"/>
  <c r="BI187" i="135"/>
  <c r="BE187" i="135"/>
  <c r="BE215" i="135" s="1"/>
  <c r="BA187" i="135"/>
  <c r="AW187" i="135"/>
  <c r="AW215" i="135" s="1"/>
  <c r="AS187" i="135"/>
  <c r="AO187" i="135"/>
  <c r="AO215" i="135" s="1"/>
  <c r="BL186" i="135"/>
  <c r="BL214" i="135" s="1"/>
  <c r="BH186" i="135"/>
  <c r="BD186" i="135"/>
  <c r="BD214" i="135" s="1"/>
  <c r="AZ186" i="135"/>
  <c r="AV186" i="135"/>
  <c r="AR186" i="135"/>
  <c r="AN186" i="135"/>
  <c r="AN214" i="135" s="1"/>
  <c r="BO185" i="135"/>
  <c r="BK185" i="135"/>
  <c r="BK213" i="135" s="1"/>
  <c r="BG185" i="135"/>
  <c r="BC185" i="135"/>
  <c r="AY185" i="135"/>
  <c r="AW184" i="4" s="1"/>
  <c r="AU185" i="135"/>
  <c r="AU213" i="135" s="1"/>
  <c r="AQ185" i="135"/>
  <c r="AM185" i="135"/>
  <c r="AM213" i="135" s="1"/>
  <c r="BN184" i="135"/>
  <c r="BJ184" i="135"/>
  <c r="BJ212" i="135" s="1"/>
  <c r="BF184" i="135"/>
  <c r="BB184" i="135"/>
  <c r="AX184" i="135"/>
  <c r="AT184" i="135"/>
  <c r="AT212" i="135" s="1"/>
  <c r="AP184" i="135"/>
  <c r="AL184" i="135"/>
  <c r="BM183" i="135"/>
  <c r="BI183" i="135"/>
  <c r="BE183" i="135"/>
  <c r="BA183" i="135"/>
  <c r="AW183" i="135"/>
  <c r="AS183" i="135"/>
  <c r="AO183" i="135"/>
  <c r="BO178" i="135"/>
  <c r="BK178" i="135"/>
  <c r="BG178" i="135"/>
  <c r="BC178" i="135"/>
  <c r="AY178" i="135"/>
  <c r="AW177" i="4" s="1"/>
  <c r="AU178" i="135"/>
  <c r="AQ178" i="135"/>
  <c r="AM178" i="135"/>
  <c r="BN177" i="135"/>
  <c r="BJ177" i="135"/>
  <c r="BF177" i="135"/>
  <c r="BB177" i="135"/>
  <c r="AX177" i="135"/>
  <c r="AT177" i="135"/>
  <c r="AP177" i="135"/>
  <c r="AL177" i="135"/>
  <c r="BM176" i="135"/>
  <c r="BI176" i="135"/>
  <c r="BE176" i="135"/>
  <c r="BA176" i="135"/>
  <c r="AW176" i="135"/>
  <c r="AS176" i="135"/>
  <c r="AO176" i="135"/>
  <c r="BL175" i="135"/>
  <c r="BH175" i="135"/>
  <c r="BD175" i="135"/>
  <c r="AZ175" i="135"/>
  <c r="AV175" i="135"/>
  <c r="AR175" i="135"/>
  <c r="AN175" i="135"/>
  <c r="BJ308" i="135"/>
  <c r="BB308" i="135"/>
  <c r="AT308" i="135"/>
  <c r="AL308" i="135"/>
  <c r="BI307" i="135"/>
  <c r="BA307" i="135"/>
  <c r="AS307" i="135"/>
  <c r="BH306" i="135"/>
  <c r="AZ306" i="135"/>
  <c r="AR306" i="135"/>
  <c r="BO305" i="135"/>
  <c r="BG305" i="135"/>
  <c r="AY305" i="135"/>
  <c r="AW304" i="4" s="1"/>
  <c r="AQ305" i="135"/>
  <c r="BN304" i="135"/>
  <c r="BF304" i="135"/>
  <c r="AX304" i="135"/>
  <c r="AP304" i="135"/>
  <c r="BM303" i="135"/>
  <c r="BE303" i="135"/>
  <c r="AW303" i="135"/>
  <c r="AO303" i="135"/>
  <c r="BL302" i="135"/>
  <c r="BD302" i="135"/>
  <c r="AV302" i="135"/>
  <c r="AN302" i="135"/>
  <c r="BK301" i="135"/>
  <c r="BC301" i="135"/>
  <c r="AU301" i="135"/>
  <c r="AM301" i="135"/>
  <c r="BJ300" i="135"/>
  <c r="BB300" i="135"/>
  <c r="AT300" i="135"/>
  <c r="AL300" i="135"/>
  <c r="BI299" i="135"/>
  <c r="BA299" i="135"/>
  <c r="AS299" i="135"/>
  <c r="BM294" i="135"/>
  <c r="BM322" i="135" s="1"/>
  <c r="BE294" i="135"/>
  <c r="AW294" i="135"/>
  <c r="AO294" i="135"/>
  <c r="BL293" i="135"/>
  <c r="BD293" i="135"/>
  <c r="BD321" i="135" s="1"/>
  <c r="AV293" i="135"/>
  <c r="AN293" i="135"/>
  <c r="AN321" i="135" s="1"/>
  <c r="BM292" i="135"/>
  <c r="BM320" i="135" s="1"/>
  <c r="BG292" i="135"/>
  <c r="BB292" i="135"/>
  <c r="BB320" i="135" s="1"/>
  <c r="AW292" i="135"/>
  <c r="AW320" i="135" s="1"/>
  <c r="AQ292" i="135"/>
  <c r="AQ320" i="135" s="1"/>
  <c r="AL292" i="135"/>
  <c r="BL291" i="135"/>
  <c r="BF291" i="135"/>
  <c r="BA291" i="135"/>
  <c r="BA319" i="135" s="1"/>
  <c r="AV291" i="135"/>
  <c r="AP291" i="135"/>
  <c r="BK290" i="135"/>
  <c r="BE290" i="135"/>
  <c r="BE318" i="135" s="1"/>
  <c r="AZ290" i="135"/>
  <c r="AZ318" i="135" s="1"/>
  <c r="AU290" i="135"/>
  <c r="AO290" i="135"/>
  <c r="BO289" i="135"/>
  <c r="BO317" i="135" s="1"/>
  <c r="BJ289" i="135"/>
  <c r="BD289" i="135"/>
  <c r="AY289" i="135"/>
  <c r="AW288" i="4" s="1"/>
  <c r="AT289" i="135"/>
  <c r="AT317" i="135" s="1"/>
  <c r="AN289" i="135"/>
  <c r="BN288" i="135"/>
  <c r="BN316" i="135" s="1"/>
  <c r="BI288" i="135"/>
  <c r="BC288" i="135"/>
  <c r="AX288" i="135"/>
  <c r="AS288" i="135"/>
  <c r="AM288" i="135"/>
  <c r="AM316" i="135" s="1"/>
  <c r="BM287" i="135"/>
  <c r="BM315" i="135" s="1"/>
  <c r="BH287" i="135"/>
  <c r="BB287" i="135"/>
  <c r="AW287" i="135"/>
  <c r="AW315" i="135" s="1"/>
  <c r="AR287" i="135"/>
  <c r="AL287" i="135"/>
  <c r="BL286" i="135"/>
  <c r="BL314" i="135" s="1"/>
  <c r="BG286" i="135"/>
  <c r="BG314" i="135" s="1"/>
  <c r="BA286" i="135"/>
  <c r="AV286" i="135"/>
  <c r="AV314" i="135" s="1"/>
  <c r="AQ286" i="135"/>
  <c r="BK285" i="135"/>
  <c r="BF285" i="135"/>
  <c r="AZ285" i="135"/>
  <c r="AU285" i="135"/>
  <c r="AP285" i="135"/>
  <c r="BN280" i="135"/>
  <c r="BI280" i="135"/>
  <c r="BD280" i="135"/>
  <c r="AX280" i="135"/>
  <c r="AS280" i="135"/>
  <c r="AN280" i="135"/>
  <c r="BM279" i="135"/>
  <c r="BH279" i="135"/>
  <c r="BC279" i="135"/>
  <c r="AW279" i="135"/>
  <c r="AR279" i="135"/>
  <c r="AM279" i="135"/>
  <c r="BL278" i="135"/>
  <c r="BG278" i="135"/>
  <c r="BB278" i="135"/>
  <c r="AV278" i="135"/>
  <c r="AQ278" i="135"/>
  <c r="AQ281" i="135" s="1"/>
  <c r="AL278" i="135"/>
  <c r="BK277" i="135"/>
  <c r="BF277" i="135"/>
  <c r="BA277" i="135"/>
  <c r="AU277" i="135"/>
  <c r="AP277" i="135"/>
  <c r="BL257" i="135"/>
  <c r="BH257" i="135"/>
  <c r="BD257" i="135"/>
  <c r="AZ257" i="135"/>
  <c r="AZ271" i="135" s="1"/>
  <c r="AV257" i="135"/>
  <c r="AR257" i="135"/>
  <c r="AR271" i="135" s="1"/>
  <c r="AN257" i="135"/>
  <c r="BO256" i="135"/>
  <c r="BO270" i="135" s="1"/>
  <c r="BK256" i="135"/>
  <c r="BG256" i="135"/>
  <c r="BG270" i="135" s="1"/>
  <c r="BC256" i="135"/>
  <c r="AY256" i="135"/>
  <c r="AU256" i="135"/>
  <c r="AQ256" i="135"/>
  <c r="AQ270" i="135" s="1"/>
  <c r="AM256" i="135"/>
  <c r="BN255" i="135"/>
  <c r="BJ255" i="135"/>
  <c r="BF255" i="135"/>
  <c r="BF269" i="135" s="1"/>
  <c r="BB255" i="135"/>
  <c r="AX255" i="135"/>
  <c r="AX269" i="135" s="1"/>
  <c r="AT255" i="135"/>
  <c r="AP255" i="135"/>
  <c r="AP269" i="135" s="1"/>
  <c r="AL255" i="135"/>
  <c r="BM254" i="135"/>
  <c r="BM268" i="135" s="1"/>
  <c r="BI254" i="135"/>
  <c r="BE254" i="135"/>
  <c r="BE268" i="135" s="1"/>
  <c r="BA254" i="135"/>
  <c r="AW254" i="135"/>
  <c r="AW268" i="135" s="1"/>
  <c r="AS254" i="135"/>
  <c r="AO254" i="135"/>
  <c r="AO268" i="135" s="1"/>
  <c r="BL253" i="135"/>
  <c r="BH253" i="135"/>
  <c r="BD253" i="135"/>
  <c r="AZ253" i="135"/>
  <c r="AV253" i="135"/>
  <c r="AR253" i="135"/>
  <c r="AN253" i="135"/>
  <c r="BO252" i="135"/>
  <c r="BK252" i="135"/>
  <c r="BG252" i="135"/>
  <c r="BC252" i="135"/>
  <c r="BC266" i="135" s="1"/>
  <c r="AY252" i="135"/>
  <c r="AW251" i="4" s="1"/>
  <c r="AU252" i="135"/>
  <c r="AQ252" i="135"/>
  <c r="AM252" i="135"/>
  <c r="BN251" i="135"/>
  <c r="BJ251" i="135"/>
  <c r="BF251" i="135"/>
  <c r="BB251" i="135"/>
  <c r="BB265" i="135" s="1"/>
  <c r="AX251" i="135"/>
  <c r="AT251" i="135"/>
  <c r="AP251" i="135"/>
  <c r="AL251" i="135"/>
  <c r="BM250" i="135"/>
  <c r="BI250" i="135"/>
  <c r="BE250" i="135"/>
  <c r="BA250" i="135"/>
  <c r="AW250" i="135"/>
  <c r="AS250" i="135"/>
  <c r="AO250" i="135"/>
  <c r="BL249" i="135"/>
  <c r="BH249" i="135"/>
  <c r="BH263" i="135" s="1"/>
  <c r="BD249" i="135"/>
  <c r="AZ249" i="135"/>
  <c r="AZ263" i="135" s="1"/>
  <c r="AV249" i="135"/>
  <c r="AR249" i="135"/>
  <c r="AN249" i="135"/>
  <c r="BO248" i="135"/>
  <c r="BK248" i="135"/>
  <c r="BG248" i="135"/>
  <c r="BG262" i="135" s="1"/>
  <c r="BC248" i="135"/>
  <c r="AY248" i="135"/>
  <c r="AW247" i="4" s="1"/>
  <c r="AU248" i="135"/>
  <c r="AQ248" i="135"/>
  <c r="AQ262" i="135" s="1"/>
  <c r="AM248" i="135"/>
  <c r="BM243" i="135"/>
  <c r="BM271" i="135" s="1"/>
  <c r="BI243" i="135"/>
  <c r="BE243" i="135"/>
  <c r="BE271" i="135" s="1"/>
  <c r="BA243" i="135"/>
  <c r="AW243" i="135"/>
  <c r="AW271" i="135" s="1"/>
  <c r="AS243" i="135"/>
  <c r="AS271" i="135" s="1"/>
  <c r="AO243" i="135"/>
  <c r="AO271" i="135" s="1"/>
  <c r="BL242" i="135"/>
  <c r="BL270" i="135" s="1"/>
  <c r="BH242" i="135"/>
  <c r="BH270" i="135" s="1"/>
  <c r="BD242" i="135"/>
  <c r="AZ242" i="135"/>
  <c r="AZ270" i="135" s="1"/>
  <c r="AV242" i="135"/>
  <c r="AV270" i="135" s="1"/>
  <c r="AR242" i="135"/>
  <c r="AR270" i="135" s="1"/>
  <c r="AN242" i="135"/>
  <c r="BO241" i="135"/>
  <c r="BO269" i="135" s="1"/>
  <c r="BK241" i="135"/>
  <c r="BG241" i="135"/>
  <c r="BG269" i="135" s="1"/>
  <c r="BC241" i="135"/>
  <c r="AY241" i="135"/>
  <c r="AU241" i="135"/>
  <c r="AQ241" i="135"/>
  <c r="AQ269" i="135" s="1"/>
  <c r="AM241" i="135"/>
  <c r="BN240" i="135"/>
  <c r="BN268" i="135" s="1"/>
  <c r="BJ240" i="135"/>
  <c r="BF240" i="135"/>
  <c r="BF268" i="135" s="1"/>
  <c r="BB240" i="135"/>
  <c r="AX240" i="135"/>
  <c r="AX268" i="135" s="1"/>
  <c r="AT240" i="135"/>
  <c r="AT268" i="135" s="1"/>
  <c r="AP240" i="135"/>
  <c r="AP268" i="135" s="1"/>
  <c r="AL240" i="135"/>
  <c r="BM239" i="135"/>
  <c r="BM267" i="135" s="1"/>
  <c r="BI239" i="135"/>
  <c r="BE239" i="135"/>
  <c r="BE267" i="135" s="1"/>
  <c r="BA239" i="135"/>
  <c r="BA267" i="135" s="1"/>
  <c r="AW239" i="135"/>
  <c r="AW267" i="135" s="1"/>
  <c r="AS239" i="135"/>
  <c r="AO239" i="135"/>
  <c r="AO267" i="135" s="1"/>
  <c r="BL238" i="135"/>
  <c r="BL266" i="135" s="1"/>
  <c r="BH238" i="135"/>
  <c r="BH266" i="135" s="1"/>
  <c r="BD238" i="135"/>
  <c r="BD266" i="135" s="1"/>
  <c r="AZ238" i="135"/>
  <c r="AZ266" i="135" s="1"/>
  <c r="AV238" i="135"/>
  <c r="AV266" i="135" s="1"/>
  <c r="AR238" i="135"/>
  <c r="AR266" i="135" s="1"/>
  <c r="AN238" i="135"/>
  <c r="AN266" i="135" s="1"/>
  <c r="BO237" i="135"/>
  <c r="BO265" i="135" s="1"/>
  <c r="BK237" i="135"/>
  <c r="BG237" i="135"/>
  <c r="BG265" i="135" s="1"/>
  <c r="BC237" i="135"/>
  <c r="AY237" i="135"/>
  <c r="AU237" i="135"/>
  <c r="AU265" i="135" s="1"/>
  <c r="AQ237" i="135"/>
  <c r="AQ265" i="135" s="1"/>
  <c r="AM237" i="135"/>
  <c r="BN236" i="135"/>
  <c r="BN264" i="135" s="1"/>
  <c r="BJ236" i="135"/>
  <c r="BF236" i="135"/>
  <c r="BF264" i="135" s="1"/>
  <c r="BB236" i="135"/>
  <c r="BB264" i="135" s="1"/>
  <c r="AX236" i="135"/>
  <c r="AX264" i="135" s="1"/>
  <c r="AT236" i="135"/>
  <c r="AT264" i="135" s="1"/>
  <c r="AP236" i="135"/>
  <c r="AP264" i="135" s="1"/>
  <c r="AL236" i="135"/>
  <c r="BM235" i="135"/>
  <c r="BM263" i="135" s="1"/>
  <c r="BI235" i="135"/>
  <c r="BI263" i="135" s="1"/>
  <c r="BE235" i="135"/>
  <c r="BE263" i="135" s="1"/>
  <c r="BA235" i="135"/>
  <c r="AW235" i="135"/>
  <c r="AW263" i="135" s="1"/>
  <c r="AS235" i="135"/>
  <c r="AO235" i="135"/>
  <c r="AO263" i="135" s="1"/>
  <c r="BL234" i="135"/>
  <c r="BH234" i="135"/>
  <c r="BD234" i="135"/>
  <c r="AZ234" i="135"/>
  <c r="AV234" i="135"/>
  <c r="AR234" i="135"/>
  <c r="AN234" i="135"/>
  <c r="BN229" i="135"/>
  <c r="BJ229" i="135"/>
  <c r="BF229" i="135"/>
  <c r="BB229" i="135"/>
  <c r="AX229" i="135"/>
  <c r="AT229" i="135"/>
  <c r="AP229" i="135"/>
  <c r="AL229" i="135"/>
  <c r="BM228" i="135"/>
  <c r="BI228" i="135"/>
  <c r="BE228" i="135"/>
  <c r="BA228" i="135"/>
  <c r="AW228" i="135"/>
  <c r="AS228" i="135"/>
  <c r="AO228" i="135"/>
  <c r="BL227" i="135"/>
  <c r="BH227" i="135"/>
  <c r="BD227" i="135"/>
  <c r="AZ227" i="135"/>
  <c r="AV227" i="135"/>
  <c r="AR227" i="135"/>
  <c r="AN227" i="135"/>
  <c r="BO226" i="135"/>
  <c r="BK226" i="135"/>
  <c r="BG226" i="135"/>
  <c r="BC226" i="135"/>
  <c r="AY226" i="135"/>
  <c r="AW225" i="4" s="1"/>
  <c r="AU226" i="135"/>
  <c r="AQ226" i="135"/>
  <c r="AM226" i="135"/>
  <c r="BO206" i="135"/>
  <c r="BO220" i="135" s="1"/>
  <c r="BK206" i="135"/>
  <c r="BK220" i="135" s="1"/>
  <c r="BG206" i="135"/>
  <c r="BG220" i="135" s="1"/>
  <c r="BC206" i="135"/>
  <c r="BC220" i="135" s="1"/>
  <c r="AY206" i="135"/>
  <c r="AU206" i="135"/>
  <c r="AU220" i="135" s="1"/>
  <c r="AQ206" i="135"/>
  <c r="AQ220" i="135" s="1"/>
  <c r="AM206" i="135"/>
  <c r="AM220" i="135" s="1"/>
  <c r="BN205" i="135"/>
  <c r="BN219" i="135" s="1"/>
  <c r="BJ205" i="135"/>
  <c r="BJ219" i="135" s="1"/>
  <c r="BF205" i="135"/>
  <c r="BF219" i="135" s="1"/>
  <c r="BB205" i="135"/>
  <c r="BB219" i="135" s="1"/>
  <c r="AX205" i="135"/>
  <c r="AX219" i="135" s="1"/>
  <c r="AT205" i="135"/>
  <c r="AT219" i="135" s="1"/>
  <c r="AP205" i="135"/>
  <c r="AP219" i="135" s="1"/>
  <c r="AL205" i="135"/>
  <c r="BM204" i="135"/>
  <c r="BM218" i="135" s="1"/>
  <c r="BI204" i="135"/>
  <c r="BE204" i="135"/>
  <c r="BE218" i="135" s="1"/>
  <c r="BA204" i="135"/>
  <c r="AW204" i="135"/>
  <c r="AW218" i="135" s="1"/>
  <c r="AS204" i="135"/>
  <c r="AS218" i="135" s="1"/>
  <c r="AO204" i="135"/>
  <c r="AO218" i="135" s="1"/>
  <c r="BL203" i="135"/>
  <c r="BH203" i="135"/>
  <c r="BH217" i="135" s="1"/>
  <c r="BD203" i="135"/>
  <c r="AZ203" i="135"/>
  <c r="AZ217" i="135" s="1"/>
  <c r="AV203" i="135"/>
  <c r="AV217" i="135" s="1"/>
  <c r="AR203" i="135"/>
  <c r="AR217" i="135" s="1"/>
  <c r="AN203" i="135"/>
  <c r="BO202" i="135"/>
  <c r="BO216" i="135" s="1"/>
  <c r="BK202" i="135"/>
  <c r="BG202" i="135"/>
  <c r="BC202" i="135"/>
  <c r="BC216" i="135" s="1"/>
  <c r="AY202" i="135"/>
  <c r="AU202" i="135"/>
  <c r="AQ202" i="135"/>
  <c r="AQ216" i="135" s="1"/>
  <c r="AM202" i="135"/>
  <c r="AM216" i="135" s="1"/>
  <c r="BN201" i="135"/>
  <c r="BN215" i="135" s="1"/>
  <c r="BJ201" i="135"/>
  <c r="BF201" i="135"/>
  <c r="BB201" i="135"/>
  <c r="BB215" i="135" s="1"/>
  <c r="AX201" i="135"/>
  <c r="AX215" i="135" s="1"/>
  <c r="AT201" i="135"/>
  <c r="AP201" i="135"/>
  <c r="AP215" i="135" s="1"/>
  <c r="AL201" i="135"/>
  <c r="AL215" i="135" s="1"/>
  <c r="BM200" i="135"/>
  <c r="BM214" i="135" s="1"/>
  <c r="BI200" i="135"/>
  <c r="BI214" i="135" s="1"/>
  <c r="BE200" i="135"/>
  <c r="BE214" i="135" s="1"/>
  <c r="BA200" i="135"/>
  <c r="BA214" i="135" s="1"/>
  <c r="AW200" i="135"/>
  <c r="AW214" i="135" s="1"/>
  <c r="AS200" i="135"/>
  <c r="AS214" i="135" s="1"/>
  <c r="AO200" i="135"/>
  <c r="AO214" i="135" s="1"/>
  <c r="BL199" i="135"/>
  <c r="BH199" i="135"/>
  <c r="BH213" i="135" s="1"/>
  <c r="BD199" i="135"/>
  <c r="AZ199" i="135"/>
  <c r="AZ213" i="135" s="1"/>
  <c r="AV199" i="135"/>
  <c r="AR199" i="135"/>
  <c r="AR213" i="135" s="1"/>
  <c r="AN199" i="135"/>
  <c r="AN213" i="135" s="1"/>
  <c r="BO198" i="135"/>
  <c r="BO212" i="135" s="1"/>
  <c r="BK198" i="135"/>
  <c r="BG198" i="135"/>
  <c r="BC198" i="135"/>
  <c r="BC212" i="135" s="1"/>
  <c r="AY198" i="135"/>
  <c r="AU198" i="135"/>
  <c r="AQ198" i="135"/>
  <c r="AQ212" i="135" s="1"/>
  <c r="AM198" i="135"/>
  <c r="BN197" i="135"/>
  <c r="BN211" i="135" s="1"/>
  <c r="BJ197" i="135"/>
  <c r="BF197" i="135"/>
  <c r="BF211" i="135" s="1"/>
  <c r="BB197" i="135"/>
  <c r="BB211" i="135" s="1"/>
  <c r="AX197" i="135"/>
  <c r="AT197" i="135"/>
  <c r="AP197" i="135"/>
  <c r="AL197" i="135"/>
  <c r="AL211" i="135" s="1"/>
  <c r="BL192" i="135"/>
  <c r="BL220" i="135" s="1"/>
  <c r="BH192" i="135"/>
  <c r="BH220" i="135" s="1"/>
  <c r="BD192" i="135"/>
  <c r="BD220" i="135" s="1"/>
  <c r="AZ192" i="135"/>
  <c r="AZ220" i="135" s="1"/>
  <c r="AV192" i="135"/>
  <c r="AV220" i="135" s="1"/>
  <c r="AR192" i="135"/>
  <c r="AN192" i="135"/>
  <c r="AN220" i="135" s="1"/>
  <c r="BO191" i="135"/>
  <c r="BO219" i="135" s="1"/>
  <c r="BK191" i="135"/>
  <c r="BK219" i="135" s="1"/>
  <c r="BG191" i="135"/>
  <c r="BG219" i="135" s="1"/>
  <c r="BC191" i="135"/>
  <c r="BC219" i="135" s="1"/>
  <c r="AY191" i="135"/>
  <c r="AW190" i="4" s="1"/>
  <c r="AU191" i="135"/>
  <c r="AU219" i="135" s="1"/>
  <c r="AQ191" i="135"/>
  <c r="AM191" i="135"/>
  <c r="AM219" i="135" s="1"/>
  <c r="BN190" i="135"/>
  <c r="BJ190" i="135"/>
  <c r="BJ218" i="135" s="1"/>
  <c r="BF190" i="135"/>
  <c r="BB190" i="135"/>
  <c r="BB218" i="135" s="1"/>
  <c r="AX190" i="135"/>
  <c r="AT190" i="135"/>
  <c r="AT218" i="135" s="1"/>
  <c r="AP190" i="135"/>
  <c r="AL190" i="135"/>
  <c r="BM189" i="135"/>
  <c r="BM217" i="135" s="1"/>
  <c r="BI189" i="135"/>
  <c r="BI217" i="135" s="1"/>
  <c r="BE189" i="135"/>
  <c r="BE217" i="135" s="1"/>
  <c r="BA189" i="135"/>
  <c r="BA217" i="135" s="1"/>
  <c r="AW189" i="135"/>
  <c r="AS189" i="135"/>
  <c r="AS217" i="135" s="1"/>
  <c r="AO189" i="135"/>
  <c r="BL188" i="135"/>
  <c r="BL216" i="135" s="1"/>
  <c r="BH188" i="135"/>
  <c r="BD188" i="135"/>
  <c r="BD216" i="135" s="1"/>
  <c r="AZ188" i="135"/>
  <c r="AV188" i="135"/>
  <c r="AV216" i="135" s="1"/>
  <c r="AR188" i="135"/>
  <c r="AN188" i="135"/>
  <c r="AN216" i="135" s="1"/>
  <c r="BO187" i="135"/>
  <c r="BK187" i="135"/>
  <c r="BK215" i="135" s="1"/>
  <c r="BG187" i="135"/>
  <c r="BC187" i="135"/>
  <c r="BC215" i="135" s="1"/>
  <c r="AY187" i="135"/>
  <c r="AW186" i="4" s="1"/>
  <c r="AU187" i="135"/>
  <c r="AU215" i="135" s="1"/>
  <c r="AQ187" i="135"/>
  <c r="AQ215" i="135" s="1"/>
  <c r="AM187" i="135"/>
  <c r="AM215" i="135" s="1"/>
  <c r="BN186" i="135"/>
  <c r="BJ186" i="135"/>
  <c r="BJ214" i="135" s="1"/>
  <c r="BF186" i="135"/>
  <c r="BF214" i="135" s="1"/>
  <c r="BB186" i="135"/>
  <c r="BB214" i="135" s="1"/>
  <c r="AX186" i="135"/>
  <c r="AX214" i="135" s="1"/>
  <c r="AT186" i="135"/>
  <c r="AT214" i="135" s="1"/>
  <c r="AP186" i="135"/>
  <c r="AP214" i="135" s="1"/>
  <c r="AL186" i="135"/>
  <c r="BM185" i="135"/>
  <c r="BM213" i="135" s="1"/>
  <c r="BI185" i="135"/>
  <c r="BI213" i="135" s="1"/>
  <c r="BE185" i="135"/>
  <c r="BE213" i="135" s="1"/>
  <c r="BA185" i="135"/>
  <c r="BA213" i="135" s="1"/>
  <c r="AW185" i="135"/>
  <c r="AW213" i="135" s="1"/>
  <c r="AS185" i="135"/>
  <c r="AS213" i="135" s="1"/>
  <c r="AO185" i="135"/>
  <c r="BL184" i="135"/>
  <c r="BH184" i="135"/>
  <c r="BH212" i="135" s="1"/>
  <c r="BD184" i="135"/>
  <c r="AZ184" i="135"/>
  <c r="AV184" i="135"/>
  <c r="AR184" i="135"/>
  <c r="AN184" i="135"/>
  <c r="BO183" i="135"/>
  <c r="BK183" i="135"/>
  <c r="BG183" i="135"/>
  <c r="BC183" i="135"/>
  <c r="AY183" i="135"/>
  <c r="AW182" i="4" s="1"/>
  <c r="AU183" i="135"/>
  <c r="AQ183" i="135"/>
  <c r="AM183" i="135"/>
  <c r="BM178" i="135"/>
  <c r="BI178" i="135"/>
  <c r="BE178" i="135"/>
  <c r="BA178" i="135"/>
  <c r="AW178" i="135"/>
  <c r="AS178" i="135"/>
  <c r="AO178" i="135"/>
  <c r="BL177" i="135"/>
  <c r="BH177" i="135"/>
  <c r="BD177" i="135"/>
  <c r="AZ177" i="135"/>
  <c r="AV177" i="135"/>
  <c r="AR177" i="135"/>
  <c r="AN177" i="135"/>
  <c r="BO176" i="135"/>
  <c r="BK176" i="135"/>
  <c r="BG176" i="135"/>
  <c r="BC176" i="135"/>
  <c r="AY176" i="135"/>
  <c r="AU176" i="135"/>
  <c r="AQ176" i="135"/>
  <c r="AM176" i="135"/>
  <c r="BN175" i="135"/>
  <c r="BJ175" i="135"/>
  <c r="BF175" i="135"/>
  <c r="BB175" i="135"/>
  <c r="AX175" i="135"/>
  <c r="AT175" i="135"/>
  <c r="AP175" i="135"/>
  <c r="AL175" i="135"/>
  <c r="U41" i="135"/>
  <c r="K44" i="135" s="1"/>
  <c r="BP125" i="135"/>
  <c r="BP127" i="135"/>
  <c r="AN142" i="135"/>
  <c r="AR142" i="135"/>
  <c r="AV142" i="135"/>
  <c r="AZ142" i="135"/>
  <c r="BD142" i="135"/>
  <c r="BH142" i="135"/>
  <c r="BL142" i="135"/>
  <c r="BP137" i="135"/>
  <c r="BP146" i="135"/>
  <c r="BP151" i="135"/>
  <c r="BP153" i="135"/>
  <c r="BP154" i="135"/>
  <c r="AM165" i="135"/>
  <c r="AM175" i="135"/>
  <c r="AU175" i="135"/>
  <c r="BC175" i="135"/>
  <c r="BK175" i="135"/>
  <c r="AN176" i="135"/>
  <c r="AV176" i="135"/>
  <c r="BD176" i="135"/>
  <c r="BL176" i="135"/>
  <c r="AO177" i="135"/>
  <c r="AW177" i="135"/>
  <c r="AW179" i="135" s="1"/>
  <c r="BE177" i="135"/>
  <c r="BM177" i="135"/>
  <c r="AP178" i="135"/>
  <c r="AX178" i="135"/>
  <c r="BF178" i="135"/>
  <c r="BN178" i="135"/>
  <c r="AR183" i="135"/>
  <c r="AZ183" i="135"/>
  <c r="BH183" i="135"/>
  <c r="AS184" i="135"/>
  <c r="AS212" i="135" s="1"/>
  <c r="BA184" i="135"/>
  <c r="BA212" i="135" s="1"/>
  <c r="BI184" i="135"/>
  <c r="BI212" i="135" s="1"/>
  <c r="AL185" i="135"/>
  <c r="AT185" i="135"/>
  <c r="AT213" i="135" s="1"/>
  <c r="BB185" i="135"/>
  <c r="BB213" i="135" s="1"/>
  <c r="BJ185" i="135"/>
  <c r="BJ213" i="135" s="1"/>
  <c r="AM186" i="135"/>
  <c r="AU186" i="135"/>
  <c r="AU214" i="135" s="1"/>
  <c r="BC186" i="135"/>
  <c r="BC214" i="135" s="1"/>
  <c r="BK186" i="135"/>
  <c r="BK214" i="135" s="1"/>
  <c r="AN187" i="135"/>
  <c r="AV187" i="135"/>
  <c r="AV215" i="135" s="1"/>
  <c r="BD187" i="135"/>
  <c r="BD215" i="135" s="1"/>
  <c r="BL187" i="135"/>
  <c r="BL215" i="135" s="1"/>
  <c r="AO188" i="135"/>
  <c r="AW188" i="135"/>
  <c r="AW216" i="135" s="1"/>
  <c r="BE188" i="135"/>
  <c r="BM188" i="135"/>
  <c r="AP189" i="135"/>
  <c r="AX189" i="135"/>
  <c r="AX217" i="135" s="1"/>
  <c r="BF189" i="135"/>
  <c r="BN189" i="135"/>
  <c r="AQ190" i="135"/>
  <c r="AY190" i="135"/>
  <c r="BG190" i="135"/>
  <c r="BO190" i="135"/>
  <c r="AR191" i="135"/>
  <c r="AZ191" i="135"/>
  <c r="AZ219" i="135" s="1"/>
  <c r="BH191" i="135"/>
  <c r="AS192" i="135"/>
  <c r="AS220" i="135" s="1"/>
  <c r="BA192" i="135"/>
  <c r="BI192" i="135"/>
  <c r="BI220" i="135" s="1"/>
  <c r="AO197" i="135"/>
  <c r="AW197" i="135"/>
  <c r="BE197" i="135"/>
  <c r="BM197" i="135"/>
  <c r="AP198" i="135"/>
  <c r="AX198" i="135"/>
  <c r="BF198" i="135"/>
  <c r="BN198" i="135"/>
  <c r="AQ199" i="135"/>
  <c r="AY199" i="135"/>
  <c r="AW198" i="4" s="1"/>
  <c r="BG199" i="135"/>
  <c r="BO199" i="135"/>
  <c r="AR200" i="135"/>
  <c r="AZ200" i="135"/>
  <c r="BH200" i="135"/>
  <c r="AS201" i="135"/>
  <c r="BA201" i="135"/>
  <c r="BI201" i="135"/>
  <c r="AL202" i="135"/>
  <c r="AT202" i="135"/>
  <c r="BB202" i="135"/>
  <c r="BJ202" i="135"/>
  <c r="AM203" i="135"/>
  <c r="AU203" i="135"/>
  <c r="BC203" i="135"/>
  <c r="BK203" i="135"/>
  <c r="AN204" i="135"/>
  <c r="AV204" i="135"/>
  <c r="BD204" i="135"/>
  <c r="BL204" i="135"/>
  <c r="AO205" i="135"/>
  <c r="AW205" i="135"/>
  <c r="BE205" i="135"/>
  <c r="BM205" i="135"/>
  <c r="AP206" i="135"/>
  <c r="AX206" i="135"/>
  <c r="BF206" i="135"/>
  <c r="BN206" i="135"/>
  <c r="AP226" i="135"/>
  <c r="AX226" i="135"/>
  <c r="BF226" i="135"/>
  <c r="BN226" i="135"/>
  <c r="AQ227" i="135"/>
  <c r="AY227" i="135"/>
  <c r="AW226" i="4" s="1"/>
  <c r="BG227" i="135"/>
  <c r="BO227" i="135"/>
  <c r="AR228" i="135"/>
  <c r="AZ228" i="135"/>
  <c r="BH228" i="135"/>
  <c r="AS229" i="135"/>
  <c r="BA229" i="135"/>
  <c r="BI229" i="135"/>
  <c r="AM234" i="135"/>
  <c r="AU234" i="135"/>
  <c r="BC234" i="135"/>
  <c r="BK234" i="135"/>
  <c r="AN235" i="135"/>
  <c r="AN263" i="135" s="1"/>
  <c r="AV235" i="135"/>
  <c r="BD235" i="135"/>
  <c r="BD263" i="135" s="1"/>
  <c r="BL235" i="135"/>
  <c r="AO236" i="135"/>
  <c r="AW236" i="135"/>
  <c r="AW264" i="135" s="1"/>
  <c r="BE236" i="135"/>
  <c r="BM236" i="135"/>
  <c r="AP237" i="135"/>
  <c r="AX237" i="135"/>
  <c r="AX265" i="135" s="1"/>
  <c r="BF237" i="135"/>
  <c r="BN237" i="135"/>
  <c r="AQ238" i="135"/>
  <c r="AY238" i="135"/>
  <c r="BG238" i="135"/>
  <c r="BO238" i="135"/>
  <c r="AR239" i="135"/>
  <c r="AZ239" i="135"/>
  <c r="AZ267" i="135" s="1"/>
  <c r="BH239" i="135"/>
  <c r="AS240" i="135"/>
  <c r="BA240" i="135"/>
  <c r="BA268" i="135" s="1"/>
  <c r="BI240" i="135"/>
  <c r="AL241" i="135"/>
  <c r="AT241" i="135"/>
  <c r="BB241" i="135"/>
  <c r="BB269" i="135" s="1"/>
  <c r="BJ241" i="135"/>
  <c r="AM242" i="135"/>
  <c r="AM270" i="135" s="1"/>
  <c r="AU242" i="135"/>
  <c r="BC242" i="135"/>
  <c r="BC270" i="135" s="1"/>
  <c r="BK242" i="135"/>
  <c r="AN243" i="135"/>
  <c r="AN271" i="135" s="1"/>
  <c r="AV243" i="135"/>
  <c r="BD243" i="135"/>
  <c r="BD271" i="135" s="1"/>
  <c r="BL243" i="135"/>
  <c r="AP248" i="135"/>
  <c r="AX248" i="135"/>
  <c r="BF248" i="135"/>
  <c r="BN248" i="135"/>
  <c r="AQ249" i="135"/>
  <c r="AY249" i="135"/>
  <c r="AW248" i="4" s="1"/>
  <c r="BG249" i="135"/>
  <c r="BO249" i="135"/>
  <c r="AR250" i="135"/>
  <c r="AZ250" i="135"/>
  <c r="BH250" i="135"/>
  <c r="AS251" i="135"/>
  <c r="BA251" i="135"/>
  <c r="BI251" i="135"/>
  <c r="AL252" i="135"/>
  <c r="AT252" i="135"/>
  <c r="BB252" i="135"/>
  <c r="BJ252" i="135"/>
  <c r="AM253" i="135"/>
  <c r="AU253" i="135"/>
  <c r="BC253" i="135"/>
  <c r="BK253" i="135"/>
  <c r="AN254" i="135"/>
  <c r="AV254" i="135"/>
  <c r="BD254" i="135"/>
  <c r="BL254" i="135"/>
  <c r="AO255" i="135"/>
  <c r="AW255" i="135"/>
  <c r="BE255" i="135"/>
  <c r="BM255" i="135"/>
  <c r="AP256" i="135"/>
  <c r="AX256" i="135"/>
  <c r="BF256" i="135"/>
  <c r="BN256" i="135"/>
  <c r="AQ257" i="135"/>
  <c r="AY257" i="135"/>
  <c r="AW256" i="4" s="1"/>
  <c r="BG257" i="135"/>
  <c r="BO257" i="135"/>
  <c r="AO277" i="135"/>
  <c r="AY277" i="135"/>
  <c r="AW276" i="4" s="1"/>
  <c r="BJ277" i="135"/>
  <c r="AP278" i="135"/>
  <c r="AZ278" i="135"/>
  <c r="BK278" i="135"/>
  <c r="AQ279" i="135"/>
  <c r="BA279" i="135"/>
  <c r="BL279" i="135"/>
  <c r="AR280" i="135"/>
  <c r="BB280" i="135"/>
  <c r="BM280" i="135"/>
  <c r="AT285" i="135"/>
  <c r="BD285" i="135"/>
  <c r="BO285" i="135"/>
  <c r="AU286" i="135"/>
  <c r="AU314" i="135" s="1"/>
  <c r="BE286" i="135"/>
  <c r="AV287" i="135"/>
  <c r="BF287" i="135"/>
  <c r="AL288" i="135"/>
  <c r="AW288" i="135"/>
  <c r="AW316" i="135" s="1"/>
  <c r="BG288" i="135"/>
  <c r="AM289" i="135"/>
  <c r="AX289" i="135"/>
  <c r="BH289" i="135"/>
  <c r="AN290" i="135"/>
  <c r="AY290" i="135"/>
  <c r="AW289" i="4" s="1"/>
  <c r="BI290" i="135"/>
  <c r="AO291" i="135"/>
  <c r="AZ291" i="135"/>
  <c r="BJ291" i="135"/>
  <c r="AP292" i="135"/>
  <c r="BA292" i="135"/>
  <c r="BK292" i="135"/>
  <c r="AT293" i="135"/>
  <c r="BJ293" i="135"/>
  <c r="BJ321" i="135" s="1"/>
  <c r="AU294" i="135"/>
  <c r="BK294" i="135"/>
  <c r="AY299" i="135"/>
  <c r="AW298" i="4" s="1"/>
  <c r="BO299" i="135"/>
  <c r="AZ300" i="135"/>
  <c r="AZ314" i="135" s="1"/>
  <c r="BA301" i="135"/>
  <c r="BA315" i="135" s="1"/>
  <c r="AL302" i="135"/>
  <c r="BB302" i="135"/>
  <c r="BB316" i="135" s="1"/>
  <c r="AM303" i="135"/>
  <c r="BC303" i="135"/>
  <c r="BC317" i="135" s="1"/>
  <c r="AN304" i="135"/>
  <c r="BD304" i="135"/>
  <c r="BD318" i="135" s="1"/>
  <c r="AO305" i="135"/>
  <c r="BE305" i="135"/>
  <c r="BE319" i="135" s="1"/>
  <c r="AP306" i="135"/>
  <c r="BF306" i="135"/>
  <c r="BF320" i="135" s="1"/>
  <c r="AQ307" i="135"/>
  <c r="BG307" i="135"/>
  <c r="AR308" i="135"/>
  <c r="BH308" i="135"/>
  <c r="AN142" i="136"/>
  <c r="AR142" i="136"/>
  <c r="AV142" i="136"/>
  <c r="AZ142" i="136"/>
  <c r="BD142" i="136"/>
  <c r="BH142" i="136"/>
  <c r="BL142" i="136"/>
  <c r="AM162" i="136"/>
  <c r="BP134" i="136"/>
  <c r="BP141" i="136"/>
  <c r="BA142" i="136"/>
  <c r="AL156" i="136"/>
  <c r="AL122" i="136" s="1"/>
  <c r="AP156" i="136"/>
  <c r="AP122" i="136" s="1"/>
  <c r="AT156" i="136"/>
  <c r="AT122" i="136" s="1"/>
  <c r="AX156" i="136"/>
  <c r="AX122" i="136" s="1"/>
  <c r="BB156" i="136"/>
  <c r="BB122" i="136" s="1"/>
  <c r="BF156" i="136"/>
  <c r="BF122" i="136" s="1"/>
  <c r="BJ156" i="136"/>
  <c r="BJ122" i="136" s="1"/>
  <c r="BN156" i="136"/>
  <c r="BN122" i="136" s="1"/>
  <c r="BP154" i="136"/>
  <c r="BP168" i="136" s="1"/>
  <c r="AR156" i="136"/>
  <c r="AR122" i="136" s="1"/>
  <c r="BH156" i="136"/>
  <c r="BH122" i="136" s="1"/>
  <c r="AT160" i="136"/>
  <c r="AT170" i="136" s="1"/>
  <c r="BJ160" i="136"/>
  <c r="AR142" i="137"/>
  <c r="AR162" i="137"/>
  <c r="AR170" i="137" s="1"/>
  <c r="BH142" i="137"/>
  <c r="BH162" i="137"/>
  <c r="BP134" i="137"/>
  <c r="BE163" i="137"/>
  <c r="BE142" i="137"/>
  <c r="BM163" i="137"/>
  <c r="BM142" i="137"/>
  <c r="AZ142" i="137"/>
  <c r="AZ185" i="137"/>
  <c r="BP139" i="138"/>
  <c r="BP167" i="138" s="1"/>
  <c r="BJ190" i="138"/>
  <c r="BG191" i="138"/>
  <c r="AM128" i="134"/>
  <c r="AQ128" i="134"/>
  <c r="AU128" i="134"/>
  <c r="AY128" i="134"/>
  <c r="BC128" i="134"/>
  <c r="BG128" i="134"/>
  <c r="BK128" i="134"/>
  <c r="BO128" i="134"/>
  <c r="BE170" i="134"/>
  <c r="BP138" i="134"/>
  <c r="BP139" i="134"/>
  <c r="BP167" i="134" s="1"/>
  <c r="AO156" i="134"/>
  <c r="AO122" i="134" s="1"/>
  <c r="AS156" i="134"/>
  <c r="AS122" i="134" s="1"/>
  <c r="AW156" i="134"/>
  <c r="AW122" i="134" s="1"/>
  <c r="BA156" i="134"/>
  <c r="BA122" i="134" s="1"/>
  <c r="BE156" i="134"/>
  <c r="BE122" i="134" s="1"/>
  <c r="BI156" i="134"/>
  <c r="BI122" i="134" s="1"/>
  <c r="BM156" i="134"/>
  <c r="BM122" i="134" s="1"/>
  <c r="BP147" i="134"/>
  <c r="BP155" i="134"/>
  <c r="AL142" i="135"/>
  <c r="AP142" i="135"/>
  <c r="AT142" i="135"/>
  <c r="AX142" i="135"/>
  <c r="BB142" i="135"/>
  <c r="BF142" i="135"/>
  <c r="BJ142" i="135"/>
  <c r="BN142" i="135"/>
  <c r="BP133" i="135"/>
  <c r="BP161" i="135" s="1"/>
  <c r="BP141" i="135"/>
  <c r="BP149" i="135"/>
  <c r="AM161" i="135"/>
  <c r="AM169" i="135"/>
  <c r="BD211" i="135"/>
  <c r="BO214" i="135"/>
  <c r="BA216" i="135"/>
  <c r="BB217" i="135"/>
  <c r="AM218" i="135"/>
  <c r="BC218" i="135"/>
  <c r="AN219" i="135"/>
  <c r="BD219" i="135"/>
  <c r="AR263" i="135"/>
  <c r="AS264" i="135"/>
  <c r="AT265" i="135"/>
  <c r="BJ265" i="135"/>
  <c r="AM266" i="135"/>
  <c r="BK266" i="135"/>
  <c r="AN267" i="135"/>
  <c r="AV267" i="135"/>
  <c r="BH271" i="135"/>
  <c r="AL142" i="136"/>
  <c r="AP142" i="136"/>
  <c r="AT142" i="136"/>
  <c r="AX142" i="136"/>
  <c r="BB142" i="136"/>
  <c r="BF142" i="136"/>
  <c r="BJ142" i="136"/>
  <c r="BN142" i="136"/>
  <c r="BP133" i="136"/>
  <c r="AS142" i="136"/>
  <c r="BI142" i="136"/>
  <c r="BP146" i="136"/>
  <c r="AZ156" i="136"/>
  <c r="AL160" i="136"/>
  <c r="BB160" i="136"/>
  <c r="AS168" i="137"/>
  <c r="BB167" i="138"/>
  <c r="BB190" i="138"/>
  <c r="AZ189" i="4" s="1"/>
  <c r="AY168" i="138"/>
  <c r="AY142" i="138"/>
  <c r="BP132" i="134"/>
  <c r="AM122" i="135"/>
  <c r="AQ122" i="135"/>
  <c r="AU122" i="135"/>
  <c r="BC122" i="135"/>
  <c r="BK122" i="135"/>
  <c r="BO122" i="135"/>
  <c r="AM128" i="136"/>
  <c r="AQ128" i="136"/>
  <c r="AU128" i="136"/>
  <c r="AY128" i="136"/>
  <c r="BC128" i="136"/>
  <c r="BG128" i="136"/>
  <c r="BK128" i="136"/>
  <c r="BO128" i="136"/>
  <c r="BP127" i="136"/>
  <c r="AS170" i="136"/>
  <c r="AW170" i="136"/>
  <c r="BM170" i="136"/>
  <c r="BP139" i="136"/>
  <c r="AQ142" i="136"/>
  <c r="AY142" i="136"/>
  <c r="BG142" i="136"/>
  <c r="BO142" i="136"/>
  <c r="AO156" i="136"/>
  <c r="AO122" i="136" s="1"/>
  <c r="AS156" i="136"/>
  <c r="AS122" i="136" s="1"/>
  <c r="AW156" i="136"/>
  <c r="AW122" i="136" s="1"/>
  <c r="BA156" i="136"/>
  <c r="BA122" i="136" s="1"/>
  <c r="BE156" i="136"/>
  <c r="BE122" i="136" s="1"/>
  <c r="BI156" i="136"/>
  <c r="BI122" i="136" s="1"/>
  <c r="BM156" i="136"/>
  <c r="BM122" i="136" s="1"/>
  <c r="BP147" i="136"/>
  <c r="BP148" i="136"/>
  <c r="BP153" i="136"/>
  <c r="BP155" i="136"/>
  <c r="AM163" i="136"/>
  <c r="AU142" i="137"/>
  <c r="AP156" i="137"/>
  <c r="AP122" i="137" s="1"/>
  <c r="AX156" i="137"/>
  <c r="AX122" i="137" s="1"/>
  <c r="BF156" i="137"/>
  <c r="BF122" i="137" s="1"/>
  <c r="BN156" i="137"/>
  <c r="BN122" i="137" s="1"/>
  <c r="BP149" i="137"/>
  <c r="AM163" i="137"/>
  <c r="AQ163" i="137"/>
  <c r="AQ156" i="137"/>
  <c r="AQ122" i="137" s="1"/>
  <c r="BG156" i="137"/>
  <c r="BG122" i="137" s="1"/>
  <c r="BG163" i="137"/>
  <c r="BJ190" i="137"/>
  <c r="AQ192" i="137"/>
  <c r="AO128" i="136"/>
  <c r="AS128" i="136"/>
  <c r="AW128" i="136"/>
  <c r="BA128" i="136"/>
  <c r="BE128" i="136"/>
  <c r="BI128" i="136"/>
  <c r="BM128" i="136"/>
  <c r="BP125" i="136"/>
  <c r="AQ170" i="136"/>
  <c r="BC170" i="136"/>
  <c r="BG170" i="136"/>
  <c r="BP135" i="136"/>
  <c r="BP163" i="136" s="1"/>
  <c r="AM142" i="136"/>
  <c r="AU142" i="136"/>
  <c r="BC142" i="136"/>
  <c r="BK142" i="136"/>
  <c r="AM156" i="136"/>
  <c r="AM122" i="136" s="1"/>
  <c r="AQ156" i="136"/>
  <c r="AQ122" i="136" s="1"/>
  <c r="AU156" i="136"/>
  <c r="AU122" i="136" s="1"/>
  <c r="AY156" i="136"/>
  <c r="AY122" i="136" s="1"/>
  <c r="BC156" i="136"/>
  <c r="BC122" i="136" s="1"/>
  <c r="BG156" i="136"/>
  <c r="BG122" i="136" s="1"/>
  <c r="BK156" i="136"/>
  <c r="BK122" i="136" s="1"/>
  <c r="BO156" i="136"/>
  <c r="BO122" i="136" s="1"/>
  <c r="BP151" i="136"/>
  <c r="AO128" i="137"/>
  <c r="AS128" i="137"/>
  <c r="BA128" i="137"/>
  <c r="BE128" i="137"/>
  <c r="BI128" i="137"/>
  <c r="BC170" i="137"/>
  <c r="AN167" i="137"/>
  <c r="AN170" i="137" s="1"/>
  <c r="AV167" i="137"/>
  <c r="AV170" i="137" s="1"/>
  <c r="AZ167" i="137"/>
  <c r="BD167" i="137"/>
  <c r="BL167" i="137"/>
  <c r="BL170" i="137" s="1"/>
  <c r="BP139" i="137"/>
  <c r="BP167" i="137" s="1"/>
  <c r="AO168" i="137"/>
  <c r="AO170" i="137" s="1"/>
  <c r="AW168" i="137"/>
  <c r="AW170" i="137" s="1"/>
  <c r="BA168" i="137"/>
  <c r="BA170" i="137" s="1"/>
  <c r="BE168" i="137"/>
  <c r="BM168" i="137"/>
  <c r="AZ156" i="137"/>
  <c r="AZ122" i="137" s="1"/>
  <c r="BP147" i="137"/>
  <c r="AL156" i="137"/>
  <c r="AV156" i="137"/>
  <c r="AV122" i="137" s="1"/>
  <c r="BL156" i="137"/>
  <c r="BL122" i="137" s="1"/>
  <c r="BP148" i="137"/>
  <c r="BJ156" i="137"/>
  <c r="BJ122" i="137" s="1"/>
  <c r="BN170" i="137"/>
  <c r="BI175" i="137"/>
  <c r="BK191" i="137"/>
  <c r="BB198" i="137"/>
  <c r="BP132" i="136"/>
  <c r="BO308" i="137"/>
  <c r="BO322" i="137" s="1"/>
  <c r="BK308" i="137"/>
  <c r="BG308" i="137"/>
  <c r="BC308" i="137"/>
  <c r="AY308" i="137"/>
  <c r="AU308" i="137"/>
  <c r="AQ308" i="137"/>
  <c r="AM308" i="137"/>
  <c r="BN307" i="137"/>
  <c r="BJ307" i="137"/>
  <c r="BJ321" i="137" s="1"/>
  <c r="BF307" i="137"/>
  <c r="BB307" i="137"/>
  <c r="AX307" i="137"/>
  <c r="AT307" i="137"/>
  <c r="AP307" i="137"/>
  <c r="AL307" i="137"/>
  <c r="BM306" i="137"/>
  <c r="BM320" i="137" s="1"/>
  <c r="BI306" i="137"/>
  <c r="BE306" i="137"/>
  <c r="BA306" i="137"/>
  <c r="AY305" i="4" s="1"/>
  <c r="AW306" i="137"/>
  <c r="AS306" i="137"/>
  <c r="AO306" i="137"/>
  <c r="BL305" i="137"/>
  <c r="BH305" i="137"/>
  <c r="BH319" i="137" s="1"/>
  <c r="BD305" i="137"/>
  <c r="AZ305" i="137"/>
  <c r="AV305" i="137"/>
  <c r="AR305" i="137"/>
  <c r="AN305" i="137"/>
  <c r="BO304" i="137"/>
  <c r="BK304" i="137"/>
  <c r="BK318" i="137" s="1"/>
  <c r="BG304" i="137"/>
  <c r="BC304" i="137"/>
  <c r="AY304" i="137"/>
  <c r="AU304" i="137"/>
  <c r="AQ304" i="137"/>
  <c r="AM304" i="137"/>
  <c r="BN303" i="137"/>
  <c r="BN317" i="137" s="1"/>
  <c r="BJ303" i="137"/>
  <c r="BF303" i="137"/>
  <c r="BF317" i="137" s="1"/>
  <c r="BB303" i="137"/>
  <c r="AX303" i="137"/>
  <c r="AT303" i="137"/>
  <c r="AP303" i="137"/>
  <c r="AL303" i="137"/>
  <c r="BM302" i="137"/>
  <c r="BI302" i="137"/>
  <c r="BI316" i="137" s="1"/>
  <c r="BE302" i="137"/>
  <c r="BA302" i="137"/>
  <c r="AY301" i="4" s="1"/>
  <c r="AW302" i="137"/>
  <c r="AS302" i="137"/>
  <c r="AO302" i="137"/>
  <c r="BL301" i="137"/>
  <c r="BL315" i="137" s="1"/>
  <c r="BH301" i="137"/>
  <c r="BD301" i="137"/>
  <c r="BD315" i="137" s="1"/>
  <c r="AZ301" i="137"/>
  <c r="AV301" i="137"/>
  <c r="AR301" i="137"/>
  <c r="AN301" i="137"/>
  <c r="BO300" i="137"/>
  <c r="BK300" i="137"/>
  <c r="BG300" i="137"/>
  <c r="BG314" i="137" s="1"/>
  <c r="BC300" i="137"/>
  <c r="AY300" i="137"/>
  <c r="AU300" i="137"/>
  <c r="AQ300" i="137"/>
  <c r="AM300" i="137"/>
  <c r="BN299" i="137"/>
  <c r="BJ299" i="137"/>
  <c r="BJ313" i="137" s="1"/>
  <c r="BF299" i="137"/>
  <c r="BB299" i="137"/>
  <c r="AX299" i="137"/>
  <c r="AT299" i="137"/>
  <c r="AP299" i="137"/>
  <c r="AL299" i="137"/>
  <c r="BL294" i="137"/>
  <c r="BH294" i="137"/>
  <c r="BH322" i="137" s="1"/>
  <c r="BD294" i="137"/>
  <c r="AZ294" i="137"/>
  <c r="AV294" i="137"/>
  <c r="AR294" i="137"/>
  <c r="AN294" i="137"/>
  <c r="BO293" i="137"/>
  <c r="BK293" i="137"/>
  <c r="BG293" i="137"/>
  <c r="BG321" i="137" s="1"/>
  <c r="BC293" i="137"/>
  <c r="AY293" i="137"/>
  <c r="AU293" i="137"/>
  <c r="AQ293" i="137"/>
  <c r="AM293" i="137"/>
  <c r="BN292" i="137"/>
  <c r="BJ292" i="137"/>
  <c r="BF292" i="137"/>
  <c r="BF320" i="137" s="1"/>
  <c r="BB292" i="137"/>
  <c r="AX292" i="137"/>
  <c r="AT292" i="137"/>
  <c r="AP292" i="137"/>
  <c r="AL292" i="137"/>
  <c r="BM291" i="137"/>
  <c r="BI291" i="137"/>
  <c r="BE291" i="137"/>
  <c r="BE319" i="137" s="1"/>
  <c r="BA291" i="137"/>
  <c r="AY290" i="4" s="1"/>
  <c r="AW291" i="137"/>
  <c r="AS291" i="137"/>
  <c r="AO291" i="137"/>
  <c r="BL290" i="137"/>
  <c r="BH290" i="137"/>
  <c r="BD290" i="137"/>
  <c r="BD318" i="137" s="1"/>
  <c r="AZ290" i="137"/>
  <c r="AV290" i="137"/>
  <c r="AR290" i="137"/>
  <c r="AN290" i="137"/>
  <c r="BO289" i="137"/>
  <c r="BK289" i="137"/>
  <c r="BG289" i="137"/>
  <c r="BC289" i="137"/>
  <c r="BC317" i="137" s="1"/>
  <c r="AY289" i="137"/>
  <c r="AU289" i="137"/>
  <c r="AQ289" i="137"/>
  <c r="AM289" i="137"/>
  <c r="BN288" i="137"/>
  <c r="BJ288" i="137"/>
  <c r="BF288" i="137"/>
  <c r="BB288" i="137"/>
  <c r="BB316" i="137" s="1"/>
  <c r="AX288" i="137"/>
  <c r="AT288" i="137"/>
  <c r="AP288" i="137"/>
  <c r="AL288" i="137"/>
  <c r="BM287" i="137"/>
  <c r="BI287" i="137"/>
  <c r="BE287" i="137"/>
  <c r="BA287" i="137"/>
  <c r="AW287" i="137"/>
  <c r="AS287" i="137"/>
  <c r="AS315" i="137" s="1"/>
  <c r="AO287" i="137"/>
  <c r="BL286" i="137"/>
  <c r="BH286" i="137"/>
  <c r="BD286" i="137"/>
  <c r="AZ286" i="137"/>
  <c r="AV286" i="137"/>
  <c r="AR286" i="137"/>
  <c r="AN286" i="137"/>
  <c r="BO285" i="137"/>
  <c r="BK285" i="137"/>
  <c r="BG285" i="137"/>
  <c r="BC285" i="137"/>
  <c r="AY285" i="137"/>
  <c r="AU285" i="137"/>
  <c r="AQ285" i="137"/>
  <c r="AM285" i="137"/>
  <c r="BM280" i="137"/>
  <c r="BI280" i="137"/>
  <c r="BE280" i="137"/>
  <c r="BA280" i="137"/>
  <c r="AY279" i="4" s="1"/>
  <c r="AW280" i="137"/>
  <c r="AS280" i="137"/>
  <c r="AO280" i="137"/>
  <c r="BL279" i="137"/>
  <c r="BH279" i="137"/>
  <c r="BD279" i="137"/>
  <c r="AZ279" i="137"/>
  <c r="AV279" i="137"/>
  <c r="AR279" i="137"/>
  <c r="AN279" i="137"/>
  <c r="BO278" i="137"/>
  <c r="BK278" i="137"/>
  <c r="BG278" i="137"/>
  <c r="BC278" i="137"/>
  <c r="AY278" i="137"/>
  <c r="AU278" i="137"/>
  <c r="AQ278" i="137"/>
  <c r="AM278" i="137"/>
  <c r="BN277" i="137"/>
  <c r="BJ277" i="137"/>
  <c r="BF277" i="137"/>
  <c r="BB277" i="137"/>
  <c r="AX277" i="137"/>
  <c r="AT277" i="137"/>
  <c r="AP277" i="137"/>
  <c r="AL277" i="137"/>
  <c r="BN257" i="137"/>
  <c r="BJ257" i="137"/>
  <c r="BF257" i="137"/>
  <c r="BF271" i="137" s="1"/>
  <c r="BB257" i="137"/>
  <c r="AX257" i="137"/>
  <c r="AT257" i="137"/>
  <c r="AP257" i="137"/>
  <c r="AL257" i="137"/>
  <c r="BM256" i="137"/>
  <c r="BI256" i="137"/>
  <c r="BI270" i="137" s="1"/>
  <c r="BE256" i="137"/>
  <c r="BA256" i="137"/>
  <c r="AW256" i="137"/>
  <c r="AS256" i="137"/>
  <c r="AO256" i="137"/>
  <c r="BL255" i="137"/>
  <c r="BH255" i="137"/>
  <c r="BD255" i="137"/>
  <c r="BD269" i="137" s="1"/>
  <c r="AZ255" i="137"/>
  <c r="AV255" i="137"/>
  <c r="AR255" i="137"/>
  <c r="AN255" i="137"/>
  <c r="BO254" i="137"/>
  <c r="BK254" i="137"/>
  <c r="BG254" i="137"/>
  <c r="BG268" i="137" s="1"/>
  <c r="BC254" i="137"/>
  <c r="AY254" i="137"/>
  <c r="AU254" i="137"/>
  <c r="AQ254" i="137"/>
  <c r="AM254" i="137"/>
  <c r="BN253" i="137"/>
  <c r="BJ253" i="137"/>
  <c r="BF253" i="137"/>
  <c r="BB253" i="137"/>
  <c r="BB267" i="137" s="1"/>
  <c r="AX253" i="137"/>
  <c r="AT253" i="137"/>
  <c r="AP253" i="137"/>
  <c r="AL253" i="137"/>
  <c r="BM252" i="137"/>
  <c r="BI252" i="137"/>
  <c r="BE252" i="137"/>
  <c r="BA252" i="137"/>
  <c r="AY251" i="4" s="1"/>
  <c r="AW252" i="137"/>
  <c r="AW266" i="137" s="1"/>
  <c r="AS252" i="137"/>
  <c r="AO252" i="137"/>
  <c r="BL251" i="137"/>
  <c r="BH251" i="137"/>
  <c r="BD251" i="137"/>
  <c r="AZ251" i="137"/>
  <c r="AZ265" i="137" s="1"/>
  <c r="AV251" i="137"/>
  <c r="AR251" i="137"/>
  <c r="AN251" i="137"/>
  <c r="BO250" i="137"/>
  <c r="BK250" i="137"/>
  <c r="BG250" i="137"/>
  <c r="BC250" i="137"/>
  <c r="BC264" i="137" s="1"/>
  <c r="AY250" i="137"/>
  <c r="AU250" i="137"/>
  <c r="AQ250" i="137"/>
  <c r="AM250" i="137"/>
  <c r="BN249" i="137"/>
  <c r="BJ249" i="137"/>
  <c r="BJ263" i="137" s="1"/>
  <c r="BF249" i="137"/>
  <c r="BB249" i="137"/>
  <c r="AX249" i="137"/>
  <c r="AT249" i="137"/>
  <c r="AT263" i="137" s="1"/>
  <c r="AP249" i="137"/>
  <c r="AL249" i="137"/>
  <c r="BM248" i="137"/>
  <c r="BI248" i="137"/>
  <c r="BE248" i="137"/>
  <c r="BA248" i="137"/>
  <c r="AY247" i="4" s="1"/>
  <c r="AW248" i="137"/>
  <c r="AS248" i="137"/>
  <c r="AS262" i="137" s="1"/>
  <c r="AO248" i="137"/>
  <c r="BO243" i="137"/>
  <c r="BK243" i="137"/>
  <c r="BK271" i="137" s="1"/>
  <c r="BG243" i="137"/>
  <c r="BC243" i="137"/>
  <c r="BC271" i="137" s="1"/>
  <c r="AY243" i="137"/>
  <c r="AU243" i="137"/>
  <c r="AQ243" i="137"/>
  <c r="AM243" i="137"/>
  <c r="BN242" i="137"/>
  <c r="BJ242" i="137"/>
  <c r="BF242" i="137"/>
  <c r="BF270" i="137" s="1"/>
  <c r="BB242" i="137"/>
  <c r="AX242" i="137"/>
  <c r="AT242" i="137"/>
  <c r="AP242" i="137"/>
  <c r="AL242" i="137"/>
  <c r="BM241" i="137"/>
  <c r="BI241" i="137"/>
  <c r="BI269" i="137" s="1"/>
  <c r="BE241" i="137"/>
  <c r="BA241" i="137"/>
  <c r="AW241" i="137"/>
  <c r="AS241" i="137"/>
  <c r="AO241" i="137"/>
  <c r="BL240" i="137"/>
  <c r="BH240" i="137"/>
  <c r="BD240" i="137"/>
  <c r="AZ240" i="137"/>
  <c r="AV240" i="137"/>
  <c r="AR240" i="137"/>
  <c r="AN240" i="137"/>
  <c r="BO239" i="137"/>
  <c r="BK239" i="137"/>
  <c r="BG239" i="137"/>
  <c r="BG267" i="137" s="1"/>
  <c r="BC239" i="137"/>
  <c r="AY239" i="137"/>
  <c r="AY267" i="137" s="1"/>
  <c r="AU239" i="137"/>
  <c r="AQ239" i="137"/>
  <c r="AM239" i="137"/>
  <c r="BN238" i="137"/>
  <c r="BJ238" i="137"/>
  <c r="BF238" i="137"/>
  <c r="BB238" i="137"/>
  <c r="AX238" i="137"/>
  <c r="AT238" i="137"/>
  <c r="AP238" i="137"/>
  <c r="AL238" i="137"/>
  <c r="BM237" i="137"/>
  <c r="BI237" i="137"/>
  <c r="BE237" i="137"/>
  <c r="BE265" i="137" s="1"/>
  <c r="BA237" i="137"/>
  <c r="AY236" i="4" s="1"/>
  <c r="AW237" i="137"/>
  <c r="AW265" i="137" s="1"/>
  <c r="AS237" i="137"/>
  <c r="AO237" i="137"/>
  <c r="BL236" i="137"/>
  <c r="BH236" i="137"/>
  <c r="BD236" i="137"/>
  <c r="AZ236" i="137"/>
  <c r="AZ264" i="137" s="1"/>
  <c r="AV236" i="137"/>
  <c r="AR236" i="137"/>
  <c r="AN236" i="137"/>
  <c r="BO235" i="137"/>
  <c r="BK235" i="137"/>
  <c r="BG235" i="137"/>
  <c r="BC235" i="137"/>
  <c r="BC263" i="137" s="1"/>
  <c r="AY235" i="137"/>
  <c r="AU235" i="137"/>
  <c r="AU263" i="137" s="1"/>
  <c r="AQ235" i="137"/>
  <c r="AM235" i="137"/>
  <c r="BN234" i="137"/>
  <c r="BJ234" i="137"/>
  <c r="BF234" i="137"/>
  <c r="BB234" i="137"/>
  <c r="AX234" i="137"/>
  <c r="AT234" i="137"/>
  <c r="AP234" i="137"/>
  <c r="AL234" i="137"/>
  <c r="BL229" i="137"/>
  <c r="BH229" i="137"/>
  <c r="BD229" i="137"/>
  <c r="AZ229" i="137"/>
  <c r="AV229" i="137"/>
  <c r="AR229" i="137"/>
  <c r="AN229" i="137"/>
  <c r="BO228" i="137"/>
  <c r="BK228" i="137"/>
  <c r="BG228" i="137"/>
  <c r="BC228" i="137"/>
  <c r="AY228" i="137"/>
  <c r="AU228" i="137"/>
  <c r="AQ228" i="137"/>
  <c r="AM228" i="137"/>
  <c r="BN227" i="137"/>
  <c r="BJ227" i="137"/>
  <c r="BF227" i="137"/>
  <c r="BB227" i="137"/>
  <c r="AX227" i="137"/>
  <c r="AT227" i="137"/>
  <c r="AP227" i="137"/>
  <c r="AL227" i="137"/>
  <c r="BM226" i="137"/>
  <c r="BI226" i="137"/>
  <c r="BE226" i="137"/>
  <c r="BA226" i="137"/>
  <c r="AY225" i="4" s="1"/>
  <c r="AW226" i="137"/>
  <c r="AS226" i="137"/>
  <c r="AO226" i="137"/>
  <c r="BM206" i="137"/>
  <c r="BI206" i="137"/>
  <c r="BE206" i="137"/>
  <c r="BA206" i="137"/>
  <c r="AY205" i="4" s="1"/>
  <c r="AW206" i="137"/>
  <c r="AS206" i="137"/>
  <c r="AO206" i="137"/>
  <c r="BL205" i="137"/>
  <c r="BH205" i="137"/>
  <c r="BD205" i="137"/>
  <c r="AZ205" i="137"/>
  <c r="AZ219" i="137" s="1"/>
  <c r="AV205" i="137"/>
  <c r="AR205" i="137"/>
  <c r="AN205" i="137"/>
  <c r="BO204" i="137"/>
  <c r="BO218" i="137" s="1"/>
  <c r="BK204" i="137"/>
  <c r="BG204" i="137"/>
  <c r="BC204" i="137"/>
  <c r="AY204" i="137"/>
  <c r="AY218" i="137" s="1"/>
  <c r="AU204" i="137"/>
  <c r="AQ204" i="137"/>
  <c r="AM204" i="137"/>
  <c r="BN203" i="137"/>
  <c r="BN217" i="137" s="1"/>
  <c r="BJ203" i="137"/>
  <c r="BF203" i="137"/>
  <c r="BB203" i="137"/>
  <c r="AX203" i="137"/>
  <c r="AX217" i="137" s="1"/>
  <c r="AT203" i="137"/>
  <c r="AP203" i="137"/>
  <c r="AL203" i="137"/>
  <c r="BM202" i="137"/>
  <c r="BM216" i="137" s="1"/>
  <c r="BI202" i="137"/>
  <c r="BE202" i="137"/>
  <c r="BA202" i="137"/>
  <c r="AY201" i="4" s="1"/>
  <c r="AW202" i="137"/>
  <c r="AS202" i="137"/>
  <c r="AO202" i="137"/>
  <c r="BL201" i="137"/>
  <c r="BL215" i="137" s="1"/>
  <c r="BH201" i="137"/>
  <c r="BD201" i="137"/>
  <c r="AZ201" i="137"/>
  <c r="AV201" i="137"/>
  <c r="AV215" i="137" s="1"/>
  <c r="AR201" i="137"/>
  <c r="AN201" i="137"/>
  <c r="BO200" i="137"/>
  <c r="BK200" i="137"/>
  <c r="BK214" i="137" s="1"/>
  <c r="BG200" i="137"/>
  <c r="BC200" i="137"/>
  <c r="AY200" i="137"/>
  <c r="AU200" i="137"/>
  <c r="AQ200" i="137"/>
  <c r="AM200" i="137"/>
  <c r="BN199" i="137"/>
  <c r="BJ199" i="137"/>
  <c r="BJ213" i="137" s="1"/>
  <c r="BF199" i="137"/>
  <c r="BB199" i="137"/>
  <c r="AX199" i="137"/>
  <c r="AT199" i="137"/>
  <c r="AT213" i="137" s="1"/>
  <c r="AP199" i="137"/>
  <c r="AL199" i="137"/>
  <c r="BM198" i="137"/>
  <c r="BI198" i="137"/>
  <c r="BI212" i="137" s="1"/>
  <c r="BE198" i="137"/>
  <c r="BA198" i="137"/>
  <c r="AY197" i="4" s="1"/>
  <c r="AW198" i="137"/>
  <c r="AS198" i="137"/>
  <c r="AO198" i="137"/>
  <c r="BL197" i="137"/>
  <c r="BH197" i="137"/>
  <c r="BH211" i="137" s="1"/>
  <c r="BD197" i="137"/>
  <c r="AZ197" i="137"/>
  <c r="AV197" i="137"/>
  <c r="AR197" i="137"/>
  <c r="AR211" i="137" s="1"/>
  <c r="AN197" i="137"/>
  <c r="BN192" i="137"/>
  <c r="BJ192" i="137"/>
  <c r="BJ220" i="137" s="1"/>
  <c r="BF192" i="137"/>
  <c r="BB192" i="137"/>
  <c r="AX192" i="137"/>
  <c r="AT192" i="137"/>
  <c r="AT220" i="137" s="1"/>
  <c r="AP192" i="137"/>
  <c r="AL192" i="137"/>
  <c r="BM191" i="137"/>
  <c r="BI191" i="137"/>
  <c r="BE191" i="137"/>
  <c r="BA191" i="137"/>
  <c r="AY190" i="4" s="1"/>
  <c r="AW191" i="137"/>
  <c r="AS191" i="137"/>
  <c r="AS219" i="137" s="1"/>
  <c r="AO191" i="137"/>
  <c r="BL190" i="137"/>
  <c r="BH190" i="137"/>
  <c r="BD190" i="137"/>
  <c r="AZ190" i="137"/>
  <c r="AV190" i="137"/>
  <c r="AR190" i="137"/>
  <c r="AR218" i="137" s="1"/>
  <c r="AN190" i="137"/>
  <c r="BO189" i="137"/>
  <c r="BK189" i="137"/>
  <c r="BG189" i="137"/>
  <c r="BG217" i="137" s="1"/>
  <c r="BC189" i="137"/>
  <c r="AY189" i="137"/>
  <c r="AU189" i="137"/>
  <c r="AQ189" i="137"/>
  <c r="AQ217" i="137" s="1"/>
  <c r="AM189" i="137"/>
  <c r="BN188" i="137"/>
  <c r="BJ188" i="137"/>
  <c r="BF188" i="137"/>
  <c r="BF216" i="137" s="1"/>
  <c r="BB188" i="137"/>
  <c r="AX188" i="137"/>
  <c r="AT188" i="137"/>
  <c r="AP188" i="137"/>
  <c r="AP216" i="137" s="1"/>
  <c r="AL188" i="137"/>
  <c r="BM187" i="137"/>
  <c r="BI187" i="137"/>
  <c r="BE187" i="137"/>
  <c r="BE215" i="137" s="1"/>
  <c r="BA187" i="137"/>
  <c r="AY186" i="4" s="1"/>
  <c r="AW187" i="137"/>
  <c r="AS187" i="137"/>
  <c r="AO187" i="137"/>
  <c r="AO215" i="137" s="1"/>
  <c r="BL186" i="137"/>
  <c r="BH186" i="137"/>
  <c r="BD186" i="137"/>
  <c r="BD214" i="137" s="1"/>
  <c r="AZ186" i="137"/>
  <c r="AV186" i="137"/>
  <c r="AR186" i="137"/>
  <c r="AN186" i="137"/>
  <c r="AN214" i="137" s="1"/>
  <c r="BO185" i="137"/>
  <c r="BK185" i="137"/>
  <c r="BG185" i="137"/>
  <c r="BC185" i="137"/>
  <c r="BC213" i="137" s="1"/>
  <c r="AY185" i="137"/>
  <c r="AU185" i="137"/>
  <c r="AQ185" i="137"/>
  <c r="AM185" i="137"/>
  <c r="AM213" i="137" s="1"/>
  <c r="BN184" i="137"/>
  <c r="BJ184" i="137"/>
  <c r="BF184" i="137"/>
  <c r="BB184" i="137"/>
  <c r="AX184" i="137"/>
  <c r="AT184" i="137"/>
  <c r="AP184" i="137"/>
  <c r="AL184" i="137"/>
  <c r="BM183" i="137"/>
  <c r="BI183" i="137"/>
  <c r="BE183" i="137"/>
  <c r="BA183" i="137"/>
  <c r="AY182" i="4" s="1"/>
  <c r="AW183" i="137"/>
  <c r="AS183" i="137"/>
  <c r="AO183" i="137"/>
  <c r="BO178" i="137"/>
  <c r="BK178" i="137"/>
  <c r="BG178" i="137"/>
  <c r="BC178" i="137"/>
  <c r="AY178" i="137"/>
  <c r="AU178" i="137"/>
  <c r="AQ178" i="137"/>
  <c r="AM178" i="137"/>
  <c r="BN177" i="137"/>
  <c r="BJ177" i="137"/>
  <c r="BF177" i="137"/>
  <c r="BB177" i="137"/>
  <c r="AX177" i="137"/>
  <c r="AT177" i="137"/>
  <c r="AP177" i="137"/>
  <c r="AL177" i="137"/>
  <c r="BM176" i="137"/>
  <c r="BI176" i="137"/>
  <c r="BE176" i="137"/>
  <c r="BA176" i="137"/>
  <c r="AY175" i="4" s="1"/>
  <c r="AW176" i="137"/>
  <c r="AS176" i="137"/>
  <c r="AO176" i="137"/>
  <c r="BL175" i="137"/>
  <c r="BH175" i="137"/>
  <c r="BD175" i="137"/>
  <c r="AZ175" i="137"/>
  <c r="AV175" i="137"/>
  <c r="AR175" i="137"/>
  <c r="AN175" i="137"/>
  <c r="BL308" i="137"/>
  <c r="BF308" i="137"/>
  <c r="BA308" i="137"/>
  <c r="AV308" i="137"/>
  <c r="AP308" i="137"/>
  <c r="BK307" i="137"/>
  <c r="BE307" i="137"/>
  <c r="AZ307" i="137"/>
  <c r="AU307" i="137"/>
  <c r="AO307" i="137"/>
  <c r="BO306" i="137"/>
  <c r="BJ306" i="137"/>
  <c r="BD306" i="137"/>
  <c r="AY306" i="137"/>
  <c r="AY320" i="137" s="1"/>
  <c r="AT306" i="137"/>
  <c r="AN306" i="137"/>
  <c r="BN305" i="137"/>
  <c r="BI305" i="137"/>
  <c r="BC305" i="137"/>
  <c r="AX305" i="137"/>
  <c r="AS305" i="137"/>
  <c r="AM305" i="137"/>
  <c r="AM319" i="137" s="1"/>
  <c r="BM304" i="137"/>
  <c r="BH304" i="137"/>
  <c r="BB304" i="137"/>
  <c r="AW304" i="137"/>
  <c r="AW318" i="137" s="1"/>
  <c r="AR304" i="137"/>
  <c r="AL304" i="137"/>
  <c r="BL303" i="137"/>
  <c r="BG303" i="137"/>
  <c r="BA303" i="137"/>
  <c r="AY302" i="4" s="1"/>
  <c r="AV303" i="137"/>
  <c r="AQ303" i="137"/>
  <c r="BK302" i="137"/>
  <c r="BF302" i="137"/>
  <c r="AZ302" i="137"/>
  <c r="AU302" i="137"/>
  <c r="AU316" i="137" s="1"/>
  <c r="AP302" i="137"/>
  <c r="BO301" i="137"/>
  <c r="BJ301" i="137"/>
  <c r="BE301" i="137"/>
  <c r="AY301" i="137"/>
  <c r="BN308" i="137"/>
  <c r="BI308" i="137"/>
  <c r="BI322" i="137" s="1"/>
  <c r="BD308" i="137"/>
  <c r="AX308" i="137"/>
  <c r="AS308" i="137"/>
  <c r="AN308" i="137"/>
  <c r="BM307" i="137"/>
  <c r="BH307" i="137"/>
  <c r="BC307" i="137"/>
  <c r="AW307" i="137"/>
  <c r="AW321" i="137" s="1"/>
  <c r="AR307" i="137"/>
  <c r="AM307" i="137"/>
  <c r="BL306" i="137"/>
  <c r="BG306" i="137"/>
  <c r="BG320" i="137" s="1"/>
  <c r="BB306" i="137"/>
  <c r="AV306" i="137"/>
  <c r="AQ306" i="137"/>
  <c r="AL306" i="137"/>
  <c r="BK305" i="137"/>
  <c r="BF305" i="137"/>
  <c r="BA305" i="137"/>
  <c r="AY304" i="4" s="1"/>
  <c r="AU305" i="137"/>
  <c r="AU319" i="137" s="1"/>
  <c r="AP305" i="137"/>
  <c r="BJ304" i="137"/>
  <c r="BE304" i="137"/>
  <c r="AZ304" i="137"/>
  <c r="AT304" i="137"/>
  <c r="AO304" i="137"/>
  <c r="BO303" i="137"/>
  <c r="BI303" i="137"/>
  <c r="BD303" i="137"/>
  <c r="AY303" i="137"/>
  <c r="AS303" i="137"/>
  <c r="AN303" i="137"/>
  <c r="BN302" i="137"/>
  <c r="BH302" i="137"/>
  <c r="BC302" i="137"/>
  <c r="AX302" i="137"/>
  <c r="AR302" i="137"/>
  <c r="AM302" i="137"/>
  <c r="BM301" i="137"/>
  <c r="BG301" i="137"/>
  <c r="BB301" i="137"/>
  <c r="AW301" i="137"/>
  <c r="AQ301" i="137"/>
  <c r="AL301" i="137"/>
  <c r="BL300" i="137"/>
  <c r="BF300" i="137"/>
  <c r="BA300" i="137"/>
  <c r="AV300" i="137"/>
  <c r="AP300" i="137"/>
  <c r="BK299" i="137"/>
  <c r="BE299" i="137"/>
  <c r="AZ299" i="137"/>
  <c r="AU299" i="137"/>
  <c r="AO299" i="137"/>
  <c r="BM294" i="137"/>
  <c r="BG294" i="137"/>
  <c r="BB294" i="137"/>
  <c r="AW294" i="137"/>
  <c r="AW322" i="137" s="1"/>
  <c r="AQ294" i="137"/>
  <c r="AL294" i="137"/>
  <c r="BL293" i="137"/>
  <c r="BF293" i="137"/>
  <c r="BF321" i="137" s="1"/>
  <c r="BA293" i="137"/>
  <c r="AY292" i="4" s="1"/>
  <c r="AV293" i="137"/>
  <c r="AV321" i="137" s="1"/>
  <c r="AP293" i="137"/>
  <c r="BK292" i="137"/>
  <c r="BE292" i="137"/>
  <c r="AZ292" i="137"/>
  <c r="AU292" i="137"/>
  <c r="AU320" i="137" s="1"/>
  <c r="AO292" i="137"/>
  <c r="AO320" i="137" s="1"/>
  <c r="BO291" i="137"/>
  <c r="BJ291" i="137"/>
  <c r="BD291" i="137"/>
  <c r="BD319" i="137" s="1"/>
  <c r="AY291" i="137"/>
  <c r="AT291" i="137"/>
  <c r="AN291" i="137"/>
  <c r="BN290" i="137"/>
  <c r="BN318" i="137" s="1"/>
  <c r="BI290" i="137"/>
  <c r="BC290" i="137"/>
  <c r="AX290" i="137"/>
  <c r="AS290" i="137"/>
  <c r="AS318" i="137" s="1"/>
  <c r="AM290" i="137"/>
  <c r="BM289" i="137"/>
  <c r="BM317" i="137" s="1"/>
  <c r="BH289" i="137"/>
  <c r="BB289" i="137"/>
  <c r="BB317" i="137" s="1"/>
  <c r="AW289" i="137"/>
  <c r="AR289" i="137"/>
  <c r="AL289" i="137"/>
  <c r="BL288" i="137"/>
  <c r="BL316" i="137" s="1"/>
  <c r="BG288" i="137"/>
  <c r="BA288" i="137"/>
  <c r="AY287" i="4" s="1"/>
  <c r="AV288" i="137"/>
  <c r="AQ288" i="137"/>
  <c r="AQ316" i="137" s="1"/>
  <c r="BK287" i="137"/>
  <c r="BK315" i="137" s="1"/>
  <c r="BF287" i="137"/>
  <c r="AZ287" i="137"/>
  <c r="AZ315" i="137" s="1"/>
  <c r="AU287" i="137"/>
  <c r="AP287" i="137"/>
  <c r="BO286" i="137"/>
  <c r="BJ286" i="137"/>
  <c r="BE286" i="137"/>
  <c r="AY286" i="137"/>
  <c r="AT286" i="137"/>
  <c r="AT314" i="137" s="1"/>
  <c r="AO286" i="137"/>
  <c r="BN285" i="137"/>
  <c r="BI285" i="137"/>
  <c r="BD285" i="137"/>
  <c r="AX285" i="137"/>
  <c r="AS285" i="137"/>
  <c r="AN285" i="137"/>
  <c r="BL280" i="137"/>
  <c r="BG280" i="137"/>
  <c r="BB280" i="137"/>
  <c r="AV280" i="137"/>
  <c r="AQ280" i="137"/>
  <c r="AL280" i="137"/>
  <c r="BK279" i="137"/>
  <c r="BF279" i="137"/>
  <c r="BA279" i="137"/>
  <c r="AY278" i="4" s="1"/>
  <c r="AU279" i="137"/>
  <c r="AP279" i="137"/>
  <c r="BJ278" i="137"/>
  <c r="BE278" i="137"/>
  <c r="AZ278" i="137"/>
  <c r="AT278" i="137"/>
  <c r="AO278" i="137"/>
  <c r="BO277" i="137"/>
  <c r="BI277" i="137"/>
  <c r="BD277" i="137"/>
  <c r="AY277" i="137"/>
  <c r="AS277" i="137"/>
  <c r="AN277" i="137"/>
  <c r="BO257" i="137"/>
  <c r="BI257" i="137"/>
  <c r="BD257" i="137"/>
  <c r="AY257" i="137"/>
  <c r="AS257" i="137"/>
  <c r="AN257" i="137"/>
  <c r="BN256" i="137"/>
  <c r="BH256" i="137"/>
  <c r="BC256" i="137"/>
  <c r="AX256" i="137"/>
  <c r="AR256" i="137"/>
  <c r="AM256" i="137"/>
  <c r="BM255" i="137"/>
  <c r="BG255" i="137"/>
  <c r="BB255" i="137"/>
  <c r="AW255" i="137"/>
  <c r="AQ255" i="137"/>
  <c r="AL255" i="137"/>
  <c r="BL254" i="137"/>
  <c r="BF254" i="137"/>
  <c r="BA254" i="137"/>
  <c r="AY253" i="4" s="1"/>
  <c r="AV254" i="137"/>
  <c r="AP254" i="137"/>
  <c r="BK253" i="137"/>
  <c r="BE253" i="137"/>
  <c r="AZ253" i="137"/>
  <c r="AU253" i="137"/>
  <c r="AO253" i="137"/>
  <c r="BO252" i="137"/>
  <c r="BJ252" i="137"/>
  <c r="BD252" i="137"/>
  <c r="AY252" i="137"/>
  <c r="AT252" i="137"/>
  <c r="AN252" i="137"/>
  <c r="BN251" i="137"/>
  <c r="BI251" i="137"/>
  <c r="BC251" i="137"/>
  <c r="AX251" i="137"/>
  <c r="AS251" i="137"/>
  <c r="AM251" i="137"/>
  <c r="BM250" i="137"/>
  <c r="BH250" i="137"/>
  <c r="BB250" i="137"/>
  <c r="AW250" i="137"/>
  <c r="AR250" i="137"/>
  <c r="AL250" i="137"/>
  <c r="BL249" i="137"/>
  <c r="BG249" i="137"/>
  <c r="BA249" i="137"/>
  <c r="AY248" i="4" s="1"/>
  <c r="AV249" i="137"/>
  <c r="AQ249" i="137"/>
  <c r="BK248" i="137"/>
  <c r="BF248" i="137"/>
  <c r="AZ248" i="137"/>
  <c r="AU248" i="137"/>
  <c r="AP248" i="137"/>
  <c r="BN243" i="137"/>
  <c r="BN271" i="137" s="1"/>
  <c r="BI243" i="137"/>
  <c r="BI271" i="137" s="1"/>
  <c r="BD243" i="137"/>
  <c r="BD271" i="137" s="1"/>
  <c r="AX243" i="137"/>
  <c r="AS243" i="137"/>
  <c r="AS271" i="137" s="1"/>
  <c r="AN243" i="137"/>
  <c r="AN271" i="137" s="1"/>
  <c r="BM242" i="137"/>
  <c r="BH242" i="137"/>
  <c r="BH270" i="137" s="1"/>
  <c r="BC242" i="137"/>
  <c r="BC270" i="137" s="1"/>
  <c r="AW242" i="137"/>
  <c r="AR242" i="137"/>
  <c r="AR270" i="137" s="1"/>
  <c r="AM242" i="137"/>
  <c r="AM270" i="137" s="1"/>
  <c r="BL241" i="137"/>
  <c r="BG241" i="137"/>
  <c r="BG269" i="137" s="1"/>
  <c r="BB241" i="137"/>
  <c r="BB269" i="137" s="1"/>
  <c r="AV241" i="137"/>
  <c r="AV269" i="137" s="1"/>
  <c r="AQ241" i="137"/>
  <c r="AQ269" i="137" s="1"/>
  <c r="AL241" i="137"/>
  <c r="BK240" i="137"/>
  <c r="BF240" i="137"/>
  <c r="BF268" i="137" s="1"/>
  <c r="BA240" i="137"/>
  <c r="AU240" i="137"/>
  <c r="AP240" i="137"/>
  <c r="AP268" i="137" s="1"/>
  <c r="BJ239" i="137"/>
  <c r="BJ267" i="137" s="1"/>
  <c r="BE239" i="137"/>
  <c r="BE267" i="137" s="1"/>
  <c r="AZ239" i="137"/>
  <c r="AZ267" i="137" s="1"/>
  <c r="AT239" i="137"/>
  <c r="AO239" i="137"/>
  <c r="AO267" i="137" s="1"/>
  <c r="BO238" i="137"/>
  <c r="BO266" i="137" s="1"/>
  <c r="BI238" i="137"/>
  <c r="BD238" i="137"/>
  <c r="BD266" i="137" s="1"/>
  <c r="AY238" i="137"/>
  <c r="AY266" i="137" s="1"/>
  <c r="AS238" i="137"/>
  <c r="AN238" i="137"/>
  <c r="AN266" i="137" s="1"/>
  <c r="BN237" i="137"/>
  <c r="BN265" i="137" s="1"/>
  <c r="BH237" i="137"/>
  <c r="BC237" i="137"/>
  <c r="BC265" i="137" s="1"/>
  <c r="AX237" i="137"/>
  <c r="AX265" i="137" s="1"/>
  <c r="AR237" i="137"/>
  <c r="AR265" i="137" s="1"/>
  <c r="AM237" i="137"/>
  <c r="AM265" i="137" s="1"/>
  <c r="BM236" i="137"/>
  <c r="BM264" i="137" s="1"/>
  <c r="BG236" i="137"/>
  <c r="BB236" i="137"/>
  <c r="BB264" i="137" s="1"/>
  <c r="AW236" i="137"/>
  <c r="AW264" i="137" s="1"/>
  <c r="BE308" i="137"/>
  <c r="AT308" i="137"/>
  <c r="AT322" i="137" s="1"/>
  <c r="BO307" i="137"/>
  <c r="BD307" i="137"/>
  <c r="BD321" i="137" s="1"/>
  <c r="AS307" i="137"/>
  <c r="BN306" i="137"/>
  <c r="BC306" i="137"/>
  <c r="AR306" i="137"/>
  <c r="AR320" i="137" s="1"/>
  <c r="BM305" i="137"/>
  <c r="BB305" i="137"/>
  <c r="BB319" i="137" s="1"/>
  <c r="AQ305" i="137"/>
  <c r="BL304" i="137"/>
  <c r="BA304" i="137"/>
  <c r="AY303" i="4" s="1"/>
  <c r="AP304" i="137"/>
  <c r="AP318" i="137" s="1"/>
  <c r="BK303" i="137"/>
  <c r="AZ303" i="137"/>
  <c r="AZ317" i="137" s="1"/>
  <c r="AO303" i="137"/>
  <c r="BJ302" i="137"/>
  <c r="AY302" i="137"/>
  <c r="AN302" i="137"/>
  <c r="AN316" i="137" s="1"/>
  <c r="BI301" i="137"/>
  <c r="AX301" i="137"/>
  <c r="AX315" i="137" s="1"/>
  <c r="AP301" i="137"/>
  <c r="BN300" i="137"/>
  <c r="BN314" i="137" s="1"/>
  <c r="BH300" i="137"/>
  <c r="AZ300" i="137"/>
  <c r="AS300" i="137"/>
  <c r="AS314" i="137" s="1"/>
  <c r="AL300" i="137"/>
  <c r="AL314" i="137" s="1"/>
  <c r="BI299" i="137"/>
  <c r="BC299" i="137"/>
  <c r="AV299" i="137"/>
  <c r="AN299" i="137"/>
  <c r="BN294" i="137"/>
  <c r="BF294" i="137"/>
  <c r="BF322" i="137" s="1"/>
  <c r="AY294" i="137"/>
  <c r="AS294" i="137"/>
  <c r="BI293" i="137"/>
  <c r="BB293" i="137"/>
  <c r="AT293" i="137"/>
  <c r="AT321" i="137" s="1"/>
  <c r="AN293" i="137"/>
  <c r="BL292" i="137"/>
  <c r="BD292" i="137"/>
  <c r="AW292" i="137"/>
  <c r="AQ292" i="137"/>
  <c r="BN291" i="137"/>
  <c r="BN319" i="137" s="1"/>
  <c r="BG291" i="137"/>
  <c r="AZ291" i="137"/>
  <c r="AR291" i="137"/>
  <c r="AR319" i="137" s="1"/>
  <c r="AL291" i="137"/>
  <c r="BJ290" i="137"/>
  <c r="BJ318" i="137" s="1"/>
  <c r="BB290" i="137"/>
  <c r="AU290" i="137"/>
  <c r="AO290" i="137"/>
  <c r="BL289" i="137"/>
  <c r="BE289" i="137"/>
  <c r="AX289" i="137"/>
  <c r="AP289" i="137"/>
  <c r="BO288" i="137"/>
  <c r="BH288" i="137"/>
  <c r="AZ288" i="137"/>
  <c r="AZ316" i="137" s="1"/>
  <c r="AS288" i="137"/>
  <c r="AM288" i="137"/>
  <c r="AM316" i="137" s="1"/>
  <c r="BJ287" i="137"/>
  <c r="BC287" i="137"/>
  <c r="AV287" i="137"/>
  <c r="AV315" i="137" s="1"/>
  <c r="AN287" i="137"/>
  <c r="BM286" i="137"/>
  <c r="BF286" i="137"/>
  <c r="AX286" i="137"/>
  <c r="AQ286" i="137"/>
  <c r="AQ314" i="137" s="1"/>
  <c r="BH285" i="137"/>
  <c r="BA285" i="137"/>
  <c r="AY284" i="4" s="1"/>
  <c r="AT285" i="137"/>
  <c r="AL285" i="137"/>
  <c r="BN280" i="137"/>
  <c r="BF280" i="137"/>
  <c r="AY280" i="137"/>
  <c r="AR280" i="137"/>
  <c r="BO279" i="137"/>
  <c r="BI279" i="137"/>
  <c r="BB279" i="137"/>
  <c r="AT279" i="137"/>
  <c r="AM279" i="137"/>
  <c r="BL278" i="137"/>
  <c r="BD278" i="137"/>
  <c r="AW278" i="137"/>
  <c r="AP278" i="137"/>
  <c r="BM277" i="137"/>
  <c r="BG277" i="137"/>
  <c r="AZ277" i="137"/>
  <c r="AR277" i="137"/>
  <c r="BL257" i="137"/>
  <c r="BE257" i="137"/>
  <c r="AW257" i="137"/>
  <c r="AQ257" i="137"/>
  <c r="BO256" i="137"/>
  <c r="BG256" i="137"/>
  <c r="AZ256" i="137"/>
  <c r="AT256" i="137"/>
  <c r="AL256" i="137"/>
  <c r="BJ255" i="137"/>
  <c r="BC255" i="137"/>
  <c r="AU255" i="137"/>
  <c r="AO255" i="137"/>
  <c r="BM254" i="137"/>
  <c r="BE254" i="137"/>
  <c r="AX254" i="137"/>
  <c r="AR254" i="137"/>
  <c r="BO253" i="137"/>
  <c r="BH253" i="137"/>
  <c r="BA253" i="137"/>
  <c r="AY252" i="4" s="1"/>
  <c r="AS253" i="137"/>
  <c r="AM253" i="137"/>
  <c r="BK252" i="137"/>
  <c r="BC252" i="137"/>
  <c r="AV252" i="137"/>
  <c r="AP252" i="137"/>
  <c r="BM251" i="137"/>
  <c r="BF251" i="137"/>
  <c r="AY251" i="137"/>
  <c r="AQ251" i="137"/>
  <c r="BI250" i="137"/>
  <c r="BA250" i="137"/>
  <c r="AY249" i="4" s="1"/>
  <c r="AT250" i="137"/>
  <c r="AN250" i="137"/>
  <c r="BK249" i="137"/>
  <c r="BD249" i="137"/>
  <c r="AW249" i="137"/>
  <c r="AO249" i="137"/>
  <c r="BN248" i="137"/>
  <c r="BG248" i="137"/>
  <c r="AY248" i="137"/>
  <c r="AR248" i="137"/>
  <c r="AL248" i="137"/>
  <c r="BL243" i="137"/>
  <c r="BE243" i="137"/>
  <c r="AW243" i="137"/>
  <c r="AP243" i="137"/>
  <c r="BO242" i="137"/>
  <c r="BG242" i="137"/>
  <c r="AZ242" i="137"/>
  <c r="AS242" i="137"/>
  <c r="AS270" i="137" s="1"/>
  <c r="BJ241" i="137"/>
  <c r="BC241" i="137"/>
  <c r="AU241" i="137"/>
  <c r="AN241" i="137"/>
  <c r="AN269" i="137" s="1"/>
  <c r="BM240" i="137"/>
  <c r="BE240" i="137"/>
  <c r="AX240" i="137"/>
  <c r="AQ240" i="137"/>
  <c r="AQ268" i="137" s="1"/>
  <c r="BN239" i="137"/>
  <c r="BN267" i="137" s="1"/>
  <c r="BH239" i="137"/>
  <c r="BA239" i="137"/>
  <c r="AY238" i="4" s="1"/>
  <c r="AS239" i="137"/>
  <c r="AL239" i="137"/>
  <c r="BK238" i="137"/>
  <c r="BC238" i="137"/>
  <c r="AV238" i="137"/>
  <c r="AO238" i="137"/>
  <c r="BL237" i="137"/>
  <c r="BF237" i="137"/>
  <c r="AY237" i="137"/>
  <c r="AQ237" i="137"/>
  <c r="BO236" i="137"/>
  <c r="BI236" i="137"/>
  <c r="BA236" i="137"/>
  <c r="AY235" i="4" s="1"/>
  <c r="AT236" i="137"/>
  <c r="AO236" i="137"/>
  <c r="BN235" i="137"/>
  <c r="BN263" i="137" s="1"/>
  <c r="BI235" i="137"/>
  <c r="BI263" i="137" s="1"/>
  <c r="BD235" i="137"/>
  <c r="BD263" i="137" s="1"/>
  <c r="AX235" i="137"/>
  <c r="AS235" i="137"/>
  <c r="AN235" i="137"/>
  <c r="AN263" i="137" s="1"/>
  <c r="BM234" i="137"/>
  <c r="BH234" i="137"/>
  <c r="BC234" i="137"/>
  <c r="AW234" i="137"/>
  <c r="AR234" i="137"/>
  <c r="AM234" i="137"/>
  <c r="BK229" i="137"/>
  <c r="BF229" i="137"/>
  <c r="BA229" i="137"/>
  <c r="AY228" i="4" s="1"/>
  <c r="AU229" i="137"/>
  <c r="AP229" i="137"/>
  <c r="BJ228" i="137"/>
  <c r="BE228" i="137"/>
  <c r="AZ228" i="137"/>
  <c r="AT228" i="137"/>
  <c r="AO228" i="137"/>
  <c r="BO227" i="137"/>
  <c r="BI227" i="137"/>
  <c r="BD227" i="137"/>
  <c r="AY227" i="137"/>
  <c r="AS227" i="137"/>
  <c r="AN227" i="137"/>
  <c r="BN226" i="137"/>
  <c r="BH226" i="137"/>
  <c r="BC226" i="137"/>
  <c r="AX226" i="137"/>
  <c r="AR226" i="137"/>
  <c r="AM226" i="137"/>
  <c r="BN206" i="137"/>
  <c r="BH206" i="137"/>
  <c r="BC206" i="137"/>
  <c r="AX206" i="137"/>
  <c r="AR206" i="137"/>
  <c r="AM206" i="137"/>
  <c r="BM205" i="137"/>
  <c r="BG205" i="137"/>
  <c r="BB205" i="137"/>
  <c r="AW205" i="137"/>
  <c r="AQ205" i="137"/>
  <c r="AL205" i="137"/>
  <c r="BL204" i="137"/>
  <c r="BF204" i="137"/>
  <c r="BA204" i="137"/>
  <c r="AY203" i="4" s="1"/>
  <c r="AV204" i="137"/>
  <c r="AP204" i="137"/>
  <c r="BK203" i="137"/>
  <c r="BE203" i="137"/>
  <c r="AZ203" i="137"/>
  <c r="AU203" i="137"/>
  <c r="AO203" i="137"/>
  <c r="BO202" i="137"/>
  <c r="BJ202" i="137"/>
  <c r="BD202" i="137"/>
  <c r="AY202" i="137"/>
  <c r="AT202" i="137"/>
  <c r="AN202" i="137"/>
  <c r="BN201" i="137"/>
  <c r="BI201" i="137"/>
  <c r="BC201" i="137"/>
  <c r="AX201" i="137"/>
  <c r="AS201" i="137"/>
  <c r="AM201" i="137"/>
  <c r="BM200" i="137"/>
  <c r="BH200" i="137"/>
  <c r="BB200" i="137"/>
  <c r="AW200" i="137"/>
  <c r="AR200" i="137"/>
  <c r="AL200" i="137"/>
  <c r="BL199" i="137"/>
  <c r="BG199" i="137"/>
  <c r="BA199" i="137"/>
  <c r="AY198" i="4" s="1"/>
  <c r="AV199" i="137"/>
  <c r="AQ199" i="137"/>
  <c r="BK198" i="137"/>
  <c r="BF198" i="137"/>
  <c r="AZ198" i="137"/>
  <c r="AU198" i="137"/>
  <c r="AP198" i="137"/>
  <c r="BO197" i="137"/>
  <c r="BJ197" i="137"/>
  <c r="BE197" i="137"/>
  <c r="AY197" i="137"/>
  <c r="AT197" i="137"/>
  <c r="AO197" i="137"/>
  <c r="BM192" i="137"/>
  <c r="BH192" i="137"/>
  <c r="BH220" i="137" s="1"/>
  <c r="BC192" i="137"/>
  <c r="BC220" i="137" s="1"/>
  <c r="AW192" i="137"/>
  <c r="AW220" i="137" s="1"/>
  <c r="AR192" i="137"/>
  <c r="AR220" i="137" s="1"/>
  <c r="AM192" i="137"/>
  <c r="AM220" i="137" s="1"/>
  <c r="BL191" i="137"/>
  <c r="BL219" i="137" s="1"/>
  <c r="BG191" i="137"/>
  <c r="BG219" i="137" s="1"/>
  <c r="BB191" i="137"/>
  <c r="BB219" i="137" s="1"/>
  <c r="AV191" i="137"/>
  <c r="AQ191" i="137"/>
  <c r="AQ219" i="137" s="1"/>
  <c r="AL191" i="137"/>
  <c r="BK190" i="137"/>
  <c r="BF190" i="137"/>
  <c r="BF218" i="137" s="1"/>
  <c r="BA190" i="137"/>
  <c r="AU190" i="137"/>
  <c r="AP190" i="137"/>
  <c r="AP218" i="137" s="1"/>
  <c r="BJ189" i="137"/>
  <c r="BE189" i="137"/>
  <c r="BE217" i="137" s="1"/>
  <c r="AZ189" i="137"/>
  <c r="AZ217" i="137" s="1"/>
  <c r="AT189" i="137"/>
  <c r="AO189" i="137"/>
  <c r="AO217" i="137" s="1"/>
  <c r="BO188" i="137"/>
  <c r="BO216" i="137" s="1"/>
  <c r="BI188" i="137"/>
  <c r="BD188" i="137"/>
  <c r="BD216" i="137" s="1"/>
  <c r="AY188" i="137"/>
  <c r="AY216" i="137" s="1"/>
  <c r="AS188" i="137"/>
  <c r="AS216" i="137" s="1"/>
  <c r="AN188" i="137"/>
  <c r="AN216" i="137" s="1"/>
  <c r="BN187" i="137"/>
  <c r="BN215" i="137" s="1"/>
  <c r="BH187" i="137"/>
  <c r="BH215" i="137" s="1"/>
  <c r="BC187" i="137"/>
  <c r="BC215" i="137" s="1"/>
  <c r="AX187" i="137"/>
  <c r="AX215" i="137" s="1"/>
  <c r="AR187" i="137"/>
  <c r="AM187" i="137"/>
  <c r="AM215" i="137" s="1"/>
  <c r="BM186" i="137"/>
  <c r="BM214" i="137" s="1"/>
  <c r="BG186" i="137"/>
  <c r="BB186" i="137"/>
  <c r="BB214" i="137" s="1"/>
  <c r="AW186" i="137"/>
  <c r="AW214" i="137" s="1"/>
  <c r="AQ186" i="137"/>
  <c r="AL186" i="137"/>
  <c r="BL185" i="137"/>
  <c r="BL213" i="137" s="1"/>
  <c r="BF185" i="137"/>
  <c r="BF213" i="137" s="1"/>
  <c r="BA185" i="137"/>
  <c r="AV185" i="137"/>
  <c r="AV213" i="137" s="1"/>
  <c r="AP185" i="137"/>
  <c r="BK184" i="137"/>
  <c r="BK212" i="137" s="1"/>
  <c r="BE184" i="137"/>
  <c r="AZ184" i="137"/>
  <c r="AZ212" i="137" s="1"/>
  <c r="AU184" i="137"/>
  <c r="AU212" i="137" s="1"/>
  <c r="AO184" i="137"/>
  <c r="AO212" i="137" s="1"/>
  <c r="BO183" i="137"/>
  <c r="BJ183" i="137"/>
  <c r="BD183" i="137"/>
  <c r="AY183" i="137"/>
  <c r="AT183" i="137"/>
  <c r="AN183" i="137"/>
  <c r="BM178" i="137"/>
  <c r="BH178" i="137"/>
  <c r="BB178" i="137"/>
  <c r="AW178" i="137"/>
  <c r="AR178" i="137"/>
  <c r="AL178" i="137"/>
  <c r="BL177" i="137"/>
  <c r="BG177" i="137"/>
  <c r="BA177" i="137"/>
  <c r="AY176" i="4" s="1"/>
  <c r="AV177" i="137"/>
  <c r="AQ177" i="137"/>
  <c r="BK176" i="137"/>
  <c r="BF176" i="137"/>
  <c r="AZ176" i="137"/>
  <c r="AU176" i="137"/>
  <c r="AP176" i="137"/>
  <c r="BO175" i="137"/>
  <c r="BJ175" i="137"/>
  <c r="BE175" i="137"/>
  <c r="AY175" i="137"/>
  <c r="AT175" i="137"/>
  <c r="AO175" i="137"/>
  <c r="BJ308" i="137"/>
  <c r="AZ308" i="137"/>
  <c r="AO308" i="137"/>
  <c r="BI307" i="137"/>
  <c r="AY307" i="137"/>
  <c r="AN307" i="137"/>
  <c r="BH306" i="137"/>
  <c r="AX306" i="137"/>
  <c r="AM306" i="137"/>
  <c r="BG305" i="137"/>
  <c r="AW305" i="137"/>
  <c r="AL305" i="137"/>
  <c r="BF304" i="137"/>
  <c r="AV304" i="137"/>
  <c r="BE303" i="137"/>
  <c r="AU303" i="137"/>
  <c r="BO302" i="137"/>
  <c r="BD302" i="137"/>
  <c r="AT302" i="137"/>
  <c r="BN301" i="137"/>
  <c r="BC301" i="137"/>
  <c r="AT301" i="137"/>
  <c r="AM301" i="137"/>
  <c r="BJ300" i="137"/>
  <c r="BD300" i="137"/>
  <c r="AW300" i="137"/>
  <c r="AO300" i="137"/>
  <c r="BM299" i="137"/>
  <c r="BG299" i="137"/>
  <c r="AY299" i="137"/>
  <c r="AR299" i="137"/>
  <c r="BJ294" i="137"/>
  <c r="BC294" i="137"/>
  <c r="AU294" i="137"/>
  <c r="AU322" i="137" s="1"/>
  <c r="AO294" i="137"/>
  <c r="AO322" i="137" s="1"/>
  <c r="BM293" i="137"/>
  <c r="BE293" i="137"/>
  <c r="AX293" i="137"/>
  <c r="AR293" i="137"/>
  <c r="BO292" i="137"/>
  <c r="BH292" i="137"/>
  <c r="BA292" i="137"/>
  <c r="AY291" i="4" s="1"/>
  <c r="AS292" i="137"/>
  <c r="AS320" i="137" s="1"/>
  <c r="AM292" i="137"/>
  <c r="BK291" i="137"/>
  <c r="BK319" i="137" s="1"/>
  <c r="BC291" i="137"/>
  <c r="AV291" i="137"/>
  <c r="AV319" i="137" s="1"/>
  <c r="AP291" i="137"/>
  <c r="BM290" i="137"/>
  <c r="BF290" i="137"/>
  <c r="AY290" i="137"/>
  <c r="AQ290" i="137"/>
  <c r="AQ318" i="137" s="1"/>
  <c r="BI289" i="137"/>
  <c r="BA289" i="137"/>
  <c r="AY288" i="4" s="1"/>
  <c r="AT289" i="137"/>
  <c r="AT317" i="137" s="1"/>
  <c r="AN289" i="137"/>
  <c r="AN317" i="137" s="1"/>
  <c r="BK288" i="137"/>
  <c r="BD288" i="137"/>
  <c r="BD316" i="137" s="1"/>
  <c r="AW288" i="137"/>
  <c r="AO288" i="137"/>
  <c r="AO316" i="137" s="1"/>
  <c r="BN287" i="137"/>
  <c r="BG287" i="137"/>
  <c r="AY287" i="137"/>
  <c r="AR287" i="137"/>
  <c r="AL287" i="137"/>
  <c r="BI286" i="137"/>
  <c r="BI314" i="137" s="1"/>
  <c r="BB286" i="137"/>
  <c r="AU286" i="137"/>
  <c r="AU314" i="137" s="1"/>
  <c r="AM286" i="137"/>
  <c r="BL285" i="137"/>
  <c r="BE285" i="137"/>
  <c r="AW285" i="137"/>
  <c r="AP285" i="137"/>
  <c r="BJ280" i="137"/>
  <c r="BC280" i="137"/>
  <c r="AU280" i="137"/>
  <c r="AN280" i="137"/>
  <c r="BM279" i="137"/>
  <c r="BE279" i="137"/>
  <c r="AX279" i="137"/>
  <c r="AQ279" i="137"/>
  <c r="BN278" i="137"/>
  <c r="BH278" i="137"/>
  <c r="BH281" i="137" s="1"/>
  <c r="BA278" i="137"/>
  <c r="AY277" i="4" s="1"/>
  <c r="AS278" i="137"/>
  <c r="AL278" i="137"/>
  <c r="BK277" i="137"/>
  <c r="BC277" i="137"/>
  <c r="AV277" i="137"/>
  <c r="AO277" i="137"/>
  <c r="BH257" i="137"/>
  <c r="BA257" i="137"/>
  <c r="AY256" i="4" s="1"/>
  <c r="AU257" i="137"/>
  <c r="AM257" i="137"/>
  <c r="BK256" i="137"/>
  <c r="BD256" i="137"/>
  <c r="AV256" i="137"/>
  <c r="AP256" i="137"/>
  <c r="BN255" i="137"/>
  <c r="BF255" i="137"/>
  <c r="AY255" i="137"/>
  <c r="AS255" i="137"/>
  <c r="BI254" i="137"/>
  <c r="BB254" i="137"/>
  <c r="AT254" i="137"/>
  <c r="AN254" i="137"/>
  <c r="BL253" i="137"/>
  <c r="BD253" i="137"/>
  <c r="AW253" i="137"/>
  <c r="AQ253" i="137"/>
  <c r="BN252" i="137"/>
  <c r="BG252" i="137"/>
  <c r="AZ252" i="137"/>
  <c r="AR252" i="137"/>
  <c r="AL252" i="137"/>
  <c r="BJ251" i="137"/>
  <c r="BB251" i="137"/>
  <c r="AU251" i="137"/>
  <c r="AO251" i="137"/>
  <c r="BL250" i="137"/>
  <c r="BE250" i="137"/>
  <c r="AX250" i="137"/>
  <c r="AP250" i="137"/>
  <c r="AP264" i="137" s="1"/>
  <c r="BO249" i="137"/>
  <c r="BH249" i="137"/>
  <c r="AZ249" i="137"/>
  <c r="AZ263" i="137" s="1"/>
  <c r="AS249" i="137"/>
  <c r="AM249" i="137"/>
  <c r="BJ248" i="137"/>
  <c r="BC248" i="137"/>
  <c r="AV248" i="137"/>
  <c r="AN248" i="137"/>
  <c r="AN262" i="137" s="1"/>
  <c r="BH243" i="137"/>
  <c r="BA243" i="137"/>
  <c r="AY242" i="4" s="1"/>
  <c r="AT243" i="137"/>
  <c r="AL243" i="137"/>
  <c r="BK242" i="137"/>
  <c r="BD242" i="137"/>
  <c r="AV242" i="137"/>
  <c r="AO242" i="137"/>
  <c r="BN241" i="137"/>
  <c r="BF241" i="137"/>
  <c r="AY241" i="137"/>
  <c r="AR241" i="137"/>
  <c r="AR269" i="137" s="1"/>
  <c r="BO240" i="137"/>
  <c r="BI240" i="137"/>
  <c r="BB240" i="137"/>
  <c r="AT240" i="137"/>
  <c r="AM240" i="137"/>
  <c r="BL239" i="137"/>
  <c r="BD239" i="137"/>
  <c r="AW239" i="137"/>
  <c r="AP239" i="137"/>
  <c r="AP267" i="137" s="1"/>
  <c r="BM238" i="137"/>
  <c r="BG238" i="137"/>
  <c r="AZ238" i="137"/>
  <c r="AR238" i="137"/>
  <c r="BJ237" i="137"/>
  <c r="BB237" i="137"/>
  <c r="AU237" i="137"/>
  <c r="AN237" i="137"/>
  <c r="BK236" i="137"/>
  <c r="BK264" i="137" s="1"/>
  <c r="BE236" i="137"/>
  <c r="AX236" i="137"/>
  <c r="AQ236" i="137"/>
  <c r="AL236" i="137"/>
  <c r="BL235" i="137"/>
  <c r="BL263" i="137" s="1"/>
  <c r="BF235" i="137"/>
  <c r="BA235" i="137"/>
  <c r="AV235" i="137"/>
  <c r="AV263" i="137" s="1"/>
  <c r="AP235" i="137"/>
  <c r="AP263" i="137" s="1"/>
  <c r="BK234" i="137"/>
  <c r="BE234" i="137"/>
  <c r="AZ234" i="137"/>
  <c r="AU234" i="137"/>
  <c r="AO234" i="137"/>
  <c r="BN229" i="137"/>
  <c r="BI229" i="137"/>
  <c r="BC229" i="137"/>
  <c r="AX229" i="137"/>
  <c r="AS229" i="137"/>
  <c r="AM229" i="137"/>
  <c r="BM228" i="137"/>
  <c r="BH228" i="137"/>
  <c r="BB228" i="137"/>
  <c r="AW228" i="137"/>
  <c r="AR228" i="137"/>
  <c r="AL228" i="137"/>
  <c r="BL227" i="137"/>
  <c r="BG227" i="137"/>
  <c r="BA227" i="137"/>
  <c r="AY226" i="4" s="1"/>
  <c r="AV227" i="137"/>
  <c r="AQ227" i="137"/>
  <c r="BK226" i="137"/>
  <c r="BF226" i="137"/>
  <c r="AZ226" i="137"/>
  <c r="AU226" i="137"/>
  <c r="AP226" i="137"/>
  <c r="BK206" i="137"/>
  <c r="BF206" i="137"/>
  <c r="AZ206" i="137"/>
  <c r="AU206" i="137"/>
  <c r="AP206" i="137"/>
  <c r="BO205" i="137"/>
  <c r="BJ205" i="137"/>
  <c r="BE205" i="137"/>
  <c r="AY205" i="137"/>
  <c r="AT205" i="137"/>
  <c r="AO205" i="137"/>
  <c r="BN204" i="137"/>
  <c r="BI204" i="137"/>
  <c r="BD204" i="137"/>
  <c r="AX204" i="137"/>
  <c r="AS204" i="137"/>
  <c r="AN204" i="137"/>
  <c r="BM203" i="137"/>
  <c r="BH203" i="137"/>
  <c r="BC203" i="137"/>
  <c r="AW203" i="137"/>
  <c r="AR203" i="137"/>
  <c r="AM203" i="137"/>
  <c r="BL202" i="137"/>
  <c r="BG202" i="137"/>
  <c r="BB202" i="137"/>
  <c r="AV202" i="137"/>
  <c r="AQ202" i="137"/>
  <c r="AL202" i="137"/>
  <c r="BK201" i="137"/>
  <c r="BF201" i="137"/>
  <c r="BA201" i="137"/>
  <c r="AY200" i="4" s="1"/>
  <c r="AU201" i="137"/>
  <c r="AP201" i="137"/>
  <c r="BJ200" i="137"/>
  <c r="BE200" i="137"/>
  <c r="AZ200" i="137"/>
  <c r="AT200" i="137"/>
  <c r="AO200" i="137"/>
  <c r="BO199" i="137"/>
  <c r="BI199" i="137"/>
  <c r="BD199" i="137"/>
  <c r="AY199" i="137"/>
  <c r="AS199" i="137"/>
  <c r="AN199" i="137"/>
  <c r="BN198" i="137"/>
  <c r="BH198" i="137"/>
  <c r="BC198" i="137"/>
  <c r="AX198" i="137"/>
  <c r="AR198" i="137"/>
  <c r="AM198" i="137"/>
  <c r="BM197" i="137"/>
  <c r="BG197" i="137"/>
  <c r="BB197" i="137"/>
  <c r="AW197" i="137"/>
  <c r="AQ197" i="137"/>
  <c r="AL197" i="137"/>
  <c r="BK192" i="137"/>
  <c r="BE192" i="137"/>
  <c r="AZ192" i="137"/>
  <c r="AU192" i="137"/>
  <c r="AO192" i="137"/>
  <c r="AO220" i="137" s="1"/>
  <c r="BO191" i="137"/>
  <c r="BJ191" i="137"/>
  <c r="BD191" i="137"/>
  <c r="BD219" i="137" s="1"/>
  <c r="AY191" i="137"/>
  <c r="AT191" i="137"/>
  <c r="AN191" i="137"/>
  <c r="BN190" i="137"/>
  <c r="BI190" i="137"/>
  <c r="BC190" i="137"/>
  <c r="AX190" i="137"/>
  <c r="AS190" i="137"/>
  <c r="AM190" i="137"/>
  <c r="BM189" i="137"/>
  <c r="BH189" i="137"/>
  <c r="BB189" i="137"/>
  <c r="BB217" i="137" s="1"/>
  <c r="AW189" i="137"/>
  <c r="AR189" i="137"/>
  <c r="AL189" i="137"/>
  <c r="BL188" i="137"/>
  <c r="BG188" i="137"/>
  <c r="BA188" i="137"/>
  <c r="AY187" i="4" s="1"/>
  <c r="AV188" i="137"/>
  <c r="AQ188" i="137"/>
  <c r="BK187" i="137"/>
  <c r="BK215" i="137" s="1"/>
  <c r="BF187" i="137"/>
  <c r="BF215" i="137" s="1"/>
  <c r="AZ187" i="137"/>
  <c r="AZ215" i="137" s="1"/>
  <c r="AU187" i="137"/>
  <c r="AU215" i="137" s="1"/>
  <c r="AP187" i="137"/>
  <c r="AP215" i="137" s="1"/>
  <c r="BO186" i="137"/>
  <c r="BJ186" i="137"/>
  <c r="BE186" i="137"/>
  <c r="AY186" i="137"/>
  <c r="AT186" i="137"/>
  <c r="AO186" i="137"/>
  <c r="BN185" i="137"/>
  <c r="BI185" i="137"/>
  <c r="BD185" i="137"/>
  <c r="AX185" i="137"/>
  <c r="AX213" i="137" s="1"/>
  <c r="AS185" i="137"/>
  <c r="AN185" i="137"/>
  <c r="BM184" i="137"/>
  <c r="BH184" i="137"/>
  <c r="BC184" i="137"/>
  <c r="AW184" i="137"/>
  <c r="AR184" i="137"/>
  <c r="AM184" i="137"/>
  <c r="BL183" i="137"/>
  <c r="BG183" i="137"/>
  <c r="BB183" i="137"/>
  <c r="AV183" i="137"/>
  <c r="AQ183" i="137"/>
  <c r="AL183" i="137"/>
  <c r="BJ178" i="137"/>
  <c r="BE178" i="137"/>
  <c r="AZ178" i="137"/>
  <c r="AT178" i="137"/>
  <c r="AO178" i="137"/>
  <c r="BO177" i="137"/>
  <c r="BI177" i="137"/>
  <c r="BD177" i="137"/>
  <c r="AY177" i="137"/>
  <c r="AS177" i="137"/>
  <c r="AN177" i="137"/>
  <c r="BN176" i="137"/>
  <c r="BH176" i="137"/>
  <c r="BC176" i="137"/>
  <c r="AX176" i="137"/>
  <c r="AR176" i="137"/>
  <c r="AM176" i="137"/>
  <c r="BM175" i="137"/>
  <c r="BG175" i="137"/>
  <c r="BB175" i="137"/>
  <c r="AW175" i="137"/>
  <c r="AQ175" i="137"/>
  <c r="AL175" i="137"/>
  <c r="AX128" i="137"/>
  <c r="BN128" i="137"/>
  <c r="BP127" i="137"/>
  <c r="AS142" i="137"/>
  <c r="BA142" i="137"/>
  <c r="BE170" i="137"/>
  <c r="BI142" i="137"/>
  <c r="AM161" i="137"/>
  <c r="BP133" i="137"/>
  <c r="BP161" i="137" s="1"/>
  <c r="AM166" i="137"/>
  <c r="BP138" i="137"/>
  <c r="BP166" i="137" s="1"/>
  <c r="AM142" i="137"/>
  <c r="AW142" i="137"/>
  <c r="AS160" i="137"/>
  <c r="AL164" i="137"/>
  <c r="AU175" i="137"/>
  <c r="BF175" i="137"/>
  <c r="AL176" i="137"/>
  <c r="AV176" i="137"/>
  <c r="BG176" i="137"/>
  <c r="AM177" i="137"/>
  <c r="AW177" i="137"/>
  <c r="BH177" i="137"/>
  <c r="AN178" i="137"/>
  <c r="AX178" i="137"/>
  <c r="BI178" i="137"/>
  <c r="AP183" i="137"/>
  <c r="AZ183" i="137"/>
  <c r="BK183" i="137"/>
  <c r="AQ184" i="137"/>
  <c r="AQ212" i="137" s="1"/>
  <c r="BA184" i="137"/>
  <c r="BL184" i="137"/>
  <c r="BL212" i="137" s="1"/>
  <c r="AR185" i="137"/>
  <c r="AR213" i="137" s="1"/>
  <c r="BB185" i="137"/>
  <c r="BB213" i="137" s="1"/>
  <c r="BM185" i="137"/>
  <c r="BM213" i="137" s="1"/>
  <c r="AS186" i="137"/>
  <c r="AS214" i="137" s="1"/>
  <c r="BC186" i="137"/>
  <c r="BC214" i="137" s="1"/>
  <c r="BN186" i="137"/>
  <c r="BN214" i="137" s="1"/>
  <c r="AT187" i="137"/>
  <c r="AT215" i="137" s="1"/>
  <c r="BD187" i="137"/>
  <c r="BD215" i="137" s="1"/>
  <c r="BO187" i="137"/>
  <c r="BO215" i="137" s="1"/>
  <c r="AU188" i="137"/>
  <c r="AU216" i="137" s="1"/>
  <c r="BE188" i="137"/>
  <c r="AV189" i="137"/>
  <c r="AV217" i="137" s="1"/>
  <c r="BF189" i="137"/>
  <c r="AL190" i="137"/>
  <c r="AW190" i="137"/>
  <c r="AW218" i="137" s="1"/>
  <c r="BG190" i="137"/>
  <c r="BG218" i="137" s="1"/>
  <c r="AM191" i="137"/>
  <c r="AM219" i="137" s="1"/>
  <c r="AX191" i="137"/>
  <c r="AX219" i="137" s="1"/>
  <c r="BH191" i="137"/>
  <c r="AN192" i="137"/>
  <c r="AN220" i="137" s="1"/>
  <c r="AY192" i="137"/>
  <c r="AY220" i="137" s="1"/>
  <c r="BI192" i="137"/>
  <c r="AS197" i="137"/>
  <c r="BC197" i="137"/>
  <c r="BN197" i="137"/>
  <c r="BN211" i="137" s="1"/>
  <c r="AT198" i="137"/>
  <c r="BD198" i="137"/>
  <c r="BO198" i="137"/>
  <c r="BO212" i="137" s="1"/>
  <c r="AU199" i="137"/>
  <c r="BE199" i="137"/>
  <c r="AV200" i="137"/>
  <c r="BF200" i="137"/>
  <c r="BF214" i="137" s="1"/>
  <c r="AL201" i="137"/>
  <c r="AW201" i="137"/>
  <c r="BG201" i="137"/>
  <c r="AM202" i="137"/>
  <c r="AM216" i="137" s="1"/>
  <c r="AX202" i="137"/>
  <c r="BH202" i="137"/>
  <c r="AN203" i="137"/>
  <c r="AY203" i="137"/>
  <c r="BI203" i="137"/>
  <c r="BI217" i="137" s="1"/>
  <c r="AO204" i="137"/>
  <c r="AO218" i="137" s="1"/>
  <c r="AZ204" i="137"/>
  <c r="BJ204" i="137"/>
  <c r="AP205" i="137"/>
  <c r="BA205" i="137"/>
  <c r="AY204" i="4" s="1"/>
  <c r="BK205" i="137"/>
  <c r="AQ206" i="137"/>
  <c r="BB206" i="137"/>
  <c r="BL206" i="137"/>
  <c r="AQ226" i="137"/>
  <c r="BB226" i="137"/>
  <c r="BL226" i="137"/>
  <c r="AR227" i="137"/>
  <c r="BC227" i="137"/>
  <c r="BM227" i="137"/>
  <c r="AS228" i="137"/>
  <c r="BD228" i="137"/>
  <c r="BN228" i="137"/>
  <c r="AT229" i="137"/>
  <c r="BE229" i="137"/>
  <c r="BO229" i="137"/>
  <c r="AV234" i="137"/>
  <c r="BG234" i="137"/>
  <c r="AL235" i="137"/>
  <c r="AW235" i="137"/>
  <c r="BH235" i="137"/>
  <c r="AM236" i="137"/>
  <c r="AM264" i="137" s="1"/>
  <c r="AY236" i="137"/>
  <c r="AY264" i="137" s="1"/>
  <c r="BN236" i="137"/>
  <c r="BN264" i="137" s="1"/>
  <c r="AV237" i="137"/>
  <c r="BK237" i="137"/>
  <c r="BK265" i="137" s="1"/>
  <c r="AU238" i="137"/>
  <c r="AU266" i="137" s="1"/>
  <c r="BH238" i="137"/>
  <c r="BH266" i="137" s="1"/>
  <c r="AR239" i="137"/>
  <c r="AR267" i="137" s="1"/>
  <c r="BF239" i="137"/>
  <c r="BF267" i="137" s="1"/>
  <c r="AO240" i="137"/>
  <c r="AO268" i="137" s="1"/>
  <c r="BC240" i="137"/>
  <c r="AM241" i="137"/>
  <c r="AZ241" i="137"/>
  <c r="AZ269" i="137" s="1"/>
  <c r="BO241" i="137"/>
  <c r="BO269" i="137" s="1"/>
  <c r="AY242" i="137"/>
  <c r="AY270" i="137" s="1"/>
  <c r="BL242" i="137"/>
  <c r="BL270" i="137" s="1"/>
  <c r="AV243" i="137"/>
  <c r="AV271" i="137" s="1"/>
  <c r="BJ243" i="137"/>
  <c r="AT248" i="137"/>
  <c r="BH248" i="137"/>
  <c r="AR249" i="137"/>
  <c r="BE249" i="137"/>
  <c r="BE263" i="137" s="1"/>
  <c r="AO250" i="137"/>
  <c r="BD250" i="137"/>
  <c r="AL251" i="137"/>
  <c r="AL265" i="137" s="1"/>
  <c r="BA251" i="137"/>
  <c r="AY250" i="4" s="1"/>
  <c r="BO251" i="137"/>
  <c r="BO265" i="137" s="1"/>
  <c r="AX252" i="137"/>
  <c r="BL252" i="137"/>
  <c r="BL266" i="137" s="1"/>
  <c r="AV253" i="137"/>
  <c r="AV267" i="137" s="1"/>
  <c r="BI253" i="137"/>
  <c r="BI267" i="137" s="1"/>
  <c r="AS254" i="137"/>
  <c r="AS268" i="137" s="1"/>
  <c r="BH254" i="137"/>
  <c r="AP255" i="137"/>
  <c r="AP269" i="137" s="1"/>
  <c r="BE255" i="137"/>
  <c r="AN256" i="137"/>
  <c r="AN270" i="137" s="1"/>
  <c r="BB256" i="137"/>
  <c r="AZ257" i="137"/>
  <c r="AZ271" i="137" s="1"/>
  <c r="BM257" i="137"/>
  <c r="AQ277" i="137"/>
  <c r="BE277" i="137"/>
  <c r="AN278" i="137"/>
  <c r="BB278" i="137"/>
  <c r="AL279" i="137"/>
  <c r="AY279" i="137"/>
  <c r="BN279" i="137"/>
  <c r="AX280" i="137"/>
  <c r="BK280" i="137"/>
  <c r="AR285" i="137"/>
  <c r="BF285" i="137"/>
  <c r="AP286" i="137"/>
  <c r="AP314" i="137" s="1"/>
  <c r="BC286" i="137"/>
  <c r="AM287" i="137"/>
  <c r="AM315" i="137" s="1"/>
  <c r="BB287" i="137"/>
  <c r="BB315" i="137" s="1"/>
  <c r="BO287" i="137"/>
  <c r="AY288" i="137"/>
  <c r="BM288" i="137"/>
  <c r="BM316" i="137" s="1"/>
  <c r="AV289" i="137"/>
  <c r="BJ289" i="137"/>
  <c r="AT290" i="137"/>
  <c r="AT318" i="137" s="1"/>
  <c r="BG290" i="137"/>
  <c r="BG318" i="137" s="1"/>
  <c r="AQ291" i="137"/>
  <c r="BF291" i="137"/>
  <c r="AN292" i="137"/>
  <c r="BC292" i="137"/>
  <c r="BC320" i="137" s="1"/>
  <c r="AL293" i="137"/>
  <c r="AZ293" i="137"/>
  <c r="BN293" i="137"/>
  <c r="AX294" i="137"/>
  <c r="AX322" i="137" s="1"/>
  <c r="BK294" i="137"/>
  <c r="BK322" i="137" s="1"/>
  <c r="AS299" i="137"/>
  <c r="BH299" i="137"/>
  <c r="AR300" i="137"/>
  <c r="BE300" i="137"/>
  <c r="AO301" i="137"/>
  <c r="BF301" i="137"/>
  <c r="AV302" i="137"/>
  <c r="AM303" i="137"/>
  <c r="BH303" i="137"/>
  <c r="AX304" i="137"/>
  <c r="AO305" i="137"/>
  <c r="BJ305" i="137"/>
  <c r="AZ306" i="137"/>
  <c r="AQ307" i="137"/>
  <c r="BL307" i="137"/>
  <c r="BB308" i="137"/>
  <c r="AO128" i="138"/>
  <c r="AS128" i="138"/>
  <c r="AW128" i="138"/>
  <c r="BE175" i="138"/>
  <c r="BE128" i="138"/>
  <c r="BI128" i="138"/>
  <c r="BM128" i="138"/>
  <c r="AM160" i="138"/>
  <c r="AM142" i="138"/>
  <c r="AQ160" i="138"/>
  <c r="AQ142" i="138"/>
  <c r="AU160" i="138"/>
  <c r="AU142" i="138"/>
  <c r="BC160" i="138"/>
  <c r="BC170" i="138" s="1"/>
  <c r="BC142" i="138"/>
  <c r="BG160" i="138"/>
  <c r="BG142" i="138"/>
  <c r="BK160" i="138"/>
  <c r="BK142" i="138"/>
  <c r="BO160" i="138"/>
  <c r="BO142" i="138"/>
  <c r="AL156" i="138"/>
  <c r="AM183" i="138"/>
  <c r="AT321" i="138"/>
  <c r="AQ160" i="137"/>
  <c r="AQ170" i="137" s="1"/>
  <c r="AQ142" i="137"/>
  <c r="AY160" i="137"/>
  <c r="AY142" i="137"/>
  <c r="BG160" i="137"/>
  <c r="BG170" i="137" s="1"/>
  <c r="BG142" i="137"/>
  <c r="BO160" i="137"/>
  <c r="BO142" i="137"/>
  <c r="BP137" i="137"/>
  <c r="BP141" i="137"/>
  <c r="BP169" i="137" s="1"/>
  <c r="BC142" i="137"/>
  <c r="AO156" i="137"/>
  <c r="AO122" i="137" s="1"/>
  <c r="AS156" i="137"/>
  <c r="AS122" i="137" s="1"/>
  <c r="AW156" i="137"/>
  <c r="AW122" i="137" s="1"/>
  <c r="BA156" i="137"/>
  <c r="BA122" i="137" s="1"/>
  <c r="BE156" i="137"/>
  <c r="BE122" i="137" s="1"/>
  <c r="BI156" i="137"/>
  <c r="BI122" i="137" s="1"/>
  <c r="BM156" i="137"/>
  <c r="BM122" i="137" s="1"/>
  <c r="AM156" i="137"/>
  <c r="AM122" i="137" s="1"/>
  <c r="AU156" i="137"/>
  <c r="AU122" i="137" s="1"/>
  <c r="BC156" i="137"/>
  <c r="BC122" i="137" s="1"/>
  <c r="BK156" i="137"/>
  <c r="BK122" i="137" s="1"/>
  <c r="BP150" i="137"/>
  <c r="BP164" i="137" s="1"/>
  <c r="BP154" i="137"/>
  <c r="BI160" i="137"/>
  <c r="AP175" i="137"/>
  <c r="BA175" i="137"/>
  <c r="AY174" i="4" s="1"/>
  <c r="BK175" i="137"/>
  <c r="AQ176" i="137"/>
  <c r="BB176" i="137"/>
  <c r="BL176" i="137"/>
  <c r="AR177" i="137"/>
  <c r="BC177" i="137"/>
  <c r="BM177" i="137"/>
  <c r="AS178" i="137"/>
  <c r="BD178" i="137"/>
  <c r="BN178" i="137"/>
  <c r="AU183" i="137"/>
  <c r="BF183" i="137"/>
  <c r="AV184" i="137"/>
  <c r="AV212" i="137" s="1"/>
  <c r="BG184" i="137"/>
  <c r="BG212" i="137" s="1"/>
  <c r="AL185" i="137"/>
  <c r="AW185" i="137"/>
  <c r="AW213" i="137" s="1"/>
  <c r="BH185" i="137"/>
  <c r="BH213" i="137" s="1"/>
  <c r="AM186" i="137"/>
  <c r="AM214" i="137" s="1"/>
  <c r="AX186" i="137"/>
  <c r="BI186" i="137"/>
  <c r="BI214" i="137" s="1"/>
  <c r="AN187" i="137"/>
  <c r="AN215" i="137" s="1"/>
  <c r="AY187" i="137"/>
  <c r="AY215" i="137" s="1"/>
  <c r="BJ187" i="137"/>
  <c r="BJ215" i="137" s="1"/>
  <c r="AO188" i="137"/>
  <c r="AZ188" i="137"/>
  <c r="AZ216" i="137" s="1"/>
  <c r="BK188" i="137"/>
  <c r="BK216" i="137" s="1"/>
  <c r="AP189" i="137"/>
  <c r="BA189" i="137"/>
  <c r="BL189" i="137"/>
  <c r="BL217" i="137" s="1"/>
  <c r="AQ190" i="137"/>
  <c r="BB190" i="137"/>
  <c r="BM190" i="137"/>
  <c r="BM218" i="137" s="1"/>
  <c r="AR191" i="137"/>
  <c r="AR219" i="137" s="1"/>
  <c r="BC191" i="137"/>
  <c r="BC219" i="137" s="1"/>
  <c r="BN191" i="137"/>
  <c r="AS192" i="137"/>
  <c r="BD192" i="137"/>
  <c r="BD220" i="137" s="1"/>
  <c r="BO192" i="137"/>
  <c r="BO220" i="137" s="1"/>
  <c r="AM197" i="137"/>
  <c r="AX197" i="137"/>
  <c r="BI197" i="137"/>
  <c r="AN198" i="137"/>
  <c r="AY198" i="137"/>
  <c r="BJ198" i="137"/>
  <c r="AO199" i="137"/>
  <c r="AO213" i="137" s="1"/>
  <c r="AZ199" i="137"/>
  <c r="BK199" i="137"/>
  <c r="AP200" i="137"/>
  <c r="AP214" i="137" s="1"/>
  <c r="BA200" i="137"/>
  <c r="BL200" i="137"/>
  <c r="AQ201" i="137"/>
  <c r="BB201" i="137"/>
  <c r="BB215" i="137" s="1"/>
  <c r="BM201" i="137"/>
  <c r="AR202" i="137"/>
  <c r="AR216" i="137" s="1"/>
  <c r="BC202" i="137"/>
  <c r="BC216" i="137" s="1"/>
  <c r="BN202" i="137"/>
  <c r="AS203" i="137"/>
  <c r="AS217" i="137" s="1"/>
  <c r="BD203" i="137"/>
  <c r="BD217" i="137" s="1"/>
  <c r="BO203" i="137"/>
  <c r="AT204" i="137"/>
  <c r="BE204" i="137"/>
  <c r="BE218" i="137" s="1"/>
  <c r="AU205" i="137"/>
  <c r="BF205" i="137"/>
  <c r="BF219" i="137" s="1"/>
  <c r="AL206" i="137"/>
  <c r="AV206" i="137"/>
  <c r="AV220" i="137" s="1"/>
  <c r="BG206" i="137"/>
  <c r="AL226" i="137"/>
  <c r="AV226" i="137"/>
  <c r="BG226" i="137"/>
  <c r="AM227" i="137"/>
  <c r="AW227" i="137"/>
  <c r="BH227" i="137"/>
  <c r="AN228" i="137"/>
  <c r="AX228" i="137"/>
  <c r="BI228" i="137"/>
  <c r="AO229" i="137"/>
  <c r="AY229" i="137"/>
  <c r="BJ229" i="137"/>
  <c r="AQ234" i="137"/>
  <c r="BA234" i="137"/>
  <c r="AY233" i="4" s="1"/>
  <c r="BL234" i="137"/>
  <c r="AR235" i="137"/>
  <c r="BB235" i="137"/>
  <c r="BM235" i="137"/>
  <c r="AS236" i="137"/>
  <c r="AS264" i="137" s="1"/>
  <c r="BF236" i="137"/>
  <c r="AP237" i="137"/>
  <c r="BD237" i="137"/>
  <c r="AM238" i="137"/>
  <c r="AM266" i="137" s="1"/>
  <c r="BA238" i="137"/>
  <c r="AY237" i="4" s="1"/>
  <c r="AX239" i="137"/>
  <c r="BM239" i="137"/>
  <c r="BM267" i="137" s="1"/>
  <c r="AW240" i="137"/>
  <c r="AW268" i="137" s="1"/>
  <c r="BJ240" i="137"/>
  <c r="BJ268" i="137" s="1"/>
  <c r="AT241" i="137"/>
  <c r="AT269" i="137" s="1"/>
  <c r="BH241" i="137"/>
  <c r="BH269" i="137" s="1"/>
  <c r="AQ242" i="137"/>
  <c r="AQ270" i="137" s="1"/>
  <c r="BE242" i="137"/>
  <c r="AO243" i="137"/>
  <c r="AO271" i="137" s="1"/>
  <c r="BB243" i="137"/>
  <c r="AM248" i="137"/>
  <c r="BB248" i="137"/>
  <c r="BO248" i="137"/>
  <c r="AY249" i="137"/>
  <c r="BM249" i="137"/>
  <c r="AV250" i="137"/>
  <c r="BJ250" i="137"/>
  <c r="BJ264" i="137" s="1"/>
  <c r="AT251" i="137"/>
  <c r="AT265" i="137" s="1"/>
  <c r="BG251" i="137"/>
  <c r="BG265" i="137" s="1"/>
  <c r="AQ252" i="137"/>
  <c r="AQ266" i="137" s="1"/>
  <c r="BF252" i="137"/>
  <c r="AN253" i="137"/>
  <c r="AN267" i="137" s="1"/>
  <c r="BC253" i="137"/>
  <c r="AL254" i="137"/>
  <c r="AZ254" i="137"/>
  <c r="BN254" i="137"/>
  <c r="BN268" i="137" s="1"/>
  <c r="AX255" i="137"/>
  <c r="AX269" i="137" s="1"/>
  <c r="BK255" i="137"/>
  <c r="BK269" i="137" s="1"/>
  <c r="AU256" i="137"/>
  <c r="BJ256" i="137"/>
  <c r="AR257" i="137"/>
  <c r="AR271" i="137" s="1"/>
  <c r="BG257" i="137"/>
  <c r="AW277" i="137"/>
  <c r="BL277" i="137"/>
  <c r="AV278" i="137"/>
  <c r="BI278" i="137"/>
  <c r="AS279" i="137"/>
  <c r="BG279" i="137"/>
  <c r="AP280" i="137"/>
  <c r="BD280" i="137"/>
  <c r="AZ285" i="137"/>
  <c r="BM285" i="137"/>
  <c r="AW286" i="137"/>
  <c r="AW314" i="137" s="1"/>
  <c r="BK286" i="137"/>
  <c r="BK314" i="137" s="1"/>
  <c r="AT287" i="137"/>
  <c r="BH287" i="137"/>
  <c r="AR288" i="137"/>
  <c r="AR316" i="137" s="1"/>
  <c r="BE288" i="137"/>
  <c r="AO289" i="137"/>
  <c r="AO317" i="137" s="1"/>
  <c r="BD289" i="137"/>
  <c r="BD317" i="137" s="1"/>
  <c r="AL290" i="137"/>
  <c r="BA290" i="137"/>
  <c r="BO290" i="137"/>
  <c r="AX291" i="137"/>
  <c r="BL291" i="137"/>
  <c r="BL319" i="137" s="1"/>
  <c r="AV292" i="137"/>
  <c r="BI292" i="137"/>
  <c r="BI320" i="137" s="1"/>
  <c r="AS293" i="137"/>
  <c r="AS321" i="137" s="1"/>
  <c r="BH293" i="137"/>
  <c r="BH321" i="137" s="1"/>
  <c r="AP294" i="137"/>
  <c r="AP322" i="137" s="1"/>
  <c r="BE294" i="137"/>
  <c r="BE322" i="137" s="1"/>
  <c r="AM299" i="137"/>
  <c r="BA299" i="137"/>
  <c r="BO299" i="137"/>
  <c r="AX300" i="137"/>
  <c r="BM300" i="137"/>
  <c r="AU301" i="137"/>
  <c r="AL302" i="137"/>
  <c r="BG302" i="137"/>
  <c r="AW303" i="137"/>
  <c r="AN304" i="137"/>
  <c r="BI304" i="137"/>
  <c r="AY305" i="137"/>
  <c r="AP306" i="137"/>
  <c r="BK306" i="137"/>
  <c r="BA307" i="137"/>
  <c r="AY306" i="4" s="1"/>
  <c r="AR308" i="137"/>
  <c r="BM308" i="137"/>
  <c r="AO160" i="138"/>
  <c r="AO142" i="138"/>
  <c r="AS160" i="138"/>
  <c r="AS142" i="138"/>
  <c r="AW142" i="138"/>
  <c r="AW160" i="138"/>
  <c r="BA142" i="138"/>
  <c r="BA160" i="138"/>
  <c r="BI160" i="138"/>
  <c r="BI142" i="138"/>
  <c r="AM161" i="138"/>
  <c r="BP133" i="138"/>
  <c r="BE142" i="138"/>
  <c r="BP155" i="138"/>
  <c r="AL206" i="138"/>
  <c r="AU183" i="138"/>
  <c r="BO183" i="138"/>
  <c r="BK184" i="138"/>
  <c r="BP135" i="137"/>
  <c r="BP140" i="137"/>
  <c r="BP168" i="137" s="1"/>
  <c r="AV142" i="137"/>
  <c r="BL142" i="137"/>
  <c r="AR156" i="137"/>
  <c r="AR122" i="137" s="1"/>
  <c r="BH156" i="137"/>
  <c r="BH122" i="137" s="1"/>
  <c r="AZ160" i="137"/>
  <c r="AL168" i="137"/>
  <c r="BF128" i="138"/>
  <c r="BJ128" i="138"/>
  <c r="AS164" i="138"/>
  <c r="BI164" i="138"/>
  <c r="AT169" i="138"/>
  <c r="BB169" i="138"/>
  <c r="AN156" i="138"/>
  <c r="AN122" i="138" s="1"/>
  <c r="AR156" i="138"/>
  <c r="AR122" i="138" s="1"/>
  <c r="BH156" i="138"/>
  <c r="BH122" i="138" s="1"/>
  <c r="BH160" i="138"/>
  <c r="BL156" i="138"/>
  <c r="BL122" i="138" s="1"/>
  <c r="BL160" i="138"/>
  <c r="BP146" i="138"/>
  <c r="AU162" i="138"/>
  <c r="AU156" i="138"/>
  <c r="AU122" i="138" s="1"/>
  <c r="AY156" i="138"/>
  <c r="AY122" i="138" s="1"/>
  <c r="AY162" i="138"/>
  <c r="AY170" i="138" s="1"/>
  <c r="AV156" i="138"/>
  <c r="AV122" i="138" s="1"/>
  <c r="AP165" i="138"/>
  <c r="BE167" i="138"/>
  <c r="BB176" i="138"/>
  <c r="AZ175" i="4" s="1"/>
  <c r="BC199" i="138"/>
  <c r="AL142" i="137"/>
  <c r="BP132" i="137"/>
  <c r="AP142" i="137"/>
  <c r="AT142" i="137"/>
  <c r="AX142" i="137"/>
  <c r="BB142" i="137"/>
  <c r="BF142" i="137"/>
  <c r="BJ142" i="137"/>
  <c r="BN142" i="137"/>
  <c r="AN142" i="137"/>
  <c r="BD142" i="137"/>
  <c r="BP151" i="137"/>
  <c r="AL160" i="137"/>
  <c r="BB160" i="137"/>
  <c r="BD142" i="138"/>
  <c r="BP134" i="138"/>
  <c r="AN142" i="138"/>
  <c r="AX156" i="138"/>
  <c r="AX122" i="138" s="1"/>
  <c r="BN156" i="138"/>
  <c r="BN122" i="138" s="1"/>
  <c r="BP152" i="138"/>
  <c r="BD156" i="138"/>
  <c r="BD122" i="138" s="1"/>
  <c r="AN160" i="138"/>
  <c r="AN170" i="138" s="1"/>
  <c r="AL165" i="138"/>
  <c r="BM186" i="138"/>
  <c r="BM308" i="138"/>
  <c r="BI308" i="138"/>
  <c r="BE308" i="138"/>
  <c r="BA308" i="138"/>
  <c r="AW308" i="138"/>
  <c r="AS308" i="138"/>
  <c r="AO308" i="138"/>
  <c r="BL307" i="138"/>
  <c r="BH307" i="138"/>
  <c r="BD307" i="138"/>
  <c r="AZ307" i="138"/>
  <c r="AV307" i="138"/>
  <c r="AR307" i="138"/>
  <c r="AN307" i="138"/>
  <c r="BO306" i="138"/>
  <c r="BK306" i="138"/>
  <c r="BG306" i="138"/>
  <c r="BC306" i="138"/>
  <c r="AY306" i="138"/>
  <c r="AY320" i="138" s="1"/>
  <c r="AU306" i="138"/>
  <c r="AQ306" i="138"/>
  <c r="AM306" i="138"/>
  <c r="BN305" i="138"/>
  <c r="BJ305" i="138"/>
  <c r="BF305" i="138"/>
  <c r="BB305" i="138"/>
  <c r="AZ304" i="4" s="1"/>
  <c r="AX305" i="138"/>
  <c r="AT305" i="138"/>
  <c r="AP305" i="138"/>
  <c r="AL305" i="138"/>
  <c r="BM304" i="138"/>
  <c r="BI304" i="138"/>
  <c r="BE304" i="138"/>
  <c r="BA304" i="138"/>
  <c r="AW304" i="138"/>
  <c r="AW318" i="138" s="1"/>
  <c r="AS304" i="138"/>
  <c r="AO304" i="138"/>
  <c r="BL303" i="138"/>
  <c r="BH303" i="138"/>
  <c r="BD303" i="138"/>
  <c r="AZ303" i="138"/>
  <c r="AV303" i="138"/>
  <c r="AR303" i="138"/>
  <c r="AN303" i="138"/>
  <c r="BO302" i="138"/>
  <c r="BK302" i="138"/>
  <c r="BG302" i="138"/>
  <c r="BC302" i="138"/>
  <c r="AY302" i="138"/>
  <c r="AU302" i="138"/>
  <c r="AU316" i="138" s="1"/>
  <c r="AQ302" i="138"/>
  <c r="AM302" i="138"/>
  <c r="BN301" i="138"/>
  <c r="BJ301" i="138"/>
  <c r="BF301" i="138"/>
  <c r="BB301" i="138"/>
  <c r="AZ300" i="4" s="1"/>
  <c r="AX301" i="138"/>
  <c r="AT301" i="138"/>
  <c r="AP301" i="138"/>
  <c r="AL301" i="138"/>
  <c r="BM300" i="138"/>
  <c r="BI300" i="138"/>
  <c r="BE300" i="138"/>
  <c r="BA300" i="138"/>
  <c r="AW300" i="138"/>
  <c r="AW314" i="138" s="1"/>
  <c r="AS300" i="138"/>
  <c r="AO300" i="138"/>
  <c r="BL299" i="138"/>
  <c r="BH299" i="138"/>
  <c r="BD299" i="138"/>
  <c r="AZ299" i="138"/>
  <c r="AV299" i="138"/>
  <c r="AR299" i="138"/>
  <c r="AN299" i="138"/>
  <c r="BN294" i="138"/>
  <c r="BJ294" i="138"/>
  <c r="BF294" i="138"/>
  <c r="BB294" i="138"/>
  <c r="AZ293" i="4" s="1"/>
  <c r="AX294" i="138"/>
  <c r="AT294" i="138"/>
  <c r="AP294" i="138"/>
  <c r="AL294" i="138"/>
  <c r="BM293" i="138"/>
  <c r="BI293" i="138"/>
  <c r="BE293" i="138"/>
  <c r="BA293" i="138"/>
  <c r="AW293" i="138"/>
  <c r="AS293" i="138"/>
  <c r="AO293" i="138"/>
  <c r="BL292" i="138"/>
  <c r="BH292" i="138"/>
  <c r="BN308" i="138"/>
  <c r="BH308" i="138"/>
  <c r="BC308" i="138"/>
  <c r="AX308" i="138"/>
  <c r="AR308" i="138"/>
  <c r="AM308" i="138"/>
  <c r="BM307" i="138"/>
  <c r="BG307" i="138"/>
  <c r="BB307" i="138"/>
  <c r="AZ306" i="4" s="1"/>
  <c r="AW307" i="138"/>
  <c r="AQ307" i="138"/>
  <c r="AL307" i="138"/>
  <c r="BL306" i="138"/>
  <c r="BF306" i="138"/>
  <c r="BA306" i="138"/>
  <c r="AV306" i="138"/>
  <c r="AP306" i="138"/>
  <c r="BK305" i="138"/>
  <c r="BE305" i="138"/>
  <c r="AZ305" i="138"/>
  <c r="AU305" i="138"/>
  <c r="AO305" i="138"/>
  <c r="BO304" i="138"/>
  <c r="BJ304" i="138"/>
  <c r="BD304" i="138"/>
  <c r="AY304" i="138"/>
  <c r="AT304" i="138"/>
  <c r="AN304" i="138"/>
  <c r="BN303" i="138"/>
  <c r="BI303" i="138"/>
  <c r="BC303" i="138"/>
  <c r="AX303" i="138"/>
  <c r="AS303" i="138"/>
  <c r="AM303" i="138"/>
  <c r="BM302" i="138"/>
  <c r="BH302" i="138"/>
  <c r="BB302" i="138"/>
  <c r="AZ301" i="4" s="1"/>
  <c r="AW302" i="138"/>
  <c r="AR302" i="138"/>
  <c r="AL302" i="138"/>
  <c r="BL301" i="138"/>
  <c r="BG301" i="138"/>
  <c r="BA301" i="138"/>
  <c r="AV301" i="138"/>
  <c r="AQ301" i="138"/>
  <c r="BK300" i="138"/>
  <c r="BF300" i="138"/>
  <c r="AZ300" i="138"/>
  <c r="AU300" i="138"/>
  <c r="AP300" i="138"/>
  <c r="BO299" i="138"/>
  <c r="BJ299" i="138"/>
  <c r="BE299" i="138"/>
  <c r="AY299" i="138"/>
  <c r="AT299" i="138"/>
  <c r="AO299" i="138"/>
  <c r="BM294" i="138"/>
  <c r="BH294" i="138"/>
  <c r="BH322" i="138" s="1"/>
  <c r="BC294" i="138"/>
  <c r="BC322" i="138" s="1"/>
  <c r="AW294" i="138"/>
  <c r="AR294" i="138"/>
  <c r="AR322" i="138" s="1"/>
  <c r="AM294" i="138"/>
  <c r="AM322" i="138" s="1"/>
  <c r="BL293" i="138"/>
  <c r="BG293" i="138"/>
  <c r="BG321" i="138" s="1"/>
  <c r="BB293" i="138"/>
  <c r="AV293" i="138"/>
  <c r="AQ293" i="138"/>
  <c r="AQ321" i="138" s="1"/>
  <c r="AL293" i="138"/>
  <c r="BK292" i="138"/>
  <c r="BK320" i="138" s="1"/>
  <c r="BF292" i="138"/>
  <c r="BF320" i="138" s="1"/>
  <c r="BB292" i="138"/>
  <c r="AZ291" i="4" s="1"/>
  <c r="AX292" i="138"/>
  <c r="AT292" i="138"/>
  <c r="AP292" i="138"/>
  <c r="AL292" i="138"/>
  <c r="BM291" i="138"/>
  <c r="BI291" i="138"/>
  <c r="BE291" i="138"/>
  <c r="BA291" i="138"/>
  <c r="AW291" i="138"/>
  <c r="AS291" i="138"/>
  <c r="AO291" i="138"/>
  <c r="AO319" i="138" s="1"/>
  <c r="BL290" i="138"/>
  <c r="BH290" i="138"/>
  <c r="BD290" i="138"/>
  <c r="BD318" i="138" s="1"/>
  <c r="AZ290" i="138"/>
  <c r="AV290" i="138"/>
  <c r="AR290" i="138"/>
  <c r="AN290" i="138"/>
  <c r="BO289" i="138"/>
  <c r="BK289" i="138"/>
  <c r="BG289" i="138"/>
  <c r="BC289" i="138"/>
  <c r="AY289" i="138"/>
  <c r="AU289" i="138"/>
  <c r="AQ289" i="138"/>
  <c r="AM289" i="138"/>
  <c r="BN288" i="138"/>
  <c r="BJ288" i="138"/>
  <c r="BF288" i="138"/>
  <c r="BF316" i="138" s="1"/>
  <c r="BB288" i="138"/>
  <c r="AX288" i="138"/>
  <c r="AT288" i="138"/>
  <c r="AP288" i="138"/>
  <c r="AL288" i="138"/>
  <c r="BM287" i="138"/>
  <c r="BI287" i="138"/>
  <c r="BI315" i="138" s="1"/>
  <c r="BE287" i="138"/>
  <c r="BA287" i="138"/>
  <c r="AW287" i="138"/>
  <c r="AS287" i="138"/>
  <c r="AO287" i="138"/>
  <c r="BL286" i="138"/>
  <c r="BH286" i="138"/>
  <c r="BD286" i="138"/>
  <c r="AZ286" i="138"/>
  <c r="AZ314" i="138" s="1"/>
  <c r="AV286" i="138"/>
  <c r="AR286" i="138"/>
  <c r="AN286" i="138"/>
  <c r="BO285" i="138"/>
  <c r="BK285" i="138"/>
  <c r="BG285" i="138"/>
  <c r="BC285" i="138"/>
  <c r="AY285" i="138"/>
  <c r="AU285" i="138"/>
  <c r="AQ285" i="138"/>
  <c r="AM285" i="138"/>
  <c r="BM280" i="138"/>
  <c r="BI280" i="138"/>
  <c r="BE280" i="138"/>
  <c r="BA280" i="138"/>
  <c r="AW280" i="138"/>
  <c r="AS280" i="138"/>
  <c r="AO280" i="138"/>
  <c r="BL279" i="138"/>
  <c r="BH279" i="138"/>
  <c r="BD279" i="138"/>
  <c r="AZ279" i="138"/>
  <c r="AV279" i="138"/>
  <c r="AR279" i="138"/>
  <c r="AN279" i="138"/>
  <c r="BO278" i="138"/>
  <c r="BK278" i="138"/>
  <c r="BG278" i="138"/>
  <c r="BC278" i="138"/>
  <c r="AY278" i="138"/>
  <c r="AU278" i="138"/>
  <c r="AQ278" i="138"/>
  <c r="AM278" i="138"/>
  <c r="BN277" i="138"/>
  <c r="BJ277" i="138"/>
  <c r="BF277" i="138"/>
  <c r="BB277" i="138"/>
  <c r="AZ276" i="4" s="1"/>
  <c r="AX277" i="138"/>
  <c r="AT277" i="138"/>
  <c r="AP277" i="138"/>
  <c r="AL277" i="138"/>
  <c r="BN257" i="138"/>
  <c r="BJ257" i="138"/>
  <c r="BF257" i="138"/>
  <c r="BB257" i="138"/>
  <c r="AX257" i="138"/>
  <c r="AT257" i="138"/>
  <c r="AP257" i="138"/>
  <c r="AL257" i="138"/>
  <c r="BM256" i="138"/>
  <c r="BI256" i="138"/>
  <c r="BE256" i="138"/>
  <c r="BA256" i="138"/>
  <c r="AW256" i="138"/>
  <c r="AS256" i="138"/>
  <c r="AO256" i="138"/>
  <c r="BL255" i="138"/>
  <c r="BH255" i="138"/>
  <c r="BD255" i="138"/>
  <c r="AZ255" i="138"/>
  <c r="AZ269" i="138" s="1"/>
  <c r="AV255" i="138"/>
  <c r="AR255" i="138"/>
  <c r="AN255" i="138"/>
  <c r="BO254" i="138"/>
  <c r="BK254" i="138"/>
  <c r="BG254" i="138"/>
  <c r="BC254" i="138"/>
  <c r="AY254" i="138"/>
  <c r="AY268" i="138" s="1"/>
  <c r="AU254" i="138"/>
  <c r="AQ254" i="138"/>
  <c r="AM254" i="138"/>
  <c r="BN253" i="138"/>
  <c r="BJ253" i="138"/>
  <c r="BF253" i="138"/>
  <c r="BB253" i="138"/>
  <c r="AZ252" i="4" s="1"/>
  <c r="AX253" i="138"/>
  <c r="AX267" i="138" s="1"/>
  <c r="AT253" i="138"/>
  <c r="AP253" i="138"/>
  <c r="AL253" i="138"/>
  <c r="BM252" i="138"/>
  <c r="BI252" i="138"/>
  <c r="BE252" i="138"/>
  <c r="BA252" i="138"/>
  <c r="AW252" i="138"/>
  <c r="AW266" i="138" s="1"/>
  <c r="AS252" i="138"/>
  <c r="AO252" i="138"/>
  <c r="BL251" i="138"/>
  <c r="BH251" i="138"/>
  <c r="BD251" i="138"/>
  <c r="AZ251" i="138"/>
  <c r="AV251" i="138"/>
  <c r="AV265" i="138" s="1"/>
  <c r="AR251" i="138"/>
  <c r="AN251" i="138"/>
  <c r="BO250" i="138"/>
  <c r="BK250" i="138"/>
  <c r="BG250" i="138"/>
  <c r="BC250" i="138"/>
  <c r="AY250" i="138"/>
  <c r="AU250" i="138"/>
  <c r="AU264" i="138" s="1"/>
  <c r="AQ250" i="138"/>
  <c r="AM250" i="138"/>
  <c r="BN249" i="138"/>
  <c r="BJ249" i="138"/>
  <c r="BF249" i="138"/>
  <c r="BB249" i="138"/>
  <c r="AZ248" i="4" s="1"/>
  <c r="AX249" i="138"/>
  <c r="AT249" i="138"/>
  <c r="AT263" i="138" s="1"/>
  <c r="AP249" i="138"/>
  <c r="AL249" i="138"/>
  <c r="BM248" i="138"/>
  <c r="BI248" i="138"/>
  <c r="BE248" i="138"/>
  <c r="BA248" i="138"/>
  <c r="AW248" i="138"/>
  <c r="AS248" i="138"/>
  <c r="AO248" i="138"/>
  <c r="BO243" i="138"/>
  <c r="BK243" i="138"/>
  <c r="BG243" i="138"/>
  <c r="BG271" i="138" s="1"/>
  <c r="BC243" i="138"/>
  <c r="AY243" i="138"/>
  <c r="AU243" i="138"/>
  <c r="AQ243" i="138"/>
  <c r="AM243" i="138"/>
  <c r="BN242" i="138"/>
  <c r="BJ242" i="138"/>
  <c r="BF242" i="138"/>
  <c r="BF270" i="138" s="1"/>
  <c r="BB242" i="138"/>
  <c r="AZ241" i="4" s="1"/>
  <c r="AX242" i="138"/>
  <c r="AT242" i="138"/>
  <c r="AP242" i="138"/>
  <c r="AL242" i="138"/>
  <c r="BM241" i="138"/>
  <c r="BI241" i="138"/>
  <c r="BE241" i="138"/>
  <c r="BE269" i="138" s="1"/>
  <c r="BA241" i="138"/>
  <c r="AW241" i="138"/>
  <c r="AS241" i="138"/>
  <c r="AO241" i="138"/>
  <c r="BL240" i="138"/>
  <c r="BH240" i="138"/>
  <c r="BD240" i="138"/>
  <c r="BD268" i="138" s="1"/>
  <c r="AZ240" i="138"/>
  <c r="AV240" i="138"/>
  <c r="AR240" i="138"/>
  <c r="AN240" i="138"/>
  <c r="BO239" i="138"/>
  <c r="BK239" i="138"/>
  <c r="BG239" i="138"/>
  <c r="BC239" i="138"/>
  <c r="BC267" i="138" s="1"/>
  <c r="AY239" i="138"/>
  <c r="AU239" i="138"/>
  <c r="AQ239" i="138"/>
  <c r="AM239" i="138"/>
  <c r="BN238" i="138"/>
  <c r="BJ238" i="138"/>
  <c r="BF238" i="138"/>
  <c r="BB238" i="138"/>
  <c r="AX238" i="138"/>
  <c r="AT238" i="138"/>
  <c r="AP238" i="138"/>
  <c r="AL238" i="138"/>
  <c r="BM237" i="138"/>
  <c r="BI237" i="138"/>
  <c r="BE237" i="138"/>
  <c r="BA237" i="138"/>
  <c r="BA265" i="138" s="1"/>
  <c r="AW237" i="138"/>
  <c r="AS237" i="138"/>
  <c r="AO237" i="138"/>
  <c r="BL236" i="138"/>
  <c r="BH236" i="138"/>
  <c r="BD236" i="138"/>
  <c r="AZ236" i="138"/>
  <c r="AZ264" i="138" s="1"/>
  <c r="AV236" i="138"/>
  <c r="AR236" i="138"/>
  <c r="AN236" i="138"/>
  <c r="BO235" i="138"/>
  <c r="BK235" i="138"/>
  <c r="BG235" i="138"/>
  <c r="BC235" i="138"/>
  <c r="AY235" i="138"/>
  <c r="AY263" i="138" s="1"/>
  <c r="AU235" i="138"/>
  <c r="AQ235" i="138"/>
  <c r="AM235" i="138"/>
  <c r="BN234" i="138"/>
  <c r="BJ234" i="138"/>
  <c r="BF234" i="138"/>
  <c r="BB234" i="138"/>
  <c r="AZ233" i="4" s="1"/>
  <c r="AX234" i="138"/>
  <c r="AT234" i="138"/>
  <c r="AP234" i="138"/>
  <c r="AL234" i="138"/>
  <c r="BL229" i="138"/>
  <c r="BH229" i="138"/>
  <c r="BD229" i="138"/>
  <c r="AZ229" i="138"/>
  <c r="AV229" i="138"/>
  <c r="AR229" i="138"/>
  <c r="AN229" i="138"/>
  <c r="BO228" i="138"/>
  <c r="BK228" i="138"/>
  <c r="BG228" i="138"/>
  <c r="BC228" i="138"/>
  <c r="AY228" i="138"/>
  <c r="AU228" i="138"/>
  <c r="AQ228" i="138"/>
  <c r="AM228" i="138"/>
  <c r="BN227" i="138"/>
  <c r="BJ227" i="138"/>
  <c r="BF227" i="138"/>
  <c r="BB227" i="138"/>
  <c r="AZ226" i="4" s="1"/>
  <c r="AX227" i="138"/>
  <c r="AT227" i="138"/>
  <c r="AP227" i="138"/>
  <c r="AL227" i="138"/>
  <c r="BM226" i="138"/>
  <c r="BI226" i="138"/>
  <c r="BE226" i="138"/>
  <c r="BA226" i="138"/>
  <c r="AW226" i="138"/>
  <c r="AS226" i="138"/>
  <c r="AO226" i="138"/>
  <c r="BM206" i="138"/>
  <c r="BI206" i="138"/>
  <c r="BE206" i="138"/>
  <c r="BA206" i="138"/>
  <c r="AW206" i="138"/>
  <c r="AW220" i="138" s="1"/>
  <c r="AS206" i="138"/>
  <c r="AO206" i="138"/>
  <c r="BL205" i="138"/>
  <c r="BH205" i="138"/>
  <c r="BD205" i="138"/>
  <c r="AZ205" i="138"/>
  <c r="AZ219" i="138" s="1"/>
  <c r="AV205" i="138"/>
  <c r="AR205" i="138"/>
  <c r="AR219" i="138" s="1"/>
  <c r="AN205" i="138"/>
  <c r="BO204" i="138"/>
  <c r="BK204" i="138"/>
  <c r="BG204" i="138"/>
  <c r="BC204" i="138"/>
  <c r="AY204" i="138"/>
  <c r="AU204" i="138"/>
  <c r="AU218" i="138" s="1"/>
  <c r="AQ204" i="138"/>
  <c r="AM204" i="138"/>
  <c r="BN203" i="138"/>
  <c r="BJ203" i="138"/>
  <c r="BF203" i="138"/>
  <c r="BB203" i="138"/>
  <c r="AZ202" i="4" s="1"/>
  <c r="AX203" i="138"/>
  <c r="AT203" i="138"/>
  <c r="AP203" i="138"/>
  <c r="AP217" i="138" s="1"/>
  <c r="AL203" i="138"/>
  <c r="BM202" i="138"/>
  <c r="BI202" i="138"/>
  <c r="BE202" i="138"/>
  <c r="BA202" i="138"/>
  <c r="AW202" i="138"/>
  <c r="AS202" i="138"/>
  <c r="AS216" i="138" s="1"/>
  <c r="AO202" i="138"/>
  <c r="BL201" i="138"/>
  <c r="BH201" i="138"/>
  <c r="BD201" i="138"/>
  <c r="AZ201" i="138"/>
  <c r="AV201" i="138"/>
  <c r="AV215" i="138" s="1"/>
  <c r="AR201" i="138"/>
  <c r="AN201" i="138"/>
  <c r="BO200" i="138"/>
  <c r="BK200" i="138"/>
  <c r="BG200" i="138"/>
  <c r="BC200" i="138"/>
  <c r="AY200" i="138"/>
  <c r="AU200" i="138"/>
  <c r="AQ200" i="138"/>
  <c r="AQ214" i="138" s="1"/>
  <c r="AM200" i="138"/>
  <c r="BN199" i="138"/>
  <c r="BJ199" i="138"/>
  <c r="BF199" i="138"/>
  <c r="BB199" i="138"/>
  <c r="AZ198" i="4" s="1"/>
  <c r="AX199" i="138"/>
  <c r="AT199" i="138"/>
  <c r="AT213" i="138" s="1"/>
  <c r="AP199" i="138"/>
  <c r="AL199" i="138"/>
  <c r="BM198" i="138"/>
  <c r="BI198" i="138"/>
  <c r="BE198" i="138"/>
  <c r="BA198" i="138"/>
  <c r="AW198" i="138"/>
  <c r="AS198" i="138"/>
  <c r="AO198" i="138"/>
  <c r="BL197" i="138"/>
  <c r="BH197" i="138"/>
  <c r="BD197" i="138"/>
  <c r="AZ197" i="138"/>
  <c r="AV197" i="138"/>
  <c r="AR197" i="138"/>
  <c r="AR211" i="138" s="1"/>
  <c r="AN197" i="138"/>
  <c r="BN192" i="138"/>
  <c r="BJ192" i="138"/>
  <c r="BF192" i="138"/>
  <c r="BB192" i="138"/>
  <c r="AZ191" i="4" s="1"/>
  <c r="AX192" i="138"/>
  <c r="AT192" i="138"/>
  <c r="AP192" i="138"/>
  <c r="AL192" i="138"/>
  <c r="BM191" i="138"/>
  <c r="BI191" i="138"/>
  <c r="BI219" i="138" s="1"/>
  <c r="BE191" i="138"/>
  <c r="BA191" i="138"/>
  <c r="AW191" i="138"/>
  <c r="AS191" i="138"/>
  <c r="AO191" i="138"/>
  <c r="BL190" i="138"/>
  <c r="BL218" i="138" s="1"/>
  <c r="BH190" i="138"/>
  <c r="BD190" i="138"/>
  <c r="AZ190" i="138"/>
  <c r="AV190" i="138"/>
  <c r="AR190" i="138"/>
  <c r="AN190" i="138"/>
  <c r="BO189" i="138"/>
  <c r="BK189" i="138"/>
  <c r="BG189" i="138"/>
  <c r="BC189" i="138"/>
  <c r="AY189" i="138"/>
  <c r="AU189" i="138"/>
  <c r="AQ189" i="138"/>
  <c r="AM189" i="138"/>
  <c r="BN188" i="138"/>
  <c r="BJ188" i="138"/>
  <c r="BJ216" i="138" s="1"/>
  <c r="BF188" i="138"/>
  <c r="BB188" i="138"/>
  <c r="AZ187" i="4" s="1"/>
  <c r="AX188" i="138"/>
  <c r="AT188" i="138"/>
  <c r="AP188" i="138"/>
  <c r="AL188" i="138"/>
  <c r="BM187" i="138"/>
  <c r="BI187" i="138"/>
  <c r="BE187" i="138"/>
  <c r="BA187" i="138"/>
  <c r="AW187" i="138"/>
  <c r="AS187" i="138"/>
  <c r="AO187" i="138"/>
  <c r="BL186" i="138"/>
  <c r="BH186" i="138"/>
  <c r="BD186" i="138"/>
  <c r="AZ186" i="138"/>
  <c r="AV186" i="138"/>
  <c r="AR186" i="138"/>
  <c r="AN186" i="138"/>
  <c r="BO185" i="138"/>
  <c r="BK185" i="138"/>
  <c r="BG185" i="138"/>
  <c r="BC185" i="138"/>
  <c r="AY185" i="138"/>
  <c r="AU185" i="138"/>
  <c r="AQ185" i="138"/>
  <c r="AM185" i="138"/>
  <c r="BN184" i="138"/>
  <c r="BJ184" i="138"/>
  <c r="BF184" i="138"/>
  <c r="BF212" i="138" s="1"/>
  <c r="BB184" i="138"/>
  <c r="AZ183" i="4" s="1"/>
  <c r="AX184" i="138"/>
  <c r="AT184" i="138"/>
  <c r="AP184" i="138"/>
  <c r="AL184" i="138"/>
  <c r="BM183" i="138"/>
  <c r="BI183" i="138"/>
  <c r="BE183" i="138"/>
  <c r="BA183" i="138"/>
  <c r="AW183" i="138"/>
  <c r="AS183" i="138"/>
  <c r="AO183" i="138"/>
  <c r="BO178" i="138"/>
  <c r="BK178" i="138"/>
  <c r="BG178" i="138"/>
  <c r="BC178" i="138"/>
  <c r="AY178" i="138"/>
  <c r="AU178" i="138"/>
  <c r="AQ178" i="138"/>
  <c r="AM178" i="138"/>
  <c r="BN177" i="138"/>
  <c r="BJ177" i="138"/>
  <c r="BF177" i="138"/>
  <c r="BB177" i="138"/>
  <c r="AZ176" i="4" s="1"/>
  <c r="AX177" i="138"/>
  <c r="AT177" i="138"/>
  <c r="AP177" i="138"/>
  <c r="AL177" i="138"/>
  <c r="BM176" i="138"/>
  <c r="BI176" i="138"/>
  <c r="BE176" i="138"/>
  <c r="BA176" i="138"/>
  <c r="AW176" i="138"/>
  <c r="AS176" i="138"/>
  <c r="AO176" i="138"/>
  <c r="BL175" i="138"/>
  <c r="BH175" i="138"/>
  <c r="BD175" i="138"/>
  <c r="AZ175" i="138"/>
  <c r="AV175" i="138"/>
  <c r="AR175" i="138"/>
  <c r="AN175" i="138"/>
  <c r="BJ308" i="138"/>
  <c r="BB308" i="138"/>
  <c r="AU308" i="138"/>
  <c r="AN308" i="138"/>
  <c r="BK307" i="138"/>
  <c r="BE307" i="138"/>
  <c r="AX307" i="138"/>
  <c r="AP307" i="138"/>
  <c r="BN306" i="138"/>
  <c r="BH306" i="138"/>
  <c r="AZ306" i="138"/>
  <c r="AS306" i="138"/>
  <c r="AL306" i="138"/>
  <c r="BI305" i="138"/>
  <c r="BC305" i="138"/>
  <c r="AV305" i="138"/>
  <c r="AN305" i="138"/>
  <c r="BL304" i="138"/>
  <c r="BF304" i="138"/>
  <c r="AX304" i="138"/>
  <c r="AQ304" i="138"/>
  <c r="BO303" i="138"/>
  <c r="BG303" i="138"/>
  <c r="BA303" i="138"/>
  <c r="AT303" i="138"/>
  <c r="AL303" i="138"/>
  <c r="BJ302" i="138"/>
  <c r="BD302" i="138"/>
  <c r="AV302" i="138"/>
  <c r="AO302" i="138"/>
  <c r="BM301" i="138"/>
  <c r="BE301" i="138"/>
  <c r="AY301" i="138"/>
  <c r="AR301" i="138"/>
  <c r="BO300" i="138"/>
  <c r="BH300" i="138"/>
  <c r="BB300" i="138"/>
  <c r="AZ299" i="4" s="1"/>
  <c r="AT300" i="138"/>
  <c r="AM300" i="138"/>
  <c r="BK299" i="138"/>
  <c r="BC299" i="138"/>
  <c r="AW299" i="138"/>
  <c r="AW313" i="138" s="1"/>
  <c r="AP299" i="138"/>
  <c r="BI294" i="138"/>
  <c r="BA294" i="138"/>
  <c r="AU294" i="138"/>
  <c r="AN294" i="138"/>
  <c r="BK293" i="138"/>
  <c r="BD293" i="138"/>
  <c r="AX293" i="138"/>
  <c r="AP293" i="138"/>
  <c r="BN292" i="138"/>
  <c r="BG292" i="138"/>
  <c r="BG320" i="138" s="1"/>
  <c r="BA292" i="138"/>
  <c r="BA320" i="138" s="1"/>
  <c r="AV292" i="138"/>
  <c r="AV320" i="138" s="1"/>
  <c r="AQ292" i="138"/>
  <c r="BK291" i="138"/>
  <c r="BK319" i="138" s="1"/>
  <c r="BF291" i="138"/>
  <c r="AZ291" i="138"/>
  <c r="AZ319" i="138" s="1"/>
  <c r="AU291" i="138"/>
  <c r="AU319" i="138" s="1"/>
  <c r="AP291" i="138"/>
  <c r="AP319" i="138" s="1"/>
  <c r="BO290" i="138"/>
  <c r="BO318" i="138" s="1"/>
  <c r="BJ290" i="138"/>
  <c r="BJ318" i="138" s="1"/>
  <c r="BE290" i="138"/>
  <c r="AY290" i="138"/>
  <c r="AY318" i="138" s="1"/>
  <c r="AT290" i="138"/>
  <c r="AT318" i="138" s="1"/>
  <c r="AO290" i="138"/>
  <c r="BN289" i="138"/>
  <c r="BN317" i="138" s="1"/>
  <c r="BI289" i="138"/>
  <c r="BI317" i="138" s="1"/>
  <c r="BD289" i="138"/>
  <c r="AX289" i="138"/>
  <c r="AX317" i="138" s="1"/>
  <c r="AS289" i="138"/>
  <c r="AS317" i="138" s="1"/>
  <c r="AN289" i="138"/>
  <c r="BM288" i="138"/>
  <c r="BM316" i="138" s="1"/>
  <c r="BH288" i="138"/>
  <c r="BH316" i="138" s="1"/>
  <c r="BC288" i="138"/>
  <c r="BC316" i="138" s="1"/>
  <c r="AW288" i="138"/>
  <c r="AW316" i="138" s="1"/>
  <c r="AR288" i="138"/>
  <c r="AR316" i="138" s="1"/>
  <c r="AM288" i="138"/>
  <c r="BL287" i="138"/>
  <c r="BL315" i="138" s="1"/>
  <c r="BG287" i="138"/>
  <c r="BG315" i="138" s="1"/>
  <c r="BB287" i="138"/>
  <c r="AZ286" i="4" s="1"/>
  <c r="AV287" i="138"/>
  <c r="AV315" i="138" s="1"/>
  <c r="AQ287" i="138"/>
  <c r="AQ315" i="138" s="1"/>
  <c r="AL287" i="138"/>
  <c r="BK286" i="138"/>
  <c r="BF286" i="138"/>
  <c r="BA286" i="138"/>
  <c r="BA314" i="138" s="1"/>
  <c r="AU286" i="138"/>
  <c r="AP286" i="138"/>
  <c r="BJ285" i="138"/>
  <c r="BE285" i="138"/>
  <c r="AZ285" i="138"/>
  <c r="AT285" i="138"/>
  <c r="AO285" i="138"/>
  <c r="BN280" i="138"/>
  <c r="BH280" i="138"/>
  <c r="BC280" i="138"/>
  <c r="AX280" i="138"/>
  <c r="AR280" i="138"/>
  <c r="AM280" i="138"/>
  <c r="BM279" i="138"/>
  <c r="BG279" i="138"/>
  <c r="BB279" i="138"/>
  <c r="AZ278" i="4" s="1"/>
  <c r="AW279" i="138"/>
  <c r="AQ279" i="138"/>
  <c r="AL279" i="138"/>
  <c r="BL278" i="138"/>
  <c r="BF278" i="138"/>
  <c r="BA278" i="138"/>
  <c r="AV278" i="138"/>
  <c r="AP278" i="138"/>
  <c r="BK277" i="138"/>
  <c r="BE277" i="138"/>
  <c r="AZ277" i="138"/>
  <c r="AU277" i="138"/>
  <c r="AO277" i="138"/>
  <c r="BK257" i="138"/>
  <c r="BE257" i="138"/>
  <c r="AZ257" i="138"/>
  <c r="AU257" i="138"/>
  <c r="AO257" i="138"/>
  <c r="BO256" i="138"/>
  <c r="BJ256" i="138"/>
  <c r="BD256" i="138"/>
  <c r="AY256" i="138"/>
  <c r="AT256" i="138"/>
  <c r="AN256" i="138"/>
  <c r="BN255" i="138"/>
  <c r="BI255" i="138"/>
  <c r="BC255" i="138"/>
  <c r="AX255" i="138"/>
  <c r="AS255" i="138"/>
  <c r="AM255" i="138"/>
  <c r="BM254" i="138"/>
  <c r="BH254" i="138"/>
  <c r="BB254" i="138"/>
  <c r="AZ253" i="4" s="1"/>
  <c r="AW254" i="138"/>
  <c r="AR254" i="138"/>
  <c r="AL254" i="138"/>
  <c r="BL253" i="138"/>
  <c r="BG253" i="138"/>
  <c r="BA253" i="138"/>
  <c r="AV253" i="138"/>
  <c r="AQ253" i="138"/>
  <c r="BK252" i="138"/>
  <c r="BF252" i="138"/>
  <c r="AZ252" i="138"/>
  <c r="AU252" i="138"/>
  <c r="AP252" i="138"/>
  <c r="BO251" i="138"/>
  <c r="BJ251" i="138"/>
  <c r="BE251" i="138"/>
  <c r="AY251" i="138"/>
  <c r="AT251" i="138"/>
  <c r="AO251" i="138"/>
  <c r="BN250" i="138"/>
  <c r="BI250" i="138"/>
  <c r="BD250" i="138"/>
  <c r="AX250" i="138"/>
  <c r="AS250" i="138"/>
  <c r="AN250" i="138"/>
  <c r="BM249" i="138"/>
  <c r="BH249" i="138"/>
  <c r="BC249" i="138"/>
  <c r="AW249" i="138"/>
  <c r="AR249" i="138"/>
  <c r="AM249" i="138"/>
  <c r="BL248" i="138"/>
  <c r="BG248" i="138"/>
  <c r="BB248" i="138"/>
  <c r="AZ247" i="4" s="1"/>
  <c r="AV248" i="138"/>
  <c r="AQ248" i="138"/>
  <c r="AL248" i="138"/>
  <c r="BJ243" i="138"/>
  <c r="BE243" i="138"/>
  <c r="AZ243" i="138"/>
  <c r="AT243" i="138"/>
  <c r="AT271" i="138" s="1"/>
  <c r="AO243" i="138"/>
  <c r="BO242" i="138"/>
  <c r="BI242" i="138"/>
  <c r="BD242" i="138"/>
  <c r="AY242" i="138"/>
  <c r="AS242" i="138"/>
  <c r="AN242" i="138"/>
  <c r="BN241" i="138"/>
  <c r="BH241" i="138"/>
  <c r="BC241" i="138"/>
  <c r="AX241" i="138"/>
  <c r="AR241" i="138"/>
  <c r="AM241" i="138"/>
  <c r="BM240" i="138"/>
  <c r="BG240" i="138"/>
  <c r="BG268" i="138" s="1"/>
  <c r="BB240" i="138"/>
  <c r="AZ239" i="4" s="1"/>
  <c r="AW240" i="138"/>
  <c r="AQ240" i="138"/>
  <c r="AL240" i="138"/>
  <c r="BL239" i="138"/>
  <c r="BF239" i="138"/>
  <c r="BA239" i="138"/>
  <c r="AV239" i="138"/>
  <c r="AP239" i="138"/>
  <c r="BK238" i="138"/>
  <c r="BE238" i="138"/>
  <c r="AZ238" i="138"/>
  <c r="AU238" i="138"/>
  <c r="AO238" i="138"/>
  <c r="BO237" i="138"/>
  <c r="BJ237" i="138"/>
  <c r="BD237" i="138"/>
  <c r="AY237" i="138"/>
  <c r="AT237" i="138"/>
  <c r="AN237" i="138"/>
  <c r="BN236" i="138"/>
  <c r="BI236" i="138"/>
  <c r="BC236" i="138"/>
  <c r="BC264" i="138" s="1"/>
  <c r="AX236" i="138"/>
  <c r="AS236" i="138"/>
  <c r="AM236" i="138"/>
  <c r="BM235" i="138"/>
  <c r="BH235" i="138"/>
  <c r="BB235" i="138"/>
  <c r="AZ234" i="4" s="1"/>
  <c r="AW235" i="138"/>
  <c r="AR235" i="138"/>
  <c r="AL235" i="138"/>
  <c r="BL234" i="138"/>
  <c r="BG234" i="138"/>
  <c r="BA234" i="138"/>
  <c r="AV234" i="138"/>
  <c r="AQ234" i="138"/>
  <c r="BO229" i="138"/>
  <c r="BJ229" i="138"/>
  <c r="BE229" i="138"/>
  <c r="AY229" i="138"/>
  <c r="AT229" i="138"/>
  <c r="AO229" i="138"/>
  <c r="BN228" i="138"/>
  <c r="BI228" i="138"/>
  <c r="BD228" i="138"/>
  <c r="AX228" i="138"/>
  <c r="AS228" i="138"/>
  <c r="AN228" i="138"/>
  <c r="BM227" i="138"/>
  <c r="BH227" i="138"/>
  <c r="BC227" i="138"/>
  <c r="AW227" i="138"/>
  <c r="AR227" i="138"/>
  <c r="AM227" i="138"/>
  <c r="BL226" i="138"/>
  <c r="BG226" i="138"/>
  <c r="BB226" i="138"/>
  <c r="AZ225" i="4" s="1"/>
  <c r="AV226" i="138"/>
  <c r="AQ226" i="138"/>
  <c r="AL226" i="138"/>
  <c r="BO308" i="138"/>
  <c r="BG308" i="138"/>
  <c r="AZ308" i="138"/>
  <c r="AT308" i="138"/>
  <c r="AL308" i="138"/>
  <c r="BJ307" i="138"/>
  <c r="BC307" i="138"/>
  <c r="AU307" i="138"/>
  <c r="AO307" i="138"/>
  <c r="BM306" i="138"/>
  <c r="BE306" i="138"/>
  <c r="AX306" i="138"/>
  <c r="AR306" i="138"/>
  <c r="BO305" i="138"/>
  <c r="BH305" i="138"/>
  <c r="BH319" i="138" s="1"/>
  <c r="BA305" i="138"/>
  <c r="AS305" i="138"/>
  <c r="AM305" i="138"/>
  <c r="AM319" i="138" s="1"/>
  <c r="BK304" i="138"/>
  <c r="BC304" i="138"/>
  <c r="AV304" i="138"/>
  <c r="AP304" i="138"/>
  <c r="BM303" i="138"/>
  <c r="BF303" i="138"/>
  <c r="BF317" i="138" s="1"/>
  <c r="AY303" i="138"/>
  <c r="AQ303" i="138"/>
  <c r="BI302" i="138"/>
  <c r="BA302" i="138"/>
  <c r="AT302" i="138"/>
  <c r="AN302" i="138"/>
  <c r="BK301" i="138"/>
  <c r="BD301" i="138"/>
  <c r="BD315" i="138" s="1"/>
  <c r="AW301" i="138"/>
  <c r="AO301" i="138"/>
  <c r="BN300" i="138"/>
  <c r="BG300" i="138"/>
  <c r="AY300" i="138"/>
  <c r="AR300" i="138"/>
  <c r="AL300" i="138"/>
  <c r="BI299" i="138"/>
  <c r="BB299" i="138"/>
  <c r="AZ298" i="4" s="1"/>
  <c r="AU299" i="138"/>
  <c r="AM299" i="138"/>
  <c r="BO294" i="138"/>
  <c r="BG294" i="138"/>
  <c r="AZ294" i="138"/>
  <c r="AS294" i="138"/>
  <c r="BJ293" i="138"/>
  <c r="BC293" i="138"/>
  <c r="AU293" i="138"/>
  <c r="AN293" i="138"/>
  <c r="BM292" i="138"/>
  <c r="BE292" i="138"/>
  <c r="AZ292" i="138"/>
  <c r="AU292" i="138"/>
  <c r="AU320" i="138" s="1"/>
  <c r="AO292" i="138"/>
  <c r="BO291" i="138"/>
  <c r="BJ291" i="138"/>
  <c r="BJ319" i="138" s="1"/>
  <c r="BD291" i="138"/>
  <c r="AY291" i="138"/>
  <c r="AY319" i="138" s="1"/>
  <c r="AT291" i="138"/>
  <c r="AN291" i="138"/>
  <c r="BN290" i="138"/>
  <c r="BI290" i="138"/>
  <c r="BC290" i="138"/>
  <c r="AX290" i="138"/>
  <c r="AX318" i="138" s="1"/>
  <c r="AS290" i="138"/>
  <c r="AS318" i="138" s="1"/>
  <c r="AM290" i="138"/>
  <c r="BM289" i="138"/>
  <c r="BH289" i="138"/>
  <c r="BB289" i="138"/>
  <c r="AZ288" i="4" s="1"/>
  <c r="AW289" i="138"/>
  <c r="AR289" i="138"/>
  <c r="AR317" i="138" s="1"/>
  <c r="AL289" i="138"/>
  <c r="BL288" i="138"/>
  <c r="BG288" i="138"/>
  <c r="BA288" i="138"/>
  <c r="AV288" i="138"/>
  <c r="AQ288" i="138"/>
  <c r="BK287" i="138"/>
  <c r="BF287" i="138"/>
  <c r="BF315" i="138" s="1"/>
  <c r="AZ287" i="138"/>
  <c r="AU287" i="138"/>
  <c r="AP287" i="138"/>
  <c r="BO286" i="138"/>
  <c r="BO314" i="138" s="1"/>
  <c r="BJ286" i="138"/>
  <c r="BE286" i="138"/>
  <c r="AY286" i="138"/>
  <c r="AT286" i="138"/>
  <c r="AO286" i="138"/>
  <c r="BN285" i="138"/>
  <c r="BI285" i="138"/>
  <c r="BD285" i="138"/>
  <c r="AX285" i="138"/>
  <c r="AS285" i="138"/>
  <c r="AN285" i="138"/>
  <c r="BL280" i="138"/>
  <c r="BG280" i="138"/>
  <c r="BB280" i="138"/>
  <c r="AZ279" i="4" s="1"/>
  <c r="AV280" i="138"/>
  <c r="AQ280" i="138"/>
  <c r="AL280" i="138"/>
  <c r="BK279" i="138"/>
  <c r="BF279" i="138"/>
  <c r="BA279" i="138"/>
  <c r="AU279" i="138"/>
  <c r="AP279" i="138"/>
  <c r="BJ278" i="138"/>
  <c r="BE278" i="138"/>
  <c r="AZ278" i="138"/>
  <c r="AT278" i="138"/>
  <c r="AO278" i="138"/>
  <c r="BO277" i="138"/>
  <c r="BI277" i="138"/>
  <c r="BD277" i="138"/>
  <c r="AY277" i="138"/>
  <c r="AS277" i="138"/>
  <c r="AN277" i="138"/>
  <c r="BO257" i="138"/>
  <c r="BI257" i="138"/>
  <c r="BD257" i="138"/>
  <c r="AY257" i="138"/>
  <c r="AS257" i="138"/>
  <c r="AN257" i="138"/>
  <c r="BN256" i="138"/>
  <c r="BH256" i="138"/>
  <c r="BC256" i="138"/>
  <c r="AX256" i="138"/>
  <c r="AR256" i="138"/>
  <c r="AM256" i="138"/>
  <c r="BM255" i="138"/>
  <c r="BG255" i="138"/>
  <c r="BB255" i="138"/>
  <c r="AZ254" i="4" s="1"/>
  <c r="AW255" i="138"/>
  <c r="AQ255" i="138"/>
  <c r="AL255" i="138"/>
  <c r="BL254" i="138"/>
  <c r="BF254" i="138"/>
  <c r="BA254" i="138"/>
  <c r="AV254" i="138"/>
  <c r="AP254" i="138"/>
  <c r="BK253" i="138"/>
  <c r="BE253" i="138"/>
  <c r="AZ253" i="138"/>
  <c r="AU253" i="138"/>
  <c r="AO253" i="138"/>
  <c r="BO252" i="138"/>
  <c r="BJ252" i="138"/>
  <c r="BD252" i="138"/>
  <c r="AY252" i="138"/>
  <c r="AT252" i="138"/>
  <c r="AN252" i="138"/>
  <c r="BN251" i="138"/>
  <c r="BI251" i="138"/>
  <c r="BC251" i="138"/>
  <c r="AX251" i="138"/>
  <c r="AS251" i="138"/>
  <c r="AM251" i="138"/>
  <c r="BM250" i="138"/>
  <c r="BH250" i="138"/>
  <c r="BB250" i="138"/>
  <c r="AZ249" i="4" s="1"/>
  <c r="AW250" i="138"/>
  <c r="AR250" i="138"/>
  <c r="AL250" i="138"/>
  <c r="BL249" i="138"/>
  <c r="BG249" i="138"/>
  <c r="BA249" i="138"/>
  <c r="AV249" i="138"/>
  <c r="AQ249" i="138"/>
  <c r="BK248" i="138"/>
  <c r="BF248" i="138"/>
  <c r="AZ248" i="138"/>
  <c r="AU248" i="138"/>
  <c r="AP248" i="138"/>
  <c r="BN243" i="138"/>
  <c r="BN271" i="138" s="1"/>
  <c r="BI243" i="138"/>
  <c r="BI271" i="138" s="1"/>
  <c r="BD243" i="138"/>
  <c r="BD271" i="138" s="1"/>
  <c r="AX243" i="138"/>
  <c r="AS243" i="138"/>
  <c r="AS271" i="138" s="1"/>
  <c r="AN243" i="138"/>
  <c r="AN271" i="138" s="1"/>
  <c r="BM242" i="138"/>
  <c r="BH242" i="138"/>
  <c r="BH270" i="138" s="1"/>
  <c r="BC242" i="138"/>
  <c r="BC270" i="138" s="1"/>
  <c r="AW242" i="138"/>
  <c r="AR242" i="138"/>
  <c r="AR270" i="138" s="1"/>
  <c r="AM242" i="138"/>
  <c r="AM270" i="138" s="1"/>
  <c r="BL241" i="138"/>
  <c r="BL269" i="138" s="1"/>
  <c r="BG241" i="138"/>
  <c r="BG269" i="138" s="1"/>
  <c r="BB241" i="138"/>
  <c r="AV241" i="138"/>
  <c r="AV269" i="138" s="1"/>
  <c r="AQ241" i="138"/>
  <c r="AQ269" i="138" s="1"/>
  <c r="AL241" i="138"/>
  <c r="BK240" i="138"/>
  <c r="BF240" i="138"/>
  <c r="BF268" i="138" s="1"/>
  <c r="BA240" i="138"/>
  <c r="BA268" i="138" s="1"/>
  <c r="AU240" i="138"/>
  <c r="AP240" i="138"/>
  <c r="AP268" i="138" s="1"/>
  <c r="BJ239" i="138"/>
  <c r="BJ267" i="138" s="1"/>
  <c r="BE239" i="138"/>
  <c r="BE267" i="138" s="1"/>
  <c r="AZ239" i="138"/>
  <c r="AZ267" i="138" s="1"/>
  <c r="AT239" i="138"/>
  <c r="AO239" i="138"/>
  <c r="AO267" i="138" s="1"/>
  <c r="BO238" i="138"/>
  <c r="BO266" i="138" s="1"/>
  <c r="BI238" i="138"/>
  <c r="BD238" i="138"/>
  <c r="BD266" i="138" s="1"/>
  <c r="AY238" i="138"/>
  <c r="AY266" i="138" s="1"/>
  <c r="AS238" i="138"/>
  <c r="AS266" i="138" s="1"/>
  <c r="AN238" i="138"/>
  <c r="AN266" i="138" s="1"/>
  <c r="BN237" i="138"/>
  <c r="BN265" i="138" s="1"/>
  <c r="BH237" i="138"/>
  <c r="BC237" i="138"/>
  <c r="BC265" i="138" s="1"/>
  <c r="AX237" i="138"/>
  <c r="AX265" i="138" s="1"/>
  <c r="AR237" i="138"/>
  <c r="AR265" i="138" s="1"/>
  <c r="AM237" i="138"/>
  <c r="AM265" i="138" s="1"/>
  <c r="BM236" i="138"/>
  <c r="BM264" i="138" s="1"/>
  <c r="BG236" i="138"/>
  <c r="BB236" i="138"/>
  <c r="AW236" i="138"/>
  <c r="AW264" i="138" s="1"/>
  <c r="AQ236" i="138"/>
  <c r="AL236" i="138"/>
  <c r="BL235" i="138"/>
  <c r="BL263" i="138" s="1"/>
  <c r="BF235" i="138"/>
  <c r="BA235" i="138"/>
  <c r="BA263" i="138" s="1"/>
  <c r="AV235" i="138"/>
  <c r="AV263" i="138" s="1"/>
  <c r="AP235" i="138"/>
  <c r="AP263" i="138" s="1"/>
  <c r="BK234" i="138"/>
  <c r="BE234" i="138"/>
  <c r="AZ234" i="138"/>
  <c r="AU234" i="138"/>
  <c r="AO234" i="138"/>
  <c r="BN229" i="138"/>
  <c r="BI229" i="138"/>
  <c r="BC229" i="138"/>
  <c r="AX229" i="138"/>
  <c r="AS229" i="138"/>
  <c r="AM229" i="138"/>
  <c r="BM228" i="138"/>
  <c r="BH228" i="138"/>
  <c r="BB228" i="138"/>
  <c r="AZ227" i="4" s="1"/>
  <c r="AW228" i="138"/>
  <c r="AR228" i="138"/>
  <c r="AL228" i="138"/>
  <c r="BL227" i="138"/>
  <c r="BG227" i="138"/>
  <c r="BA227" i="138"/>
  <c r="AV227" i="138"/>
  <c r="AQ227" i="138"/>
  <c r="BK226" i="138"/>
  <c r="BF226" i="138"/>
  <c r="AZ226" i="138"/>
  <c r="AU226" i="138"/>
  <c r="AP226" i="138"/>
  <c r="BK206" i="138"/>
  <c r="BF206" i="138"/>
  <c r="AZ206" i="138"/>
  <c r="AU206" i="138"/>
  <c r="AP206" i="138"/>
  <c r="BO205" i="138"/>
  <c r="BJ205" i="138"/>
  <c r="BE205" i="138"/>
  <c r="AY205" i="138"/>
  <c r="AT205" i="138"/>
  <c r="AO205" i="138"/>
  <c r="BN204" i="138"/>
  <c r="BI204" i="138"/>
  <c r="BD204" i="138"/>
  <c r="AX204" i="138"/>
  <c r="AS204" i="138"/>
  <c r="AN204" i="138"/>
  <c r="BM203" i="138"/>
  <c r="BH203" i="138"/>
  <c r="BC203" i="138"/>
  <c r="AW203" i="138"/>
  <c r="AR203" i="138"/>
  <c r="AM203" i="138"/>
  <c r="BL202" i="138"/>
  <c r="BG202" i="138"/>
  <c r="BB202" i="138"/>
  <c r="AZ201" i="4" s="1"/>
  <c r="AV202" i="138"/>
  <c r="AQ202" i="138"/>
  <c r="AL202" i="138"/>
  <c r="BK201" i="138"/>
  <c r="BF201" i="138"/>
  <c r="BA201" i="138"/>
  <c r="AU201" i="138"/>
  <c r="AP201" i="138"/>
  <c r="BJ200" i="138"/>
  <c r="BE200" i="138"/>
  <c r="AZ200" i="138"/>
  <c r="AT200" i="138"/>
  <c r="AO200" i="138"/>
  <c r="BO199" i="138"/>
  <c r="BI199" i="138"/>
  <c r="BD199" i="138"/>
  <c r="AY199" i="138"/>
  <c r="AS199" i="138"/>
  <c r="AN199" i="138"/>
  <c r="BN198" i="138"/>
  <c r="BH198" i="138"/>
  <c r="BC198" i="138"/>
  <c r="AX198" i="138"/>
  <c r="AR198" i="138"/>
  <c r="AM198" i="138"/>
  <c r="BM197" i="138"/>
  <c r="BG197" i="138"/>
  <c r="BB197" i="138"/>
  <c r="AZ196" i="4" s="1"/>
  <c r="AW197" i="138"/>
  <c r="AQ197" i="138"/>
  <c r="AL197" i="138"/>
  <c r="BK192" i="138"/>
  <c r="BE192" i="138"/>
  <c r="BE220" i="138" s="1"/>
  <c r="AZ192" i="138"/>
  <c r="AU192" i="138"/>
  <c r="AO192" i="138"/>
  <c r="AO220" i="138" s="1"/>
  <c r="BO191" i="138"/>
  <c r="BJ191" i="138"/>
  <c r="BD191" i="138"/>
  <c r="BD219" i="138" s="1"/>
  <c r="AY191" i="138"/>
  <c r="AT191" i="138"/>
  <c r="AN191" i="138"/>
  <c r="BN190" i="138"/>
  <c r="BI190" i="138"/>
  <c r="BC190" i="138"/>
  <c r="AX190" i="138"/>
  <c r="AS190" i="138"/>
  <c r="AM190" i="138"/>
  <c r="BM189" i="138"/>
  <c r="BH189" i="138"/>
  <c r="BB189" i="138"/>
  <c r="AW189" i="138"/>
  <c r="AR189" i="138"/>
  <c r="AL189" i="138"/>
  <c r="BL188" i="138"/>
  <c r="BG188" i="138"/>
  <c r="BA188" i="138"/>
  <c r="AV188" i="138"/>
  <c r="AQ188" i="138"/>
  <c r="BK187" i="138"/>
  <c r="BK215" i="138" s="1"/>
  <c r="BF187" i="138"/>
  <c r="BF215" i="138" s="1"/>
  <c r="AZ187" i="138"/>
  <c r="AZ215" i="138" s="1"/>
  <c r="AU187" i="138"/>
  <c r="AU215" i="138" s="1"/>
  <c r="AP187" i="138"/>
  <c r="AP215" i="138" s="1"/>
  <c r="BO186" i="138"/>
  <c r="BJ186" i="138"/>
  <c r="BE186" i="138"/>
  <c r="AY186" i="138"/>
  <c r="AT186" i="138"/>
  <c r="AO186" i="138"/>
  <c r="BN185" i="138"/>
  <c r="BI185" i="138"/>
  <c r="BD185" i="138"/>
  <c r="AX185" i="138"/>
  <c r="AX213" i="138" s="1"/>
  <c r="AS185" i="138"/>
  <c r="AN185" i="138"/>
  <c r="BM184" i="138"/>
  <c r="BH184" i="138"/>
  <c r="BC184" i="138"/>
  <c r="AW184" i="138"/>
  <c r="AR184" i="138"/>
  <c r="AM184" i="138"/>
  <c r="BL183" i="138"/>
  <c r="BG183" i="138"/>
  <c r="BB183" i="138"/>
  <c r="AZ182" i="4" s="1"/>
  <c r="AV183" i="138"/>
  <c r="AQ183" i="138"/>
  <c r="AL183" i="138"/>
  <c r="BJ178" i="138"/>
  <c r="BE178" i="138"/>
  <c r="AZ178" i="138"/>
  <c r="AT178" i="138"/>
  <c r="AO178" i="138"/>
  <c r="BO177" i="138"/>
  <c r="BI177" i="138"/>
  <c r="BD177" i="138"/>
  <c r="AY177" i="138"/>
  <c r="AS177" i="138"/>
  <c r="AN177" i="138"/>
  <c r="BN176" i="138"/>
  <c r="BH176" i="138"/>
  <c r="BC176" i="138"/>
  <c r="AX176" i="138"/>
  <c r="AR176" i="138"/>
  <c r="AM176" i="138"/>
  <c r="BM175" i="138"/>
  <c r="BG175" i="138"/>
  <c r="BB175" i="138"/>
  <c r="AZ174" i="4" s="1"/>
  <c r="AW175" i="138"/>
  <c r="AQ175" i="138"/>
  <c r="AL175" i="138"/>
  <c r="BD308" i="138"/>
  <c r="AP308" i="138"/>
  <c r="BF307" i="138"/>
  <c r="AS307" i="138"/>
  <c r="BI306" i="138"/>
  <c r="AT306" i="138"/>
  <c r="BL305" i="138"/>
  <c r="AW305" i="138"/>
  <c r="BN304" i="138"/>
  <c r="AZ304" i="138"/>
  <c r="AL304" i="138"/>
  <c r="BB303" i="138"/>
  <c r="AZ302" i="4" s="1"/>
  <c r="AO303" i="138"/>
  <c r="BE302" i="138"/>
  <c r="AP302" i="138"/>
  <c r="BH301" i="138"/>
  <c r="AS301" i="138"/>
  <c r="BJ300" i="138"/>
  <c r="AV300" i="138"/>
  <c r="BM299" i="138"/>
  <c r="BM313" i="138" s="1"/>
  <c r="AX299" i="138"/>
  <c r="BD294" i="138"/>
  <c r="AO294" i="138"/>
  <c r="BF293" i="138"/>
  <c r="AR293" i="138"/>
  <c r="BI292" i="138"/>
  <c r="AW292" i="138"/>
  <c r="AM292" i="138"/>
  <c r="BG291" i="138"/>
  <c r="AV291" i="138"/>
  <c r="AV319" i="138" s="1"/>
  <c r="AL291" i="138"/>
  <c r="BF290" i="138"/>
  <c r="BF318" i="138" s="1"/>
  <c r="AU290" i="138"/>
  <c r="BE289" i="138"/>
  <c r="AT289" i="138"/>
  <c r="BO288" i="138"/>
  <c r="BD288" i="138"/>
  <c r="BD316" i="138" s="1"/>
  <c r="AS288" i="138"/>
  <c r="BN287" i="138"/>
  <c r="BC287" i="138"/>
  <c r="AR287" i="138"/>
  <c r="BM286" i="138"/>
  <c r="BM314" i="138" s="1"/>
  <c r="BB286" i="138"/>
  <c r="AZ285" i="4" s="1"/>
  <c r="AQ286" i="138"/>
  <c r="BL285" i="138"/>
  <c r="BA285" i="138"/>
  <c r="AP285" i="138"/>
  <c r="BK308" i="138"/>
  <c r="AV308" i="138"/>
  <c r="BN307" i="138"/>
  <c r="AY307" i="138"/>
  <c r="BB306" i="138"/>
  <c r="AZ305" i="4" s="1"/>
  <c r="AN306" i="138"/>
  <c r="BD305" i="138"/>
  <c r="AQ305" i="138"/>
  <c r="BG304" i="138"/>
  <c r="AR304" i="138"/>
  <c r="BJ303" i="138"/>
  <c r="AU303" i="138"/>
  <c r="BL302" i="138"/>
  <c r="AX302" i="138"/>
  <c r="BO301" i="138"/>
  <c r="AZ301" i="138"/>
  <c r="AM301" i="138"/>
  <c r="BC300" i="138"/>
  <c r="AN300" i="138"/>
  <c r="BF299" i="138"/>
  <c r="AQ299" i="138"/>
  <c r="BK294" i="138"/>
  <c r="AV294" i="138"/>
  <c r="BN293" i="138"/>
  <c r="AY293" i="138"/>
  <c r="BO292" i="138"/>
  <c r="BC292" i="138"/>
  <c r="AR292" i="138"/>
  <c r="BL291" i="138"/>
  <c r="BB291" i="138"/>
  <c r="AZ290" i="4" s="1"/>
  <c r="AQ291" i="138"/>
  <c r="BK290" i="138"/>
  <c r="BA290" i="138"/>
  <c r="AP290" i="138"/>
  <c r="AP318" i="138" s="1"/>
  <c r="BJ289" i="138"/>
  <c r="BJ317" i="138" s="1"/>
  <c r="AZ289" i="138"/>
  <c r="AO289" i="138"/>
  <c r="BI288" i="138"/>
  <c r="AY288" i="138"/>
  <c r="AY316" i="138" s="1"/>
  <c r="AN288" i="138"/>
  <c r="BH287" i="138"/>
  <c r="BH315" i="138" s="1"/>
  <c r="AX287" i="138"/>
  <c r="AM287" i="138"/>
  <c r="BG286" i="138"/>
  <c r="BG314" i="138" s="1"/>
  <c r="BL308" i="138"/>
  <c r="BO307" i="138"/>
  <c r="AM307" i="138"/>
  <c r="AO306" i="138"/>
  <c r="AR305" i="138"/>
  <c r="AU304" i="138"/>
  <c r="AW303" i="138"/>
  <c r="AZ302" i="138"/>
  <c r="BC301" i="138"/>
  <c r="BD300" i="138"/>
  <c r="BG299" i="138"/>
  <c r="BL294" i="138"/>
  <c r="BO293" i="138"/>
  <c r="AM293" i="138"/>
  <c r="AS292" i="138"/>
  <c r="AS320" i="138" s="1"/>
  <c r="BC291" i="138"/>
  <c r="BM290" i="138"/>
  <c r="BM318" i="138" s="1"/>
  <c r="AQ290" i="138"/>
  <c r="BA289" i="138"/>
  <c r="BA317" i="138" s="1"/>
  <c r="BK288" i="138"/>
  <c r="BK316" i="138" s="1"/>
  <c r="AO288" i="138"/>
  <c r="AY287" i="138"/>
  <c r="BI286" i="138"/>
  <c r="AS286" i="138"/>
  <c r="AS314" i="138" s="1"/>
  <c r="BH285" i="138"/>
  <c r="AV285" i="138"/>
  <c r="BF280" i="138"/>
  <c r="AU280" i="138"/>
  <c r="BO279" i="138"/>
  <c r="BE279" i="138"/>
  <c r="AT279" i="138"/>
  <c r="BN278" i="138"/>
  <c r="BD278" i="138"/>
  <c r="AS278" i="138"/>
  <c r="BM277" i="138"/>
  <c r="BC277" i="138"/>
  <c r="AR277" i="138"/>
  <c r="BM257" i="138"/>
  <c r="BM271" i="138" s="1"/>
  <c r="BC257" i="138"/>
  <c r="AR257" i="138"/>
  <c r="AR271" i="138" s="1"/>
  <c r="BL256" i="138"/>
  <c r="BL270" i="138" s="1"/>
  <c r="BB256" i="138"/>
  <c r="AZ255" i="4" s="1"/>
  <c r="AQ256" i="138"/>
  <c r="AQ270" i="138" s="1"/>
  <c r="BK255" i="138"/>
  <c r="BK269" i="138" s="1"/>
  <c r="BA255" i="138"/>
  <c r="AP255" i="138"/>
  <c r="AP269" i="138" s="1"/>
  <c r="BJ254" i="138"/>
  <c r="BJ268" i="138" s="1"/>
  <c r="AZ254" i="138"/>
  <c r="AO254" i="138"/>
  <c r="BI253" i="138"/>
  <c r="AY253" i="138"/>
  <c r="AN253" i="138"/>
  <c r="BH252" i="138"/>
  <c r="BH266" i="138" s="1"/>
  <c r="AX252" i="138"/>
  <c r="AM252" i="138"/>
  <c r="AM266" i="138" s="1"/>
  <c r="BG251" i="138"/>
  <c r="BG265" i="138" s="1"/>
  <c r="AW251" i="138"/>
  <c r="AL251" i="138"/>
  <c r="BF250" i="138"/>
  <c r="BF264" i="138" s="1"/>
  <c r="AV250" i="138"/>
  <c r="BE249" i="138"/>
  <c r="BE263" i="138" s="1"/>
  <c r="AU249" i="138"/>
  <c r="BO248" i="138"/>
  <c r="BD248" i="138"/>
  <c r="BD262" i="138" s="1"/>
  <c r="AT248" i="138"/>
  <c r="BL243" i="138"/>
  <c r="BA243" i="138"/>
  <c r="AP243" i="138"/>
  <c r="BK242" i="138"/>
  <c r="AZ242" i="138"/>
  <c r="AO242" i="138"/>
  <c r="BJ241" i="138"/>
  <c r="AY241" i="138"/>
  <c r="AN241" i="138"/>
  <c r="BI240" i="138"/>
  <c r="AX240" i="138"/>
  <c r="AM240" i="138"/>
  <c r="BH239" i="138"/>
  <c r="AW239" i="138"/>
  <c r="AL239" i="138"/>
  <c r="BG238" i="138"/>
  <c r="AV238" i="138"/>
  <c r="BF237" i="138"/>
  <c r="AU237" i="138"/>
  <c r="BO236" i="138"/>
  <c r="BE236" i="138"/>
  <c r="AT236" i="138"/>
  <c r="BN235" i="138"/>
  <c r="BD235" i="138"/>
  <c r="AS235" i="138"/>
  <c r="BM234" i="138"/>
  <c r="BC234" i="138"/>
  <c r="AR234" i="138"/>
  <c r="BK229" i="138"/>
  <c r="BA229" i="138"/>
  <c r="AP229" i="138"/>
  <c r="BJ228" i="138"/>
  <c r="AZ228" i="138"/>
  <c r="AO228" i="138"/>
  <c r="BI227" i="138"/>
  <c r="AY227" i="138"/>
  <c r="AN227" i="138"/>
  <c r="BH226" i="138"/>
  <c r="AX226" i="138"/>
  <c r="AM226" i="138"/>
  <c r="BL206" i="138"/>
  <c r="BD206" i="138"/>
  <c r="BD220" i="138" s="1"/>
  <c r="AX206" i="138"/>
  <c r="AQ206" i="138"/>
  <c r="AQ220" i="138" s="1"/>
  <c r="BN205" i="138"/>
  <c r="BN219" i="138" s="1"/>
  <c r="BG205" i="138"/>
  <c r="BA205" i="138"/>
  <c r="AS205" i="138"/>
  <c r="AL205" i="138"/>
  <c r="BJ204" i="138"/>
  <c r="BB204" i="138"/>
  <c r="AZ203" i="4" s="1"/>
  <c r="AV204" i="138"/>
  <c r="AO204" i="138"/>
  <c r="AO218" i="138" s="1"/>
  <c r="BL203" i="138"/>
  <c r="BL217" i="138" s="1"/>
  <c r="BE203" i="138"/>
  <c r="BE217" i="138" s="1"/>
  <c r="AY203" i="138"/>
  <c r="AQ203" i="138"/>
  <c r="BO202" i="138"/>
  <c r="BH202" i="138"/>
  <c r="BH216" i="138" s="1"/>
  <c r="AZ202" i="138"/>
  <c r="AT202" i="138"/>
  <c r="AM202" i="138"/>
  <c r="AM216" i="138" s="1"/>
  <c r="BJ201" i="138"/>
  <c r="BJ215" i="138" s="1"/>
  <c r="BC201" i="138"/>
  <c r="AW201" i="138"/>
  <c r="AO201" i="138"/>
  <c r="BM200" i="138"/>
  <c r="BF200" i="138"/>
  <c r="BF214" i="138" s="1"/>
  <c r="AX200" i="138"/>
  <c r="AX214" i="138" s="1"/>
  <c r="AR200" i="138"/>
  <c r="BH199" i="138"/>
  <c r="BH213" i="138" s="1"/>
  <c r="BA199" i="138"/>
  <c r="BA213" i="138" s="1"/>
  <c r="AU199" i="138"/>
  <c r="AM199" i="138"/>
  <c r="BK198" i="138"/>
  <c r="BD198" i="138"/>
  <c r="AV198" i="138"/>
  <c r="AP198" i="138"/>
  <c r="BN197" i="138"/>
  <c r="BF197" i="138"/>
  <c r="AY197" i="138"/>
  <c r="AS197" i="138"/>
  <c r="BI192" i="138"/>
  <c r="BC192" i="138"/>
  <c r="AV192" i="138"/>
  <c r="AN192" i="138"/>
  <c r="BL191" i="138"/>
  <c r="BF191" i="138"/>
  <c r="AX191" i="138"/>
  <c r="AQ191" i="138"/>
  <c r="BO190" i="138"/>
  <c r="BG190" i="138"/>
  <c r="BA190" i="138"/>
  <c r="AT190" i="138"/>
  <c r="AL190" i="138"/>
  <c r="BJ189" i="138"/>
  <c r="BD189" i="138"/>
  <c r="AV189" i="138"/>
  <c r="AO189" i="138"/>
  <c r="BM188" i="138"/>
  <c r="BE188" i="138"/>
  <c r="AY188" i="138"/>
  <c r="AR188" i="138"/>
  <c r="BO187" i="138"/>
  <c r="BH187" i="138"/>
  <c r="BH215" i="138" s="1"/>
  <c r="BB187" i="138"/>
  <c r="AZ186" i="4" s="1"/>
  <c r="AT187" i="138"/>
  <c r="AM187" i="138"/>
  <c r="BK186" i="138"/>
  <c r="BC186" i="138"/>
  <c r="BC214" i="138" s="1"/>
  <c r="AW186" i="138"/>
  <c r="AP186" i="138"/>
  <c r="BM185" i="138"/>
  <c r="BF185" i="138"/>
  <c r="BF213" i="138" s="1"/>
  <c r="AZ185" i="138"/>
  <c r="AR185" i="138"/>
  <c r="BI184" i="138"/>
  <c r="BA184" i="138"/>
  <c r="BA212" i="138" s="1"/>
  <c r="AU184" i="138"/>
  <c r="AN184" i="138"/>
  <c r="BK183" i="138"/>
  <c r="BD183" i="138"/>
  <c r="AX183" i="138"/>
  <c r="AP183" i="138"/>
  <c r="BI178" i="138"/>
  <c r="BB178" i="138"/>
  <c r="AZ177" i="4" s="1"/>
  <c r="AV178" i="138"/>
  <c r="AN178" i="138"/>
  <c r="BL177" i="138"/>
  <c r="BE177" i="138"/>
  <c r="AW177" i="138"/>
  <c r="AQ177" i="138"/>
  <c r="BO176" i="138"/>
  <c r="BG176" i="138"/>
  <c r="AZ176" i="138"/>
  <c r="AT176" i="138"/>
  <c r="AL176" i="138"/>
  <c r="BJ175" i="138"/>
  <c r="BC175" i="138"/>
  <c r="AU175" i="138"/>
  <c r="AO175" i="138"/>
  <c r="AY308" i="138"/>
  <c r="BA307" i="138"/>
  <c r="BD306" i="138"/>
  <c r="BG305" i="138"/>
  <c r="BH304" i="138"/>
  <c r="BK303" i="138"/>
  <c r="BN302" i="138"/>
  <c r="AN301" i="138"/>
  <c r="AQ300" i="138"/>
  <c r="AS299" i="138"/>
  <c r="AY294" i="138"/>
  <c r="AZ293" i="138"/>
  <c r="BD292" i="138"/>
  <c r="BN291" i="138"/>
  <c r="AR291" i="138"/>
  <c r="AR319" i="138" s="1"/>
  <c r="BB290" i="138"/>
  <c r="AZ289" i="4" s="1"/>
  <c r="BL289" i="138"/>
  <c r="AP289" i="138"/>
  <c r="AZ288" i="138"/>
  <c r="BJ287" i="138"/>
  <c r="AN287" i="138"/>
  <c r="AX286" i="138"/>
  <c r="AL286" i="138"/>
  <c r="BB285" i="138"/>
  <c r="AZ284" i="4" s="1"/>
  <c r="AL285" i="138"/>
  <c r="BK280" i="138"/>
  <c r="AZ280" i="138"/>
  <c r="AP280" i="138"/>
  <c r="BJ279" i="138"/>
  <c r="AY279" i="138"/>
  <c r="AO279" i="138"/>
  <c r="BI278" i="138"/>
  <c r="AX278" i="138"/>
  <c r="AN278" i="138"/>
  <c r="BH277" i="138"/>
  <c r="AW277" i="138"/>
  <c r="AM277" i="138"/>
  <c r="BH257" i="138"/>
  <c r="AW257" i="138"/>
  <c r="AM257" i="138"/>
  <c r="BG256" i="138"/>
  <c r="AV256" i="138"/>
  <c r="AL256" i="138"/>
  <c r="BF255" i="138"/>
  <c r="AU255" i="138"/>
  <c r="BE254" i="138"/>
  <c r="AT254" i="138"/>
  <c r="BO253" i="138"/>
  <c r="BD253" i="138"/>
  <c r="AS253" i="138"/>
  <c r="BN252" i="138"/>
  <c r="BC252" i="138"/>
  <c r="AR252" i="138"/>
  <c r="BM251" i="138"/>
  <c r="BB251" i="138"/>
  <c r="AZ250" i="4" s="1"/>
  <c r="AQ251" i="138"/>
  <c r="BL250" i="138"/>
  <c r="BA250" i="138"/>
  <c r="AP250" i="138"/>
  <c r="BK249" i="138"/>
  <c r="AZ249" i="138"/>
  <c r="AO249" i="138"/>
  <c r="BJ248" i="138"/>
  <c r="AY248" i="138"/>
  <c r="AN248" i="138"/>
  <c r="BF243" i="138"/>
  <c r="AV243" i="138"/>
  <c r="AV271" i="138" s="1"/>
  <c r="BE242" i="138"/>
  <c r="AU242" i="138"/>
  <c r="AU270" i="138" s="1"/>
  <c r="BO241" i="138"/>
  <c r="BO269" i="138" s="1"/>
  <c r="BD241" i="138"/>
  <c r="AT241" i="138"/>
  <c r="BN240" i="138"/>
  <c r="BC240" i="138"/>
  <c r="BC268" i="138" s="1"/>
  <c r="AS240" i="138"/>
  <c r="AS268" i="138" s="1"/>
  <c r="BM239" i="138"/>
  <c r="BM267" i="138" s="1"/>
  <c r="BB239" i="138"/>
  <c r="AZ238" i="4" s="1"/>
  <c r="AR239" i="138"/>
  <c r="AR267" i="138" s="1"/>
  <c r="BL238" i="138"/>
  <c r="BL266" i="138" s="1"/>
  <c r="BA238" i="138"/>
  <c r="AQ238" i="138"/>
  <c r="AQ266" i="138" s="1"/>
  <c r="BK237" i="138"/>
  <c r="BK265" i="138" s="1"/>
  <c r="AZ237" i="138"/>
  <c r="AP237" i="138"/>
  <c r="BJ236" i="138"/>
  <c r="BJ264" i="138" s="1"/>
  <c r="AY236" i="138"/>
  <c r="AO236" i="138"/>
  <c r="AO264" i="138" s="1"/>
  <c r="BI235" i="138"/>
  <c r="AX235" i="138"/>
  <c r="AX263" i="138" s="1"/>
  <c r="AN235" i="138"/>
  <c r="AN263" i="138" s="1"/>
  <c r="BH234" i="138"/>
  <c r="AW234" i="138"/>
  <c r="AM234" i="138"/>
  <c r="BF229" i="138"/>
  <c r="AU229" i="138"/>
  <c r="BE228" i="138"/>
  <c r="AT228" i="138"/>
  <c r="BO227" i="138"/>
  <c r="BD227" i="138"/>
  <c r="AS227" i="138"/>
  <c r="BN226" i="138"/>
  <c r="BC226" i="138"/>
  <c r="AR226" i="138"/>
  <c r="BO206" i="138"/>
  <c r="BH206" i="138"/>
  <c r="BB206" i="138"/>
  <c r="AZ205" i="4" s="1"/>
  <c r="AT206" i="138"/>
  <c r="AM206" i="138"/>
  <c r="BK205" i="138"/>
  <c r="BC205" i="138"/>
  <c r="AW205" i="138"/>
  <c r="AP205" i="138"/>
  <c r="BM204" i="138"/>
  <c r="BF204" i="138"/>
  <c r="AZ204" i="138"/>
  <c r="AR204" i="138"/>
  <c r="BI203" i="138"/>
  <c r="BA203" i="138"/>
  <c r="AU203" i="138"/>
  <c r="AN203" i="138"/>
  <c r="BK202" i="138"/>
  <c r="BD202" i="138"/>
  <c r="AX202" i="138"/>
  <c r="AP202" i="138"/>
  <c r="BN201" i="138"/>
  <c r="BG201" i="138"/>
  <c r="AY201" i="138"/>
  <c r="AS201" i="138"/>
  <c r="AL201" i="138"/>
  <c r="BI200" i="138"/>
  <c r="BB200" i="138"/>
  <c r="AZ199" i="4" s="1"/>
  <c r="AV200" i="138"/>
  <c r="AN200" i="138"/>
  <c r="BL199" i="138"/>
  <c r="BE199" i="138"/>
  <c r="AW199" i="138"/>
  <c r="AQ199" i="138"/>
  <c r="BO198" i="138"/>
  <c r="BG198" i="138"/>
  <c r="AZ198" i="138"/>
  <c r="AT198" i="138"/>
  <c r="AL198" i="138"/>
  <c r="BJ197" i="138"/>
  <c r="BJ211" i="138" s="1"/>
  <c r="BC197" i="138"/>
  <c r="AU197" i="138"/>
  <c r="AO197" i="138"/>
  <c r="BM192" i="138"/>
  <c r="BG192" i="138"/>
  <c r="BG220" i="138" s="1"/>
  <c r="AY192" i="138"/>
  <c r="AY220" i="138" s="1"/>
  <c r="AR192" i="138"/>
  <c r="BH191" i="138"/>
  <c r="BB191" i="138"/>
  <c r="AZ190" i="4" s="1"/>
  <c r="AU191" i="138"/>
  <c r="AM191" i="138"/>
  <c r="AM219" i="138" s="1"/>
  <c r="BK190" i="138"/>
  <c r="BE190" i="138"/>
  <c r="BE218" i="138" s="1"/>
  <c r="AW190" i="138"/>
  <c r="AP190" i="138"/>
  <c r="AP218" i="138" s="1"/>
  <c r="BN189" i="138"/>
  <c r="BF189" i="138"/>
  <c r="AZ189" i="138"/>
  <c r="AS189" i="138"/>
  <c r="AS217" i="138" s="1"/>
  <c r="BI188" i="138"/>
  <c r="BC188" i="138"/>
  <c r="BC216" i="138" s="1"/>
  <c r="AU188" i="138"/>
  <c r="AN188" i="138"/>
  <c r="AN216" i="138" s="1"/>
  <c r="BL187" i="138"/>
  <c r="BL215" i="138" s="1"/>
  <c r="BD187" i="138"/>
  <c r="AX187" i="138"/>
  <c r="AX215" i="138" s="1"/>
  <c r="AQ187" i="138"/>
  <c r="AQ215" i="138" s="1"/>
  <c r="BN186" i="138"/>
  <c r="BN214" i="138" s="1"/>
  <c r="BG186" i="138"/>
  <c r="BG214" i="138" s="1"/>
  <c r="BA186" i="138"/>
  <c r="BA214" i="138" s="1"/>
  <c r="AS186" i="138"/>
  <c r="AS214" i="138" s="1"/>
  <c r="AL186" i="138"/>
  <c r="BJ185" i="138"/>
  <c r="BB185" i="138"/>
  <c r="AV185" i="138"/>
  <c r="AV213" i="138" s="1"/>
  <c r="AO185" i="138"/>
  <c r="AO213" i="138" s="1"/>
  <c r="BL184" i="138"/>
  <c r="BE184" i="138"/>
  <c r="BE212" i="138" s="1"/>
  <c r="AY184" i="138"/>
  <c r="AY212" i="138" s="1"/>
  <c r="AQ184" i="138"/>
  <c r="AQ212" i="138" s="1"/>
  <c r="AX128" i="138"/>
  <c r="BN128" i="138"/>
  <c r="AL142" i="138"/>
  <c r="BP132" i="138"/>
  <c r="AP142" i="138"/>
  <c r="AT142" i="138"/>
  <c r="AT160" i="138"/>
  <c r="AX142" i="138"/>
  <c r="BB142" i="138"/>
  <c r="BF142" i="138"/>
  <c r="BJ142" i="138"/>
  <c r="BJ160" i="138"/>
  <c r="BN142" i="138"/>
  <c r="AV161" i="138"/>
  <c r="AV170" i="138" s="1"/>
  <c r="AV142" i="138"/>
  <c r="BL161" i="138"/>
  <c r="BL142" i="138"/>
  <c r="AL163" i="138"/>
  <c r="BP135" i="138"/>
  <c r="AT165" i="138"/>
  <c r="BJ165" i="138"/>
  <c r="BP138" i="138"/>
  <c r="BP166" i="138" s="1"/>
  <c r="AU166" i="138"/>
  <c r="BG166" i="138"/>
  <c r="BK166" i="138"/>
  <c r="BA167" i="138"/>
  <c r="BB168" i="138"/>
  <c r="AZ142" i="138"/>
  <c r="BH142" i="138"/>
  <c r="AO156" i="138"/>
  <c r="AO122" i="138" s="1"/>
  <c r="AS156" i="138"/>
  <c r="AS122" i="138" s="1"/>
  <c r="AW156" i="138"/>
  <c r="AW122" i="138" s="1"/>
  <c r="BA156" i="138"/>
  <c r="BA122" i="138" s="1"/>
  <c r="BE156" i="138"/>
  <c r="BE122" i="138" s="1"/>
  <c r="BI156" i="138"/>
  <c r="BI122" i="138" s="1"/>
  <c r="BM156" i="138"/>
  <c r="BM122" i="138" s="1"/>
  <c r="BP147" i="138"/>
  <c r="BP148" i="138"/>
  <c r="BB156" i="138"/>
  <c r="AP160" i="138"/>
  <c r="BF162" i="138"/>
  <c r="AS175" i="138"/>
  <c r="BA175" i="138"/>
  <c r="BK175" i="138"/>
  <c r="AP176" i="138"/>
  <c r="AY176" i="138"/>
  <c r="BJ176" i="138"/>
  <c r="AM177" i="138"/>
  <c r="AV177" i="138"/>
  <c r="BG177" i="138"/>
  <c r="AS178" i="138"/>
  <c r="BD178" i="138"/>
  <c r="BM178" i="138"/>
  <c r="AN183" i="138"/>
  <c r="AY183" i="138"/>
  <c r="BH183" i="138"/>
  <c r="AZ184" i="138"/>
  <c r="AZ212" i="138" s="1"/>
  <c r="BO184" i="138"/>
  <c r="AW185" i="138"/>
  <c r="BL185" i="138"/>
  <c r="AU186" i="138"/>
  <c r="BI186" i="138"/>
  <c r="AR187" i="138"/>
  <c r="BG187" i="138"/>
  <c r="AO188" i="138"/>
  <c r="BD188" i="138"/>
  <c r="AN189" i="138"/>
  <c r="BA189" i="138"/>
  <c r="AY190" i="138"/>
  <c r="AY218" i="138" s="1"/>
  <c r="BM190" i="138"/>
  <c r="BM218" i="138" s="1"/>
  <c r="AV191" i="138"/>
  <c r="BK191" i="138"/>
  <c r="AS192" i="138"/>
  <c r="BH192" i="138"/>
  <c r="BH220" i="138" s="1"/>
  <c r="AP197" i="138"/>
  <c r="BE197" i="138"/>
  <c r="AN198" i="138"/>
  <c r="BB198" i="138"/>
  <c r="AZ197" i="4" s="1"/>
  <c r="AZ199" i="138"/>
  <c r="BM199" i="138"/>
  <c r="AW200" i="138"/>
  <c r="BL200" i="138"/>
  <c r="AT201" i="138"/>
  <c r="BI201" i="138"/>
  <c r="AR202" i="138"/>
  <c r="BF202" i="138"/>
  <c r="AO203" i="138"/>
  <c r="BD203" i="138"/>
  <c r="AL204" i="138"/>
  <c r="BA204" i="138"/>
  <c r="AX205" i="138"/>
  <c r="BM205" i="138"/>
  <c r="AV206" i="138"/>
  <c r="BJ206" i="138"/>
  <c r="AT226" i="138"/>
  <c r="BO226" i="138"/>
  <c r="BE227" i="138"/>
  <c r="AV228" i="138"/>
  <c r="AL229" i="138"/>
  <c r="BG229" i="138"/>
  <c r="AN234" i="138"/>
  <c r="BI234" i="138"/>
  <c r="AZ235" i="138"/>
  <c r="AP236" i="138"/>
  <c r="AP264" i="138" s="1"/>
  <c r="BK236" i="138"/>
  <c r="BB237" i="138"/>
  <c r="AZ236" i="4" s="1"/>
  <c r="AR238" i="138"/>
  <c r="BM238" i="138"/>
  <c r="BM266" i="138" s="1"/>
  <c r="BD239" i="138"/>
  <c r="AT240" i="138"/>
  <c r="BO240" i="138"/>
  <c r="BF241" i="138"/>
  <c r="AV242" i="138"/>
  <c r="AL243" i="138"/>
  <c r="BH243" i="138"/>
  <c r="BH271" i="138" s="1"/>
  <c r="AR248" i="138"/>
  <c r="BN248" i="138"/>
  <c r="BD249" i="138"/>
  <c r="AT250" i="138"/>
  <c r="BF251" i="138"/>
  <c r="AV252" i="138"/>
  <c r="AM253" i="138"/>
  <c r="BH253" i="138"/>
  <c r="AX254" i="138"/>
  <c r="AO255" i="138"/>
  <c r="BJ255" i="138"/>
  <c r="AZ256" i="138"/>
  <c r="AQ257" i="138"/>
  <c r="BL257" i="138"/>
  <c r="BA277" i="138"/>
  <c r="AR278" i="138"/>
  <c r="BM278" i="138"/>
  <c r="BC279" i="138"/>
  <c r="AT280" i="138"/>
  <c r="BO280" i="138"/>
  <c r="BF285" i="138"/>
  <c r="BC286" i="138"/>
  <c r="BC314" i="138" s="1"/>
  <c r="BO287" i="138"/>
  <c r="BO315" i="138" s="1"/>
  <c r="AV289" i="138"/>
  <c r="AV317" i="138" s="1"/>
  <c r="BG290" i="138"/>
  <c r="BG318" i="138" s="1"/>
  <c r="AN292" i="138"/>
  <c r="AN320" i="138" s="1"/>
  <c r="BH293" i="138"/>
  <c r="BH321" i="138" s="1"/>
  <c r="AX300" i="138"/>
  <c r="AS302" i="138"/>
  <c r="AM304" i="138"/>
  <c r="BM305" i="138"/>
  <c r="BI307" i="138"/>
  <c r="BG162" i="139"/>
  <c r="AY191" i="139"/>
  <c r="AN128" i="138"/>
  <c r="BD128" i="138"/>
  <c r="AZ128" i="138"/>
  <c r="AQ162" i="138"/>
  <c r="BG162" i="138"/>
  <c r="AR163" i="138"/>
  <c r="AR170" i="138" s="1"/>
  <c r="BH163" i="138"/>
  <c r="BP136" i="138"/>
  <c r="BP137" i="138"/>
  <c r="BP165" i="138" s="1"/>
  <c r="BP141" i="138"/>
  <c r="AX169" i="138"/>
  <c r="AX170" i="138" s="1"/>
  <c r="BF169" i="138"/>
  <c r="BN169" i="138"/>
  <c r="BP150" i="138"/>
  <c r="AL160" i="138"/>
  <c r="BN160" i="138"/>
  <c r="AM175" i="138"/>
  <c r="AX175" i="138"/>
  <c r="BF175" i="138"/>
  <c r="BO175" i="138"/>
  <c r="AU176" i="138"/>
  <c r="BD176" i="138"/>
  <c r="BL176" i="138"/>
  <c r="AR177" i="138"/>
  <c r="BA177" i="138"/>
  <c r="BK177" i="138"/>
  <c r="AP178" i="138"/>
  <c r="AX178" i="138"/>
  <c r="BH178" i="138"/>
  <c r="AT183" i="138"/>
  <c r="BC183" i="138"/>
  <c r="BN183" i="138"/>
  <c r="AS184" i="138"/>
  <c r="BG184" i="138"/>
  <c r="AP185" i="138"/>
  <c r="AP213" i="138" s="1"/>
  <c r="BE185" i="138"/>
  <c r="AM186" i="138"/>
  <c r="BB186" i="138"/>
  <c r="AZ185" i="4" s="1"/>
  <c r="AL187" i="138"/>
  <c r="AY187" i="138"/>
  <c r="BN187" i="138"/>
  <c r="AW188" i="138"/>
  <c r="AW216" i="138" s="1"/>
  <c r="BK188" i="138"/>
  <c r="AT189" i="138"/>
  <c r="BI189" i="138"/>
  <c r="AQ190" i="138"/>
  <c r="BF190" i="138"/>
  <c r="BF218" i="138" s="1"/>
  <c r="AP191" i="138"/>
  <c r="BC191" i="138"/>
  <c r="AM192" i="138"/>
  <c r="BA192" i="138"/>
  <c r="BO192" i="138"/>
  <c r="AX197" i="138"/>
  <c r="BK197" i="138"/>
  <c r="AU198" i="138"/>
  <c r="BJ198" i="138"/>
  <c r="AR199" i="138"/>
  <c r="BG199" i="138"/>
  <c r="AP200" i="138"/>
  <c r="BD200" i="138"/>
  <c r="AM201" i="138"/>
  <c r="BB201" i="138"/>
  <c r="AZ200" i="4" s="1"/>
  <c r="BO201" i="138"/>
  <c r="AY202" i="138"/>
  <c r="BN202" i="138"/>
  <c r="AV203" i="138"/>
  <c r="BK203" i="138"/>
  <c r="AT204" i="138"/>
  <c r="BH204" i="138"/>
  <c r="AQ205" i="138"/>
  <c r="BF205" i="138"/>
  <c r="AN206" i="138"/>
  <c r="BC206" i="138"/>
  <c r="BD226" i="138"/>
  <c r="AU227" i="138"/>
  <c r="BF228" i="138"/>
  <c r="AW229" i="138"/>
  <c r="AY234" i="138"/>
  <c r="AO235" i="138"/>
  <c r="AO263" i="138" s="1"/>
  <c r="BJ235" i="138"/>
  <c r="BA236" i="138"/>
  <c r="AQ237" i="138"/>
  <c r="BL237" i="138"/>
  <c r="BL265" i="138" s="1"/>
  <c r="BC238" i="138"/>
  <c r="AS239" i="138"/>
  <c r="BN239" i="138"/>
  <c r="BE240" i="138"/>
  <c r="BE268" i="138" s="1"/>
  <c r="AU241" i="138"/>
  <c r="BG242" i="138"/>
  <c r="AW243" i="138"/>
  <c r="BC248" i="138"/>
  <c r="AS249" i="138"/>
  <c r="BO249" i="138"/>
  <c r="BE250" i="138"/>
  <c r="AU251" i="138"/>
  <c r="AL252" i="138"/>
  <c r="BG252" i="138"/>
  <c r="AW253" i="138"/>
  <c r="AN254" i="138"/>
  <c r="BI254" i="138"/>
  <c r="AY255" i="138"/>
  <c r="AP256" i="138"/>
  <c r="BK256" i="138"/>
  <c r="BA257" i="138"/>
  <c r="AQ277" i="138"/>
  <c r="BL277" i="138"/>
  <c r="BB278" i="138"/>
  <c r="AZ277" i="4" s="1"/>
  <c r="AS279" i="138"/>
  <c r="BN279" i="138"/>
  <c r="BD280" i="138"/>
  <c r="AR285" i="138"/>
  <c r="AM286" i="138"/>
  <c r="AT287" i="138"/>
  <c r="BE288" i="138"/>
  <c r="AL290" i="138"/>
  <c r="AX291" i="138"/>
  <c r="BJ292" i="138"/>
  <c r="BE294" i="138"/>
  <c r="BA299" i="138"/>
  <c r="BA309" i="138" s="1"/>
  <c r="AU301" i="138"/>
  <c r="AP303" i="138"/>
  <c r="BJ306" i="138"/>
  <c r="BF308" i="138"/>
  <c r="BP135" i="139"/>
  <c r="AL163" i="139"/>
  <c r="BP138" i="139"/>
  <c r="BP166" i="139" s="1"/>
  <c r="BI167" i="139"/>
  <c r="BI170" i="139" s="1"/>
  <c r="BI142" i="139"/>
  <c r="AM156" i="139"/>
  <c r="AM122" i="139" s="1"/>
  <c r="AM162" i="139"/>
  <c r="BP148" i="139"/>
  <c r="AU156" i="139"/>
  <c r="AU122" i="139" s="1"/>
  <c r="AU162" i="139"/>
  <c r="AY162" i="139"/>
  <c r="AY156" i="139"/>
  <c r="AY122" i="139" s="1"/>
  <c r="BC162" i="139"/>
  <c r="BC156" i="139"/>
  <c r="BK162" i="139"/>
  <c r="BK156" i="139"/>
  <c r="BK122" i="139" s="1"/>
  <c r="BO156" i="139"/>
  <c r="BO122" i="139" s="1"/>
  <c r="BO162" i="139"/>
  <c r="AN166" i="139"/>
  <c r="BO308" i="139"/>
  <c r="BK308" i="139"/>
  <c r="BG308" i="139"/>
  <c r="BC308" i="139"/>
  <c r="AY308" i="139"/>
  <c r="AU308" i="139"/>
  <c r="AQ308" i="139"/>
  <c r="AM308" i="139"/>
  <c r="BN307" i="139"/>
  <c r="BJ307" i="139"/>
  <c r="BF307" i="139"/>
  <c r="BB307" i="139"/>
  <c r="AX307" i="139"/>
  <c r="AT307" i="139"/>
  <c r="AP307" i="139"/>
  <c r="AL307" i="139"/>
  <c r="BM306" i="139"/>
  <c r="BI306" i="139"/>
  <c r="BE306" i="139"/>
  <c r="BA306" i="139"/>
  <c r="AW306" i="139"/>
  <c r="AS306" i="139"/>
  <c r="AO306" i="139"/>
  <c r="BL305" i="139"/>
  <c r="BL319" i="139" s="1"/>
  <c r="BL308" i="139"/>
  <c r="BF308" i="139"/>
  <c r="BA308" i="139"/>
  <c r="AV308" i="139"/>
  <c r="AP308" i="139"/>
  <c r="BK307" i="139"/>
  <c r="BE307" i="139"/>
  <c r="AZ307" i="139"/>
  <c r="AU307" i="139"/>
  <c r="AO307" i="139"/>
  <c r="BO306" i="139"/>
  <c r="BJ306" i="139"/>
  <c r="BD306" i="139"/>
  <c r="AY306" i="139"/>
  <c r="AT306" i="139"/>
  <c r="AN306" i="139"/>
  <c r="BN305" i="139"/>
  <c r="BI305" i="139"/>
  <c r="BE305" i="139"/>
  <c r="BA305" i="139"/>
  <c r="AW305" i="139"/>
  <c r="AS305" i="139"/>
  <c r="AO305" i="139"/>
  <c r="BL304" i="139"/>
  <c r="BH304" i="139"/>
  <c r="BD304" i="139"/>
  <c r="AZ304" i="139"/>
  <c r="AV304" i="139"/>
  <c r="AR304" i="139"/>
  <c r="AN304" i="139"/>
  <c r="BO303" i="139"/>
  <c r="BK303" i="139"/>
  <c r="BG303" i="139"/>
  <c r="BC303" i="139"/>
  <c r="BA302" i="4" s="1"/>
  <c r="AY303" i="139"/>
  <c r="AU303" i="139"/>
  <c r="AQ303" i="139"/>
  <c r="AM303" i="139"/>
  <c r="BN302" i="139"/>
  <c r="BJ302" i="139"/>
  <c r="BF302" i="139"/>
  <c r="BB302" i="139"/>
  <c r="AX302" i="139"/>
  <c r="BJ308" i="139"/>
  <c r="BE308" i="139"/>
  <c r="AZ308" i="139"/>
  <c r="AT308" i="139"/>
  <c r="AO308" i="139"/>
  <c r="BO307" i="139"/>
  <c r="BI307" i="139"/>
  <c r="BD307" i="139"/>
  <c r="AY307" i="139"/>
  <c r="AS307" i="139"/>
  <c r="AN307" i="139"/>
  <c r="BN306" i="139"/>
  <c r="BH306" i="139"/>
  <c r="BC306" i="139"/>
  <c r="BA305" i="4" s="1"/>
  <c r="AX306" i="139"/>
  <c r="AR306" i="139"/>
  <c r="AM306" i="139"/>
  <c r="BM305" i="139"/>
  <c r="BH305" i="139"/>
  <c r="BD305" i="139"/>
  <c r="AZ305" i="139"/>
  <c r="AV305" i="139"/>
  <c r="AR305" i="139"/>
  <c r="AN305" i="139"/>
  <c r="BO304" i="139"/>
  <c r="BK304" i="139"/>
  <c r="BG304" i="139"/>
  <c r="BC304" i="139"/>
  <c r="BA303" i="4" s="1"/>
  <c r="AY304" i="139"/>
  <c r="AU304" i="139"/>
  <c r="AQ304" i="139"/>
  <c r="AM304" i="139"/>
  <c r="BN303" i="139"/>
  <c r="BJ303" i="139"/>
  <c r="BF303" i="139"/>
  <c r="BB303" i="139"/>
  <c r="AX303" i="139"/>
  <c r="AT303" i="139"/>
  <c r="AP303" i="139"/>
  <c r="BI308" i="139"/>
  <c r="AX308" i="139"/>
  <c r="AN308" i="139"/>
  <c r="BH307" i="139"/>
  <c r="AW307" i="139"/>
  <c r="AM307" i="139"/>
  <c r="BG306" i="139"/>
  <c r="AV306" i="139"/>
  <c r="AL306" i="139"/>
  <c r="BG305" i="139"/>
  <c r="AY305" i="139"/>
  <c r="AQ305" i="139"/>
  <c r="BN304" i="139"/>
  <c r="BF304" i="139"/>
  <c r="AX304" i="139"/>
  <c r="AP304" i="139"/>
  <c r="BM303" i="139"/>
  <c r="BE303" i="139"/>
  <c r="AW303" i="139"/>
  <c r="AO303" i="139"/>
  <c r="BO302" i="139"/>
  <c r="BI302" i="139"/>
  <c r="BD302" i="139"/>
  <c r="AY302" i="139"/>
  <c r="AT302" i="139"/>
  <c r="AP302" i="139"/>
  <c r="AL302" i="139"/>
  <c r="BM301" i="139"/>
  <c r="BI301" i="139"/>
  <c r="BE301" i="139"/>
  <c r="BA301" i="139"/>
  <c r="AW301" i="139"/>
  <c r="AS301" i="139"/>
  <c r="AO301" i="139"/>
  <c r="BL300" i="139"/>
  <c r="BH300" i="139"/>
  <c r="BD300" i="139"/>
  <c r="AZ300" i="139"/>
  <c r="AV300" i="139"/>
  <c r="AR300" i="139"/>
  <c r="AN300" i="139"/>
  <c r="BO299" i="139"/>
  <c r="BK299" i="139"/>
  <c r="BG299" i="139"/>
  <c r="BC299" i="139"/>
  <c r="BA298" i="4" s="1"/>
  <c r="AY299" i="139"/>
  <c r="AU299" i="139"/>
  <c r="AQ299" i="139"/>
  <c r="AM299" i="139"/>
  <c r="BM294" i="139"/>
  <c r="BI294" i="139"/>
  <c r="BE294" i="139"/>
  <c r="BA294" i="139"/>
  <c r="BA322" i="139" s="1"/>
  <c r="AW294" i="139"/>
  <c r="AS294" i="139"/>
  <c r="AO294" i="139"/>
  <c r="BL293" i="139"/>
  <c r="BH293" i="139"/>
  <c r="BD293" i="139"/>
  <c r="AZ293" i="139"/>
  <c r="AV293" i="139"/>
  <c r="AR293" i="139"/>
  <c r="AN293" i="139"/>
  <c r="BO292" i="139"/>
  <c r="BK292" i="139"/>
  <c r="BG292" i="139"/>
  <c r="BC292" i="139"/>
  <c r="AY292" i="139"/>
  <c r="AY320" i="139" s="1"/>
  <c r="AU292" i="139"/>
  <c r="AQ292" i="139"/>
  <c r="AM292" i="139"/>
  <c r="BN291" i="139"/>
  <c r="BJ291" i="139"/>
  <c r="BF291" i="139"/>
  <c r="BB291" i="139"/>
  <c r="AX291" i="139"/>
  <c r="AT291" i="139"/>
  <c r="AP291" i="139"/>
  <c r="AL291" i="139"/>
  <c r="BM290" i="139"/>
  <c r="BI290" i="139"/>
  <c r="BE290" i="139"/>
  <c r="BA290" i="139"/>
  <c r="AW290" i="139"/>
  <c r="AS290" i="139"/>
  <c r="AO290" i="139"/>
  <c r="BL289" i="139"/>
  <c r="BH289" i="139"/>
  <c r="BD289" i="139"/>
  <c r="AZ289" i="139"/>
  <c r="AV289" i="139"/>
  <c r="AR289" i="139"/>
  <c r="AN289" i="139"/>
  <c r="BO288" i="139"/>
  <c r="BK288" i="139"/>
  <c r="BG288" i="139"/>
  <c r="BC288" i="139"/>
  <c r="BA287" i="4" s="1"/>
  <c r="AY288" i="139"/>
  <c r="AU288" i="139"/>
  <c r="AQ288" i="139"/>
  <c r="AM288" i="139"/>
  <c r="BN287" i="139"/>
  <c r="BN315" i="139" s="1"/>
  <c r="BJ287" i="139"/>
  <c r="BF287" i="139"/>
  <c r="BB287" i="139"/>
  <c r="AX287" i="139"/>
  <c r="AT287" i="139"/>
  <c r="AP287" i="139"/>
  <c r="AL287" i="139"/>
  <c r="BM286" i="139"/>
  <c r="BI286" i="139"/>
  <c r="BE286" i="139"/>
  <c r="BA286" i="139"/>
  <c r="AW286" i="139"/>
  <c r="AS286" i="139"/>
  <c r="AO286" i="139"/>
  <c r="BL285" i="139"/>
  <c r="BH285" i="139"/>
  <c r="BD285" i="139"/>
  <c r="AZ285" i="139"/>
  <c r="AV285" i="139"/>
  <c r="AR285" i="139"/>
  <c r="AN285" i="139"/>
  <c r="BN280" i="139"/>
  <c r="BJ280" i="139"/>
  <c r="BF280" i="139"/>
  <c r="BB280" i="139"/>
  <c r="BH308" i="139"/>
  <c r="AW308" i="139"/>
  <c r="AL308" i="139"/>
  <c r="BG307" i="139"/>
  <c r="AV307" i="139"/>
  <c r="BF306" i="139"/>
  <c r="AU306" i="139"/>
  <c r="BO305" i="139"/>
  <c r="BF305" i="139"/>
  <c r="AX305" i="139"/>
  <c r="AP305" i="139"/>
  <c r="BM304" i="139"/>
  <c r="BE304" i="139"/>
  <c r="AW304" i="139"/>
  <c r="AO304" i="139"/>
  <c r="BL303" i="139"/>
  <c r="BD303" i="139"/>
  <c r="AV303" i="139"/>
  <c r="AN303" i="139"/>
  <c r="BM302" i="139"/>
  <c r="BH302" i="139"/>
  <c r="BC302" i="139"/>
  <c r="BA301" i="4" s="1"/>
  <c r="AW302" i="139"/>
  <c r="AS302" i="139"/>
  <c r="AO302" i="139"/>
  <c r="BL301" i="139"/>
  <c r="BH301" i="139"/>
  <c r="BD301" i="139"/>
  <c r="AZ301" i="139"/>
  <c r="AV301" i="139"/>
  <c r="AR301" i="139"/>
  <c r="AN301" i="139"/>
  <c r="BO300" i="139"/>
  <c r="BK300" i="139"/>
  <c r="BG300" i="139"/>
  <c r="BC300" i="139"/>
  <c r="BA299" i="4" s="1"/>
  <c r="AY300" i="139"/>
  <c r="AU300" i="139"/>
  <c r="AQ300" i="139"/>
  <c r="AM300" i="139"/>
  <c r="BN299" i="139"/>
  <c r="BJ299" i="139"/>
  <c r="BF299" i="139"/>
  <c r="BB299" i="139"/>
  <c r="AX299" i="139"/>
  <c r="AT299" i="139"/>
  <c r="AP299" i="139"/>
  <c r="AL299" i="139"/>
  <c r="BL294" i="139"/>
  <c r="BH294" i="139"/>
  <c r="BD294" i="139"/>
  <c r="AZ294" i="139"/>
  <c r="AV294" i="139"/>
  <c r="AR294" i="139"/>
  <c r="AN294" i="139"/>
  <c r="BO293" i="139"/>
  <c r="BO321" i="139" s="1"/>
  <c r="BK293" i="139"/>
  <c r="BK321" i="139" s="1"/>
  <c r="BG293" i="139"/>
  <c r="BC293" i="139"/>
  <c r="BA292" i="4" s="1"/>
  <c r="AY293" i="139"/>
  <c r="AU293" i="139"/>
  <c r="AQ293" i="139"/>
  <c r="AM293" i="139"/>
  <c r="AM321" i="139" s="1"/>
  <c r="BN292" i="139"/>
  <c r="BJ292" i="139"/>
  <c r="BN308" i="139"/>
  <c r="AS308" i="139"/>
  <c r="BC307" i="139"/>
  <c r="BA306" i="4" s="1"/>
  <c r="BL306" i="139"/>
  <c r="AQ306" i="139"/>
  <c r="BC305" i="139"/>
  <c r="BA304" i="4" s="1"/>
  <c r="AM305" i="139"/>
  <c r="BB304" i="139"/>
  <c r="AL304" i="139"/>
  <c r="BA303" i="139"/>
  <c r="AL303" i="139"/>
  <c r="BG302" i="139"/>
  <c r="AV302" i="139"/>
  <c r="AN302" i="139"/>
  <c r="BK301" i="139"/>
  <c r="BC301" i="139"/>
  <c r="BA300" i="4" s="1"/>
  <c r="AU301" i="139"/>
  <c r="AM301" i="139"/>
  <c r="BJ300" i="139"/>
  <c r="BB300" i="139"/>
  <c r="AT300" i="139"/>
  <c r="AL300" i="139"/>
  <c r="BI299" i="139"/>
  <c r="BA299" i="139"/>
  <c r="AS299" i="139"/>
  <c r="BN294" i="139"/>
  <c r="BF294" i="139"/>
  <c r="AX294" i="139"/>
  <c r="AP294" i="139"/>
  <c r="BM293" i="139"/>
  <c r="BE293" i="139"/>
  <c r="AW293" i="139"/>
  <c r="AO293" i="139"/>
  <c r="BL292" i="139"/>
  <c r="BE292" i="139"/>
  <c r="AZ292" i="139"/>
  <c r="AT292" i="139"/>
  <c r="AT320" i="139" s="1"/>
  <c r="AO292" i="139"/>
  <c r="BO291" i="139"/>
  <c r="BO319" i="139" s="1"/>
  <c r="BI291" i="139"/>
  <c r="BI319" i="139" s="1"/>
  <c r="BD291" i="139"/>
  <c r="BD319" i="139" s="1"/>
  <c r="AY291" i="139"/>
  <c r="AS291" i="139"/>
  <c r="AN291" i="139"/>
  <c r="BN290" i="139"/>
  <c r="BN318" i="139" s="1"/>
  <c r="BH290" i="139"/>
  <c r="BC290" i="139"/>
  <c r="BA289" i="4" s="1"/>
  <c r="AX290" i="139"/>
  <c r="AR290" i="139"/>
  <c r="AM290" i="139"/>
  <c r="BM289" i="139"/>
  <c r="BG289" i="139"/>
  <c r="BB289" i="139"/>
  <c r="BB317" i="139" s="1"/>
  <c r="AW289" i="139"/>
  <c r="AQ289" i="139"/>
  <c r="AQ317" i="139" s="1"/>
  <c r="AL289" i="139"/>
  <c r="BL288" i="139"/>
  <c r="BF288" i="139"/>
  <c r="BA288" i="139"/>
  <c r="AV288" i="139"/>
  <c r="AP288" i="139"/>
  <c r="AP316" i="139" s="1"/>
  <c r="BK287" i="139"/>
  <c r="BE287" i="139"/>
  <c r="AZ287" i="139"/>
  <c r="AZ315" i="139" s="1"/>
  <c r="AU287" i="139"/>
  <c r="AU315" i="139" s="1"/>
  <c r="AO287" i="139"/>
  <c r="AO315" i="139" s="1"/>
  <c r="BO286" i="139"/>
  <c r="BJ286" i="139"/>
  <c r="BD286" i="139"/>
  <c r="BD314" i="139" s="1"/>
  <c r="AY286" i="139"/>
  <c r="AT286" i="139"/>
  <c r="AN286" i="139"/>
  <c r="BN285" i="139"/>
  <c r="BI285" i="139"/>
  <c r="BC285" i="139"/>
  <c r="BA284" i="4" s="1"/>
  <c r="AX285" i="139"/>
  <c r="AS285" i="139"/>
  <c r="AM285" i="139"/>
  <c r="BL280" i="139"/>
  <c r="BG280" i="139"/>
  <c r="BA280" i="139"/>
  <c r="AW280" i="139"/>
  <c r="AS280" i="139"/>
  <c r="AO280" i="139"/>
  <c r="BL279" i="139"/>
  <c r="BH279" i="139"/>
  <c r="BD279" i="139"/>
  <c r="AZ279" i="139"/>
  <c r="AV279" i="139"/>
  <c r="AR279" i="139"/>
  <c r="AN279" i="139"/>
  <c r="BO278" i="139"/>
  <c r="BK278" i="139"/>
  <c r="BG278" i="139"/>
  <c r="BC278" i="139"/>
  <c r="BA277" i="4" s="1"/>
  <c r="AY278" i="139"/>
  <c r="AU278" i="139"/>
  <c r="AQ278" i="139"/>
  <c r="AM278" i="139"/>
  <c r="BN277" i="139"/>
  <c r="BJ277" i="139"/>
  <c r="BF277" i="139"/>
  <c r="BB277" i="139"/>
  <c r="AX277" i="139"/>
  <c r="AT277" i="139"/>
  <c r="AP277" i="139"/>
  <c r="AL277" i="139"/>
  <c r="BM308" i="139"/>
  <c r="AR308" i="139"/>
  <c r="BA307" i="139"/>
  <c r="BK306" i="139"/>
  <c r="AP306" i="139"/>
  <c r="BB305" i="139"/>
  <c r="AL305" i="139"/>
  <c r="BA304" i="139"/>
  <c r="AZ303" i="139"/>
  <c r="BE302" i="139"/>
  <c r="AU302" i="139"/>
  <c r="AM302" i="139"/>
  <c r="BJ301" i="139"/>
  <c r="BB301" i="139"/>
  <c r="AT301" i="139"/>
  <c r="AL301" i="139"/>
  <c r="BI300" i="139"/>
  <c r="BA300" i="139"/>
  <c r="AS300" i="139"/>
  <c r="BH299" i="139"/>
  <c r="AZ299" i="139"/>
  <c r="AR299" i="139"/>
  <c r="BK294" i="139"/>
  <c r="BC294" i="139"/>
  <c r="BA293" i="4" s="1"/>
  <c r="AU294" i="139"/>
  <c r="AU322" i="139" s="1"/>
  <c r="AM294" i="139"/>
  <c r="AM322" i="139" s="1"/>
  <c r="BJ293" i="139"/>
  <c r="BB293" i="139"/>
  <c r="AT293" i="139"/>
  <c r="AT321" i="139" s="1"/>
  <c r="AL293" i="139"/>
  <c r="BI292" i="139"/>
  <c r="BD292" i="139"/>
  <c r="BD320" i="139" s="1"/>
  <c r="AX292" i="139"/>
  <c r="AX320" i="139" s="1"/>
  <c r="AS292" i="139"/>
  <c r="AN292" i="139"/>
  <c r="AN320" i="139" s="1"/>
  <c r="BM291" i="139"/>
  <c r="BM319" i="139" s="1"/>
  <c r="BH291" i="139"/>
  <c r="BH319" i="139" s="1"/>
  <c r="BC291" i="139"/>
  <c r="BA290" i="4" s="1"/>
  <c r="AW291" i="139"/>
  <c r="AR291" i="139"/>
  <c r="AM291" i="139"/>
  <c r="BL290" i="139"/>
  <c r="BL318" i="139" s="1"/>
  <c r="BG290" i="139"/>
  <c r="BB290" i="139"/>
  <c r="AV290" i="139"/>
  <c r="AQ290" i="139"/>
  <c r="AL290" i="139"/>
  <c r="BK289" i="139"/>
  <c r="BF289" i="139"/>
  <c r="BF317" i="139" s="1"/>
  <c r="BA289" i="139"/>
  <c r="AU289" i="139"/>
  <c r="AU317" i="139" s="1"/>
  <c r="AP289" i="139"/>
  <c r="BJ288" i="139"/>
  <c r="BE288" i="139"/>
  <c r="BE316" i="139" s="1"/>
  <c r="AZ288" i="139"/>
  <c r="AT288" i="139"/>
  <c r="AO288" i="139"/>
  <c r="AO316" i="139" s="1"/>
  <c r="BO287" i="139"/>
  <c r="BI287" i="139"/>
  <c r="BD287" i="139"/>
  <c r="BD315" i="139" s="1"/>
  <c r="AY287" i="139"/>
  <c r="AS287" i="139"/>
  <c r="AS315" i="139" s="1"/>
  <c r="AN287" i="139"/>
  <c r="BN286" i="139"/>
  <c r="BH286" i="139"/>
  <c r="BH314" i="139" s="1"/>
  <c r="BC286" i="139"/>
  <c r="BA285" i="4" s="1"/>
  <c r="AX286" i="139"/>
  <c r="AR286" i="139"/>
  <c r="AM286" i="139"/>
  <c r="BM285" i="139"/>
  <c r="BG285" i="139"/>
  <c r="BB285" i="139"/>
  <c r="AW285" i="139"/>
  <c r="AQ285" i="139"/>
  <c r="AL285" i="139"/>
  <c r="BK280" i="139"/>
  <c r="BE280" i="139"/>
  <c r="AZ280" i="139"/>
  <c r="AV280" i="139"/>
  <c r="AR280" i="139"/>
  <c r="AN280" i="139"/>
  <c r="BO279" i="139"/>
  <c r="BK279" i="139"/>
  <c r="BG279" i="139"/>
  <c r="BC279" i="139"/>
  <c r="BA278" i="4" s="1"/>
  <c r="AY279" i="139"/>
  <c r="AU279" i="139"/>
  <c r="AQ279" i="139"/>
  <c r="AM279" i="139"/>
  <c r="BN278" i="139"/>
  <c r="BJ278" i="139"/>
  <c r="BF278" i="139"/>
  <c r="BB278" i="139"/>
  <c r="AX278" i="139"/>
  <c r="AT278" i="139"/>
  <c r="AP278" i="139"/>
  <c r="AL278" i="139"/>
  <c r="BM277" i="139"/>
  <c r="BI277" i="139"/>
  <c r="BE277" i="139"/>
  <c r="BA277" i="139"/>
  <c r="AW277" i="139"/>
  <c r="AS277" i="139"/>
  <c r="AO277" i="139"/>
  <c r="BB308" i="139"/>
  <c r="AQ307" i="139"/>
  <c r="BJ305" i="139"/>
  <c r="BI304" i="139"/>
  <c r="BH303" i="139"/>
  <c r="BK302" i="139"/>
  <c r="AQ302" i="139"/>
  <c r="BF301" i="139"/>
  <c r="AP301" i="139"/>
  <c r="BE300" i="139"/>
  <c r="AO300" i="139"/>
  <c r="BD299" i="139"/>
  <c r="AN299" i="139"/>
  <c r="BO294" i="139"/>
  <c r="AY294" i="139"/>
  <c r="BN293" i="139"/>
  <c r="BN321" i="139" s="1"/>
  <c r="AX293" i="139"/>
  <c r="BM292" i="139"/>
  <c r="BA292" i="139"/>
  <c r="BA320" i="139" s="1"/>
  <c r="AP292" i="139"/>
  <c r="BK291" i="139"/>
  <c r="AZ291" i="139"/>
  <c r="AZ319" i="139" s="1"/>
  <c r="AO291" i="139"/>
  <c r="BJ290" i="139"/>
  <c r="AY290" i="139"/>
  <c r="AN290" i="139"/>
  <c r="BI289" i="139"/>
  <c r="AX289" i="139"/>
  <c r="AM289" i="139"/>
  <c r="AM317" i="139" s="1"/>
  <c r="BH288" i="139"/>
  <c r="AW288" i="139"/>
  <c r="AW316" i="139" s="1"/>
  <c r="AL288" i="139"/>
  <c r="BG287" i="139"/>
  <c r="AV287" i="139"/>
  <c r="AV315" i="139" s="1"/>
  <c r="BF286" i="139"/>
  <c r="AU286" i="139"/>
  <c r="BO285" i="139"/>
  <c r="BE285" i="139"/>
  <c r="AT285" i="139"/>
  <c r="BM280" i="139"/>
  <c r="BC280" i="139"/>
  <c r="BA279" i="4" s="1"/>
  <c r="AT280" i="139"/>
  <c r="AL280" i="139"/>
  <c r="BI279" i="139"/>
  <c r="BA279" i="139"/>
  <c r="AS279" i="139"/>
  <c r="BH278" i="139"/>
  <c r="AZ278" i="139"/>
  <c r="AR278" i="139"/>
  <c r="BO277" i="139"/>
  <c r="BG277" i="139"/>
  <c r="AY277" i="139"/>
  <c r="AQ277" i="139"/>
  <c r="BN257" i="139"/>
  <c r="BJ257" i="139"/>
  <c r="BF257" i="139"/>
  <c r="BB257" i="139"/>
  <c r="AX257" i="139"/>
  <c r="AT257" i="139"/>
  <c r="AP257" i="139"/>
  <c r="AL257" i="139"/>
  <c r="BM256" i="139"/>
  <c r="BI256" i="139"/>
  <c r="BE256" i="139"/>
  <c r="BA256" i="139"/>
  <c r="AW256" i="139"/>
  <c r="AS256" i="139"/>
  <c r="AO256" i="139"/>
  <c r="BL255" i="139"/>
  <c r="BH255" i="139"/>
  <c r="BD255" i="139"/>
  <c r="AZ255" i="139"/>
  <c r="AV255" i="139"/>
  <c r="AR255" i="139"/>
  <c r="AN255" i="139"/>
  <c r="BO254" i="139"/>
  <c r="BK254" i="139"/>
  <c r="BG254" i="139"/>
  <c r="BC254" i="139"/>
  <c r="BA253" i="4" s="1"/>
  <c r="AY254" i="139"/>
  <c r="AU254" i="139"/>
  <c r="AQ254" i="139"/>
  <c r="AM254" i="139"/>
  <c r="BN253" i="139"/>
  <c r="BJ253" i="139"/>
  <c r="BF253" i="139"/>
  <c r="BB253" i="139"/>
  <c r="AX253" i="139"/>
  <c r="AT253" i="139"/>
  <c r="AP253" i="139"/>
  <c r="AL253" i="139"/>
  <c r="BM252" i="139"/>
  <c r="BI252" i="139"/>
  <c r="BE252" i="139"/>
  <c r="BA252" i="139"/>
  <c r="AW252" i="139"/>
  <c r="AS252" i="139"/>
  <c r="AO252" i="139"/>
  <c r="BL251" i="139"/>
  <c r="BH251" i="139"/>
  <c r="BD251" i="139"/>
  <c r="AZ251" i="139"/>
  <c r="AV251" i="139"/>
  <c r="AR251" i="139"/>
  <c r="AN251" i="139"/>
  <c r="BO250" i="139"/>
  <c r="BK250" i="139"/>
  <c r="BG250" i="139"/>
  <c r="BC250" i="139"/>
  <c r="BA249" i="4" s="1"/>
  <c r="AY250" i="139"/>
  <c r="AU250" i="139"/>
  <c r="AQ250" i="139"/>
  <c r="AM250" i="139"/>
  <c r="BN249" i="139"/>
  <c r="BJ249" i="139"/>
  <c r="BF249" i="139"/>
  <c r="BB249" i="139"/>
  <c r="AX249" i="139"/>
  <c r="AT249" i="139"/>
  <c r="AP249" i="139"/>
  <c r="AL249" i="139"/>
  <c r="BM248" i="139"/>
  <c r="BI248" i="139"/>
  <c r="BE248" i="139"/>
  <c r="BA248" i="139"/>
  <c r="AW248" i="139"/>
  <c r="AS248" i="139"/>
  <c r="AO248" i="139"/>
  <c r="BO243" i="139"/>
  <c r="BK243" i="139"/>
  <c r="BG243" i="139"/>
  <c r="BC243" i="139"/>
  <c r="BA242" i="4" s="1"/>
  <c r="AY243" i="139"/>
  <c r="AU243" i="139"/>
  <c r="AQ243" i="139"/>
  <c r="AM243" i="139"/>
  <c r="BN242" i="139"/>
  <c r="BJ242" i="139"/>
  <c r="BF242" i="139"/>
  <c r="BB242" i="139"/>
  <c r="AX242" i="139"/>
  <c r="AT242" i="139"/>
  <c r="AP242" i="139"/>
  <c r="AL242" i="139"/>
  <c r="BM241" i="139"/>
  <c r="BI241" i="139"/>
  <c r="BE241" i="139"/>
  <c r="BA241" i="139"/>
  <c r="AW241" i="139"/>
  <c r="AS241" i="139"/>
  <c r="AO241" i="139"/>
  <c r="BL240" i="139"/>
  <c r="BH240" i="139"/>
  <c r="BD240" i="139"/>
  <c r="AZ240" i="139"/>
  <c r="AV240" i="139"/>
  <c r="AR240" i="139"/>
  <c r="AN240" i="139"/>
  <c r="BO239" i="139"/>
  <c r="BK239" i="139"/>
  <c r="BG239" i="139"/>
  <c r="BC239" i="139"/>
  <c r="BA238" i="4" s="1"/>
  <c r="AY239" i="139"/>
  <c r="AU239" i="139"/>
  <c r="AQ239" i="139"/>
  <c r="AM239" i="139"/>
  <c r="BN238" i="139"/>
  <c r="BJ238" i="139"/>
  <c r="BF238" i="139"/>
  <c r="BB238" i="139"/>
  <c r="AX238" i="139"/>
  <c r="AT238" i="139"/>
  <c r="AP238" i="139"/>
  <c r="AL238" i="139"/>
  <c r="BM237" i="139"/>
  <c r="BI237" i="139"/>
  <c r="BE237" i="139"/>
  <c r="BA237" i="139"/>
  <c r="AW237" i="139"/>
  <c r="AS237" i="139"/>
  <c r="AO237" i="139"/>
  <c r="BL236" i="139"/>
  <c r="BH236" i="139"/>
  <c r="BD236" i="139"/>
  <c r="AZ236" i="139"/>
  <c r="AV236" i="139"/>
  <c r="AR236" i="139"/>
  <c r="AN236" i="139"/>
  <c r="BO235" i="139"/>
  <c r="BK235" i="139"/>
  <c r="BG235" i="139"/>
  <c r="BC235" i="139"/>
  <c r="BA234" i="4" s="1"/>
  <c r="AY235" i="139"/>
  <c r="AU235" i="139"/>
  <c r="AQ235" i="139"/>
  <c r="AM235" i="139"/>
  <c r="BN234" i="139"/>
  <c r="BJ234" i="139"/>
  <c r="BF234" i="139"/>
  <c r="BB234" i="139"/>
  <c r="AX234" i="139"/>
  <c r="AT234" i="139"/>
  <c r="AP234" i="139"/>
  <c r="AL234" i="139"/>
  <c r="BL229" i="139"/>
  <c r="BH229" i="139"/>
  <c r="BD229" i="139"/>
  <c r="AZ229" i="139"/>
  <c r="AV229" i="139"/>
  <c r="AR229" i="139"/>
  <c r="AN229" i="139"/>
  <c r="BO228" i="139"/>
  <c r="BK228" i="139"/>
  <c r="BG228" i="139"/>
  <c r="BC228" i="139"/>
  <c r="BA227" i="4" s="1"/>
  <c r="AY228" i="139"/>
  <c r="AU228" i="139"/>
  <c r="AQ228" i="139"/>
  <c r="AM228" i="139"/>
  <c r="BM307" i="139"/>
  <c r="BB306" i="139"/>
  <c r="AU305" i="139"/>
  <c r="AT304" i="139"/>
  <c r="AS303" i="139"/>
  <c r="BA302" i="139"/>
  <c r="BO301" i="139"/>
  <c r="AY301" i="139"/>
  <c r="BN300" i="139"/>
  <c r="AX300" i="139"/>
  <c r="BM299" i="139"/>
  <c r="AW299" i="139"/>
  <c r="BJ294" i="139"/>
  <c r="AT294" i="139"/>
  <c r="BI293" i="139"/>
  <c r="AS293" i="139"/>
  <c r="BH292" i="139"/>
  <c r="AW292" i="139"/>
  <c r="AL292" i="139"/>
  <c r="BG291" i="139"/>
  <c r="BG319" i="139" s="1"/>
  <c r="AV291" i="139"/>
  <c r="AV319" i="139" s="1"/>
  <c r="BF290" i="139"/>
  <c r="AU290" i="139"/>
  <c r="BO289" i="139"/>
  <c r="BE289" i="139"/>
  <c r="AT289" i="139"/>
  <c r="BN288" i="139"/>
  <c r="BN316" i="139" s="1"/>
  <c r="BD288" i="139"/>
  <c r="AS288" i="139"/>
  <c r="AS316" i="139" s="1"/>
  <c r="BM287" i="139"/>
  <c r="BM315" i="139" s="1"/>
  <c r="BC287" i="139"/>
  <c r="BA286" i="4" s="1"/>
  <c r="AR287" i="139"/>
  <c r="AR315" i="139" s="1"/>
  <c r="BL286" i="139"/>
  <c r="BL314" i="139" s="1"/>
  <c r="BB286" i="139"/>
  <c r="BB314" i="139" s="1"/>
  <c r="AQ286" i="139"/>
  <c r="AQ314" i="139" s="1"/>
  <c r="BK285" i="139"/>
  <c r="BA285" i="139"/>
  <c r="AP285" i="139"/>
  <c r="BI280" i="139"/>
  <c r="AY280" i="139"/>
  <c r="AQ280" i="139"/>
  <c r="BN279" i="139"/>
  <c r="BF279" i="139"/>
  <c r="AX279" i="139"/>
  <c r="AP279" i="139"/>
  <c r="BM278" i="139"/>
  <c r="BE278" i="139"/>
  <c r="AW278" i="139"/>
  <c r="AO278" i="139"/>
  <c r="BL277" i="139"/>
  <c r="BD277" i="139"/>
  <c r="AV277" i="139"/>
  <c r="AN277" i="139"/>
  <c r="BM257" i="139"/>
  <c r="BI257" i="139"/>
  <c r="BE257" i="139"/>
  <c r="BE271" i="139" s="1"/>
  <c r="BA257" i="139"/>
  <c r="AW257" i="139"/>
  <c r="AS257" i="139"/>
  <c r="AO257" i="139"/>
  <c r="BL256" i="139"/>
  <c r="BH256" i="139"/>
  <c r="BD256" i="139"/>
  <c r="AZ256" i="139"/>
  <c r="AV256" i="139"/>
  <c r="AR256" i="139"/>
  <c r="AN256" i="139"/>
  <c r="BO255" i="139"/>
  <c r="BK255" i="139"/>
  <c r="BG255" i="139"/>
  <c r="BC255" i="139"/>
  <c r="BA254" i="4" s="1"/>
  <c r="AY255" i="139"/>
  <c r="AU255" i="139"/>
  <c r="AQ255" i="139"/>
  <c r="AM255" i="139"/>
  <c r="AM269" i="139" s="1"/>
  <c r="BN254" i="139"/>
  <c r="BJ254" i="139"/>
  <c r="BF254" i="139"/>
  <c r="BB254" i="139"/>
  <c r="AX254" i="139"/>
  <c r="AT254" i="139"/>
  <c r="AP254" i="139"/>
  <c r="AL254" i="139"/>
  <c r="BM253" i="139"/>
  <c r="BI253" i="139"/>
  <c r="BE253" i="139"/>
  <c r="BA253" i="139"/>
  <c r="AW253" i="139"/>
  <c r="AS253" i="139"/>
  <c r="AO253" i="139"/>
  <c r="BL252" i="139"/>
  <c r="BH252" i="139"/>
  <c r="BD252" i="139"/>
  <c r="AZ252" i="139"/>
  <c r="AV252" i="139"/>
  <c r="AR252" i="139"/>
  <c r="AN252" i="139"/>
  <c r="BO251" i="139"/>
  <c r="BK251" i="139"/>
  <c r="BG251" i="139"/>
  <c r="BC251" i="139"/>
  <c r="BA250" i="4" s="1"/>
  <c r="AY251" i="139"/>
  <c r="AU251" i="139"/>
  <c r="AQ251" i="139"/>
  <c r="AM251" i="139"/>
  <c r="BN250" i="139"/>
  <c r="BJ250" i="139"/>
  <c r="BF250" i="139"/>
  <c r="BB250" i="139"/>
  <c r="AX250" i="139"/>
  <c r="AT250" i="139"/>
  <c r="AP250" i="139"/>
  <c r="AL250" i="139"/>
  <c r="BM249" i="139"/>
  <c r="BI249" i="139"/>
  <c r="BE249" i="139"/>
  <c r="BA249" i="139"/>
  <c r="AW249" i="139"/>
  <c r="AS249" i="139"/>
  <c r="AO249" i="139"/>
  <c r="BL248" i="139"/>
  <c r="BH248" i="139"/>
  <c r="BD248" i="139"/>
  <c r="AZ248" i="139"/>
  <c r="AV248" i="139"/>
  <c r="AR248" i="139"/>
  <c r="AN248" i="139"/>
  <c r="BN243" i="139"/>
  <c r="BJ243" i="139"/>
  <c r="BF243" i="139"/>
  <c r="BB243" i="139"/>
  <c r="AX243" i="139"/>
  <c r="AT243" i="139"/>
  <c r="AP243" i="139"/>
  <c r="AL243" i="139"/>
  <c r="BM242" i="139"/>
  <c r="BI242" i="139"/>
  <c r="BE242" i="139"/>
  <c r="BA242" i="139"/>
  <c r="AW242" i="139"/>
  <c r="AS242" i="139"/>
  <c r="AO242" i="139"/>
  <c r="BL241" i="139"/>
  <c r="BH241" i="139"/>
  <c r="BD241" i="139"/>
  <c r="AZ241" i="139"/>
  <c r="AV241" i="139"/>
  <c r="AR241" i="139"/>
  <c r="AN241" i="139"/>
  <c r="BO240" i="139"/>
  <c r="BK240" i="139"/>
  <c r="BG240" i="139"/>
  <c r="BC240" i="139"/>
  <c r="BA239" i="4" s="1"/>
  <c r="AY240" i="139"/>
  <c r="AU240" i="139"/>
  <c r="AQ240" i="139"/>
  <c r="AM240" i="139"/>
  <c r="BN239" i="139"/>
  <c r="BJ239" i="139"/>
  <c r="BF239" i="139"/>
  <c r="BB239" i="139"/>
  <c r="AX239" i="139"/>
  <c r="AT239" i="139"/>
  <c r="AP239" i="139"/>
  <c r="AL239" i="139"/>
  <c r="BM238" i="139"/>
  <c r="BI238" i="139"/>
  <c r="BE238" i="139"/>
  <c r="BA238" i="139"/>
  <c r="AW238" i="139"/>
  <c r="AS238" i="139"/>
  <c r="AO238" i="139"/>
  <c r="BL237" i="139"/>
  <c r="BH237" i="139"/>
  <c r="BD237" i="139"/>
  <c r="AZ237" i="139"/>
  <c r="AV237" i="139"/>
  <c r="AR237" i="139"/>
  <c r="AN237" i="139"/>
  <c r="BO236" i="139"/>
  <c r="BK236" i="139"/>
  <c r="BG236" i="139"/>
  <c r="BC236" i="139"/>
  <c r="BA235" i="4" s="1"/>
  <c r="AY236" i="139"/>
  <c r="AU236" i="139"/>
  <c r="AQ236" i="139"/>
  <c r="AM236" i="139"/>
  <c r="BN235" i="139"/>
  <c r="BJ235" i="139"/>
  <c r="BF235" i="139"/>
  <c r="BB235" i="139"/>
  <c r="AX235" i="139"/>
  <c r="AT235" i="139"/>
  <c r="AP235" i="139"/>
  <c r="AL235" i="139"/>
  <c r="BM234" i="139"/>
  <c r="BI234" i="139"/>
  <c r="BE234" i="139"/>
  <c r="BA234" i="139"/>
  <c r="AW234" i="139"/>
  <c r="AS234" i="139"/>
  <c r="AO234" i="139"/>
  <c r="BO229" i="139"/>
  <c r="AZ306" i="139"/>
  <c r="AS304" i="139"/>
  <c r="AZ302" i="139"/>
  <c r="AX301" i="139"/>
  <c r="AW300" i="139"/>
  <c r="AV299" i="139"/>
  <c r="AL294" i="139"/>
  <c r="AR292" i="139"/>
  <c r="AR320" i="139" s="1"/>
  <c r="BA291" i="139"/>
  <c r="BA319" i="139" s="1"/>
  <c r="BK290" i="139"/>
  <c r="BK318" i="139" s="1"/>
  <c r="AP290" i="139"/>
  <c r="AP318" i="139" s="1"/>
  <c r="AY289" i="139"/>
  <c r="AY317" i="139" s="1"/>
  <c r="BI288" i="139"/>
  <c r="BI316" i="139" s="1"/>
  <c r="AN288" i="139"/>
  <c r="AW287" i="139"/>
  <c r="AW315" i="139" s="1"/>
  <c r="BG286" i="139"/>
  <c r="BG314" i="139" s="1"/>
  <c r="AL286" i="139"/>
  <c r="AU285" i="139"/>
  <c r="BO280" i="139"/>
  <c r="AU280" i="139"/>
  <c r="BJ279" i="139"/>
  <c r="AT279" i="139"/>
  <c r="BI278" i="139"/>
  <c r="AS278" i="139"/>
  <c r="BH277" i="139"/>
  <c r="AR277" i="139"/>
  <c r="BL257" i="139"/>
  <c r="BD257" i="139"/>
  <c r="AV257" i="139"/>
  <c r="AN257" i="139"/>
  <c r="BK256" i="139"/>
  <c r="BC256" i="139"/>
  <c r="BA255" i="4" s="1"/>
  <c r="AU256" i="139"/>
  <c r="AM256" i="139"/>
  <c r="BJ255" i="139"/>
  <c r="BB255" i="139"/>
  <c r="AT255" i="139"/>
  <c r="AL255" i="139"/>
  <c r="BI254" i="139"/>
  <c r="BA254" i="139"/>
  <c r="AS254" i="139"/>
  <c r="BH253" i="139"/>
  <c r="AZ253" i="139"/>
  <c r="AR253" i="139"/>
  <c r="BO252" i="139"/>
  <c r="BG252" i="139"/>
  <c r="AY252" i="139"/>
  <c r="AQ252" i="139"/>
  <c r="AQ266" i="139" s="1"/>
  <c r="BN251" i="139"/>
  <c r="BF251" i="139"/>
  <c r="AX251" i="139"/>
  <c r="AP251" i="139"/>
  <c r="BM250" i="139"/>
  <c r="BE250" i="139"/>
  <c r="AW250" i="139"/>
  <c r="AO250" i="139"/>
  <c r="BL249" i="139"/>
  <c r="BD249" i="139"/>
  <c r="AV249" i="139"/>
  <c r="AN249" i="139"/>
  <c r="BK248" i="139"/>
  <c r="BC248" i="139"/>
  <c r="BA247" i="4" s="1"/>
  <c r="AU248" i="139"/>
  <c r="AM248" i="139"/>
  <c r="BI243" i="139"/>
  <c r="BA243" i="139"/>
  <c r="BA271" i="139" s="1"/>
  <c r="AS243" i="139"/>
  <c r="BH242" i="139"/>
  <c r="AZ242" i="139"/>
  <c r="AZ270" i="139" s="1"/>
  <c r="AR242" i="139"/>
  <c r="BO241" i="139"/>
  <c r="BG241" i="139"/>
  <c r="AY241" i="139"/>
  <c r="AY269" i="139" s="1"/>
  <c r="AQ241" i="139"/>
  <c r="BN240" i="139"/>
  <c r="BF240" i="139"/>
  <c r="AX240" i="139"/>
  <c r="AX268" i="139" s="1"/>
  <c r="AP240" i="139"/>
  <c r="BM239" i="139"/>
  <c r="BE239" i="139"/>
  <c r="AW239" i="139"/>
  <c r="AW267" i="139" s="1"/>
  <c r="AO239" i="139"/>
  <c r="BL238" i="139"/>
  <c r="BD238" i="139"/>
  <c r="AV238" i="139"/>
  <c r="AN238" i="139"/>
  <c r="AN266" i="139" s="1"/>
  <c r="BK237" i="139"/>
  <c r="BC237" i="139"/>
  <c r="BA236" i="4" s="1"/>
  <c r="AU237" i="139"/>
  <c r="AM237" i="139"/>
  <c r="AM265" i="139" s="1"/>
  <c r="BJ236" i="139"/>
  <c r="BB236" i="139"/>
  <c r="AT236" i="139"/>
  <c r="AL236" i="139"/>
  <c r="BI235" i="139"/>
  <c r="BA235" i="139"/>
  <c r="AS235" i="139"/>
  <c r="BH234" i="139"/>
  <c r="AZ234" i="139"/>
  <c r="AR234" i="139"/>
  <c r="BN229" i="139"/>
  <c r="BI229" i="139"/>
  <c r="BC229" i="139"/>
  <c r="BA228" i="4" s="1"/>
  <c r="AX229" i="139"/>
  <c r="AS229" i="139"/>
  <c r="AM229" i="139"/>
  <c r="BM228" i="139"/>
  <c r="BH228" i="139"/>
  <c r="BB228" i="139"/>
  <c r="AW228" i="139"/>
  <c r="AR228" i="139"/>
  <c r="AL228" i="139"/>
  <c r="BM227" i="139"/>
  <c r="BI227" i="139"/>
  <c r="BE227" i="139"/>
  <c r="BA227" i="139"/>
  <c r="AW227" i="139"/>
  <c r="AS227" i="139"/>
  <c r="AO227" i="139"/>
  <c r="BL226" i="139"/>
  <c r="BH226" i="139"/>
  <c r="BD226" i="139"/>
  <c r="AZ226" i="139"/>
  <c r="AV226" i="139"/>
  <c r="AR226" i="139"/>
  <c r="AN226" i="139"/>
  <c r="BL206" i="139"/>
  <c r="BH206" i="139"/>
  <c r="BD206" i="139"/>
  <c r="AZ206" i="139"/>
  <c r="AV206" i="139"/>
  <c r="AR206" i="139"/>
  <c r="AN206" i="139"/>
  <c r="BO205" i="139"/>
  <c r="BK205" i="139"/>
  <c r="BG205" i="139"/>
  <c r="BC205" i="139"/>
  <c r="BA204" i="4" s="1"/>
  <c r="AY205" i="139"/>
  <c r="AU205" i="139"/>
  <c r="AQ205" i="139"/>
  <c r="AM205" i="139"/>
  <c r="BN204" i="139"/>
  <c r="BJ204" i="139"/>
  <c r="BF204" i="139"/>
  <c r="BB204" i="139"/>
  <c r="AX204" i="139"/>
  <c r="AT204" i="139"/>
  <c r="AP204" i="139"/>
  <c r="AL204" i="139"/>
  <c r="BM203" i="139"/>
  <c r="BI203" i="139"/>
  <c r="BE203" i="139"/>
  <c r="BA203" i="139"/>
  <c r="AW203" i="139"/>
  <c r="AW217" i="139" s="1"/>
  <c r="AS203" i="139"/>
  <c r="AO203" i="139"/>
  <c r="BL202" i="139"/>
  <c r="BH202" i="139"/>
  <c r="BD202" i="139"/>
  <c r="AZ202" i="139"/>
  <c r="AV202" i="139"/>
  <c r="AR202" i="139"/>
  <c r="AN202" i="139"/>
  <c r="BO201" i="139"/>
  <c r="BK201" i="139"/>
  <c r="BG201" i="139"/>
  <c r="BC201" i="139"/>
  <c r="BA200" i="4" s="1"/>
  <c r="AY201" i="139"/>
  <c r="AU201" i="139"/>
  <c r="AQ201" i="139"/>
  <c r="AM201" i="139"/>
  <c r="BN200" i="139"/>
  <c r="BJ200" i="139"/>
  <c r="BF200" i="139"/>
  <c r="BB200" i="139"/>
  <c r="AX200" i="139"/>
  <c r="AT200" i="139"/>
  <c r="AP200" i="139"/>
  <c r="AL200" i="139"/>
  <c r="BM199" i="139"/>
  <c r="BM213" i="139" s="1"/>
  <c r="BI199" i="139"/>
  <c r="BE199" i="139"/>
  <c r="BA199" i="139"/>
  <c r="AW199" i="139"/>
  <c r="AS199" i="139"/>
  <c r="AO199" i="139"/>
  <c r="BL198" i="139"/>
  <c r="BH198" i="139"/>
  <c r="BD198" i="139"/>
  <c r="AZ198" i="139"/>
  <c r="AV198" i="139"/>
  <c r="AR198" i="139"/>
  <c r="AN198" i="139"/>
  <c r="BO197" i="139"/>
  <c r="BK197" i="139"/>
  <c r="BD308" i="139"/>
  <c r="BK305" i="139"/>
  <c r="BI303" i="139"/>
  <c r="AR302" i="139"/>
  <c r="AQ301" i="139"/>
  <c r="AP300" i="139"/>
  <c r="AO299" i="139"/>
  <c r="BG294" i="139"/>
  <c r="BF293" i="139"/>
  <c r="BF321" i="139" s="1"/>
  <c r="BF292" i="139"/>
  <c r="AU291" i="139"/>
  <c r="BD290" i="139"/>
  <c r="BD318" i="139" s="1"/>
  <c r="BN289" i="139"/>
  <c r="BN317" i="139" s="1"/>
  <c r="AS289" i="139"/>
  <c r="BB288" i="139"/>
  <c r="BL287" i="139"/>
  <c r="AQ287" i="139"/>
  <c r="AQ315" i="139" s="1"/>
  <c r="AZ286" i="139"/>
  <c r="AZ314" i="139" s="1"/>
  <c r="BJ285" i="139"/>
  <c r="AO285" i="139"/>
  <c r="BH280" i="139"/>
  <c r="AP280" i="139"/>
  <c r="BE279" i="139"/>
  <c r="AO279" i="139"/>
  <c r="BD278" i="139"/>
  <c r="AN278" i="139"/>
  <c r="BC277" i="139"/>
  <c r="BA276" i="4" s="1"/>
  <c r="AM277" i="139"/>
  <c r="BK257" i="139"/>
  <c r="BC257" i="139"/>
  <c r="BA256" i="4" s="1"/>
  <c r="AU257" i="139"/>
  <c r="AM257" i="139"/>
  <c r="BJ256" i="139"/>
  <c r="BB256" i="139"/>
  <c r="AT256" i="139"/>
  <c r="AL256" i="139"/>
  <c r="BI255" i="139"/>
  <c r="BA255" i="139"/>
  <c r="AS255" i="139"/>
  <c r="BH254" i="139"/>
  <c r="AZ254" i="139"/>
  <c r="AR254" i="139"/>
  <c r="BO253" i="139"/>
  <c r="BG253" i="139"/>
  <c r="AY253" i="139"/>
  <c r="AQ253" i="139"/>
  <c r="BN252" i="139"/>
  <c r="BF252" i="139"/>
  <c r="AX252" i="139"/>
  <c r="AP252" i="139"/>
  <c r="BM251" i="139"/>
  <c r="BE251" i="139"/>
  <c r="AW251" i="139"/>
  <c r="AO251" i="139"/>
  <c r="BL250" i="139"/>
  <c r="BD250" i="139"/>
  <c r="AV250" i="139"/>
  <c r="AN250" i="139"/>
  <c r="BK249" i="139"/>
  <c r="BC249" i="139"/>
  <c r="BA248" i="4" s="1"/>
  <c r="AU249" i="139"/>
  <c r="AM249" i="139"/>
  <c r="BJ248" i="139"/>
  <c r="BB248" i="139"/>
  <c r="AT248" i="139"/>
  <c r="AL248" i="139"/>
  <c r="BH243" i="139"/>
  <c r="AZ243" i="139"/>
  <c r="AR243" i="139"/>
  <c r="AR271" i="139" s="1"/>
  <c r="BO242" i="139"/>
  <c r="BG242" i="139"/>
  <c r="AY242" i="139"/>
  <c r="AQ242" i="139"/>
  <c r="BN241" i="139"/>
  <c r="BF241" i="139"/>
  <c r="AX241" i="139"/>
  <c r="AP241" i="139"/>
  <c r="BM240" i="139"/>
  <c r="BE240" i="139"/>
  <c r="BE268" i="139" s="1"/>
  <c r="AW240" i="139"/>
  <c r="AO240" i="139"/>
  <c r="BL239" i="139"/>
  <c r="BD239" i="139"/>
  <c r="AV239" i="139"/>
  <c r="AN239" i="139"/>
  <c r="BK238" i="139"/>
  <c r="BC238" i="139"/>
  <c r="BA237" i="4" s="1"/>
  <c r="AU238" i="139"/>
  <c r="AM238" i="139"/>
  <c r="BJ237" i="139"/>
  <c r="BB237" i="139"/>
  <c r="AT237" i="139"/>
  <c r="AL237" i="139"/>
  <c r="BI236" i="139"/>
  <c r="BA236" i="139"/>
  <c r="AS236" i="139"/>
  <c r="BH235" i="139"/>
  <c r="AZ235" i="139"/>
  <c r="AR235" i="139"/>
  <c r="BO234" i="139"/>
  <c r="BG234" i="139"/>
  <c r="AY234" i="139"/>
  <c r="AQ234" i="139"/>
  <c r="BM229" i="139"/>
  <c r="BG229" i="139"/>
  <c r="BB229" i="139"/>
  <c r="AW229" i="139"/>
  <c r="AQ229" i="139"/>
  <c r="AL229" i="139"/>
  <c r="BL228" i="139"/>
  <c r="BF228" i="139"/>
  <c r="BA228" i="139"/>
  <c r="AV228" i="139"/>
  <c r="AP228" i="139"/>
  <c r="BL227" i="139"/>
  <c r="BH227" i="139"/>
  <c r="BD227" i="139"/>
  <c r="AZ227" i="139"/>
  <c r="AV227" i="139"/>
  <c r="AR227" i="139"/>
  <c r="AN227" i="139"/>
  <c r="BO226" i="139"/>
  <c r="BK226" i="139"/>
  <c r="BG226" i="139"/>
  <c r="BC226" i="139"/>
  <c r="BA225" i="4" s="1"/>
  <c r="AY226" i="139"/>
  <c r="AU226" i="139"/>
  <c r="AQ226" i="139"/>
  <c r="AM226" i="139"/>
  <c r="BO206" i="139"/>
  <c r="BK206" i="139"/>
  <c r="BG206" i="139"/>
  <c r="BC206" i="139"/>
  <c r="BA205" i="4" s="1"/>
  <c r="AY206" i="139"/>
  <c r="AU206" i="139"/>
  <c r="AQ206" i="139"/>
  <c r="AM206" i="139"/>
  <c r="BN205" i="139"/>
  <c r="BJ205" i="139"/>
  <c r="BF205" i="139"/>
  <c r="BB205" i="139"/>
  <c r="AX205" i="139"/>
  <c r="AT205" i="139"/>
  <c r="AP205" i="139"/>
  <c r="AL205" i="139"/>
  <c r="BM204" i="139"/>
  <c r="BI204" i="139"/>
  <c r="BE204" i="139"/>
  <c r="BA204" i="139"/>
  <c r="AW204" i="139"/>
  <c r="AS204" i="139"/>
  <c r="AO204" i="139"/>
  <c r="BL203" i="139"/>
  <c r="BH203" i="139"/>
  <c r="BD203" i="139"/>
  <c r="AZ203" i="139"/>
  <c r="AV203" i="139"/>
  <c r="AR203" i="139"/>
  <c r="AN203" i="139"/>
  <c r="BO202" i="139"/>
  <c r="BK202" i="139"/>
  <c r="BG202" i="139"/>
  <c r="BC202" i="139"/>
  <c r="BA201" i="4" s="1"/>
  <c r="BL307" i="139"/>
  <c r="AR303" i="139"/>
  <c r="BM300" i="139"/>
  <c r="AP293" i="139"/>
  <c r="BE291" i="139"/>
  <c r="AT290" i="139"/>
  <c r="AT318" i="139" s="1"/>
  <c r="BM288" i="139"/>
  <c r="BA287" i="139"/>
  <c r="BA315" i="139" s="1"/>
  <c r="AP286" i="139"/>
  <c r="AX280" i="139"/>
  <c r="AW279" i="139"/>
  <c r="AV278" i="139"/>
  <c r="AU277" i="139"/>
  <c r="AZ257" i="139"/>
  <c r="BO256" i="139"/>
  <c r="AY256" i="139"/>
  <c r="BN255" i="139"/>
  <c r="AX255" i="139"/>
  <c r="BM254" i="139"/>
  <c r="AW254" i="139"/>
  <c r="BL253" i="139"/>
  <c r="AV253" i="139"/>
  <c r="BK252" i="139"/>
  <c r="AU252" i="139"/>
  <c r="BJ251" i="139"/>
  <c r="AT251" i="139"/>
  <c r="BI250" i="139"/>
  <c r="AS250" i="139"/>
  <c r="BH249" i="139"/>
  <c r="AR249" i="139"/>
  <c r="BG248" i="139"/>
  <c r="AQ248" i="139"/>
  <c r="BD243" i="139"/>
  <c r="AN243" i="139"/>
  <c r="BC242" i="139"/>
  <c r="BA241" i="4" s="1"/>
  <c r="AM242" i="139"/>
  <c r="AM270" i="139" s="1"/>
  <c r="BB241" i="139"/>
  <c r="AL241" i="139"/>
  <c r="BA240" i="139"/>
  <c r="AZ239" i="139"/>
  <c r="BO238" i="139"/>
  <c r="AY238" i="139"/>
  <c r="BN237" i="139"/>
  <c r="BN265" i="139" s="1"/>
  <c r="AX237" i="139"/>
  <c r="BM236" i="139"/>
  <c r="AW236" i="139"/>
  <c r="BL235" i="139"/>
  <c r="BL263" i="139" s="1"/>
  <c r="AV235" i="139"/>
  <c r="BK234" i="139"/>
  <c r="AU234" i="139"/>
  <c r="BJ229" i="139"/>
  <c r="AY229" i="139"/>
  <c r="AO229" i="139"/>
  <c r="BI228" i="139"/>
  <c r="AX228" i="139"/>
  <c r="AN228" i="139"/>
  <c r="BJ227" i="139"/>
  <c r="BB227" i="139"/>
  <c r="AT227" i="139"/>
  <c r="AL227" i="139"/>
  <c r="BI226" i="139"/>
  <c r="BA226" i="139"/>
  <c r="AS226" i="139"/>
  <c r="BI206" i="139"/>
  <c r="BI220" i="139" s="1"/>
  <c r="BA206" i="139"/>
  <c r="AS206" i="139"/>
  <c r="BH205" i="139"/>
  <c r="AZ205" i="139"/>
  <c r="AR205" i="139"/>
  <c r="BO204" i="139"/>
  <c r="BG204" i="139"/>
  <c r="AY204" i="139"/>
  <c r="AQ204" i="139"/>
  <c r="BN203" i="139"/>
  <c r="BF203" i="139"/>
  <c r="AX203" i="139"/>
  <c r="AP203" i="139"/>
  <c r="BM202" i="139"/>
  <c r="BE202" i="139"/>
  <c r="AX202" i="139"/>
  <c r="AS202" i="139"/>
  <c r="AM202" i="139"/>
  <c r="BM201" i="139"/>
  <c r="BH201" i="139"/>
  <c r="BB201" i="139"/>
  <c r="AW201" i="139"/>
  <c r="AR201" i="139"/>
  <c r="AL201" i="139"/>
  <c r="BL200" i="139"/>
  <c r="BG200" i="139"/>
  <c r="BA200" i="139"/>
  <c r="AV200" i="139"/>
  <c r="AQ200" i="139"/>
  <c r="BK199" i="139"/>
  <c r="BF199" i="139"/>
  <c r="AZ199" i="139"/>
  <c r="AU199" i="139"/>
  <c r="AP199" i="139"/>
  <c r="BO198" i="139"/>
  <c r="BJ198" i="139"/>
  <c r="BE198" i="139"/>
  <c r="AY198" i="139"/>
  <c r="AT198" i="139"/>
  <c r="AO198" i="139"/>
  <c r="BN197" i="139"/>
  <c r="BI197" i="139"/>
  <c r="BE197" i="139"/>
  <c r="BA197" i="139"/>
  <c r="AW197" i="139"/>
  <c r="AS197" i="139"/>
  <c r="AO197" i="139"/>
  <c r="BO192" i="139"/>
  <c r="BK192" i="139"/>
  <c r="BG192" i="139"/>
  <c r="BC192" i="139"/>
  <c r="BA191" i="4" s="1"/>
  <c r="AY192" i="139"/>
  <c r="AU192" i="139"/>
  <c r="AQ192" i="139"/>
  <c r="AM192" i="139"/>
  <c r="BN191" i="139"/>
  <c r="BJ191" i="139"/>
  <c r="BF191" i="139"/>
  <c r="BB191" i="139"/>
  <c r="AX191" i="139"/>
  <c r="AT191" i="139"/>
  <c r="AP191" i="139"/>
  <c r="AL191" i="139"/>
  <c r="BM190" i="139"/>
  <c r="BI190" i="139"/>
  <c r="BE190" i="139"/>
  <c r="BA190" i="139"/>
  <c r="AW190" i="139"/>
  <c r="AS190" i="139"/>
  <c r="AO190" i="139"/>
  <c r="BL189" i="139"/>
  <c r="BH189" i="139"/>
  <c r="BD189" i="139"/>
  <c r="AZ189" i="139"/>
  <c r="AV189" i="139"/>
  <c r="AR189" i="139"/>
  <c r="AN189" i="139"/>
  <c r="BO188" i="139"/>
  <c r="BK188" i="139"/>
  <c r="BG188" i="139"/>
  <c r="BC188" i="139"/>
  <c r="BA187" i="4" s="1"/>
  <c r="AY188" i="139"/>
  <c r="AU188" i="139"/>
  <c r="AQ188" i="139"/>
  <c r="AM188" i="139"/>
  <c r="BN187" i="139"/>
  <c r="BN215" i="139" s="1"/>
  <c r="BJ187" i="139"/>
  <c r="BF187" i="139"/>
  <c r="BB187" i="139"/>
  <c r="BB215" i="139" s="1"/>
  <c r="AX187" i="139"/>
  <c r="AT187" i="139"/>
  <c r="AP187" i="139"/>
  <c r="AL187" i="139"/>
  <c r="BM186" i="139"/>
  <c r="BI186" i="139"/>
  <c r="BE186" i="139"/>
  <c r="BA186" i="139"/>
  <c r="AW186" i="139"/>
  <c r="AS186" i="139"/>
  <c r="AO186" i="139"/>
  <c r="BL185" i="139"/>
  <c r="BH185" i="139"/>
  <c r="BD185" i="139"/>
  <c r="AZ185" i="139"/>
  <c r="AZ213" i="139" s="1"/>
  <c r="AV185" i="139"/>
  <c r="AR185" i="139"/>
  <c r="AN185" i="139"/>
  <c r="BO184" i="139"/>
  <c r="BK184" i="139"/>
  <c r="BG184" i="139"/>
  <c r="BC184" i="139"/>
  <c r="BA183" i="4" s="1"/>
  <c r="AY184" i="139"/>
  <c r="AU184" i="139"/>
  <c r="AQ184" i="139"/>
  <c r="AM184" i="139"/>
  <c r="BN183" i="139"/>
  <c r="BJ183" i="139"/>
  <c r="BF183" i="139"/>
  <c r="BB183" i="139"/>
  <c r="AX183" i="139"/>
  <c r="AT183" i="139"/>
  <c r="AP183" i="139"/>
  <c r="AL183" i="139"/>
  <c r="BL178" i="139"/>
  <c r="BH178" i="139"/>
  <c r="BD178" i="139"/>
  <c r="AZ178" i="139"/>
  <c r="AV178" i="139"/>
  <c r="AR178" i="139"/>
  <c r="AN178" i="139"/>
  <c r="BO177" i="139"/>
  <c r="BK177" i="139"/>
  <c r="BG177" i="139"/>
  <c r="BC177" i="139"/>
  <c r="BA176" i="4" s="1"/>
  <c r="AY177" i="139"/>
  <c r="AU177" i="139"/>
  <c r="AQ177" i="139"/>
  <c r="AM177" i="139"/>
  <c r="BN176" i="139"/>
  <c r="BJ176" i="139"/>
  <c r="BF176" i="139"/>
  <c r="BB176" i="139"/>
  <c r="AX176" i="139"/>
  <c r="AT176" i="139"/>
  <c r="AP176" i="139"/>
  <c r="AL176" i="139"/>
  <c r="BM175" i="139"/>
  <c r="BI175" i="139"/>
  <c r="BE175" i="139"/>
  <c r="BA175" i="139"/>
  <c r="AW175" i="139"/>
  <c r="AS175" i="139"/>
  <c r="AO175" i="139"/>
  <c r="AR307" i="139"/>
  <c r="BL302" i="139"/>
  <c r="BF300" i="139"/>
  <c r="BB294" i="139"/>
  <c r="BB322" i="139" s="1"/>
  <c r="BB292" i="139"/>
  <c r="AQ291" i="139"/>
  <c r="BJ289" i="139"/>
  <c r="BJ317" i="139" s="1"/>
  <c r="AX288" i="139"/>
  <c r="AM287" i="139"/>
  <c r="AM315" i="139" s="1"/>
  <c r="BF285" i="139"/>
  <c r="AM280" i="139"/>
  <c r="AL279" i="139"/>
  <c r="BO257" i="139"/>
  <c r="AY257" i="139"/>
  <c r="BN256" i="139"/>
  <c r="AX256" i="139"/>
  <c r="BM255" i="139"/>
  <c r="AW255" i="139"/>
  <c r="BL254" i="139"/>
  <c r="AV254" i="139"/>
  <c r="BK253" i="139"/>
  <c r="AU253" i="139"/>
  <c r="BJ252" i="139"/>
  <c r="AT252" i="139"/>
  <c r="BI251" i="139"/>
  <c r="AS251" i="139"/>
  <c r="BH250" i="139"/>
  <c r="AR250" i="139"/>
  <c r="BG249" i="139"/>
  <c r="AQ249" i="139"/>
  <c r="BF248" i="139"/>
  <c r="AP248" i="139"/>
  <c r="BM243" i="139"/>
  <c r="AW243" i="139"/>
  <c r="BL242" i="139"/>
  <c r="BL270" i="139" s="1"/>
  <c r="AV242" i="139"/>
  <c r="BK241" i="139"/>
  <c r="AU241" i="139"/>
  <c r="BJ240" i="139"/>
  <c r="BJ268" i="139" s="1"/>
  <c r="AT240" i="139"/>
  <c r="BI239" i="139"/>
  <c r="AS239" i="139"/>
  <c r="BH238" i="139"/>
  <c r="AR238" i="139"/>
  <c r="BG237" i="139"/>
  <c r="BG265" i="139" s="1"/>
  <c r="AQ237" i="139"/>
  <c r="AQ265" i="139" s="1"/>
  <c r="BF236" i="139"/>
  <c r="AP236" i="139"/>
  <c r="BE235" i="139"/>
  <c r="BE263" i="139" s="1"/>
  <c r="AO235" i="139"/>
  <c r="AO263" i="139" s="1"/>
  <c r="BD234" i="139"/>
  <c r="AN234" i="139"/>
  <c r="BF229" i="139"/>
  <c r="AU229" i="139"/>
  <c r="BE228" i="139"/>
  <c r="AT228" i="139"/>
  <c r="BO227" i="139"/>
  <c r="BG227" i="139"/>
  <c r="AY227" i="139"/>
  <c r="AQ227" i="139"/>
  <c r="BN226" i="139"/>
  <c r="BF226" i="139"/>
  <c r="AX226" i="139"/>
  <c r="AP226" i="139"/>
  <c r="BN206" i="139"/>
  <c r="BF206" i="139"/>
  <c r="AX206" i="139"/>
  <c r="AP206" i="139"/>
  <c r="BM205" i="139"/>
  <c r="BE205" i="139"/>
  <c r="AW205" i="139"/>
  <c r="AO205" i="139"/>
  <c r="BL204" i="139"/>
  <c r="BD204" i="139"/>
  <c r="AV204" i="139"/>
  <c r="AN204" i="139"/>
  <c r="BK203" i="139"/>
  <c r="BC203" i="139"/>
  <c r="BA202" i="4" s="1"/>
  <c r="AU203" i="139"/>
  <c r="AM203" i="139"/>
  <c r="BJ202" i="139"/>
  <c r="BB202" i="139"/>
  <c r="AW202" i="139"/>
  <c r="AQ202" i="139"/>
  <c r="AL202" i="139"/>
  <c r="BL201" i="139"/>
  <c r="BF201" i="139"/>
  <c r="BA201" i="139"/>
  <c r="AV201" i="139"/>
  <c r="AP201" i="139"/>
  <c r="BK200" i="139"/>
  <c r="BE200" i="139"/>
  <c r="AZ200" i="139"/>
  <c r="AU200" i="139"/>
  <c r="AO200" i="139"/>
  <c r="BO199" i="139"/>
  <c r="BJ199" i="139"/>
  <c r="BD199" i="139"/>
  <c r="AY199" i="139"/>
  <c r="AT199" i="139"/>
  <c r="AN199" i="139"/>
  <c r="BN198" i="139"/>
  <c r="BI198" i="139"/>
  <c r="BC198" i="139"/>
  <c r="BA197" i="4" s="1"/>
  <c r="AX198" i="139"/>
  <c r="AS198" i="139"/>
  <c r="AM198" i="139"/>
  <c r="BM197" i="139"/>
  <c r="BH197" i="139"/>
  <c r="BD197" i="139"/>
  <c r="AZ197" i="139"/>
  <c r="AV197" i="139"/>
  <c r="AR197" i="139"/>
  <c r="AN197" i="139"/>
  <c r="BN192" i="139"/>
  <c r="BJ192" i="139"/>
  <c r="BF192" i="139"/>
  <c r="BB192" i="139"/>
  <c r="AX192" i="139"/>
  <c r="AX220" i="139" s="1"/>
  <c r="AT192" i="139"/>
  <c r="AP192" i="139"/>
  <c r="AL192" i="139"/>
  <c r="BM191" i="139"/>
  <c r="BI191" i="139"/>
  <c r="BE191" i="139"/>
  <c r="BA191" i="139"/>
  <c r="AW191" i="139"/>
  <c r="AW219" i="139" s="1"/>
  <c r="AS191" i="139"/>
  <c r="AO191" i="139"/>
  <c r="BL190" i="139"/>
  <c r="BH190" i="139"/>
  <c r="BD190" i="139"/>
  <c r="AZ190" i="139"/>
  <c r="AV190" i="139"/>
  <c r="AR190" i="139"/>
  <c r="AN190" i="139"/>
  <c r="AN218" i="139" s="1"/>
  <c r="BO189" i="139"/>
  <c r="BK189" i="139"/>
  <c r="BG189" i="139"/>
  <c r="BC189" i="139"/>
  <c r="AY189" i="139"/>
  <c r="AU189" i="139"/>
  <c r="AQ189" i="139"/>
  <c r="AM189" i="139"/>
  <c r="AM217" i="139" s="1"/>
  <c r="BN188" i="139"/>
  <c r="BN216" i="139" s="1"/>
  <c r="BJ188" i="139"/>
  <c r="BF188" i="139"/>
  <c r="BB188" i="139"/>
  <c r="AX188" i="139"/>
  <c r="AT188" i="139"/>
  <c r="AP188" i="139"/>
  <c r="AL188" i="139"/>
  <c r="BM187" i="139"/>
  <c r="BI187" i="139"/>
  <c r="BE187" i="139"/>
  <c r="BA187" i="139"/>
  <c r="BA215" i="139" s="1"/>
  <c r="AW187" i="139"/>
  <c r="AW215" i="139" s="1"/>
  <c r="AS187" i="139"/>
  <c r="AO187" i="139"/>
  <c r="BL186" i="139"/>
  <c r="BL214" i="139" s="1"/>
  <c r="BH186" i="139"/>
  <c r="BD186" i="139"/>
  <c r="AZ186" i="139"/>
  <c r="AV186" i="139"/>
  <c r="AR186" i="139"/>
  <c r="AN186" i="139"/>
  <c r="BO185" i="139"/>
  <c r="BK185" i="139"/>
  <c r="BG185" i="139"/>
  <c r="BC185" i="139"/>
  <c r="BA184" i="4" s="1"/>
  <c r="AY185" i="139"/>
  <c r="AY213" i="139" s="1"/>
  <c r="AU185" i="139"/>
  <c r="AU213" i="139" s="1"/>
  <c r="AQ185" i="139"/>
  <c r="AQ213" i="139" s="1"/>
  <c r="AM185" i="139"/>
  <c r="BN184" i="139"/>
  <c r="BJ184" i="139"/>
  <c r="BF184" i="139"/>
  <c r="BB184" i="139"/>
  <c r="AX184" i="139"/>
  <c r="AT184" i="139"/>
  <c r="AP184" i="139"/>
  <c r="AL184" i="139"/>
  <c r="BM183" i="139"/>
  <c r="BI183" i="139"/>
  <c r="BE183" i="139"/>
  <c r="BA183" i="139"/>
  <c r="AW183" i="139"/>
  <c r="AS183" i="139"/>
  <c r="AO183" i="139"/>
  <c r="BO178" i="139"/>
  <c r="BK178" i="139"/>
  <c r="BG178" i="139"/>
  <c r="BC178" i="139"/>
  <c r="BA177" i="4" s="1"/>
  <c r="AY178" i="139"/>
  <c r="AU178" i="139"/>
  <c r="AQ178" i="139"/>
  <c r="AM178" i="139"/>
  <c r="BN177" i="139"/>
  <c r="BJ177" i="139"/>
  <c r="BF177" i="139"/>
  <c r="BB177" i="139"/>
  <c r="AX177" i="139"/>
  <c r="AT177" i="139"/>
  <c r="AP177" i="139"/>
  <c r="AL177" i="139"/>
  <c r="BM176" i="139"/>
  <c r="BI176" i="139"/>
  <c r="BE176" i="139"/>
  <c r="BA176" i="139"/>
  <c r="AW176" i="139"/>
  <c r="AS176" i="139"/>
  <c r="AO176" i="139"/>
  <c r="BL175" i="139"/>
  <c r="BH175" i="139"/>
  <c r="BD175" i="139"/>
  <c r="AZ175" i="139"/>
  <c r="AV175" i="139"/>
  <c r="AR175" i="139"/>
  <c r="AN175" i="139"/>
  <c r="BG301" i="139"/>
  <c r="BA293" i="139"/>
  <c r="BA321" i="139" s="1"/>
  <c r="AZ290" i="139"/>
  <c r="BH287" i="139"/>
  <c r="BH315" i="139" s="1"/>
  <c r="BB279" i="139"/>
  <c r="AZ277" i="139"/>
  <c r="BG257" i="139"/>
  <c r="BF256" i="139"/>
  <c r="BE255" i="139"/>
  <c r="BD254" i="139"/>
  <c r="BC253" i="139"/>
  <c r="BA252" i="4" s="1"/>
  <c r="BB252" i="139"/>
  <c r="BA251" i="139"/>
  <c r="AZ250" i="139"/>
  <c r="AY249" i="139"/>
  <c r="AX248" i="139"/>
  <c r="BL243" i="139"/>
  <c r="BL271" i="139" s="1"/>
  <c r="BK242" i="139"/>
  <c r="BJ241" i="139"/>
  <c r="BI240" i="139"/>
  <c r="BH239" i="139"/>
  <c r="BG238" i="139"/>
  <c r="BF237" i="139"/>
  <c r="BE236" i="139"/>
  <c r="BE264" i="139" s="1"/>
  <c r="BD235" i="139"/>
  <c r="BC234" i="139"/>
  <c r="BA233" i="4" s="1"/>
  <c r="BE229" i="139"/>
  <c r="BN228" i="139"/>
  <c r="AS228" i="139"/>
  <c r="BF227" i="139"/>
  <c r="AP227" i="139"/>
  <c r="BE226" i="139"/>
  <c r="AO226" i="139"/>
  <c r="BE206" i="139"/>
  <c r="AO206" i="139"/>
  <c r="BD205" i="139"/>
  <c r="AN205" i="139"/>
  <c r="BC204" i="139"/>
  <c r="BA203" i="4" s="1"/>
  <c r="AM204" i="139"/>
  <c r="BB203" i="139"/>
  <c r="AL203" i="139"/>
  <c r="BA202" i="139"/>
  <c r="AP202" i="139"/>
  <c r="BJ201" i="139"/>
  <c r="AZ201" i="139"/>
  <c r="AO201" i="139"/>
  <c r="BI200" i="139"/>
  <c r="AY200" i="139"/>
  <c r="AN200" i="139"/>
  <c r="BH199" i="139"/>
  <c r="AX199" i="139"/>
  <c r="AM199" i="139"/>
  <c r="BG198" i="139"/>
  <c r="AW198" i="139"/>
  <c r="AL198" i="139"/>
  <c r="BG197" i="139"/>
  <c r="AY197" i="139"/>
  <c r="AQ197" i="139"/>
  <c r="AQ211" i="139" s="1"/>
  <c r="BM192" i="139"/>
  <c r="BE192" i="139"/>
  <c r="AW192" i="139"/>
  <c r="AO192" i="139"/>
  <c r="BL191" i="139"/>
  <c r="BD191" i="139"/>
  <c r="BD219" i="139" s="1"/>
  <c r="AV191" i="139"/>
  <c r="AN191" i="139"/>
  <c r="BK190" i="139"/>
  <c r="BC190" i="139"/>
  <c r="BA189" i="4" s="1"/>
  <c r="AU190" i="139"/>
  <c r="AU218" i="139" s="1"/>
  <c r="AM190" i="139"/>
  <c r="BJ189" i="139"/>
  <c r="BB189" i="139"/>
  <c r="BB217" i="139" s="1"/>
  <c r="AT189" i="139"/>
  <c r="AL189" i="139"/>
  <c r="BI188" i="139"/>
  <c r="BA188" i="139"/>
  <c r="AS188" i="139"/>
  <c r="AS216" i="139" s="1"/>
  <c r="BH187" i="139"/>
  <c r="AZ187" i="139"/>
  <c r="AR187" i="139"/>
  <c r="BO186" i="139"/>
  <c r="BG186" i="139"/>
  <c r="BG214" i="139" s="1"/>
  <c r="AY186" i="139"/>
  <c r="AQ186" i="139"/>
  <c r="BN185" i="139"/>
  <c r="BF185" i="139"/>
  <c r="AX185" i="139"/>
  <c r="AX213" i="139" s="1"/>
  <c r="AP185" i="139"/>
  <c r="BM184" i="139"/>
  <c r="BE184" i="139"/>
  <c r="AW184" i="139"/>
  <c r="AO184" i="139"/>
  <c r="AO212" i="139" s="1"/>
  <c r="BL183" i="139"/>
  <c r="BD183" i="139"/>
  <c r="AV183" i="139"/>
  <c r="AN183" i="139"/>
  <c r="BJ178" i="139"/>
  <c r="BB178" i="139"/>
  <c r="AT178" i="139"/>
  <c r="AL178" i="139"/>
  <c r="BI177" i="139"/>
  <c r="BA177" i="139"/>
  <c r="AS177" i="139"/>
  <c r="BH176" i="139"/>
  <c r="AZ176" i="139"/>
  <c r="AR176" i="139"/>
  <c r="BO175" i="139"/>
  <c r="BG175" i="139"/>
  <c r="AY175" i="139"/>
  <c r="AQ175" i="139"/>
  <c r="AT305" i="139"/>
  <c r="BE299" i="139"/>
  <c r="BO290" i="139"/>
  <c r="BO318" i="139" s="1"/>
  <c r="BK286" i="139"/>
  <c r="BK314" i="139" s="1"/>
  <c r="BD280" i="139"/>
  <c r="BK277" i="139"/>
  <c r="BG256" i="139"/>
  <c r="AP255" i="139"/>
  <c r="AN254" i="139"/>
  <c r="BC252" i="139"/>
  <c r="BA251" i="4" s="1"/>
  <c r="AL251" i="139"/>
  <c r="BO249" i="139"/>
  <c r="AY248" i="139"/>
  <c r="AV243" i="139"/>
  <c r="AV271" i="139" s="1"/>
  <c r="AN242" i="139"/>
  <c r="BB240" i="139"/>
  <c r="BB268" i="139" s="1"/>
  <c r="AR239" i="139"/>
  <c r="BO237" i="139"/>
  <c r="AX236" i="139"/>
  <c r="AX264" i="139" s="1"/>
  <c r="AN235" i="139"/>
  <c r="AN263" i="139" s="1"/>
  <c r="BA229" i="139"/>
  <c r="BD228" i="139"/>
  <c r="BK227" i="139"/>
  <c r="AM227" i="139"/>
  <c r="AW226" i="139"/>
  <c r="BM206" i="139"/>
  <c r="AT206" i="139"/>
  <c r="BA205" i="139"/>
  <c r="BK204" i="139"/>
  <c r="AR204" i="139"/>
  <c r="AY203" i="139"/>
  <c r="BI202" i="139"/>
  <c r="AT202" i="139"/>
  <c r="BI201" i="139"/>
  <c r="AT201" i="139"/>
  <c r="BM200" i="139"/>
  <c r="AW200" i="139"/>
  <c r="BN199" i="139"/>
  <c r="BB199" i="139"/>
  <c r="AL199" i="139"/>
  <c r="BB198" i="139"/>
  <c r="AP198" i="139"/>
  <c r="BF197" i="139"/>
  <c r="AU197" i="139"/>
  <c r="AL197" i="139"/>
  <c r="BD192" i="139"/>
  <c r="AS192" i="139"/>
  <c r="BO191" i="139"/>
  <c r="BC191" i="139"/>
  <c r="AR191" i="139"/>
  <c r="BN190" i="139"/>
  <c r="BB190" i="139"/>
  <c r="AQ190" i="139"/>
  <c r="BM189" i="139"/>
  <c r="BM217" i="139" s="1"/>
  <c r="BA189" i="139"/>
  <c r="AP189" i="139"/>
  <c r="BL188" i="139"/>
  <c r="BL216" i="139" s="1"/>
  <c r="AZ188" i="139"/>
  <c r="AO188" i="139"/>
  <c r="BK187" i="139"/>
  <c r="AY187" i="139"/>
  <c r="AN187" i="139"/>
  <c r="BJ186" i="139"/>
  <c r="AX186" i="139"/>
  <c r="AX214" i="139" s="1"/>
  <c r="AM186" i="139"/>
  <c r="AM214" i="139" s="1"/>
  <c r="BI185" i="139"/>
  <c r="AW185" i="139"/>
  <c r="AL185" i="139"/>
  <c r="BH184" i="139"/>
  <c r="AV184" i="139"/>
  <c r="BG183" i="139"/>
  <c r="AU183" i="139"/>
  <c r="BN178" i="139"/>
  <c r="BE178" i="139"/>
  <c r="AS178" i="139"/>
  <c r="BM177" i="139"/>
  <c r="BD177" i="139"/>
  <c r="AR177" i="139"/>
  <c r="BL176" i="139"/>
  <c r="BC176" i="139"/>
  <c r="BA175" i="4" s="1"/>
  <c r="AQ176" i="139"/>
  <c r="BK175" i="139"/>
  <c r="BB175" i="139"/>
  <c r="AP175" i="139"/>
  <c r="BJ304" i="139"/>
  <c r="AQ294" i="139"/>
  <c r="BC289" i="139"/>
  <c r="AV286" i="139"/>
  <c r="BM279" i="139"/>
  <c r="BH257" i="139"/>
  <c r="AQ256" i="139"/>
  <c r="AO255" i="139"/>
  <c r="BD253" i="139"/>
  <c r="AM252" i="139"/>
  <c r="AZ249" i="139"/>
  <c r="AO243" i="139"/>
  <c r="AO271" i="139" s="1"/>
  <c r="BC241" i="139"/>
  <c r="BA240" i="4" s="1"/>
  <c r="AS240" i="139"/>
  <c r="AS268" i="139" s="1"/>
  <c r="AY237" i="139"/>
  <c r="AY265" i="139" s="1"/>
  <c r="AO236" i="139"/>
  <c r="AO264" i="139" s="1"/>
  <c r="BL234" i="139"/>
  <c r="AT229" i="139"/>
  <c r="AZ228" i="139"/>
  <c r="BC227" i="139"/>
  <c r="BA226" i="4" s="1"/>
  <c r="BM226" i="139"/>
  <c r="AT226" i="139"/>
  <c r="BJ206" i="139"/>
  <c r="AL206" i="139"/>
  <c r="AV205" i="139"/>
  <c r="BH204" i="139"/>
  <c r="BO203" i="139"/>
  <c r="AT203" i="139"/>
  <c r="BF202" i="139"/>
  <c r="AO202" i="139"/>
  <c r="BE201" i="139"/>
  <c r="AS201" i="139"/>
  <c r="BH200" i="139"/>
  <c r="AS200" i="139"/>
  <c r="BL199" i="139"/>
  <c r="AV199" i="139"/>
  <c r="BM198" i="139"/>
  <c r="BA198" i="139"/>
  <c r="BC197" i="139"/>
  <c r="BA196" i="4" s="1"/>
  <c r="AT197" i="139"/>
  <c r="BL192" i="139"/>
  <c r="BA192" i="139"/>
  <c r="AR192" i="139"/>
  <c r="BK191" i="139"/>
  <c r="AZ191" i="139"/>
  <c r="AQ191" i="139"/>
  <c r="BJ190" i="139"/>
  <c r="BJ218" i="139" s="1"/>
  <c r="AY190" i="139"/>
  <c r="AP190" i="139"/>
  <c r="BI189" i="139"/>
  <c r="AX189" i="139"/>
  <c r="AO189" i="139"/>
  <c r="AO217" i="139" s="1"/>
  <c r="BH188" i="139"/>
  <c r="AW188" i="139"/>
  <c r="AW216" i="139" s="1"/>
  <c r="AN188" i="139"/>
  <c r="AN216" i="139" s="1"/>
  <c r="BG187" i="139"/>
  <c r="AV187" i="139"/>
  <c r="AM187" i="139"/>
  <c r="BF186" i="139"/>
  <c r="AU186" i="139"/>
  <c r="AL186" i="139"/>
  <c r="BE185" i="139"/>
  <c r="BE213" i="139" s="1"/>
  <c r="AT185" i="139"/>
  <c r="AT213" i="139" s="1"/>
  <c r="BD184" i="139"/>
  <c r="AS184" i="139"/>
  <c r="AS212" i="139" s="1"/>
  <c r="BO183" i="139"/>
  <c r="BC183" i="139"/>
  <c r="BA182" i="4" s="1"/>
  <c r="AR183" i="139"/>
  <c r="BM178" i="139"/>
  <c r="BA178" i="139"/>
  <c r="AP178" i="139"/>
  <c r="BL177" i="139"/>
  <c r="AZ177" i="139"/>
  <c r="AO177" i="139"/>
  <c r="BK176" i="139"/>
  <c r="AY176" i="139"/>
  <c r="AN176" i="139"/>
  <c r="BJ175" i="139"/>
  <c r="AX175" i="139"/>
  <c r="AM175" i="139"/>
  <c r="BL299" i="139"/>
  <c r="AV292" i="139"/>
  <c r="AY285" i="139"/>
  <c r="BF255" i="139"/>
  <c r="AM253" i="139"/>
  <c r="BD242" i="139"/>
  <c r="AL240" i="139"/>
  <c r="AP237" i="139"/>
  <c r="AP265" i="139" s="1"/>
  <c r="AV234" i="139"/>
  <c r="AP229" i="139"/>
  <c r="AX227" i="139"/>
  <c r="AL226" i="139"/>
  <c r="BB206" i="139"/>
  <c r="AS205" i="139"/>
  <c r="BJ203" i="139"/>
  <c r="AY202" i="139"/>
  <c r="BD201" i="139"/>
  <c r="BD200" i="139"/>
  <c r="BG199" i="139"/>
  <c r="BK198" i="139"/>
  <c r="BL197" i="139"/>
  <c r="AP197" i="139"/>
  <c r="BH192" i="139"/>
  <c r="AU191" i="139"/>
  <c r="BF190" i="139"/>
  <c r="BN189" i="139"/>
  <c r="AS189" i="139"/>
  <c r="AS217" i="139" s="1"/>
  <c r="BD188" i="139"/>
  <c r="BL187" i="139"/>
  <c r="BL215" i="139" s="1"/>
  <c r="AQ187" i="139"/>
  <c r="AQ215" i="139" s="1"/>
  <c r="BB186" i="139"/>
  <c r="BB214" i="139" s="1"/>
  <c r="BJ185" i="139"/>
  <c r="BJ213" i="139" s="1"/>
  <c r="AO185" i="139"/>
  <c r="AZ184" i="139"/>
  <c r="AZ212" i="139" s="1"/>
  <c r="BH183" i="139"/>
  <c r="AM183" i="139"/>
  <c r="BF178" i="139"/>
  <c r="AV177" i="139"/>
  <c r="BD176" i="139"/>
  <c r="BN175" i="139"/>
  <c r="AT175" i="139"/>
  <c r="AO289" i="139"/>
  <c r="BL278" i="139"/>
  <c r="AQ257" i="139"/>
  <c r="AO254" i="139"/>
  <c r="BB251" i="139"/>
  <c r="BN248" i="139"/>
  <c r="AT241" i="139"/>
  <c r="AT269" i="139" s="1"/>
  <c r="AZ238" i="139"/>
  <c r="BM235" i="139"/>
  <c r="AO228" i="139"/>
  <c r="BJ226" i="139"/>
  <c r="BL205" i="139"/>
  <c r="AZ204" i="139"/>
  <c r="AQ203" i="139"/>
  <c r="AN201" i="139"/>
  <c r="AR200" i="139"/>
  <c r="AR199" i="139"/>
  <c r="AU198" i="139"/>
  <c r="BB197" i="139"/>
  <c r="AV192" i="139"/>
  <c r="BG191" i="139"/>
  <c r="BO190" i="139"/>
  <c r="AT190" i="139"/>
  <c r="BE189" i="139"/>
  <c r="BM188" i="139"/>
  <c r="AR188" i="139"/>
  <c r="BC187" i="139"/>
  <c r="BA186" i="4" s="1"/>
  <c r="BK186" i="139"/>
  <c r="AP186" i="139"/>
  <c r="AP214" i="139" s="1"/>
  <c r="BA185" i="139"/>
  <c r="BA213" i="139" s="1"/>
  <c r="BI184" i="139"/>
  <c r="AN184" i="139"/>
  <c r="AN212" i="139" s="1"/>
  <c r="AY183" i="139"/>
  <c r="AW178" i="139"/>
  <c r="BE177" i="139"/>
  <c r="BO176" i="139"/>
  <c r="AU176" i="139"/>
  <c r="BC175" i="139"/>
  <c r="BA174" i="4" s="1"/>
  <c r="BP151" i="139"/>
  <c r="BP165" i="139" s="1"/>
  <c r="AL165" i="139"/>
  <c r="AP170" i="139"/>
  <c r="BE170" i="139"/>
  <c r="BF175" i="139"/>
  <c r="AN177" i="139"/>
  <c r="AX178" i="139"/>
  <c r="AR184" i="139"/>
  <c r="BB185" i="139"/>
  <c r="BN186" i="139"/>
  <c r="AV188" i="139"/>
  <c r="BF189" i="139"/>
  <c r="AM191" i="139"/>
  <c r="AZ192" i="139"/>
  <c r="AM197" i="139"/>
  <c r="BF198" i="139"/>
  <c r="BC200" i="139"/>
  <c r="AU202" i="139"/>
  <c r="AU227" i="139"/>
  <c r="AM234" i="139"/>
  <c r="BA239" i="139"/>
  <c r="BA267" i="139" s="1"/>
  <c r="BA250" i="139"/>
  <c r="AP256" i="139"/>
  <c r="BA278" i="139"/>
  <c r="AL175" i="139"/>
  <c r="AV176" i="139"/>
  <c r="BH177" i="139"/>
  <c r="AZ183" i="139"/>
  <c r="BL184" i="139"/>
  <c r="AT186" i="139"/>
  <c r="AT214" i="139" s="1"/>
  <c r="BD187" i="139"/>
  <c r="AX190" i="139"/>
  <c r="BH191" i="139"/>
  <c r="BJ197" i="139"/>
  <c r="BC199" i="139"/>
  <c r="BA198" i="4" s="1"/>
  <c r="AX201" i="139"/>
  <c r="BG203" i="139"/>
  <c r="AW206" i="139"/>
  <c r="BJ228" i="139"/>
  <c r="BN236" i="139"/>
  <c r="AU242" i="139"/>
  <c r="AU270" i="139" s="1"/>
  <c r="AN253" i="139"/>
  <c r="AR288" i="139"/>
  <c r="AR316" i="139" s="1"/>
  <c r="AL142" i="139"/>
  <c r="BP132" i="139"/>
  <c r="AL160" i="139"/>
  <c r="AP142" i="139"/>
  <c r="AT142" i="139"/>
  <c r="AT160" i="139"/>
  <c r="AT170" i="139" s="1"/>
  <c r="AX142" i="139"/>
  <c r="AX160" i="139"/>
  <c r="AX170" i="139" s="1"/>
  <c r="BB142" i="139"/>
  <c r="BB160" i="139"/>
  <c r="BB170" i="139" s="1"/>
  <c r="BF142" i="139"/>
  <c r="BF160" i="139"/>
  <c r="BF170" i="139" s="1"/>
  <c r="BJ142" i="139"/>
  <c r="BJ160" i="139"/>
  <c r="BJ170" i="139" s="1"/>
  <c r="BN142" i="139"/>
  <c r="AR161" i="139"/>
  <c r="AR170" i="139" s="1"/>
  <c r="AR142" i="139"/>
  <c r="AZ161" i="139"/>
  <c r="AZ170" i="139" s="1"/>
  <c r="AZ142" i="139"/>
  <c r="BD161" i="139"/>
  <c r="BD170" i="139" s="1"/>
  <c r="BD142" i="139"/>
  <c r="BH161" i="139"/>
  <c r="BH142" i="139"/>
  <c r="BL161" i="139"/>
  <c r="BL170" i="139" s="1"/>
  <c r="BL142" i="139"/>
  <c r="BP133" i="139"/>
  <c r="BP161" i="139" s="1"/>
  <c r="AO162" i="139"/>
  <c r="AO170" i="139" s="1"/>
  <c r="AO142" i="139"/>
  <c r="AS162" i="139"/>
  <c r="AS170" i="139" s="1"/>
  <c r="AS142" i="139"/>
  <c r="BA162" i="139"/>
  <c r="BA170" i="139" s="1"/>
  <c r="BA142" i="139"/>
  <c r="BM162" i="139"/>
  <c r="BM170" i="139" s="1"/>
  <c r="BM142" i="139"/>
  <c r="AV142" i="139"/>
  <c r="AL156" i="139"/>
  <c r="BP146" i="139"/>
  <c r="AP156" i="139"/>
  <c r="AP122" i="139" s="1"/>
  <c r="AT156" i="139"/>
  <c r="AT122" i="139" s="1"/>
  <c r="AX156" i="139"/>
  <c r="AX122" i="139" s="1"/>
  <c r="BB156" i="139"/>
  <c r="BB122" i="139" s="1"/>
  <c r="BF156" i="139"/>
  <c r="BF122" i="139" s="1"/>
  <c r="BJ156" i="139"/>
  <c r="BJ122" i="139" s="1"/>
  <c r="BN156" i="139"/>
  <c r="BN122" i="139" s="1"/>
  <c r="AV156" i="139"/>
  <c r="AV122" i="139" s="1"/>
  <c r="BP149" i="139"/>
  <c r="BP155" i="139"/>
  <c r="AL169" i="139"/>
  <c r="BP140" i="139"/>
  <c r="BP168" i="139" s="1"/>
  <c r="AL168" i="139"/>
  <c r="BP141" i="139"/>
  <c r="BE142" i="139"/>
  <c r="BD156" i="139"/>
  <c r="BD122" i="139" s="1"/>
  <c r="AN156" i="139"/>
  <c r="AN122" i="139" s="1"/>
  <c r="BN160" i="139"/>
  <c r="BN170" i="139" s="1"/>
  <c r="BP140" i="138"/>
  <c r="BP168" i="138" s="1"/>
  <c r="AL168" i="138"/>
  <c r="AN128" i="139"/>
  <c r="AR128" i="139"/>
  <c r="AV128" i="139"/>
  <c r="AZ128" i="139"/>
  <c r="BD128" i="139"/>
  <c r="BH128" i="139"/>
  <c r="BL128" i="139"/>
  <c r="BP125" i="139"/>
  <c r="AM142" i="139"/>
  <c r="AM160" i="139"/>
  <c r="AQ142" i="139"/>
  <c r="AQ160" i="139"/>
  <c r="AQ170" i="139" s="1"/>
  <c r="AU142" i="139"/>
  <c r="AU160" i="139"/>
  <c r="AY142" i="139"/>
  <c r="AY160" i="139"/>
  <c r="AY170" i="139" s="1"/>
  <c r="BC142" i="139"/>
  <c r="BC160" i="139"/>
  <c r="BC170" i="139" s="1"/>
  <c r="BG142" i="139"/>
  <c r="BG160" i="139"/>
  <c r="BG170" i="139" s="1"/>
  <c r="BK142" i="139"/>
  <c r="BK160" i="139"/>
  <c r="BO142" i="139"/>
  <c r="BO160" i="139"/>
  <c r="BO170" i="139" s="1"/>
  <c r="BP139" i="139"/>
  <c r="AL167" i="139"/>
  <c r="AR156" i="139"/>
  <c r="AR122" i="139" s="1"/>
  <c r="AZ156" i="139"/>
  <c r="AZ122" i="139" s="1"/>
  <c r="BH156" i="139"/>
  <c r="BH122" i="139" s="1"/>
  <c r="BP150" i="139"/>
  <c r="BP164" i="139" s="1"/>
  <c r="AW170" i="139"/>
  <c r="AL161" i="139"/>
  <c r="BH162" i="139"/>
  <c r="AO128" i="139"/>
  <c r="BA128" i="139"/>
  <c r="AV170" i="139"/>
  <c r="BP153" i="139"/>
  <c r="BP134" i="139"/>
  <c r="AO156" i="139"/>
  <c r="AO122" i="139" s="1"/>
  <c r="AS156" i="139"/>
  <c r="AS122" i="139" s="1"/>
  <c r="AW156" i="139"/>
  <c r="AW122" i="139" s="1"/>
  <c r="BA156" i="139"/>
  <c r="BA122" i="139" s="1"/>
  <c r="BE156" i="139"/>
  <c r="BE122" i="139" s="1"/>
  <c r="BI156" i="139"/>
  <c r="BI122" i="139" s="1"/>
  <c r="BM156" i="139"/>
  <c r="BM122" i="139" s="1"/>
  <c r="AL128" i="116"/>
  <c r="BP124" i="116"/>
  <c r="BP166" i="116"/>
  <c r="AU170" i="116"/>
  <c r="BH170" i="117"/>
  <c r="AN122" i="116"/>
  <c r="AV122" i="116"/>
  <c r="AZ122" i="116"/>
  <c r="BD122" i="116"/>
  <c r="BH122" i="116"/>
  <c r="BL122" i="116"/>
  <c r="AV170" i="116"/>
  <c r="BD170" i="116"/>
  <c r="BP165" i="116"/>
  <c r="BP169" i="116"/>
  <c r="BP164" i="120"/>
  <c r="AQ128" i="116"/>
  <c r="AY128" i="116"/>
  <c r="BG128" i="116"/>
  <c r="BO128" i="116"/>
  <c r="BP140" i="116"/>
  <c r="AL142" i="116"/>
  <c r="AX142" i="116"/>
  <c r="BJ142" i="116"/>
  <c r="BA162" i="116"/>
  <c r="BI162" i="116"/>
  <c r="AL163" i="116"/>
  <c r="AM164" i="116"/>
  <c r="AN165" i="116"/>
  <c r="AN169" i="116"/>
  <c r="AS128" i="117"/>
  <c r="BA128" i="117"/>
  <c r="BI128" i="117"/>
  <c r="BP134" i="117"/>
  <c r="AR142" i="117"/>
  <c r="AZ142" i="117"/>
  <c r="BH142" i="117"/>
  <c r="BP149" i="117"/>
  <c r="BP163" i="117" s="1"/>
  <c r="AQ156" i="117"/>
  <c r="AQ122" i="117" s="1"/>
  <c r="AY156" i="117"/>
  <c r="AY122" i="117" s="1"/>
  <c r="BG156" i="117"/>
  <c r="BG122" i="117" s="1"/>
  <c r="BO156" i="117"/>
  <c r="BO122" i="117" s="1"/>
  <c r="AO160" i="117"/>
  <c r="AW160" i="117"/>
  <c r="BE160" i="117"/>
  <c r="BM160" i="117"/>
  <c r="AL165" i="117"/>
  <c r="AM166" i="117"/>
  <c r="AN167" i="117"/>
  <c r="BG211" i="117"/>
  <c r="BP127" i="118"/>
  <c r="AP142" i="118"/>
  <c r="AP160" i="118"/>
  <c r="AP170" i="118" s="1"/>
  <c r="AX142" i="118"/>
  <c r="AX160" i="118"/>
  <c r="BF142" i="118"/>
  <c r="BF160" i="118"/>
  <c r="BF170" i="118" s="1"/>
  <c r="BN142" i="118"/>
  <c r="BN160" i="118"/>
  <c r="BP138" i="118"/>
  <c r="BP166" i="118" s="1"/>
  <c r="BP149" i="118"/>
  <c r="AL156" i="118"/>
  <c r="BB156" i="118"/>
  <c r="BB122" i="118" s="1"/>
  <c r="AV170" i="118"/>
  <c r="BL170" i="118"/>
  <c r="AP183" i="118"/>
  <c r="BF183" i="118"/>
  <c r="BD182" i="4" s="1"/>
  <c r="AN189" i="118"/>
  <c r="BD189" i="118"/>
  <c r="AO190" i="118"/>
  <c r="BM190" i="118"/>
  <c r="AX191" i="118"/>
  <c r="BN191" i="118"/>
  <c r="AQ313" i="118"/>
  <c r="AR170" i="119"/>
  <c r="BP134" i="119"/>
  <c r="BP162" i="119" s="1"/>
  <c r="BC164" i="119"/>
  <c r="BC187" i="119"/>
  <c r="BC215" i="119" s="1"/>
  <c r="AO142" i="119"/>
  <c r="AN162" i="119"/>
  <c r="BF164" i="119"/>
  <c r="AU169" i="119"/>
  <c r="AM156" i="120"/>
  <c r="AM122" i="120" s="1"/>
  <c r="BP146" i="120"/>
  <c r="AQ156" i="120"/>
  <c r="AQ122" i="120" s="1"/>
  <c r="AQ160" i="120"/>
  <c r="AQ170" i="120" s="1"/>
  <c r="BO262" i="120"/>
  <c r="AL265" i="120"/>
  <c r="AR128" i="116"/>
  <c r="AZ128" i="116"/>
  <c r="BH128" i="116"/>
  <c r="BP135" i="116"/>
  <c r="BP163" i="116" s="1"/>
  <c r="AM142" i="116"/>
  <c r="AU142" i="116"/>
  <c r="BC142" i="116"/>
  <c r="BK142" i="116"/>
  <c r="BP146" i="116"/>
  <c r="BP154" i="116"/>
  <c r="AR160" i="116"/>
  <c r="AZ160" i="116"/>
  <c r="BH160" i="116"/>
  <c r="BH170" i="116" s="1"/>
  <c r="AL162" i="116"/>
  <c r="AT162" i="116"/>
  <c r="BF162" i="116"/>
  <c r="BF170" i="116" s="1"/>
  <c r="BN162" i="116"/>
  <c r="BN170" i="116" s="1"/>
  <c r="AL166" i="116"/>
  <c r="AM167" i="116"/>
  <c r="AS175" i="116"/>
  <c r="BA175" i="116"/>
  <c r="BI175" i="116"/>
  <c r="AL176" i="116"/>
  <c r="AT176" i="116"/>
  <c r="BF176" i="116"/>
  <c r="BN176" i="116"/>
  <c r="AQ177" i="116"/>
  <c r="AY177" i="116"/>
  <c r="BG177" i="116"/>
  <c r="BO177" i="116"/>
  <c r="AV178" i="116"/>
  <c r="BD178" i="116"/>
  <c r="BB177" i="4" s="1"/>
  <c r="AP183" i="116"/>
  <c r="AX183" i="116"/>
  <c r="BF183" i="116"/>
  <c r="BN183" i="116"/>
  <c r="AQ184" i="116"/>
  <c r="AY184" i="116"/>
  <c r="BG184" i="116"/>
  <c r="BO184" i="116"/>
  <c r="AR185" i="116"/>
  <c r="AZ185" i="116"/>
  <c r="BH185" i="116"/>
  <c r="AS186" i="116"/>
  <c r="BA186" i="116"/>
  <c r="BI186" i="116"/>
  <c r="AL187" i="116"/>
  <c r="AT187" i="116"/>
  <c r="BB187" i="116"/>
  <c r="BJ187" i="116"/>
  <c r="AM188" i="116"/>
  <c r="AU188" i="116"/>
  <c r="BC188" i="116"/>
  <c r="BK188" i="116"/>
  <c r="AN189" i="116"/>
  <c r="AV189" i="116"/>
  <c r="BD189" i="116"/>
  <c r="BB188" i="4" s="1"/>
  <c r="BL189" i="116"/>
  <c r="AO190" i="116"/>
  <c r="AW190" i="116"/>
  <c r="BE190" i="116"/>
  <c r="BM190" i="116"/>
  <c r="AP191" i="116"/>
  <c r="AX191" i="116"/>
  <c r="BF191" i="116"/>
  <c r="BN191" i="116"/>
  <c r="AQ192" i="116"/>
  <c r="AY192" i="116"/>
  <c r="BG192" i="116"/>
  <c r="BO192" i="116"/>
  <c r="AS197" i="116"/>
  <c r="BA197" i="116"/>
  <c r="BI197" i="116"/>
  <c r="BI211" i="116" s="1"/>
  <c r="AL198" i="116"/>
  <c r="AT198" i="116"/>
  <c r="AT212" i="116" s="1"/>
  <c r="BB198" i="116"/>
  <c r="BN198" i="116"/>
  <c r="BN212" i="116" s="1"/>
  <c r="AQ199" i="116"/>
  <c r="AQ213" i="116" s="1"/>
  <c r="AY199" i="116"/>
  <c r="BG199" i="116"/>
  <c r="BK199" i="116"/>
  <c r="AN200" i="116"/>
  <c r="AV200" i="116"/>
  <c r="BD200" i="116"/>
  <c r="BB199" i="4" s="1"/>
  <c r="BL200" i="116"/>
  <c r="BL214" i="116" s="1"/>
  <c r="AO201" i="116"/>
  <c r="AO215" i="116" s="1"/>
  <c r="AW201" i="116"/>
  <c r="AW215" i="116" s="1"/>
  <c r="BE201" i="116"/>
  <c r="BM201" i="116"/>
  <c r="BM215" i="116" s="1"/>
  <c r="AP202" i="116"/>
  <c r="AP216" i="116" s="1"/>
  <c r="AX202" i="116"/>
  <c r="BF202" i="116"/>
  <c r="BF216" i="116" s="1"/>
  <c r="BN202" i="116"/>
  <c r="BN216" i="116" s="1"/>
  <c r="AQ203" i="116"/>
  <c r="AQ217" i="116" s="1"/>
  <c r="BC203" i="116"/>
  <c r="BK203" i="116"/>
  <c r="AN204" i="116"/>
  <c r="AN218" i="116" s="1"/>
  <c r="AV204" i="116"/>
  <c r="AV218" i="116" s="1"/>
  <c r="AS205" i="116"/>
  <c r="BA205" i="116"/>
  <c r="BA219" i="116" s="1"/>
  <c r="BI205" i="116"/>
  <c r="AL206" i="116"/>
  <c r="AT206" i="116"/>
  <c r="AT220" i="116" s="1"/>
  <c r="BB206" i="116"/>
  <c r="BB220" i="116" s="1"/>
  <c r="BJ206" i="116"/>
  <c r="BJ220" i="116" s="1"/>
  <c r="BA211" i="116"/>
  <c r="AL226" i="116"/>
  <c r="AP226" i="116"/>
  <c r="AX226" i="116"/>
  <c r="BF226" i="116"/>
  <c r="BN226" i="116"/>
  <c r="AQ227" i="116"/>
  <c r="AY227" i="116"/>
  <c r="BG227" i="116"/>
  <c r="BO227" i="116"/>
  <c r="AR228" i="116"/>
  <c r="AZ228" i="116"/>
  <c r="BH228" i="116"/>
  <c r="BL228" i="116"/>
  <c r="AO229" i="116"/>
  <c r="AW229" i="116"/>
  <c r="BE229" i="116"/>
  <c r="BI229" i="116"/>
  <c r="AM234" i="116"/>
  <c r="AU234" i="116"/>
  <c r="BC234" i="116"/>
  <c r="BK234" i="116"/>
  <c r="AN235" i="116"/>
  <c r="AV235" i="116"/>
  <c r="BD235" i="116"/>
  <c r="BB234" i="4" s="1"/>
  <c r="BL235" i="116"/>
  <c r="AO236" i="116"/>
  <c r="AW236" i="116"/>
  <c r="BE236" i="116"/>
  <c r="BM236" i="116"/>
  <c r="AP237" i="116"/>
  <c r="BB237" i="116"/>
  <c r="BJ237" i="116"/>
  <c r="AM238" i="116"/>
  <c r="AU238" i="116"/>
  <c r="BC238" i="116"/>
  <c r="BK238" i="116"/>
  <c r="AN239" i="116"/>
  <c r="AV239" i="116"/>
  <c r="AZ239" i="116"/>
  <c r="BH239" i="116"/>
  <c r="BL239" i="116"/>
  <c r="AO240" i="116"/>
  <c r="AW240" i="116"/>
  <c r="BA240" i="116"/>
  <c r="BE240" i="116"/>
  <c r="BM240" i="116"/>
  <c r="AL241" i="116"/>
  <c r="AP241" i="116"/>
  <c r="AT241" i="116"/>
  <c r="AX241" i="116"/>
  <c r="BB241" i="116"/>
  <c r="BF241" i="116"/>
  <c r="BJ241" i="116"/>
  <c r="BN241" i="116"/>
  <c r="AM242" i="116"/>
  <c r="AQ242" i="116"/>
  <c r="AU242" i="116"/>
  <c r="AY242" i="116"/>
  <c r="BC242" i="116"/>
  <c r="BG242" i="116"/>
  <c r="BK242" i="116"/>
  <c r="BO242" i="116"/>
  <c r="AN243" i="116"/>
  <c r="AR243" i="116"/>
  <c r="AV243" i="116"/>
  <c r="AP248" i="116"/>
  <c r="AX248" i="116"/>
  <c r="BF248" i="116"/>
  <c r="BN248" i="116"/>
  <c r="BN262" i="116" s="1"/>
  <c r="AQ249" i="116"/>
  <c r="AY249" i="116"/>
  <c r="AY263" i="116" s="1"/>
  <c r="BG249" i="116"/>
  <c r="BG263" i="116" s="1"/>
  <c r="BO249" i="116"/>
  <c r="BO263" i="116" s="1"/>
  <c r="AN250" i="116"/>
  <c r="AN264" i="116" s="1"/>
  <c r="AV250" i="116"/>
  <c r="AV264" i="116" s="1"/>
  <c r="AZ250" i="116"/>
  <c r="AZ264" i="116" s="1"/>
  <c r="BD250" i="116"/>
  <c r="BH250" i="116"/>
  <c r="BL250" i="116"/>
  <c r="AO251" i="116"/>
  <c r="AW251" i="116"/>
  <c r="AW265" i="116" s="1"/>
  <c r="BE251" i="116"/>
  <c r="BE265" i="116" s="1"/>
  <c r="AL252" i="116"/>
  <c r="AT252" i="116"/>
  <c r="AT266" i="116" s="1"/>
  <c r="BB252" i="116"/>
  <c r="BB266" i="116" s="1"/>
  <c r="BJ252" i="116"/>
  <c r="BJ266" i="116" s="1"/>
  <c r="AM253" i="116"/>
  <c r="BC253" i="116"/>
  <c r="BC267" i="116" s="1"/>
  <c r="BM255" i="116"/>
  <c r="BM269" i="116" s="1"/>
  <c r="AP256" i="116"/>
  <c r="AP270" i="116" s="1"/>
  <c r="AX256" i="116"/>
  <c r="AX270" i="116" s="1"/>
  <c r="BF256" i="116"/>
  <c r="BF270" i="116" s="1"/>
  <c r="BN256" i="116"/>
  <c r="BN270" i="116" s="1"/>
  <c r="AQ257" i="116"/>
  <c r="AY257" i="116"/>
  <c r="AY271" i="116" s="1"/>
  <c r="BG257" i="116"/>
  <c r="BG271" i="116" s="1"/>
  <c r="BO257" i="116"/>
  <c r="BO271" i="116" s="1"/>
  <c r="AP262" i="116"/>
  <c r="AX262" i="116"/>
  <c r="AQ277" i="116"/>
  <c r="AY277" i="116"/>
  <c r="BG277" i="116"/>
  <c r="BO277" i="116"/>
  <c r="AR278" i="116"/>
  <c r="BD278" i="116"/>
  <c r="BB277" i="4" s="1"/>
  <c r="AS279" i="116"/>
  <c r="BA279" i="116"/>
  <c r="BI279" i="116"/>
  <c r="AL280" i="116"/>
  <c r="AT280" i="116"/>
  <c r="BB280" i="116"/>
  <c r="BJ280" i="116"/>
  <c r="AN285" i="116"/>
  <c r="AV285" i="116"/>
  <c r="BD285" i="116"/>
  <c r="BB284" i="4" s="1"/>
  <c r="AS286" i="116"/>
  <c r="BA286" i="116"/>
  <c r="BI286" i="116"/>
  <c r="AL287" i="116"/>
  <c r="AT287" i="116"/>
  <c r="BB287" i="116"/>
  <c r="BJ287" i="116"/>
  <c r="AM288" i="116"/>
  <c r="AU288" i="116"/>
  <c r="BC288" i="116"/>
  <c r="BK288" i="116"/>
  <c r="AN289" i="116"/>
  <c r="AV289" i="116"/>
  <c r="BD289" i="116"/>
  <c r="BB288" i="4" s="1"/>
  <c r="AS290" i="116"/>
  <c r="BA290" i="116"/>
  <c r="BI290" i="116"/>
  <c r="AL291" i="116"/>
  <c r="AT291" i="116"/>
  <c r="BB291" i="116"/>
  <c r="BJ291" i="116"/>
  <c r="AM292" i="116"/>
  <c r="AU292" i="116"/>
  <c r="BC292" i="116"/>
  <c r="BK292" i="116"/>
  <c r="AN293" i="116"/>
  <c r="AV293" i="116"/>
  <c r="BD293" i="116"/>
  <c r="BB292" i="4" s="1"/>
  <c r="BL293" i="116"/>
  <c r="AO294" i="116"/>
  <c r="AW294" i="116"/>
  <c r="BE294" i="116"/>
  <c r="BM294" i="116"/>
  <c r="AM299" i="116"/>
  <c r="AU299" i="116"/>
  <c r="BC299" i="116"/>
  <c r="BK299" i="116"/>
  <c r="AN300" i="116"/>
  <c r="AN314" i="116" s="1"/>
  <c r="AV300" i="116"/>
  <c r="AV314" i="116" s="1"/>
  <c r="BD300" i="116"/>
  <c r="AS301" i="116"/>
  <c r="AS315" i="116" s="1"/>
  <c r="BA301" i="116"/>
  <c r="BA315" i="116" s="1"/>
  <c r="BI301" i="116"/>
  <c r="BI315" i="116" s="1"/>
  <c r="AL302" i="116"/>
  <c r="AL316" i="116" s="1"/>
  <c r="AT302" i="116"/>
  <c r="AT316" i="116" s="1"/>
  <c r="BB302" i="116"/>
  <c r="BB316" i="116" s="1"/>
  <c r="BJ302" i="116"/>
  <c r="BJ316" i="116" s="1"/>
  <c r="AM303" i="116"/>
  <c r="AU303" i="116"/>
  <c r="AU317" i="116" s="1"/>
  <c r="BC303" i="116"/>
  <c r="BC317" i="116" s="1"/>
  <c r="BK303" i="116"/>
  <c r="BK317" i="116" s="1"/>
  <c r="AN304" i="116"/>
  <c r="AN318" i="116" s="1"/>
  <c r="AV304" i="116"/>
  <c r="BD304" i="116"/>
  <c r="BB303" i="4" s="1"/>
  <c r="AS305" i="116"/>
  <c r="AS319" i="116" s="1"/>
  <c r="BE305" i="116"/>
  <c r="BM305" i="116"/>
  <c r="BM319" i="116" s="1"/>
  <c r="AP306" i="116"/>
  <c r="AP320" i="116" s="1"/>
  <c r="AX306" i="116"/>
  <c r="AX320" i="116" s="1"/>
  <c r="BF306" i="116"/>
  <c r="BF320" i="116" s="1"/>
  <c r="BN306" i="116"/>
  <c r="AQ307" i="116"/>
  <c r="AQ321" i="116" s="1"/>
  <c r="AY307" i="116"/>
  <c r="AY321" i="116" s="1"/>
  <c r="BG307" i="116"/>
  <c r="BO307" i="116"/>
  <c r="AR308" i="116"/>
  <c r="AR322" i="116" s="1"/>
  <c r="AZ308" i="116"/>
  <c r="AZ322" i="116" s="1"/>
  <c r="BD308" i="116"/>
  <c r="BD322" i="116" s="1"/>
  <c r="BL308" i="116"/>
  <c r="AP128" i="117"/>
  <c r="AX128" i="117"/>
  <c r="BF128" i="117"/>
  <c r="BP133" i="117"/>
  <c r="BP137" i="117"/>
  <c r="BP148" i="117"/>
  <c r="AN156" i="117"/>
  <c r="AN122" i="117" s="1"/>
  <c r="BD156" i="117"/>
  <c r="BD122" i="117" s="1"/>
  <c r="AL160" i="117"/>
  <c r="AT160" i="117"/>
  <c r="BB160" i="117"/>
  <c r="BJ160" i="117"/>
  <c r="BJ170" i="117" s="1"/>
  <c r="AN162" i="117"/>
  <c r="AV162" i="117"/>
  <c r="BD162" i="117"/>
  <c r="BD170" i="117" s="1"/>
  <c r="BL162" i="117"/>
  <c r="AL168" i="117"/>
  <c r="AS185" i="117"/>
  <c r="AS213" i="117" s="1"/>
  <c r="AT186" i="117"/>
  <c r="AT214" i="117" s="1"/>
  <c r="BJ186" i="117"/>
  <c r="BK187" i="117"/>
  <c r="AV188" i="117"/>
  <c r="AV216" i="117" s="1"/>
  <c r="AW189" i="117"/>
  <c r="AW217" i="117" s="1"/>
  <c r="AX190" i="117"/>
  <c r="AX218" i="117" s="1"/>
  <c r="BN190" i="117"/>
  <c r="BN218" i="117" s="1"/>
  <c r="BO191" i="117"/>
  <c r="BO219" i="117" s="1"/>
  <c r="AZ192" i="117"/>
  <c r="AZ220" i="117" s="1"/>
  <c r="AL197" i="117"/>
  <c r="AV142" i="118"/>
  <c r="BL142" i="118"/>
  <c r="AN156" i="118"/>
  <c r="AN122" i="118" s="1"/>
  <c r="AV156" i="118"/>
  <c r="AV122" i="118" s="1"/>
  <c r="BD156" i="118"/>
  <c r="BD122" i="118" s="1"/>
  <c r="BL156" i="118"/>
  <c r="BL122" i="118" s="1"/>
  <c r="BP146" i="118"/>
  <c r="AW170" i="118"/>
  <c r="BM170" i="118"/>
  <c r="AL165" i="118"/>
  <c r="AS128" i="119"/>
  <c r="BH142" i="119"/>
  <c r="BL156" i="119"/>
  <c r="BL122" i="119" s="1"/>
  <c r="BL199" i="119"/>
  <c r="AM166" i="119"/>
  <c r="BP152" i="119"/>
  <c r="BG156" i="119"/>
  <c r="BG122" i="119" s="1"/>
  <c r="AZ167" i="119"/>
  <c r="BG142" i="120"/>
  <c r="BP155" i="120"/>
  <c r="BC160" i="120"/>
  <c r="AN142" i="116"/>
  <c r="AV142" i="116"/>
  <c r="BD142" i="116"/>
  <c r="BL142" i="116"/>
  <c r="BP153" i="116"/>
  <c r="BP167" i="116" s="1"/>
  <c r="AM156" i="116"/>
  <c r="AM122" i="116" s="1"/>
  <c r="AQ156" i="116"/>
  <c r="AQ122" i="116" s="1"/>
  <c r="AU156" i="116"/>
  <c r="AU122" i="116" s="1"/>
  <c r="AY156" i="116"/>
  <c r="AY122" i="116" s="1"/>
  <c r="BC156" i="116"/>
  <c r="BC122" i="116" s="1"/>
  <c r="BG156" i="116"/>
  <c r="BG122" i="116" s="1"/>
  <c r="BK156" i="116"/>
  <c r="BK122" i="116" s="1"/>
  <c r="BO156" i="116"/>
  <c r="BO122" i="116" s="1"/>
  <c r="AO160" i="116"/>
  <c r="AO170" i="116" s="1"/>
  <c r="AS160" i="116"/>
  <c r="AW160" i="116"/>
  <c r="BA160" i="116"/>
  <c r="BE160" i="116"/>
  <c r="BE170" i="116" s="1"/>
  <c r="BI160" i="116"/>
  <c r="BM160" i="116"/>
  <c r="AL161" i="116"/>
  <c r="AQ162" i="116"/>
  <c r="AQ170" i="116" s="1"/>
  <c r="AY162" i="116"/>
  <c r="AY170" i="116" s="1"/>
  <c r="BG162" i="116"/>
  <c r="BO162" i="116"/>
  <c r="BO170" i="116" s="1"/>
  <c r="AL165" i="116"/>
  <c r="AL169" i="116"/>
  <c r="AL175" i="116"/>
  <c r="AP175" i="116"/>
  <c r="AT175" i="116"/>
  <c r="AX175" i="116"/>
  <c r="BB175" i="116"/>
  <c r="BF175" i="116"/>
  <c r="BJ175" i="116"/>
  <c r="BN175" i="116"/>
  <c r="AM176" i="116"/>
  <c r="AQ176" i="116"/>
  <c r="AU176" i="116"/>
  <c r="AY176" i="116"/>
  <c r="BC176" i="116"/>
  <c r="BG176" i="116"/>
  <c r="BK176" i="116"/>
  <c r="BO176" i="116"/>
  <c r="AN177" i="116"/>
  <c r="AR177" i="116"/>
  <c r="AV177" i="116"/>
  <c r="AZ177" i="116"/>
  <c r="BD177" i="116"/>
  <c r="BB176" i="4" s="1"/>
  <c r="BH177" i="116"/>
  <c r="BL177" i="116"/>
  <c r="AO178" i="116"/>
  <c r="AS178" i="116"/>
  <c r="AW178" i="116"/>
  <c r="BA178" i="116"/>
  <c r="BE178" i="116"/>
  <c r="BI178" i="116"/>
  <c r="BM178" i="116"/>
  <c r="AM183" i="116"/>
  <c r="AQ183" i="116"/>
  <c r="AU183" i="116"/>
  <c r="AY183" i="116"/>
  <c r="BC183" i="116"/>
  <c r="BG183" i="116"/>
  <c r="BK183" i="116"/>
  <c r="BO183" i="116"/>
  <c r="AN184" i="116"/>
  <c r="AR184" i="116"/>
  <c r="AV184" i="116"/>
  <c r="AZ184" i="116"/>
  <c r="BD184" i="116"/>
  <c r="BB183" i="4" s="1"/>
  <c r="BH184" i="116"/>
  <c r="BL184" i="116"/>
  <c r="AO185" i="116"/>
  <c r="AS185" i="116"/>
  <c r="AW185" i="116"/>
  <c r="BA185" i="116"/>
  <c r="BE185" i="116"/>
  <c r="BI185" i="116"/>
  <c r="BM185" i="116"/>
  <c r="AL186" i="116"/>
  <c r="AP186" i="116"/>
  <c r="AT186" i="116"/>
  <c r="AX186" i="116"/>
  <c r="BB186" i="116"/>
  <c r="BF186" i="116"/>
  <c r="BJ186" i="116"/>
  <c r="BN186" i="116"/>
  <c r="AM187" i="116"/>
  <c r="AQ187" i="116"/>
  <c r="AU187" i="116"/>
  <c r="AY187" i="116"/>
  <c r="BC187" i="116"/>
  <c r="BG187" i="116"/>
  <c r="BK187" i="116"/>
  <c r="BO187" i="116"/>
  <c r="AN188" i="116"/>
  <c r="AR188" i="116"/>
  <c r="AV188" i="116"/>
  <c r="AZ188" i="116"/>
  <c r="BD188" i="116"/>
  <c r="BB187" i="4" s="1"/>
  <c r="BH188" i="116"/>
  <c r="BL188" i="116"/>
  <c r="AO189" i="116"/>
  <c r="AS189" i="116"/>
  <c r="AW189" i="116"/>
  <c r="BA189" i="116"/>
  <c r="BE189" i="116"/>
  <c r="BI189" i="116"/>
  <c r="BM189" i="116"/>
  <c r="AL190" i="116"/>
  <c r="AP190" i="116"/>
  <c r="AT190" i="116"/>
  <c r="AX190" i="116"/>
  <c r="BB190" i="116"/>
  <c r="BF190" i="116"/>
  <c r="BJ190" i="116"/>
  <c r="BN190" i="116"/>
  <c r="AM191" i="116"/>
  <c r="AQ191" i="116"/>
  <c r="AU191" i="116"/>
  <c r="AY191" i="116"/>
  <c r="BC191" i="116"/>
  <c r="BG191" i="116"/>
  <c r="BK191" i="116"/>
  <c r="BO191" i="116"/>
  <c r="AN192" i="116"/>
  <c r="AR192" i="116"/>
  <c r="AV192" i="116"/>
  <c r="AZ192" i="116"/>
  <c r="BD192" i="116"/>
  <c r="BB191" i="4" s="1"/>
  <c r="BH192" i="116"/>
  <c r="BL192" i="116"/>
  <c r="AL197" i="116"/>
  <c r="AP197" i="116"/>
  <c r="AT197" i="116"/>
  <c r="AX197" i="116"/>
  <c r="BB197" i="116"/>
  <c r="BF197" i="116"/>
  <c r="BJ197" i="116"/>
  <c r="BN197" i="116"/>
  <c r="AM198" i="116"/>
  <c r="AQ198" i="116"/>
  <c r="AU198" i="116"/>
  <c r="AY198" i="116"/>
  <c r="BC198" i="116"/>
  <c r="BG198" i="116"/>
  <c r="BK198" i="116"/>
  <c r="BO198" i="116"/>
  <c r="AN199" i="116"/>
  <c r="AR199" i="116"/>
  <c r="AV199" i="116"/>
  <c r="AZ199" i="116"/>
  <c r="BD199" i="116"/>
  <c r="BB198" i="4" s="1"/>
  <c r="BH199" i="116"/>
  <c r="BL199" i="116"/>
  <c r="AO200" i="116"/>
  <c r="AS200" i="116"/>
  <c r="AW200" i="116"/>
  <c r="BA200" i="116"/>
  <c r="BE200" i="116"/>
  <c r="BI200" i="116"/>
  <c r="BM200" i="116"/>
  <c r="AL201" i="116"/>
  <c r="AP201" i="116"/>
  <c r="AT201" i="116"/>
  <c r="AX201" i="116"/>
  <c r="BB201" i="116"/>
  <c r="BF201" i="116"/>
  <c r="BJ201" i="116"/>
  <c r="BN201" i="116"/>
  <c r="AM202" i="116"/>
  <c r="AQ202" i="116"/>
  <c r="AU202" i="116"/>
  <c r="AY202" i="116"/>
  <c r="BC202" i="116"/>
  <c r="BG202" i="116"/>
  <c r="BK202" i="116"/>
  <c r="BO202" i="116"/>
  <c r="AN203" i="116"/>
  <c r="AR203" i="116"/>
  <c r="AV203" i="116"/>
  <c r="AZ203" i="116"/>
  <c r="BD203" i="116"/>
  <c r="BB202" i="4" s="1"/>
  <c r="BH203" i="116"/>
  <c r="BL203" i="116"/>
  <c r="AO204" i="116"/>
  <c r="AS204" i="116"/>
  <c r="AW204" i="116"/>
  <c r="BA204" i="116"/>
  <c r="BE204" i="116"/>
  <c r="BI204" i="116"/>
  <c r="BM204" i="116"/>
  <c r="AL205" i="116"/>
  <c r="AP205" i="116"/>
  <c r="AT205" i="116"/>
  <c r="AX205" i="116"/>
  <c r="BB205" i="116"/>
  <c r="BF205" i="116"/>
  <c r="BJ205" i="116"/>
  <c r="BN205" i="116"/>
  <c r="AM206" i="116"/>
  <c r="AQ206" i="116"/>
  <c r="AU206" i="116"/>
  <c r="AY206" i="116"/>
  <c r="BC206" i="116"/>
  <c r="BG206" i="116"/>
  <c r="BK206" i="116"/>
  <c r="BO206" i="116"/>
  <c r="AM226" i="116"/>
  <c r="AQ226" i="116"/>
  <c r="AU226" i="116"/>
  <c r="AY226" i="116"/>
  <c r="BC226" i="116"/>
  <c r="BG226" i="116"/>
  <c r="BK226" i="116"/>
  <c r="BO226" i="116"/>
  <c r="AN227" i="116"/>
  <c r="AR227" i="116"/>
  <c r="AV227" i="116"/>
  <c r="AZ227" i="116"/>
  <c r="BD227" i="116"/>
  <c r="BB226" i="4" s="1"/>
  <c r="BH227" i="116"/>
  <c r="BL227" i="116"/>
  <c r="AO228" i="116"/>
  <c r="AS228" i="116"/>
  <c r="AW228" i="116"/>
  <c r="BA228" i="116"/>
  <c r="BE228" i="116"/>
  <c r="BI228" i="116"/>
  <c r="BM228" i="116"/>
  <c r="AL229" i="116"/>
  <c r="AP229" i="116"/>
  <c r="AT229" i="116"/>
  <c r="AX229" i="116"/>
  <c r="BB229" i="116"/>
  <c r="BF229" i="116"/>
  <c r="BJ229" i="116"/>
  <c r="BN229" i="116"/>
  <c r="AN234" i="116"/>
  <c r="AR234" i="116"/>
  <c r="AV234" i="116"/>
  <c r="AZ234" i="116"/>
  <c r="BD234" i="116"/>
  <c r="BB233" i="4" s="1"/>
  <c r="BH234" i="116"/>
  <c r="BL234" i="116"/>
  <c r="AO235" i="116"/>
  <c r="AS235" i="116"/>
  <c r="AW235" i="116"/>
  <c r="BA235" i="116"/>
  <c r="BE235" i="116"/>
  <c r="BI235" i="116"/>
  <c r="BM235" i="116"/>
  <c r="AL236" i="116"/>
  <c r="AP236" i="116"/>
  <c r="AT236" i="116"/>
  <c r="AX236" i="116"/>
  <c r="BB236" i="116"/>
  <c r="BF236" i="116"/>
  <c r="BJ236" i="116"/>
  <c r="BN236" i="116"/>
  <c r="AM237" i="116"/>
  <c r="AQ237" i="116"/>
  <c r="AU237" i="116"/>
  <c r="AY237" i="116"/>
  <c r="BC237" i="116"/>
  <c r="BG237" i="116"/>
  <c r="BK237" i="116"/>
  <c r="BO237" i="116"/>
  <c r="AN238" i="116"/>
  <c r="AR238" i="116"/>
  <c r="AV238" i="116"/>
  <c r="AZ238" i="116"/>
  <c r="BD238" i="116"/>
  <c r="BB237" i="4" s="1"/>
  <c r="BH238" i="116"/>
  <c r="BL238" i="116"/>
  <c r="AO239" i="116"/>
  <c r="AS239" i="116"/>
  <c r="AW239" i="116"/>
  <c r="BA239" i="116"/>
  <c r="BE239" i="116"/>
  <c r="BI239" i="116"/>
  <c r="BM239" i="116"/>
  <c r="AL240" i="116"/>
  <c r="AP240" i="116"/>
  <c r="AT240" i="116"/>
  <c r="AX240" i="116"/>
  <c r="BB240" i="116"/>
  <c r="BF240" i="116"/>
  <c r="BJ240" i="116"/>
  <c r="BN240" i="116"/>
  <c r="AM241" i="116"/>
  <c r="AQ241" i="116"/>
  <c r="AU241" i="116"/>
  <c r="AY241" i="116"/>
  <c r="BC241" i="116"/>
  <c r="BG241" i="116"/>
  <c r="BK241" i="116"/>
  <c r="BO241" i="116"/>
  <c r="AN242" i="116"/>
  <c r="AR242" i="116"/>
  <c r="AV242" i="116"/>
  <c r="AZ242" i="116"/>
  <c r="BD242" i="116"/>
  <c r="BB241" i="4" s="1"/>
  <c r="BH242" i="116"/>
  <c r="BL242" i="116"/>
  <c r="AO243" i="116"/>
  <c r="AS243" i="116"/>
  <c r="AW243" i="116"/>
  <c r="BA243" i="116"/>
  <c r="BE243" i="116"/>
  <c r="BI243" i="116"/>
  <c r="BM243" i="116"/>
  <c r="AM248" i="116"/>
  <c r="AQ248" i="116"/>
  <c r="AU248" i="116"/>
  <c r="AY248" i="116"/>
  <c r="BC248" i="116"/>
  <c r="BG248" i="116"/>
  <c r="BK248" i="116"/>
  <c r="BO248" i="116"/>
  <c r="AN249" i="116"/>
  <c r="AR249" i="116"/>
  <c r="AV249" i="116"/>
  <c r="AZ249" i="116"/>
  <c r="BD249" i="116"/>
  <c r="BB248" i="4" s="1"/>
  <c r="BH249" i="116"/>
  <c r="BL249" i="116"/>
  <c r="AO250" i="116"/>
  <c r="AS250" i="116"/>
  <c r="AW250" i="116"/>
  <c r="BA250" i="116"/>
  <c r="BE250" i="116"/>
  <c r="BI250" i="116"/>
  <c r="BM250" i="116"/>
  <c r="AL251" i="116"/>
  <c r="AP251" i="116"/>
  <c r="AT251" i="116"/>
  <c r="AX251" i="116"/>
  <c r="BB251" i="116"/>
  <c r="BF251" i="116"/>
  <c r="BJ251" i="116"/>
  <c r="BN251" i="116"/>
  <c r="AM252" i="116"/>
  <c r="AQ252" i="116"/>
  <c r="AU252" i="116"/>
  <c r="AY252" i="116"/>
  <c r="BC252" i="116"/>
  <c r="BG252" i="116"/>
  <c r="BK252" i="116"/>
  <c r="BO252" i="116"/>
  <c r="AN253" i="116"/>
  <c r="AR253" i="116"/>
  <c r="AV253" i="116"/>
  <c r="AZ253" i="116"/>
  <c r="BD253" i="116"/>
  <c r="BB252" i="4" s="1"/>
  <c r="BH253" i="116"/>
  <c r="BL253" i="116"/>
  <c r="AO254" i="116"/>
  <c r="AS254" i="116"/>
  <c r="AW254" i="116"/>
  <c r="BA254" i="116"/>
  <c r="BE254" i="116"/>
  <c r="BI254" i="116"/>
  <c r="BM254" i="116"/>
  <c r="AL255" i="116"/>
  <c r="AP255" i="116"/>
  <c r="AT255" i="116"/>
  <c r="AX255" i="116"/>
  <c r="BB255" i="116"/>
  <c r="BF255" i="116"/>
  <c r="BJ255" i="116"/>
  <c r="BN255" i="116"/>
  <c r="AM256" i="116"/>
  <c r="AQ256" i="116"/>
  <c r="AU256" i="116"/>
  <c r="AY256" i="116"/>
  <c r="BC256" i="116"/>
  <c r="BG256" i="116"/>
  <c r="BK256" i="116"/>
  <c r="BO256" i="116"/>
  <c r="AN257" i="116"/>
  <c r="AR257" i="116"/>
  <c r="AV257" i="116"/>
  <c r="AZ257" i="116"/>
  <c r="BD257" i="116"/>
  <c r="BB256" i="4" s="1"/>
  <c r="BH257" i="116"/>
  <c r="BL257" i="116"/>
  <c r="AN277" i="116"/>
  <c r="AR277" i="116"/>
  <c r="AV277" i="116"/>
  <c r="AZ277" i="116"/>
  <c r="BD277" i="116"/>
  <c r="BB276" i="4" s="1"/>
  <c r="BH277" i="116"/>
  <c r="BL277" i="116"/>
  <c r="AO278" i="116"/>
  <c r="AS278" i="116"/>
  <c r="AW278" i="116"/>
  <c r="BA278" i="116"/>
  <c r="BE278" i="116"/>
  <c r="BI278" i="116"/>
  <c r="BM278" i="116"/>
  <c r="AL279" i="116"/>
  <c r="AP279" i="116"/>
  <c r="AT279" i="116"/>
  <c r="AX279" i="116"/>
  <c r="BB279" i="116"/>
  <c r="BF279" i="116"/>
  <c r="BJ279" i="116"/>
  <c r="BN279" i="116"/>
  <c r="AM280" i="116"/>
  <c r="AQ280" i="116"/>
  <c r="AU280" i="116"/>
  <c r="AY280" i="116"/>
  <c r="BC280" i="116"/>
  <c r="BG280" i="116"/>
  <c r="BK280" i="116"/>
  <c r="BO280" i="116"/>
  <c r="AO285" i="116"/>
  <c r="AS285" i="116"/>
  <c r="AW285" i="116"/>
  <c r="BA285" i="116"/>
  <c r="BE285" i="116"/>
  <c r="BI285" i="116"/>
  <c r="BM285" i="116"/>
  <c r="AL286" i="116"/>
  <c r="AP286" i="116"/>
  <c r="AT286" i="116"/>
  <c r="AX286" i="116"/>
  <c r="BB286" i="116"/>
  <c r="BF286" i="116"/>
  <c r="BJ286" i="116"/>
  <c r="BN286" i="116"/>
  <c r="AM287" i="116"/>
  <c r="AQ287" i="116"/>
  <c r="AU287" i="116"/>
  <c r="AY287" i="116"/>
  <c r="BC287" i="116"/>
  <c r="BG287" i="116"/>
  <c r="BK287" i="116"/>
  <c r="BO287" i="116"/>
  <c r="AN288" i="116"/>
  <c r="AR288" i="116"/>
  <c r="AV288" i="116"/>
  <c r="AZ288" i="116"/>
  <c r="BD288" i="116"/>
  <c r="BB287" i="4" s="1"/>
  <c r="BH288" i="116"/>
  <c r="BL288" i="116"/>
  <c r="AO289" i="116"/>
  <c r="AS289" i="116"/>
  <c r="AW289" i="116"/>
  <c r="BA289" i="116"/>
  <c r="BE289" i="116"/>
  <c r="BI289" i="116"/>
  <c r="BM289" i="116"/>
  <c r="AL290" i="116"/>
  <c r="AP290" i="116"/>
  <c r="AT290" i="116"/>
  <c r="AX290" i="116"/>
  <c r="BB290" i="116"/>
  <c r="BF290" i="116"/>
  <c r="BJ290" i="116"/>
  <c r="BN290" i="116"/>
  <c r="AM291" i="116"/>
  <c r="AQ291" i="116"/>
  <c r="AU291" i="116"/>
  <c r="AY291" i="116"/>
  <c r="BC291" i="116"/>
  <c r="BG291" i="116"/>
  <c r="BK291" i="116"/>
  <c r="BO291" i="116"/>
  <c r="AN292" i="116"/>
  <c r="AR292" i="116"/>
  <c r="AV292" i="116"/>
  <c r="AZ292" i="116"/>
  <c r="BD292" i="116"/>
  <c r="BB291" i="4" s="1"/>
  <c r="BH292" i="116"/>
  <c r="BL292" i="116"/>
  <c r="AO293" i="116"/>
  <c r="AS293" i="116"/>
  <c r="AW293" i="116"/>
  <c r="BA293" i="116"/>
  <c r="BE293" i="116"/>
  <c r="BI293" i="116"/>
  <c r="BM293" i="116"/>
  <c r="AL294" i="116"/>
  <c r="AP294" i="116"/>
  <c r="AT294" i="116"/>
  <c r="AX294" i="116"/>
  <c r="BB294" i="116"/>
  <c r="BF294" i="116"/>
  <c r="BJ294" i="116"/>
  <c r="BN294" i="116"/>
  <c r="BN322" i="116" s="1"/>
  <c r="AN299" i="116"/>
  <c r="AR299" i="116"/>
  <c r="AV299" i="116"/>
  <c r="AZ299" i="116"/>
  <c r="BD299" i="116"/>
  <c r="BB298" i="4" s="1"/>
  <c r="BH299" i="116"/>
  <c r="BL299" i="116"/>
  <c r="AO300" i="116"/>
  <c r="AS300" i="116"/>
  <c r="AW300" i="116"/>
  <c r="BA300" i="116"/>
  <c r="BE300" i="116"/>
  <c r="BI300" i="116"/>
  <c r="BM300" i="116"/>
  <c r="AL301" i="116"/>
  <c r="AP301" i="116"/>
  <c r="AT301" i="116"/>
  <c r="AX301" i="116"/>
  <c r="BB301" i="116"/>
  <c r="BF301" i="116"/>
  <c r="BJ301" i="116"/>
  <c r="BN301" i="116"/>
  <c r="AM302" i="116"/>
  <c r="AQ302" i="116"/>
  <c r="AU302" i="116"/>
  <c r="AY302" i="116"/>
  <c r="BC302" i="116"/>
  <c r="BG302" i="116"/>
  <c r="BK302" i="116"/>
  <c r="BO302" i="116"/>
  <c r="AN303" i="116"/>
  <c r="AR303" i="116"/>
  <c r="AV303" i="116"/>
  <c r="AZ303" i="116"/>
  <c r="BD303" i="116"/>
  <c r="BB302" i="4" s="1"/>
  <c r="BH303" i="116"/>
  <c r="BL303" i="116"/>
  <c r="AO304" i="116"/>
  <c r="AS304" i="116"/>
  <c r="AW304" i="116"/>
  <c r="BA304" i="116"/>
  <c r="BE304" i="116"/>
  <c r="BI304" i="116"/>
  <c r="BM304" i="116"/>
  <c r="AL305" i="116"/>
  <c r="AP305" i="116"/>
  <c r="AT305" i="116"/>
  <c r="AX305" i="116"/>
  <c r="BB305" i="116"/>
  <c r="BF305" i="116"/>
  <c r="BJ305" i="116"/>
  <c r="BN305" i="116"/>
  <c r="AM306" i="116"/>
  <c r="AQ306" i="116"/>
  <c r="AU306" i="116"/>
  <c r="AY306" i="116"/>
  <c r="BC306" i="116"/>
  <c r="BG306" i="116"/>
  <c r="BK306" i="116"/>
  <c r="BO306" i="116"/>
  <c r="AN307" i="116"/>
  <c r="AR307" i="116"/>
  <c r="AV307" i="116"/>
  <c r="AZ307" i="116"/>
  <c r="BD307" i="116"/>
  <c r="BB306" i="4" s="1"/>
  <c r="BH307" i="116"/>
  <c r="BL307" i="116"/>
  <c r="AO308" i="116"/>
  <c r="AS308" i="116"/>
  <c r="AW308" i="116"/>
  <c r="BA308" i="116"/>
  <c r="BE308" i="116"/>
  <c r="BI308" i="116"/>
  <c r="BM308" i="116"/>
  <c r="AW122" i="117"/>
  <c r="BE122" i="117"/>
  <c r="BM122" i="117"/>
  <c r="BP132" i="117"/>
  <c r="BP136" i="117"/>
  <c r="BP164" i="117" s="1"/>
  <c r="AP142" i="117"/>
  <c r="AX142" i="117"/>
  <c r="BF142" i="117"/>
  <c r="BN142" i="117"/>
  <c r="BP147" i="117"/>
  <c r="BP155" i="117"/>
  <c r="AS156" i="117"/>
  <c r="AS122" i="117" s="1"/>
  <c r="BA156" i="117"/>
  <c r="BA122" i="117" s="1"/>
  <c r="BI156" i="117"/>
  <c r="BI122" i="117" s="1"/>
  <c r="AM160" i="117"/>
  <c r="AQ160" i="117"/>
  <c r="AU160" i="117"/>
  <c r="AY160" i="117"/>
  <c r="BC160" i="117"/>
  <c r="BG160" i="117"/>
  <c r="BK160" i="117"/>
  <c r="BO160" i="117"/>
  <c r="BO170" i="117" s="1"/>
  <c r="AO162" i="117"/>
  <c r="AS162" i="117"/>
  <c r="AW162" i="117"/>
  <c r="BA162" i="117"/>
  <c r="BA170" i="117" s="1"/>
  <c r="BE162" i="117"/>
  <c r="BI162" i="117"/>
  <c r="BM162" i="117"/>
  <c r="AL163" i="117"/>
  <c r="AU164" i="117"/>
  <c r="BL165" i="117"/>
  <c r="BM166" i="117"/>
  <c r="AL167" i="117"/>
  <c r="AY168" i="117"/>
  <c r="AN175" i="117"/>
  <c r="AR175" i="117"/>
  <c r="AV175" i="117"/>
  <c r="AZ175" i="117"/>
  <c r="BD175" i="117"/>
  <c r="BH175" i="117"/>
  <c r="BL175" i="117"/>
  <c r="AO176" i="117"/>
  <c r="AS176" i="117"/>
  <c r="AW176" i="117"/>
  <c r="BA176" i="117"/>
  <c r="BE176" i="117"/>
  <c r="BC175" i="4" s="1"/>
  <c r="BI176" i="117"/>
  <c r="BM176" i="117"/>
  <c r="AL177" i="117"/>
  <c r="AP177" i="117"/>
  <c r="AT177" i="117"/>
  <c r="AX177" i="117"/>
  <c r="BB177" i="117"/>
  <c r="BF177" i="117"/>
  <c r="BJ177" i="117"/>
  <c r="BN177" i="117"/>
  <c r="AM178" i="117"/>
  <c r="AQ178" i="117"/>
  <c r="AU178" i="117"/>
  <c r="AY178" i="117"/>
  <c r="BC178" i="117"/>
  <c r="BG178" i="117"/>
  <c r="BK178" i="117"/>
  <c r="BO178" i="117"/>
  <c r="AO183" i="117"/>
  <c r="AS183" i="117"/>
  <c r="AW183" i="117"/>
  <c r="BA183" i="117"/>
  <c r="BE183" i="117"/>
  <c r="BC182" i="4" s="1"/>
  <c r="BI183" i="117"/>
  <c r="BM183" i="117"/>
  <c r="AL184" i="117"/>
  <c r="AP184" i="117"/>
  <c r="AT184" i="117"/>
  <c r="AX184" i="117"/>
  <c r="BB184" i="117"/>
  <c r="BF184" i="117"/>
  <c r="BJ184" i="117"/>
  <c r="BN184" i="117"/>
  <c r="AO185" i="117"/>
  <c r="AT185" i="117"/>
  <c r="AY185" i="117"/>
  <c r="BE185" i="117"/>
  <c r="BC184" i="4" s="1"/>
  <c r="BJ185" i="117"/>
  <c r="BO185" i="117"/>
  <c r="AP186" i="117"/>
  <c r="AU186" i="117"/>
  <c r="AZ186" i="117"/>
  <c r="BF186" i="117"/>
  <c r="BK186" i="117"/>
  <c r="AQ187" i="117"/>
  <c r="AV187" i="117"/>
  <c r="BA187" i="117"/>
  <c r="BG187" i="117"/>
  <c r="BL187" i="117"/>
  <c r="AL188" i="117"/>
  <c r="AR188" i="117"/>
  <c r="AW188" i="117"/>
  <c r="BB188" i="117"/>
  <c r="BH188" i="117"/>
  <c r="BM188" i="117"/>
  <c r="AM189" i="117"/>
  <c r="AS189" i="117"/>
  <c r="AX189" i="117"/>
  <c r="BC189" i="117"/>
  <c r="BI189" i="117"/>
  <c r="BN189" i="117"/>
  <c r="AN190" i="117"/>
  <c r="AT190" i="117"/>
  <c r="AY190" i="117"/>
  <c r="BD190" i="117"/>
  <c r="BJ190" i="117"/>
  <c r="BO190" i="117"/>
  <c r="AO191" i="117"/>
  <c r="AU191" i="117"/>
  <c r="AZ191" i="117"/>
  <c r="BE191" i="117"/>
  <c r="BC190" i="4" s="1"/>
  <c r="BK191" i="117"/>
  <c r="AP192" i="117"/>
  <c r="AV192" i="117"/>
  <c r="BA192" i="117"/>
  <c r="BF192" i="117"/>
  <c r="BL192" i="117"/>
  <c r="AM197" i="117"/>
  <c r="AR197" i="117"/>
  <c r="AR211" i="117" s="1"/>
  <c r="AX197" i="117"/>
  <c r="BC197" i="117"/>
  <c r="BC211" i="117" s="1"/>
  <c r="BH197" i="117"/>
  <c r="BH211" i="117" s="1"/>
  <c r="BN197" i="117"/>
  <c r="AN198" i="117"/>
  <c r="AS198" i="117"/>
  <c r="AY198" i="117"/>
  <c r="BD198" i="117"/>
  <c r="BI198" i="117"/>
  <c r="BI212" i="117" s="1"/>
  <c r="BO198" i="117"/>
  <c r="AO199" i="117"/>
  <c r="AT199" i="117"/>
  <c r="AZ199" i="117"/>
  <c r="BE199" i="117"/>
  <c r="BC198" i="4" s="1"/>
  <c r="BJ199" i="117"/>
  <c r="AP200" i="117"/>
  <c r="AU200" i="117"/>
  <c r="BA200" i="117"/>
  <c r="BF200" i="117"/>
  <c r="BK200" i="117"/>
  <c r="AL201" i="117"/>
  <c r="AQ201" i="117"/>
  <c r="AV201" i="117"/>
  <c r="BB201" i="117"/>
  <c r="BG201" i="117"/>
  <c r="BL201" i="117"/>
  <c r="AM202" i="117"/>
  <c r="AR202" i="117"/>
  <c r="AW202" i="117"/>
  <c r="BC202" i="117"/>
  <c r="BH202" i="117"/>
  <c r="BM202" i="117"/>
  <c r="AN203" i="117"/>
  <c r="AS203" i="117"/>
  <c r="AX203" i="117"/>
  <c r="BD203" i="117"/>
  <c r="BI203" i="117"/>
  <c r="BN203" i="117"/>
  <c r="AO204" i="117"/>
  <c r="AT204" i="117"/>
  <c r="AY204" i="117"/>
  <c r="BE204" i="117"/>
  <c r="BC203" i="4" s="1"/>
  <c r="BJ204" i="117"/>
  <c r="BO204" i="117"/>
  <c r="AP205" i="117"/>
  <c r="AU205" i="117"/>
  <c r="AZ205" i="117"/>
  <c r="BF205" i="117"/>
  <c r="BK205" i="117"/>
  <c r="AQ206" i="117"/>
  <c r="AV206" i="117"/>
  <c r="BA206" i="117"/>
  <c r="BG206" i="117"/>
  <c r="BL206" i="117"/>
  <c r="AN226" i="117"/>
  <c r="AV226" i="117"/>
  <c r="BD226" i="117"/>
  <c r="BL226" i="117"/>
  <c r="AO227" i="117"/>
  <c r="AW227" i="117"/>
  <c r="BE227" i="117"/>
  <c r="BC226" i="4" s="1"/>
  <c r="BM227" i="117"/>
  <c r="AP228" i="117"/>
  <c r="AX228" i="117"/>
  <c r="BF228" i="117"/>
  <c r="BN228" i="117"/>
  <c r="AQ229" i="117"/>
  <c r="AY229" i="117"/>
  <c r="BG229" i="117"/>
  <c r="BO229" i="117"/>
  <c r="AS234" i="117"/>
  <c r="BA234" i="117"/>
  <c r="BI234" i="117"/>
  <c r="AL235" i="117"/>
  <c r="AT235" i="117"/>
  <c r="AT263" i="117" s="1"/>
  <c r="BB235" i="117"/>
  <c r="BB263" i="117" s="1"/>
  <c r="BJ235" i="117"/>
  <c r="BJ263" i="117" s="1"/>
  <c r="AM236" i="117"/>
  <c r="AM264" i="117" s="1"/>
  <c r="AU236" i="117"/>
  <c r="AU264" i="117" s="1"/>
  <c r="BC236" i="117"/>
  <c r="BC264" i="117" s="1"/>
  <c r="BK236" i="117"/>
  <c r="BK264" i="117" s="1"/>
  <c r="AN237" i="117"/>
  <c r="AV237" i="117"/>
  <c r="AV265" i="117" s="1"/>
  <c r="BD237" i="117"/>
  <c r="BD265" i="117" s="1"/>
  <c r="BL237" i="117"/>
  <c r="BL265" i="117" s="1"/>
  <c r="AO238" i="117"/>
  <c r="AO266" i="117" s="1"/>
  <c r="AW238" i="117"/>
  <c r="AW266" i="117" s="1"/>
  <c r="BE238" i="117"/>
  <c r="BM238" i="117"/>
  <c r="BM266" i="117" s="1"/>
  <c r="AP239" i="117"/>
  <c r="AX239" i="117"/>
  <c r="AX267" i="117" s="1"/>
  <c r="BF239" i="117"/>
  <c r="BF267" i="117" s="1"/>
  <c r="BN239" i="117"/>
  <c r="BN267" i="117" s="1"/>
  <c r="AQ240" i="117"/>
  <c r="AQ268" i="117" s="1"/>
  <c r="AY240" i="117"/>
  <c r="AY268" i="117" s="1"/>
  <c r="BG240" i="117"/>
  <c r="BG268" i="117" s="1"/>
  <c r="BO240" i="117"/>
  <c r="BO268" i="117" s="1"/>
  <c r="AR241" i="117"/>
  <c r="AR269" i="117" s="1"/>
  <c r="AZ241" i="117"/>
  <c r="AZ269" i="117" s="1"/>
  <c r="BH241" i="117"/>
  <c r="BH269" i="117" s="1"/>
  <c r="AS242" i="117"/>
  <c r="AS270" i="117" s="1"/>
  <c r="BA242" i="117"/>
  <c r="BA270" i="117" s="1"/>
  <c r="BI242" i="117"/>
  <c r="AL243" i="117"/>
  <c r="AT243" i="117"/>
  <c r="AT271" i="117" s="1"/>
  <c r="BB243" i="117"/>
  <c r="BJ243" i="117"/>
  <c r="BJ271" i="117" s="1"/>
  <c r="AO248" i="117"/>
  <c r="AO262" i="117" s="1"/>
  <c r="AW248" i="117"/>
  <c r="BE248" i="117"/>
  <c r="BC247" i="4" s="1"/>
  <c r="BM248" i="117"/>
  <c r="AP249" i="117"/>
  <c r="AP263" i="117" s="1"/>
  <c r="AX249" i="117"/>
  <c r="AX263" i="117" s="1"/>
  <c r="BF249" i="117"/>
  <c r="BF263" i="117" s="1"/>
  <c r="BN249" i="117"/>
  <c r="BN263" i="117" s="1"/>
  <c r="AQ250" i="117"/>
  <c r="AY250" i="117"/>
  <c r="AY264" i="117" s="1"/>
  <c r="BG250" i="117"/>
  <c r="BO250" i="117"/>
  <c r="BO264" i="117" s="1"/>
  <c r="AR251" i="117"/>
  <c r="AR265" i="117" s="1"/>
  <c r="AZ251" i="117"/>
  <c r="AZ265" i="117" s="1"/>
  <c r="BH251" i="117"/>
  <c r="BH265" i="117" s="1"/>
  <c r="AS252" i="117"/>
  <c r="AS266" i="117" s="1"/>
  <c r="BA252" i="117"/>
  <c r="BA266" i="117" s="1"/>
  <c r="BI252" i="117"/>
  <c r="BI266" i="117" s="1"/>
  <c r="AL253" i="117"/>
  <c r="AT253" i="117"/>
  <c r="AT267" i="117" s="1"/>
  <c r="BB253" i="117"/>
  <c r="BB267" i="117" s="1"/>
  <c r="BJ253" i="117"/>
  <c r="BJ267" i="117" s="1"/>
  <c r="AM254" i="117"/>
  <c r="AM268" i="117" s="1"/>
  <c r="AU254" i="117"/>
  <c r="AU268" i="117" s="1"/>
  <c r="BC254" i="117"/>
  <c r="BK254" i="117"/>
  <c r="BK268" i="117" s="1"/>
  <c r="AN255" i="117"/>
  <c r="AN269" i="117" s="1"/>
  <c r="AV255" i="117"/>
  <c r="AV269" i="117" s="1"/>
  <c r="BD255" i="117"/>
  <c r="BD269" i="117" s="1"/>
  <c r="BL255" i="117"/>
  <c r="BL269" i="117" s="1"/>
  <c r="AO256" i="117"/>
  <c r="AO270" i="117" s="1"/>
  <c r="AW256" i="117"/>
  <c r="AW270" i="117" s="1"/>
  <c r="BE256" i="117"/>
  <c r="BM256" i="117"/>
  <c r="BM270" i="117" s="1"/>
  <c r="AP257" i="117"/>
  <c r="AP271" i="117" s="1"/>
  <c r="AX257" i="117"/>
  <c r="AX271" i="117" s="1"/>
  <c r="BF257" i="117"/>
  <c r="BF271" i="117" s="1"/>
  <c r="BN257" i="117"/>
  <c r="BN271" i="117" s="1"/>
  <c r="AP277" i="117"/>
  <c r="AX277" i="117"/>
  <c r="BF277" i="117"/>
  <c r="BN277" i="117"/>
  <c r="AQ278" i="117"/>
  <c r="AY278" i="117"/>
  <c r="BG278" i="117"/>
  <c r="BO278" i="117"/>
  <c r="AR279" i="117"/>
  <c r="AZ279" i="117"/>
  <c r="BH279" i="117"/>
  <c r="AS280" i="117"/>
  <c r="BA280" i="117"/>
  <c r="BI280" i="117"/>
  <c r="AM285" i="117"/>
  <c r="AU285" i="117"/>
  <c r="BC285" i="117"/>
  <c r="BK285" i="117"/>
  <c r="AN286" i="117"/>
  <c r="AV286" i="117"/>
  <c r="BD286" i="117"/>
  <c r="BL286" i="117"/>
  <c r="AO287" i="117"/>
  <c r="AW287" i="117"/>
  <c r="BE287" i="117"/>
  <c r="BC286" i="4" s="1"/>
  <c r="BM287" i="117"/>
  <c r="AP288" i="117"/>
  <c r="AX288" i="117"/>
  <c r="BF288" i="117"/>
  <c r="BN288" i="117"/>
  <c r="AQ289" i="117"/>
  <c r="AY289" i="117"/>
  <c r="BG289" i="117"/>
  <c r="BO289" i="117"/>
  <c r="AR290" i="117"/>
  <c r="AZ290" i="117"/>
  <c r="BH290" i="117"/>
  <c r="AS291" i="117"/>
  <c r="BA291" i="117"/>
  <c r="BI291" i="117"/>
  <c r="AL292" i="117"/>
  <c r="AT292" i="117"/>
  <c r="BB292" i="117"/>
  <c r="BJ292" i="117"/>
  <c r="AM293" i="117"/>
  <c r="AU293" i="117"/>
  <c r="BC293" i="117"/>
  <c r="BK293" i="117"/>
  <c r="AN294" i="117"/>
  <c r="AV294" i="117"/>
  <c r="BD294" i="117"/>
  <c r="BL294" i="117"/>
  <c r="AP299" i="117"/>
  <c r="AX299" i="117"/>
  <c r="BF299" i="117"/>
  <c r="BN299" i="117"/>
  <c r="AQ300" i="117"/>
  <c r="AY300" i="117"/>
  <c r="BG300" i="117"/>
  <c r="BO300" i="117"/>
  <c r="AR301" i="117"/>
  <c r="AZ301" i="117"/>
  <c r="BH301" i="117"/>
  <c r="AS302" i="117"/>
  <c r="BA302" i="117"/>
  <c r="BI302" i="117"/>
  <c r="AL303" i="117"/>
  <c r="AT303" i="117"/>
  <c r="BB303" i="117"/>
  <c r="BJ303" i="117"/>
  <c r="AM304" i="117"/>
  <c r="AU304" i="117"/>
  <c r="BC304" i="117"/>
  <c r="BK304" i="117"/>
  <c r="AN305" i="117"/>
  <c r="AV305" i="117"/>
  <c r="BD305" i="117"/>
  <c r="BL305" i="117"/>
  <c r="AO306" i="117"/>
  <c r="AW306" i="117"/>
  <c r="BE306" i="117"/>
  <c r="BC305" i="4" s="1"/>
  <c r="BM306" i="117"/>
  <c r="AP307" i="117"/>
  <c r="AX307" i="117"/>
  <c r="BF307" i="117"/>
  <c r="BN307" i="117"/>
  <c r="AQ308" i="117"/>
  <c r="AY308" i="117"/>
  <c r="BG308" i="117"/>
  <c r="AL313" i="117"/>
  <c r="BB313" i="117"/>
  <c r="BP125" i="118"/>
  <c r="AO128" i="118"/>
  <c r="AW128" i="118"/>
  <c r="BE128" i="118"/>
  <c r="BM128" i="118"/>
  <c r="BP133" i="118"/>
  <c r="BP134" i="118"/>
  <c r="BP162" i="118" s="1"/>
  <c r="BP136" i="118"/>
  <c r="BP164" i="118" s="1"/>
  <c r="AL164" i="118"/>
  <c r="AQ142" i="118"/>
  <c r="AY142" i="118"/>
  <c r="BG142" i="118"/>
  <c r="BO142" i="118"/>
  <c r="AO156" i="118"/>
  <c r="AO122" i="118" s="1"/>
  <c r="AS156" i="118"/>
  <c r="AS122" i="118" s="1"/>
  <c r="AW156" i="118"/>
  <c r="AW122" i="118" s="1"/>
  <c r="BA156" i="118"/>
  <c r="BA122" i="118" s="1"/>
  <c r="BE156" i="118"/>
  <c r="BE122" i="118" s="1"/>
  <c r="BI156" i="118"/>
  <c r="BI122" i="118" s="1"/>
  <c r="BM156" i="118"/>
  <c r="BM122" i="118" s="1"/>
  <c r="BP147" i="118"/>
  <c r="BP155" i="118"/>
  <c r="BP169" i="118" s="1"/>
  <c r="AL162" i="118"/>
  <c r="AT162" i="118"/>
  <c r="BJ162" i="118"/>
  <c r="AN164" i="118"/>
  <c r="AN170" i="118" s="1"/>
  <c r="AO175" i="118"/>
  <c r="AW175" i="118"/>
  <c r="BE175" i="118"/>
  <c r="BM175" i="118"/>
  <c r="AP176" i="118"/>
  <c r="AX176" i="118"/>
  <c r="BF176" i="118"/>
  <c r="BD175" i="4" s="1"/>
  <c r="BN176" i="118"/>
  <c r="AQ177" i="118"/>
  <c r="AY177" i="118"/>
  <c r="BG177" i="118"/>
  <c r="BO177" i="118"/>
  <c r="AR178" i="118"/>
  <c r="AZ178" i="118"/>
  <c r="BH178" i="118"/>
  <c r="AL183" i="118"/>
  <c r="AT183" i="118"/>
  <c r="BB183" i="118"/>
  <c r="BJ183" i="118"/>
  <c r="AM184" i="118"/>
  <c r="AM212" i="118" s="1"/>
  <c r="AU184" i="118"/>
  <c r="AU212" i="118" s="1"/>
  <c r="BC184" i="118"/>
  <c r="BC212" i="118" s="1"/>
  <c r="BK184" i="118"/>
  <c r="BK212" i="118" s="1"/>
  <c r="AN185" i="118"/>
  <c r="AN213" i="118" s="1"/>
  <c r="AV185" i="118"/>
  <c r="AV213" i="118" s="1"/>
  <c r="BD185" i="118"/>
  <c r="BD213" i="118" s="1"/>
  <c r="BL185" i="118"/>
  <c r="BL213" i="118" s="1"/>
  <c r="AO186" i="118"/>
  <c r="AO214" i="118" s="1"/>
  <c r="AW186" i="118"/>
  <c r="AW214" i="118" s="1"/>
  <c r="BE186" i="118"/>
  <c r="BM186" i="118"/>
  <c r="BM214" i="118" s="1"/>
  <c r="AP187" i="118"/>
  <c r="AP215" i="118" s="1"/>
  <c r="AX187" i="118"/>
  <c r="AX215" i="118" s="1"/>
  <c r="BF187" i="118"/>
  <c r="BD186" i="4" s="1"/>
  <c r="BN187" i="118"/>
  <c r="BN215" i="118" s="1"/>
  <c r="AQ188" i="118"/>
  <c r="AQ216" i="118" s="1"/>
  <c r="AY188" i="118"/>
  <c r="AY216" i="118" s="1"/>
  <c r="BG188" i="118"/>
  <c r="BO188" i="118"/>
  <c r="BO216" i="118" s="1"/>
  <c r="AR189" i="118"/>
  <c r="AR217" i="118" s="1"/>
  <c r="AZ189" i="118"/>
  <c r="AZ217" i="118" s="1"/>
  <c r="BH189" i="118"/>
  <c r="BH217" i="118" s="1"/>
  <c r="AS190" i="118"/>
  <c r="AS218" i="118" s="1"/>
  <c r="BA190" i="118"/>
  <c r="BI190" i="118"/>
  <c r="BI218" i="118" s="1"/>
  <c r="AL191" i="118"/>
  <c r="AT191" i="118"/>
  <c r="AT219" i="118" s="1"/>
  <c r="BB191" i="118"/>
  <c r="BJ191" i="118"/>
  <c r="BJ219" i="118" s="1"/>
  <c r="AM192" i="118"/>
  <c r="AM220" i="118" s="1"/>
  <c r="AU192" i="118"/>
  <c r="AU220" i="118" s="1"/>
  <c r="BC192" i="118"/>
  <c r="BC220" i="118" s="1"/>
  <c r="BK192" i="118"/>
  <c r="BK220" i="118" s="1"/>
  <c r="AO197" i="118"/>
  <c r="AW197" i="118"/>
  <c r="BE197" i="118"/>
  <c r="BM197" i="118"/>
  <c r="AP198" i="118"/>
  <c r="AX198" i="118"/>
  <c r="BF198" i="118"/>
  <c r="BD197" i="4" s="1"/>
  <c r="BN198" i="118"/>
  <c r="AQ199" i="118"/>
  <c r="AY199" i="118"/>
  <c r="BG199" i="118"/>
  <c r="BO199" i="118"/>
  <c r="AR200" i="118"/>
  <c r="AZ200" i="118"/>
  <c r="BH200" i="118"/>
  <c r="AS201" i="118"/>
  <c r="BA201" i="118"/>
  <c r="BI201" i="118"/>
  <c r="AL202" i="118"/>
  <c r="AT202" i="118"/>
  <c r="BB202" i="118"/>
  <c r="BJ202" i="118"/>
  <c r="AM203" i="118"/>
  <c r="AU203" i="118"/>
  <c r="BC203" i="118"/>
  <c r="BK203" i="118"/>
  <c r="AN204" i="118"/>
  <c r="AV204" i="118"/>
  <c r="BD204" i="118"/>
  <c r="BL204" i="118"/>
  <c r="AO205" i="118"/>
  <c r="AW205" i="118"/>
  <c r="BE205" i="118"/>
  <c r="BM205" i="118"/>
  <c r="AP206" i="118"/>
  <c r="AX206" i="118"/>
  <c r="BF206" i="118"/>
  <c r="BD205" i="4" s="1"/>
  <c r="BN206" i="118"/>
  <c r="AP226" i="118"/>
  <c r="AX226" i="118"/>
  <c r="BF226" i="118"/>
  <c r="BD225" i="4" s="1"/>
  <c r="BN226" i="118"/>
  <c r="AQ227" i="118"/>
  <c r="AY227" i="118"/>
  <c r="BG227" i="118"/>
  <c r="BO227" i="118"/>
  <c r="AR228" i="118"/>
  <c r="AZ228" i="118"/>
  <c r="BH228" i="118"/>
  <c r="AS229" i="118"/>
  <c r="BA229" i="118"/>
  <c r="BI229" i="118"/>
  <c r="AM234" i="118"/>
  <c r="AU234" i="118"/>
  <c r="BD234" i="118"/>
  <c r="BO234" i="118"/>
  <c r="AU235" i="118"/>
  <c r="AU263" i="118" s="1"/>
  <c r="BE235" i="118"/>
  <c r="AV236" i="118"/>
  <c r="AV264" i="118" s="1"/>
  <c r="BF236" i="118"/>
  <c r="BD235" i="4" s="1"/>
  <c r="AL237" i="118"/>
  <c r="AW237" i="118"/>
  <c r="AW265" i="118" s="1"/>
  <c r="BG237" i="118"/>
  <c r="AM238" i="118"/>
  <c r="AM266" i="118" s="1"/>
  <c r="AX238" i="118"/>
  <c r="BH238" i="118"/>
  <c r="AN239" i="118"/>
  <c r="AN267" i="118" s="1"/>
  <c r="AY239" i="118"/>
  <c r="AY267" i="118" s="1"/>
  <c r="BI239" i="118"/>
  <c r="AO240" i="118"/>
  <c r="AO268" i="118" s="1"/>
  <c r="AZ240" i="118"/>
  <c r="BJ240" i="118"/>
  <c r="AP241" i="118"/>
  <c r="AP269" i="118" s="1"/>
  <c r="BA241" i="118"/>
  <c r="BA269" i="118" s="1"/>
  <c r="BK241" i="118"/>
  <c r="AQ242" i="118"/>
  <c r="AQ270" i="118" s="1"/>
  <c r="BB242" i="118"/>
  <c r="BL242" i="118"/>
  <c r="AR243" i="118"/>
  <c r="BC243" i="118"/>
  <c r="BC271" i="118" s="1"/>
  <c r="BM243" i="118"/>
  <c r="AU248" i="118"/>
  <c r="BF248" i="118"/>
  <c r="BD247" i="4" s="1"/>
  <c r="AL249" i="118"/>
  <c r="AV249" i="118"/>
  <c r="BG249" i="118"/>
  <c r="AM250" i="118"/>
  <c r="AW250" i="118"/>
  <c r="BH250" i="118"/>
  <c r="AN251" i="118"/>
  <c r="AX251" i="118"/>
  <c r="BI251" i="118"/>
  <c r="AO252" i="118"/>
  <c r="AY252" i="118"/>
  <c r="BJ252" i="118"/>
  <c r="AP253" i="118"/>
  <c r="AZ253" i="118"/>
  <c r="BK253" i="118"/>
  <c r="AQ254" i="118"/>
  <c r="BA254" i="118"/>
  <c r="BL254" i="118"/>
  <c r="AR255" i="118"/>
  <c r="BB255" i="118"/>
  <c r="BM255" i="118"/>
  <c r="AS256" i="118"/>
  <c r="BC256" i="118"/>
  <c r="BN256" i="118"/>
  <c r="AT257" i="118"/>
  <c r="BD257" i="118"/>
  <c r="BO257" i="118"/>
  <c r="AT277" i="118"/>
  <c r="BJ277" i="118"/>
  <c r="AU278" i="118"/>
  <c r="BK278" i="118"/>
  <c r="AV279" i="118"/>
  <c r="BL279" i="118"/>
  <c r="AW280" i="118"/>
  <c r="BM280" i="118"/>
  <c r="AY285" i="118"/>
  <c r="BO285" i="118"/>
  <c r="AZ286" i="118"/>
  <c r="BA287" i="118"/>
  <c r="AL288" i="118"/>
  <c r="BB288" i="118"/>
  <c r="AM289" i="118"/>
  <c r="BC289" i="118"/>
  <c r="AN290" i="118"/>
  <c r="BD290" i="118"/>
  <c r="AO291" i="118"/>
  <c r="BE291" i="118"/>
  <c r="AP292" i="118"/>
  <c r="BF292" i="118"/>
  <c r="BD291" i="4" s="1"/>
  <c r="AQ293" i="118"/>
  <c r="BG293" i="118"/>
  <c r="AR294" i="118"/>
  <c r="BH294" i="118"/>
  <c r="AT299" i="118"/>
  <c r="BJ299" i="118"/>
  <c r="AU300" i="118"/>
  <c r="BK300" i="118"/>
  <c r="AV301" i="118"/>
  <c r="BL301" i="118"/>
  <c r="AW302" i="118"/>
  <c r="BM302" i="118"/>
  <c r="AX303" i="118"/>
  <c r="BN303" i="118"/>
  <c r="AY304" i="118"/>
  <c r="BO304" i="118"/>
  <c r="AZ305" i="118"/>
  <c r="BA306" i="118"/>
  <c r="AL307" i="118"/>
  <c r="BB307" i="118"/>
  <c r="AM308" i="118"/>
  <c r="BP124" i="119"/>
  <c r="AL128" i="119"/>
  <c r="AL175" i="119"/>
  <c r="AT128" i="119"/>
  <c r="AT175" i="119"/>
  <c r="BB128" i="119"/>
  <c r="BB175" i="119"/>
  <c r="BJ128" i="119"/>
  <c r="BJ175" i="119"/>
  <c r="AO128" i="119"/>
  <c r="BE128" i="119"/>
  <c r="BP139" i="119"/>
  <c r="AL167" i="119"/>
  <c r="AP167" i="119"/>
  <c r="AP190" i="119"/>
  <c r="AP218" i="119" s="1"/>
  <c r="AX167" i="119"/>
  <c r="AX190" i="119"/>
  <c r="AX218" i="119" s="1"/>
  <c r="BF167" i="119"/>
  <c r="BF190" i="119"/>
  <c r="BF218" i="119" s="1"/>
  <c r="BN167" i="119"/>
  <c r="BN190" i="119"/>
  <c r="BN218" i="119" s="1"/>
  <c r="AW142" i="119"/>
  <c r="BM142" i="119"/>
  <c r="AO156" i="119"/>
  <c r="AO122" i="119" s="1"/>
  <c r="AO160" i="119"/>
  <c r="AS156" i="119"/>
  <c r="AS122" i="119" s="1"/>
  <c r="AW156" i="119"/>
  <c r="AW122" i="119" s="1"/>
  <c r="AW160" i="119"/>
  <c r="BA156" i="119"/>
  <c r="BE156" i="119"/>
  <c r="BE122" i="119" s="1"/>
  <c r="BE160" i="119"/>
  <c r="BI156" i="119"/>
  <c r="BI122" i="119" s="1"/>
  <c r="BM156" i="119"/>
  <c r="BM122" i="119" s="1"/>
  <c r="BM160" i="119"/>
  <c r="AM198" i="119"/>
  <c r="AM156" i="119"/>
  <c r="AM122" i="119" s="1"/>
  <c r="AU198" i="119"/>
  <c r="AU156" i="119"/>
  <c r="AU122" i="119" s="1"/>
  <c r="BC198" i="119"/>
  <c r="BC156" i="119"/>
  <c r="BC122" i="119" s="1"/>
  <c r="BK198" i="119"/>
  <c r="BK156" i="119"/>
  <c r="BK122" i="119" s="1"/>
  <c r="AR156" i="119"/>
  <c r="AR122" i="119" s="1"/>
  <c r="BH156" i="119"/>
  <c r="BH122" i="119" s="1"/>
  <c r="AS160" i="119"/>
  <c r="AV162" i="119"/>
  <c r="BL162" i="119"/>
  <c r="AM169" i="119"/>
  <c r="AP175" i="119"/>
  <c r="AQ187" i="119"/>
  <c r="AQ215" i="119" s="1"/>
  <c r="AR188" i="119"/>
  <c r="AS189" i="119"/>
  <c r="AS217" i="119" s="1"/>
  <c r="AT190" i="119"/>
  <c r="AT218" i="119" s="1"/>
  <c r="BO198" i="119"/>
  <c r="AL201" i="119"/>
  <c r="AR270" i="119"/>
  <c r="AV262" i="119"/>
  <c r="AL268" i="119"/>
  <c r="AX314" i="119"/>
  <c r="AY315" i="119"/>
  <c r="BG315" i="119"/>
  <c r="BP125" i="120"/>
  <c r="AP170" i="120"/>
  <c r="BP137" i="120"/>
  <c r="AL165" i="120"/>
  <c r="AT142" i="120"/>
  <c r="BJ142" i="120"/>
  <c r="BP149" i="120"/>
  <c r="BP163" i="120" s="1"/>
  <c r="AL163" i="120"/>
  <c r="AR170" i="120"/>
  <c r="BE187" i="120"/>
  <c r="BG189" i="120"/>
  <c r="AU263" i="120"/>
  <c r="AO268" i="120"/>
  <c r="BA269" i="120"/>
  <c r="AQ270" i="120"/>
  <c r="BC271" i="120"/>
  <c r="AT212" i="121"/>
  <c r="BP137" i="121"/>
  <c r="BP165" i="121" s="1"/>
  <c r="AL165" i="121"/>
  <c r="BP138" i="121"/>
  <c r="BA170" i="121"/>
  <c r="BP132" i="116"/>
  <c r="BP136" i="116"/>
  <c r="BP164" i="116" s="1"/>
  <c r="AP142" i="116"/>
  <c r="BB142" i="116"/>
  <c r="BP147" i="116"/>
  <c r="BP161" i="116" s="1"/>
  <c r="AO156" i="116"/>
  <c r="AO122" i="116" s="1"/>
  <c r="AS156" i="116"/>
  <c r="AS122" i="116" s="1"/>
  <c r="AW156" i="116"/>
  <c r="AW122" i="116" s="1"/>
  <c r="BE156" i="116"/>
  <c r="BE122" i="116" s="1"/>
  <c r="BM156" i="116"/>
  <c r="BM122" i="116" s="1"/>
  <c r="BP138" i="117"/>
  <c r="BP166" i="117" s="1"/>
  <c r="AM156" i="117"/>
  <c r="AM122" i="117" s="1"/>
  <c r="AU156" i="117"/>
  <c r="AU122" i="117" s="1"/>
  <c r="BC156" i="117"/>
  <c r="BC122" i="117" s="1"/>
  <c r="BK156" i="117"/>
  <c r="BK122" i="117" s="1"/>
  <c r="AL142" i="118"/>
  <c r="BP132" i="118"/>
  <c r="AL160" i="118"/>
  <c r="AT142" i="118"/>
  <c r="AT160" i="118"/>
  <c r="BB142" i="118"/>
  <c r="BB160" i="118"/>
  <c r="BJ142" i="118"/>
  <c r="BJ160" i="118"/>
  <c r="BP140" i="118"/>
  <c r="BP168" i="118" s="1"/>
  <c r="AL168" i="118"/>
  <c r="AX183" i="118"/>
  <c r="BN183" i="118"/>
  <c r="AV189" i="118"/>
  <c r="BL189" i="118"/>
  <c r="AW190" i="118"/>
  <c r="BE190" i="118"/>
  <c r="AP191" i="118"/>
  <c r="BF191" i="118"/>
  <c r="BD190" i="4" s="1"/>
  <c r="BG313" i="118"/>
  <c r="AM164" i="119"/>
  <c r="AM187" i="119"/>
  <c r="AM215" i="119" s="1"/>
  <c r="AU164" i="119"/>
  <c r="AU187" i="119"/>
  <c r="BK164" i="119"/>
  <c r="BK187" i="119"/>
  <c r="BK215" i="119" s="1"/>
  <c r="BE142" i="119"/>
  <c r="BP153" i="119"/>
  <c r="BD162" i="119"/>
  <c r="AP164" i="119"/>
  <c r="BK169" i="119"/>
  <c r="BG187" i="119"/>
  <c r="AY156" i="120"/>
  <c r="AY160" i="120"/>
  <c r="AY170" i="120" s="1"/>
  <c r="BG156" i="120"/>
  <c r="BG160" i="120"/>
  <c r="BG170" i="120" s="1"/>
  <c r="BO156" i="120"/>
  <c r="BO160" i="120"/>
  <c r="BO170" i="120" s="1"/>
  <c r="AL215" i="121"/>
  <c r="AM161" i="122"/>
  <c r="BP133" i="122"/>
  <c r="K28" i="116"/>
  <c r="K43" i="116" s="1"/>
  <c r="AN128" i="116"/>
  <c r="AV128" i="116"/>
  <c r="BD128" i="116"/>
  <c r="BL128" i="116"/>
  <c r="AL156" i="116"/>
  <c r="AL122" i="116" s="1"/>
  <c r="AO175" i="116"/>
  <c r="AW175" i="116"/>
  <c r="BE175" i="116"/>
  <c r="BM175" i="116"/>
  <c r="AP176" i="116"/>
  <c r="AX176" i="116"/>
  <c r="BB176" i="116"/>
  <c r="BJ176" i="116"/>
  <c r="AM177" i="116"/>
  <c r="AU177" i="116"/>
  <c r="BC177" i="116"/>
  <c r="BK177" i="116"/>
  <c r="AN178" i="116"/>
  <c r="AR178" i="116"/>
  <c r="AZ178" i="116"/>
  <c r="BH178" i="116"/>
  <c r="BL178" i="116"/>
  <c r="AL183" i="116"/>
  <c r="AT183" i="116"/>
  <c r="BB183" i="116"/>
  <c r="BJ183" i="116"/>
  <c r="AM184" i="116"/>
  <c r="AU184" i="116"/>
  <c r="BC184" i="116"/>
  <c r="BK184" i="116"/>
  <c r="AN185" i="116"/>
  <c r="AV185" i="116"/>
  <c r="BD185" i="116"/>
  <c r="BB184" i="4" s="1"/>
  <c r="BL185" i="116"/>
  <c r="AO186" i="116"/>
  <c r="AO214" i="116" s="1"/>
  <c r="AW186" i="116"/>
  <c r="BE186" i="116"/>
  <c r="BE214" i="116" s="1"/>
  <c r="BM186" i="116"/>
  <c r="AP187" i="116"/>
  <c r="AP215" i="116" s="1"/>
  <c r="AX187" i="116"/>
  <c r="BF187" i="116"/>
  <c r="BF215" i="116" s="1"/>
  <c r="BN187" i="116"/>
  <c r="AQ188" i="116"/>
  <c r="AQ216" i="116" s="1"/>
  <c r="AY188" i="116"/>
  <c r="BG188" i="116"/>
  <c r="BG216" i="116" s="1"/>
  <c r="BO188" i="116"/>
  <c r="AR189" i="116"/>
  <c r="AR217" i="116" s="1"/>
  <c r="AZ189" i="116"/>
  <c r="BH189" i="116"/>
  <c r="BH217" i="116" s="1"/>
  <c r="AS190" i="116"/>
  <c r="BA190" i="116"/>
  <c r="BI190" i="116"/>
  <c r="AL191" i="116"/>
  <c r="AT191" i="116"/>
  <c r="BB191" i="116"/>
  <c r="BJ191" i="116"/>
  <c r="AM192" i="116"/>
  <c r="AU192" i="116"/>
  <c r="BC192" i="116"/>
  <c r="BK192" i="116"/>
  <c r="AO197" i="116"/>
  <c r="AW197" i="116"/>
  <c r="BE197" i="116"/>
  <c r="BM197" i="116"/>
  <c r="AP198" i="116"/>
  <c r="AP212" i="116" s="1"/>
  <c r="AX198" i="116"/>
  <c r="AX212" i="116" s="1"/>
  <c r="BF198" i="116"/>
  <c r="BF212" i="116" s="1"/>
  <c r="BJ198" i="116"/>
  <c r="AM199" i="116"/>
  <c r="AU199" i="116"/>
  <c r="AU213" i="116" s="1"/>
  <c r="BC199" i="116"/>
  <c r="BO199" i="116"/>
  <c r="AR200" i="116"/>
  <c r="AZ200" i="116"/>
  <c r="AZ214" i="116" s="1"/>
  <c r="BH200" i="116"/>
  <c r="AS201" i="116"/>
  <c r="BA201" i="116"/>
  <c r="BA215" i="116" s="1"/>
  <c r="BI201" i="116"/>
  <c r="AL202" i="116"/>
  <c r="AT202" i="116"/>
  <c r="BB202" i="116"/>
  <c r="BB216" i="116" s="1"/>
  <c r="BJ202" i="116"/>
  <c r="BJ216" i="116" s="1"/>
  <c r="AM203" i="116"/>
  <c r="AU203" i="116"/>
  <c r="AY203" i="116"/>
  <c r="BG203" i="116"/>
  <c r="BG217" i="116" s="1"/>
  <c r="BO203" i="116"/>
  <c r="BO217" i="116" s="1"/>
  <c r="AR204" i="116"/>
  <c r="AR218" i="116" s="1"/>
  <c r="AZ204" i="116"/>
  <c r="AZ218" i="116" s="1"/>
  <c r="BD204" i="116"/>
  <c r="BH204" i="116"/>
  <c r="BH218" i="116" s="1"/>
  <c r="BL204" i="116"/>
  <c r="AO205" i="116"/>
  <c r="AW205" i="116"/>
  <c r="AW219" i="116" s="1"/>
  <c r="BE205" i="116"/>
  <c r="BE219" i="116" s="1"/>
  <c r="BM205" i="116"/>
  <c r="AP206" i="116"/>
  <c r="AP220" i="116" s="1"/>
  <c r="AX206" i="116"/>
  <c r="AX220" i="116" s="1"/>
  <c r="BF206" i="116"/>
  <c r="BF220" i="116" s="1"/>
  <c r="BN206" i="116"/>
  <c r="BN220" i="116" s="1"/>
  <c r="AT226" i="116"/>
  <c r="BB226" i="116"/>
  <c r="BJ226" i="116"/>
  <c r="AM227" i="116"/>
  <c r="AU227" i="116"/>
  <c r="BC227" i="116"/>
  <c r="BK227" i="116"/>
  <c r="AN228" i="116"/>
  <c r="AV228" i="116"/>
  <c r="BD228" i="116"/>
  <c r="BB227" i="4" s="1"/>
  <c r="AS229" i="116"/>
  <c r="BA229" i="116"/>
  <c r="BM229" i="116"/>
  <c r="AQ234" i="116"/>
  <c r="AY234" i="116"/>
  <c r="BG234" i="116"/>
  <c r="BO234" i="116"/>
  <c r="AR235" i="116"/>
  <c r="AZ235" i="116"/>
  <c r="AZ263" i="116" s="1"/>
  <c r="BH235" i="116"/>
  <c r="AS236" i="116"/>
  <c r="BA236" i="116"/>
  <c r="BA264" i="116" s="1"/>
  <c r="BI236" i="116"/>
  <c r="AL237" i="116"/>
  <c r="AT237" i="116"/>
  <c r="AX237" i="116"/>
  <c r="BF237" i="116"/>
  <c r="BF265" i="116" s="1"/>
  <c r="BN237" i="116"/>
  <c r="AQ238" i="116"/>
  <c r="AY238" i="116"/>
  <c r="BG238" i="116"/>
  <c r="BG266" i="116" s="1"/>
  <c r="BO238" i="116"/>
  <c r="AR239" i="116"/>
  <c r="BD239" i="116"/>
  <c r="AS240" i="116"/>
  <c r="BI240" i="116"/>
  <c r="AZ243" i="116"/>
  <c r="BD243" i="116"/>
  <c r="BB242" i="4" s="1"/>
  <c r="BH243" i="116"/>
  <c r="BL243" i="116"/>
  <c r="AL248" i="116"/>
  <c r="AT248" i="116"/>
  <c r="BB248" i="116"/>
  <c r="BJ248" i="116"/>
  <c r="AM249" i="116"/>
  <c r="AU249" i="116"/>
  <c r="AU263" i="116" s="1"/>
  <c r="BC249" i="116"/>
  <c r="BC263" i="116" s="1"/>
  <c r="BK249" i="116"/>
  <c r="BK263" i="116" s="1"/>
  <c r="AR250" i="116"/>
  <c r="AR264" i="116" s="1"/>
  <c r="AS251" i="116"/>
  <c r="BA251" i="116"/>
  <c r="BA265" i="116" s="1"/>
  <c r="BI251" i="116"/>
  <c r="BM251" i="116"/>
  <c r="BM265" i="116" s="1"/>
  <c r="AP252" i="116"/>
  <c r="AP266" i="116" s="1"/>
  <c r="AX252" i="116"/>
  <c r="AX266" i="116" s="1"/>
  <c r="BF252" i="116"/>
  <c r="BF266" i="116" s="1"/>
  <c r="BN252" i="116"/>
  <c r="AQ253" i="116"/>
  <c r="AQ267" i="116" s="1"/>
  <c r="AU253" i="116"/>
  <c r="AU267" i="116" s="1"/>
  <c r="AY253" i="116"/>
  <c r="BG253" i="116"/>
  <c r="BG267" i="116" s="1"/>
  <c r="BK253" i="116"/>
  <c r="BK267" i="116" s="1"/>
  <c r="BO253" i="116"/>
  <c r="BO267" i="116" s="1"/>
  <c r="AN254" i="116"/>
  <c r="AN268" i="116" s="1"/>
  <c r="AR254" i="116"/>
  <c r="AV254" i="116"/>
  <c r="AV268" i="116" s="1"/>
  <c r="AZ254" i="116"/>
  <c r="AZ268" i="116" s="1"/>
  <c r="BD254" i="116"/>
  <c r="BH254" i="116"/>
  <c r="BH268" i="116" s="1"/>
  <c r="BL254" i="116"/>
  <c r="BL268" i="116" s="1"/>
  <c r="AO255" i="116"/>
  <c r="AO269" i="116" s="1"/>
  <c r="AS255" i="116"/>
  <c r="AW255" i="116"/>
  <c r="BA255" i="116"/>
  <c r="BE255" i="116"/>
  <c r="BE269" i="116" s="1"/>
  <c r="BI255" i="116"/>
  <c r="BI269" i="116" s="1"/>
  <c r="AL256" i="116"/>
  <c r="AT256" i="116"/>
  <c r="BB256" i="116"/>
  <c r="BB270" i="116" s="1"/>
  <c r="BJ256" i="116"/>
  <c r="BJ270" i="116" s="1"/>
  <c r="AM257" i="116"/>
  <c r="AM271" i="116" s="1"/>
  <c r="AU257" i="116"/>
  <c r="AU271" i="116" s="1"/>
  <c r="BC257" i="116"/>
  <c r="BC271" i="116" s="1"/>
  <c r="BK257" i="116"/>
  <c r="BK271" i="116" s="1"/>
  <c r="AM277" i="116"/>
  <c r="AU277" i="116"/>
  <c r="BC277" i="116"/>
  <c r="BK277" i="116"/>
  <c r="AN278" i="116"/>
  <c r="AV278" i="116"/>
  <c r="AZ278" i="116"/>
  <c r="BH278" i="116"/>
  <c r="BL278" i="116"/>
  <c r="AO279" i="116"/>
  <c r="AW279" i="116"/>
  <c r="BE279" i="116"/>
  <c r="BM279" i="116"/>
  <c r="AP280" i="116"/>
  <c r="AX280" i="116"/>
  <c r="BF280" i="116"/>
  <c r="BN280" i="116"/>
  <c r="AR285" i="116"/>
  <c r="AZ285" i="116"/>
  <c r="BH285" i="116"/>
  <c r="BL285" i="116"/>
  <c r="AO286" i="116"/>
  <c r="AO314" i="116" s="1"/>
  <c r="AW286" i="116"/>
  <c r="BE286" i="116"/>
  <c r="BM286" i="116"/>
  <c r="AP287" i="116"/>
  <c r="AP315" i="116" s="1"/>
  <c r="AX287" i="116"/>
  <c r="BF287" i="116"/>
  <c r="BN287" i="116"/>
  <c r="AQ288" i="116"/>
  <c r="AQ316" i="116" s="1"/>
  <c r="AY288" i="116"/>
  <c r="BG288" i="116"/>
  <c r="BO288" i="116"/>
  <c r="AR289" i="116"/>
  <c r="AR317" i="116" s="1"/>
  <c r="AZ289" i="116"/>
  <c r="BH289" i="116"/>
  <c r="BL289" i="116"/>
  <c r="AO290" i="116"/>
  <c r="AW290" i="116"/>
  <c r="AW318" i="116" s="1"/>
  <c r="BE290" i="116"/>
  <c r="BM290" i="116"/>
  <c r="BM318" i="116" s="1"/>
  <c r="AP291" i="116"/>
  <c r="AX291" i="116"/>
  <c r="AX319" i="116" s="1"/>
  <c r="BF291" i="116"/>
  <c r="BN291" i="116"/>
  <c r="BN319" i="116" s="1"/>
  <c r="AQ292" i="116"/>
  <c r="AY292" i="116"/>
  <c r="AY320" i="116" s="1"/>
  <c r="BG292" i="116"/>
  <c r="BO292" i="116"/>
  <c r="BO320" i="116" s="1"/>
  <c r="AR293" i="116"/>
  <c r="AZ293" i="116"/>
  <c r="AZ321" i="116" s="1"/>
  <c r="BH293" i="116"/>
  <c r="AS294" i="116"/>
  <c r="BA294" i="116"/>
  <c r="BA322" i="116" s="1"/>
  <c r="BI294" i="116"/>
  <c r="BI322" i="116" s="1"/>
  <c r="AQ299" i="116"/>
  <c r="AY299" i="116"/>
  <c r="BG299" i="116"/>
  <c r="BO299" i="116"/>
  <c r="AR300" i="116"/>
  <c r="AR314" i="116" s="1"/>
  <c r="AZ300" i="116"/>
  <c r="AZ314" i="116" s="1"/>
  <c r="BH300" i="116"/>
  <c r="BH314" i="116" s="1"/>
  <c r="BL300" i="116"/>
  <c r="BL314" i="116" s="1"/>
  <c r="AO301" i="116"/>
  <c r="AO315" i="116" s="1"/>
  <c r="AW301" i="116"/>
  <c r="BE301" i="116"/>
  <c r="BE315" i="116" s="1"/>
  <c r="BM301" i="116"/>
  <c r="BM315" i="116" s="1"/>
  <c r="AP302" i="116"/>
  <c r="AP316" i="116" s="1"/>
  <c r="AX302" i="116"/>
  <c r="AX316" i="116" s="1"/>
  <c r="BF302" i="116"/>
  <c r="BF316" i="116" s="1"/>
  <c r="BN302" i="116"/>
  <c r="BN316" i="116" s="1"/>
  <c r="AQ303" i="116"/>
  <c r="AQ317" i="116" s="1"/>
  <c r="AY303" i="116"/>
  <c r="BG303" i="116"/>
  <c r="BO303" i="116"/>
  <c r="BO317" i="116" s="1"/>
  <c r="AR304" i="116"/>
  <c r="AR318" i="116" s="1"/>
  <c r="AZ304" i="116"/>
  <c r="AZ318" i="116" s="1"/>
  <c r="BH304" i="116"/>
  <c r="BH318" i="116" s="1"/>
  <c r="BL304" i="116"/>
  <c r="BL318" i="116" s="1"/>
  <c r="AO305" i="116"/>
  <c r="AO319" i="116" s="1"/>
  <c r="AW305" i="116"/>
  <c r="AW319" i="116" s="1"/>
  <c r="BA305" i="116"/>
  <c r="BA319" i="116" s="1"/>
  <c r="BI305" i="116"/>
  <c r="BI319" i="116" s="1"/>
  <c r="AL306" i="116"/>
  <c r="AT306" i="116"/>
  <c r="AT320" i="116" s="1"/>
  <c r="BB306" i="116"/>
  <c r="BB320" i="116" s="1"/>
  <c r="BJ306" i="116"/>
  <c r="BJ320" i="116" s="1"/>
  <c r="AM307" i="116"/>
  <c r="AU307" i="116"/>
  <c r="AU321" i="116" s="1"/>
  <c r="BC307" i="116"/>
  <c r="BC321" i="116" s="1"/>
  <c r="BK307" i="116"/>
  <c r="BK321" i="116" s="1"/>
  <c r="AN308" i="116"/>
  <c r="AV308" i="116"/>
  <c r="AV322" i="116" s="1"/>
  <c r="BH308" i="116"/>
  <c r="BH322" i="116" s="1"/>
  <c r="AL128" i="117"/>
  <c r="AT128" i="117"/>
  <c r="BB128" i="117"/>
  <c r="BJ128" i="117"/>
  <c r="BN128" i="117"/>
  <c r="BP141" i="117"/>
  <c r="BI142" i="117"/>
  <c r="BB197" i="117"/>
  <c r="AN128" i="118"/>
  <c r="BD128" i="118"/>
  <c r="BP135" i="118"/>
  <c r="AN142" i="118"/>
  <c r="BD142" i="118"/>
  <c r="AR156" i="118"/>
  <c r="AR122" i="118" s="1"/>
  <c r="AZ156" i="118"/>
  <c r="AZ122" i="118" s="1"/>
  <c r="BH156" i="118"/>
  <c r="BH122" i="118" s="1"/>
  <c r="AO170" i="118"/>
  <c r="BA122" i="119"/>
  <c r="BA128" i="119"/>
  <c r="BI128" i="119"/>
  <c r="AR142" i="119"/>
  <c r="AN156" i="119"/>
  <c r="AN122" i="119" s="1"/>
  <c r="AN199" i="119"/>
  <c r="AV156" i="119"/>
  <c r="AV122" i="119" s="1"/>
  <c r="AV199" i="119"/>
  <c r="BD156" i="119"/>
  <c r="BD122" i="119" s="1"/>
  <c r="BD199" i="119"/>
  <c r="AQ156" i="119"/>
  <c r="AQ122" i="119" s="1"/>
  <c r="AY187" i="119"/>
  <c r="BK211" i="119"/>
  <c r="AL124" i="120"/>
  <c r="K28" i="120"/>
  <c r="K43" i="120" s="1"/>
  <c r="AQ142" i="120"/>
  <c r="AM160" i="120"/>
  <c r="AM175" i="116"/>
  <c r="AQ175" i="116"/>
  <c r="AU175" i="116"/>
  <c r="AY175" i="116"/>
  <c r="BC175" i="116"/>
  <c r="BG175" i="116"/>
  <c r="BK175" i="116"/>
  <c r="BO175" i="116"/>
  <c r="AN176" i="116"/>
  <c r="AR176" i="116"/>
  <c r="AV176" i="116"/>
  <c r="AZ176" i="116"/>
  <c r="AZ179" i="116" s="1"/>
  <c r="BD176" i="116"/>
  <c r="BB175" i="4" s="1"/>
  <c r="BH176" i="116"/>
  <c r="BL176" i="116"/>
  <c r="AO177" i="116"/>
  <c r="AS177" i="116"/>
  <c r="AW177" i="116"/>
  <c r="BA177" i="116"/>
  <c r="BE177" i="116"/>
  <c r="BI177" i="116"/>
  <c r="BM177" i="116"/>
  <c r="AL178" i="116"/>
  <c r="AP178" i="116"/>
  <c r="AT178" i="116"/>
  <c r="AX178" i="116"/>
  <c r="BB178" i="116"/>
  <c r="BF178" i="116"/>
  <c r="BJ178" i="116"/>
  <c r="BN178" i="116"/>
  <c r="AN183" i="116"/>
  <c r="AR183" i="116"/>
  <c r="AV183" i="116"/>
  <c r="AZ183" i="116"/>
  <c r="BD183" i="116"/>
  <c r="BB182" i="4" s="1"/>
  <c r="BH183" i="116"/>
  <c r="BL183" i="116"/>
  <c r="AO184" i="116"/>
  <c r="AO212" i="116" s="1"/>
  <c r="AS184" i="116"/>
  <c r="AS212" i="116" s="1"/>
  <c r="AW184" i="116"/>
  <c r="BA184" i="116"/>
  <c r="BE184" i="116"/>
  <c r="BE212" i="116" s="1"/>
  <c r="BI184" i="116"/>
  <c r="BI212" i="116" s="1"/>
  <c r="BM184" i="116"/>
  <c r="BM212" i="116" s="1"/>
  <c r="AL185" i="116"/>
  <c r="AP185" i="116"/>
  <c r="AP213" i="116" s="1"/>
  <c r="AT185" i="116"/>
  <c r="AT213" i="116" s="1"/>
  <c r="AX185" i="116"/>
  <c r="BB185" i="116"/>
  <c r="BB213" i="116" s="1"/>
  <c r="BF185" i="116"/>
  <c r="BF213" i="116" s="1"/>
  <c r="BJ185" i="116"/>
  <c r="BJ213" i="116" s="1"/>
  <c r="BN185" i="116"/>
  <c r="BN213" i="116" s="1"/>
  <c r="AM186" i="116"/>
  <c r="AM214" i="116" s="1"/>
  <c r="AQ186" i="116"/>
  <c r="AQ214" i="116" s="1"/>
  <c r="AU186" i="116"/>
  <c r="AU214" i="116" s="1"/>
  <c r="AY186" i="116"/>
  <c r="AY214" i="116" s="1"/>
  <c r="BC186" i="116"/>
  <c r="BC214" i="116" s="1"/>
  <c r="BG186" i="116"/>
  <c r="BG214" i="116" s="1"/>
  <c r="BK186" i="116"/>
  <c r="BK214" i="116" s="1"/>
  <c r="BO186" i="116"/>
  <c r="BO214" i="116" s="1"/>
  <c r="AN187" i="116"/>
  <c r="AN215" i="116" s="1"/>
  <c r="AR187" i="116"/>
  <c r="AR215" i="116" s="1"/>
  <c r="AV187" i="116"/>
  <c r="AV215" i="116" s="1"/>
  <c r="AZ187" i="116"/>
  <c r="AZ215" i="116" s="1"/>
  <c r="BD187" i="116"/>
  <c r="BH187" i="116"/>
  <c r="BH215" i="116" s="1"/>
  <c r="BL187" i="116"/>
  <c r="AO188" i="116"/>
  <c r="AO216" i="116" s="1"/>
  <c r="AS188" i="116"/>
  <c r="AS216" i="116" s="1"/>
  <c r="AW188" i="116"/>
  <c r="AW216" i="116" s="1"/>
  <c r="BA188" i="116"/>
  <c r="BA216" i="116" s="1"/>
  <c r="BE188" i="116"/>
  <c r="BI188" i="116"/>
  <c r="BI216" i="116" s="1"/>
  <c r="BM188" i="116"/>
  <c r="BM216" i="116" s="1"/>
  <c r="AL189" i="116"/>
  <c r="AP189" i="116"/>
  <c r="AP217" i="116" s="1"/>
  <c r="AT189" i="116"/>
  <c r="AT217" i="116" s="1"/>
  <c r="AX189" i="116"/>
  <c r="AX217" i="116" s="1"/>
  <c r="BB189" i="116"/>
  <c r="BB217" i="116" s="1"/>
  <c r="BF189" i="116"/>
  <c r="BF217" i="116" s="1"/>
  <c r="BJ189" i="116"/>
  <c r="BJ217" i="116" s="1"/>
  <c r="BN189" i="116"/>
  <c r="BN217" i="116" s="1"/>
  <c r="AM190" i="116"/>
  <c r="AQ190" i="116"/>
  <c r="AQ218" i="116" s="1"/>
  <c r="AU190" i="116"/>
  <c r="AU218" i="116" s="1"/>
  <c r="AY190" i="116"/>
  <c r="AY218" i="116" s="1"/>
  <c r="BC190" i="116"/>
  <c r="BC218" i="116" s="1"/>
  <c r="BG190" i="116"/>
  <c r="BG218" i="116" s="1"/>
  <c r="BK190" i="116"/>
  <c r="BK218" i="116" s="1"/>
  <c r="BO190" i="116"/>
  <c r="BO218" i="116" s="1"/>
  <c r="AN191" i="116"/>
  <c r="AN219" i="116" s="1"/>
  <c r="AR191" i="116"/>
  <c r="AR219" i="116" s="1"/>
  <c r="AV191" i="116"/>
  <c r="AV219" i="116" s="1"/>
  <c r="AZ191" i="116"/>
  <c r="AZ219" i="116" s="1"/>
  <c r="BD191" i="116"/>
  <c r="BH191" i="116"/>
  <c r="BH219" i="116" s="1"/>
  <c r="BL191" i="116"/>
  <c r="BL219" i="116" s="1"/>
  <c r="AO192" i="116"/>
  <c r="AO220" i="116" s="1"/>
  <c r="AS192" i="116"/>
  <c r="AS220" i="116" s="1"/>
  <c r="AW192" i="116"/>
  <c r="BA192" i="116"/>
  <c r="BA220" i="116" s="1"/>
  <c r="BE192" i="116"/>
  <c r="BE220" i="116" s="1"/>
  <c r="BI192" i="116"/>
  <c r="BI220" i="116" s="1"/>
  <c r="BM192" i="116"/>
  <c r="BM220" i="116" s="1"/>
  <c r="AM197" i="116"/>
  <c r="AQ197" i="116"/>
  <c r="AU197" i="116"/>
  <c r="AY197" i="116"/>
  <c r="BC197" i="116"/>
  <c r="BG197" i="116"/>
  <c r="BK197" i="116"/>
  <c r="BO197" i="116"/>
  <c r="AN198" i="116"/>
  <c r="AR198" i="116"/>
  <c r="AV198" i="116"/>
  <c r="AZ198" i="116"/>
  <c r="BD198" i="116"/>
  <c r="BB197" i="4" s="1"/>
  <c r="BH198" i="116"/>
  <c r="BL198" i="116"/>
  <c r="AO199" i="116"/>
  <c r="AS199" i="116"/>
  <c r="AW199" i="116"/>
  <c r="BA199" i="116"/>
  <c r="BE199" i="116"/>
  <c r="BI199" i="116"/>
  <c r="BM199" i="116"/>
  <c r="AL200" i="116"/>
  <c r="AP200" i="116"/>
  <c r="AT200" i="116"/>
  <c r="AX200" i="116"/>
  <c r="BB200" i="116"/>
  <c r="BF200" i="116"/>
  <c r="BJ200" i="116"/>
  <c r="BN200" i="116"/>
  <c r="AM201" i="116"/>
  <c r="AQ201" i="116"/>
  <c r="AU201" i="116"/>
  <c r="AY201" i="116"/>
  <c r="BC201" i="116"/>
  <c r="BG201" i="116"/>
  <c r="BK201" i="116"/>
  <c r="BO201" i="116"/>
  <c r="AN202" i="116"/>
  <c r="AR202" i="116"/>
  <c r="AV202" i="116"/>
  <c r="AZ202" i="116"/>
  <c r="BD202" i="116"/>
  <c r="BB201" i="4" s="1"/>
  <c r="BH202" i="116"/>
  <c r="BL202" i="116"/>
  <c r="AO203" i="116"/>
  <c r="AS203" i="116"/>
  <c r="AW203" i="116"/>
  <c r="BA203" i="116"/>
  <c r="BE203" i="116"/>
  <c r="BI203" i="116"/>
  <c r="BM203" i="116"/>
  <c r="AL204" i="116"/>
  <c r="AP204" i="116"/>
  <c r="AT204" i="116"/>
  <c r="AX204" i="116"/>
  <c r="BB204" i="116"/>
  <c r="BF204" i="116"/>
  <c r="BJ204" i="116"/>
  <c r="BN204" i="116"/>
  <c r="AM205" i="116"/>
  <c r="AQ205" i="116"/>
  <c r="AU205" i="116"/>
  <c r="AY205" i="116"/>
  <c r="BC205" i="116"/>
  <c r="BG205" i="116"/>
  <c r="BK205" i="116"/>
  <c r="BO205" i="116"/>
  <c r="AN206" i="116"/>
  <c r="AR206" i="116"/>
  <c r="AV206" i="116"/>
  <c r="AZ206" i="116"/>
  <c r="BD206" i="116"/>
  <c r="BB205" i="4" s="1"/>
  <c r="BH206" i="116"/>
  <c r="BL206" i="116"/>
  <c r="AN226" i="116"/>
  <c r="AR226" i="116"/>
  <c r="AV226" i="116"/>
  <c r="AZ226" i="116"/>
  <c r="BD226" i="116"/>
  <c r="BB225" i="4" s="1"/>
  <c r="BH226" i="116"/>
  <c r="BL226" i="116"/>
  <c r="AO227" i="116"/>
  <c r="AO230" i="116" s="1"/>
  <c r="AS227" i="116"/>
  <c r="AW227" i="116"/>
  <c r="BA227" i="116"/>
  <c r="BE227" i="116"/>
  <c r="BI227" i="116"/>
  <c r="BM227" i="116"/>
  <c r="AL228" i="116"/>
  <c r="AP228" i="116"/>
  <c r="AT228" i="116"/>
  <c r="AX228" i="116"/>
  <c r="BB228" i="116"/>
  <c r="BF228" i="116"/>
  <c r="BJ228" i="116"/>
  <c r="BN228" i="116"/>
  <c r="AM229" i="116"/>
  <c r="AQ229" i="116"/>
  <c r="AU229" i="116"/>
  <c r="AY229" i="116"/>
  <c r="BC229" i="116"/>
  <c r="BG229" i="116"/>
  <c r="BK229" i="116"/>
  <c r="BO229" i="116"/>
  <c r="AO234" i="116"/>
  <c r="AS234" i="116"/>
  <c r="AW234" i="116"/>
  <c r="BA234" i="116"/>
  <c r="BE234" i="116"/>
  <c r="BI234" i="116"/>
  <c r="BM234" i="116"/>
  <c r="AL235" i="116"/>
  <c r="AP235" i="116"/>
  <c r="AP263" i="116" s="1"/>
  <c r="AT235" i="116"/>
  <c r="AT263" i="116" s="1"/>
  <c r="AX235" i="116"/>
  <c r="BB235" i="116"/>
  <c r="BB263" i="116" s="1"/>
  <c r="BF235" i="116"/>
  <c r="BF263" i="116" s="1"/>
  <c r="BJ235" i="116"/>
  <c r="BN235" i="116"/>
  <c r="AM236" i="116"/>
  <c r="AM264" i="116" s="1"/>
  <c r="AQ236" i="116"/>
  <c r="AQ264" i="116" s="1"/>
  <c r="AU236" i="116"/>
  <c r="AY236" i="116"/>
  <c r="AY264" i="116" s="1"/>
  <c r="BC236" i="116"/>
  <c r="BG236" i="116"/>
  <c r="BG264" i="116" s="1"/>
  <c r="BK236" i="116"/>
  <c r="BK264" i="116" s="1"/>
  <c r="BO236" i="116"/>
  <c r="BO264" i="116" s="1"/>
  <c r="AN237" i="116"/>
  <c r="AN265" i="116" s="1"/>
  <c r="AR237" i="116"/>
  <c r="AR265" i="116" s="1"/>
  <c r="AV237" i="116"/>
  <c r="AV265" i="116" s="1"/>
  <c r="AZ237" i="116"/>
  <c r="BD237" i="116"/>
  <c r="BH237" i="116"/>
  <c r="BH265" i="116" s="1"/>
  <c r="BL237" i="116"/>
  <c r="AO238" i="116"/>
  <c r="AS238" i="116"/>
  <c r="AS266" i="116" s="1"/>
  <c r="AW238" i="116"/>
  <c r="AW266" i="116" s="1"/>
  <c r="BA238" i="116"/>
  <c r="BE238" i="116"/>
  <c r="BE266" i="116" s="1"/>
  <c r="BI238" i="116"/>
  <c r="BI266" i="116" s="1"/>
  <c r="BM238" i="116"/>
  <c r="BM266" i="116" s="1"/>
  <c r="AL239" i="116"/>
  <c r="AP239" i="116"/>
  <c r="AP267" i="116" s="1"/>
  <c r="AT239" i="116"/>
  <c r="AT267" i="116" s="1"/>
  <c r="AX239" i="116"/>
  <c r="AX267" i="116" s="1"/>
  <c r="BB239" i="116"/>
  <c r="BB267" i="116" s="1"/>
  <c r="BF239" i="116"/>
  <c r="BJ239" i="116"/>
  <c r="BJ267" i="116" s="1"/>
  <c r="BN239" i="116"/>
  <c r="BN267" i="116" s="1"/>
  <c r="AM240" i="116"/>
  <c r="AQ240" i="116"/>
  <c r="AU240" i="116"/>
  <c r="AU268" i="116" s="1"/>
  <c r="AY240" i="116"/>
  <c r="AY268" i="116" s="1"/>
  <c r="BC240" i="116"/>
  <c r="BG240" i="116"/>
  <c r="BG268" i="116" s="1"/>
  <c r="BK240" i="116"/>
  <c r="BO240" i="116"/>
  <c r="BO268" i="116" s="1"/>
  <c r="AN241" i="116"/>
  <c r="AN269" i="116" s="1"/>
  <c r="AR241" i="116"/>
  <c r="AR269" i="116" s="1"/>
  <c r="AV241" i="116"/>
  <c r="AV269" i="116" s="1"/>
  <c r="AZ241" i="116"/>
  <c r="AZ269" i="116" s="1"/>
  <c r="BD241" i="116"/>
  <c r="BH241" i="116"/>
  <c r="BL241" i="116"/>
  <c r="BL269" i="116" s="1"/>
  <c r="AO242" i="116"/>
  <c r="AO270" i="116" s="1"/>
  <c r="AS242" i="116"/>
  <c r="AW242" i="116"/>
  <c r="BA242" i="116"/>
  <c r="BA270" i="116" s="1"/>
  <c r="BE242" i="116"/>
  <c r="BE270" i="116" s="1"/>
  <c r="BI242" i="116"/>
  <c r="BM242" i="116"/>
  <c r="BM270" i="116" s="1"/>
  <c r="AL243" i="116"/>
  <c r="AP243" i="116"/>
  <c r="AP271" i="116" s="1"/>
  <c r="AT243" i="116"/>
  <c r="AT271" i="116" s="1"/>
  <c r="AX243" i="116"/>
  <c r="AX271" i="116" s="1"/>
  <c r="BB243" i="116"/>
  <c r="BB271" i="116" s="1"/>
  <c r="BF243" i="116"/>
  <c r="BF271" i="116" s="1"/>
  <c r="BJ243" i="116"/>
  <c r="BJ271" i="116" s="1"/>
  <c r="BN243" i="116"/>
  <c r="AN248" i="116"/>
  <c r="AR248" i="116"/>
  <c r="AV248" i="116"/>
  <c r="AZ248" i="116"/>
  <c r="BD248" i="116"/>
  <c r="BB247" i="4" s="1"/>
  <c r="BH248" i="116"/>
  <c r="BL248" i="116"/>
  <c r="AO249" i="116"/>
  <c r="AS249" i="116"/>
  <c r="AW249" i="116"/>
  <c r="BA249" i="116"/>
  <c r="BE249" i="116"/>
  <c r="BI249" i="116"/>
  <c r="BM249" i="116"/>
  <c r="AL250" i="116"/>
  <c r="AP250" i="116"/>
  <c r="AT250" i="116"/>
  <c r="AX250" i="116"/>
  <c r="BB250" i="116"/>
  <c r="BF250" i="116"/>
  <c r="BJ250" i="116"/>
  <c r="BN250" i="116"/>
  <c r="AM251" i="116"/>
  <c r="AQ251" i="116"/>
  <c r="AU251" i="116"/>
  <c r="AY251" i="116"/>
  <c r="BC251" i="116"/>
  <c r="BG251" i="116"/>
  <c r="BK251" i="116"/>
  <c r="BO251" i="116"/>
  <c r="AN252" i="116"/>
  <c r="AR252" i="116"/>
  <c r="AV252" i="116"/>
  <c r="AZ252" i="116"/>
  <c r="BD252" i="116"/>
  <c r="BB251" i="4" s="1"/>
  <c r="BH252" i="116"/>
  <c r="BL252" i="116"/>
  <c r="AO253" i="116"/>
  <c r="AS253" i="116"/>
  <c r="AW253" i="116"/>
  <c r="BA253" i="116"/>
  <c r="BE253" i="116"/>
  <c r="BI253" i="116"/>
  <c r="BM253" i="116"/>
  <c r="AL254" i="116"/>
  <c r="AP254" i="116"/>
  <c r="AT254" i="116"/>
  <c r="AX254" i="116"/>
  <c r="BB254" i="116"/>
  <c r="BF254" i="116"/>
  <c r="BJ254" i="116"/>
  <c r="BN254" i="116"/>
  <c r="AM255" i="116"/>
  <c r="AQ255" i="116"/>
  <c r="AU255" i="116"/>
  <c r="AY255" i="116"/>
  <c r="BC255" i="116"/>
  <c r="BG255" i="116"/>
  <c r="BK255" i="116"/>
  <c r="BO255" i="116"/>
  <c r="AN256" i="116"/>
  <c r="AR256" i="116"/>
  <c r="AV256" i="116"/>
  <c r="AZ256" i="116"/>
  <c r="BD256" i="116"/>
  <c r="BB255" i="4" s="1"/>
  <c r="BH256" i="116"/>
  <c r="BL256" i="116"/>
  <c r="AO257" i="116"/>
  <c r="AS257" i="116"/>
  <c r="AW257" i="116"/>
  <c r="BA257" i="116"/>
  <c r="BE257" i="116"/>
  <c r="BI257" i="116"/>
  <c r="BM257" i="116"/>
  <c r="AO277" i="116"/>
  <c r="AS277" i="116"/>
  <c r="AW277" i="116"/>
  <c r="BA277" i="116"/>
  <c r="BE277" i="116"/>
  <c r="BI277" i="116"/>
  <c r="BM277" i="116"/>
  <c r="AL278" i="116"/>
  <c r="AP278" i="116"/>
  <c r="AT278" i="116"/>
  <c r="AX278" i="116"/>
  <c r="BB278" i="116"/>
  <c r="BF278" i="116"/>
  <c r="BJ278" i="116"/>
  <c r="BN278" i="116"/>
  <c r="AM279" i="116"/>
  <c r="AQ279" i="116"/>
  <c r="AU279" i="116"/>
  <c r="AY279" i="116"/>
  <c r="BC279" i="116"/>
  <c r="BG279" i="116"/>
  <c r="BK279" i="116"/>
  <c r="BO279" i="116"/>
  <c r="AN280" i="116"/>
  <c r="AR280" i="116"/>
  <c r="AV280" i="116"/>
  <c r="AZ280" i="116"/>
  <c r="BD280" i="116"/>
  <c r="BB279" i="4" s="1"/>
  <c r="BH280" i="116"/>
  <c r="BL280" i="116"/>
  <c r="AL285" i="116"/>
  <c r="AP285" i="116"/>
  <c r="AT285" i="116"/>
  <c r="AX285" i="116"/>
  <c r="BB285" i="116"/>
  <c r="BF285" i="116"/>
  <c r="BJ285" i="116"/>
  <c r="BN285" i="116"/>
  <c r="AM286" i="116"/>
  <c r="AM314" i="116" s="1"/>
  <c r="AQ286" i="116"/>
  <c r="AQ314" i="116" s="1"/>
  <c r="AU286" i="116"/>
  <c r="AY286" i="116"/>
  <c r="BC286" i="116"/>
  <c r="BC314" i="116" s="1"/>
  <c r="BG286" i="116"/>
  <c r="BG314" i="116" s="1"/>
  <c r="BK286" i="116"/>
  <c r="BO286" i="116"/>
  <c r="BO314" i="116" s="1"/>
  <c r="AN287" i="116"/>
  <c r="AN315" i="116" s="1"/>
  <c r="AR287" i="116"/>
  <c r="AR315" i="116" s="1"/>
  <c r="AV287" i="116"/>
  <c r="AV315" i="116" s="1"/>
  <c r="AZ287" i="116"/>
  <c r="AZ315" i="116" s="1"/>
  <c r="BD287" i="116"/>
  <c r="BH287" i="116"/>
  <c r="BH315" i="116" s="1"/>
  <c r="BL287" i="116"/>
  <c r="BL315" i="116" s="1"/>
  <c r="AO288" i="116"/>
  <c r="AS288" i="116"/>
  <c r="AW288" i="116"/>
  <c r="AW316" i="116" s="1"/>
  <c r="BA288" i="116"/>
  <c r="BE288" i="116"/>
  <c r="BI288" i="116"/>
  <c r="BI316" i="116" s="1"/>
  <c r="BM288" i="116"/>
  <c r="BM316" i="116" s="1"/>
  <c r="AL289" i="116"/>
  <c r="AP289" i="116"/>
  <c r="AP317" i="116" s="1"/>
  <c r="AT289" i="116"/>
  <c r="AT317" i="116" s="1"/>
  <c r="AX289" i="116"/>
  <c r="AX317" i="116" s="1"/>
  <c r="BB289" i="116"/>
  <c r="BB317" i="116" s="1"/>
  <c r="BF289" i="116"/>
  <c r="BF317" i="116" s="1"/>
  <c r="BJ289" i="116"/>
  <c r="BJ317" i="116" s="1"/>
  <c r="BN289" i="116"/>
  <c r="BN317" i="116" s="1"/>
  <c r="AM290" i="116"/>
  <c r="AM318" i="116" s="1"/>
  <c r="AQ290" i="116"/>
  <c r="AU290" i="116"/>
  <c r="AU318" i="116" s="1"/>
  <c r="AY290" i="116"/>
  <c r="AY318" i="116" s="1"/>
  <c r="BC290" i="116"/>
  <c r="BG290" i="116"/>
  <c r="BK290" i="116"/>
  <c r="BK318" i="116" s="1"/>
  <c r="BO290" i="116"/>
  <c r="BO318" i="116" s="1"/>
  <c r="AN291" i="116"/>
  <c r="AR291" i="116"/>
  <c r="AR319" i="116" s="1"/>
  <c r="AV291" i="116"/>
  <c r="AV319" i="116" s="1"/>
  <c r="AZ291" i="116"/>
  <c r="AZ319" i="116" s="1"/>
  <c r="BD291" i="116"/>
  <c r="BH291" i="116"/>
  <c r="BH319" i="116" s="1"/>
  <c r="BL291" i="116"/>
  <c r="BL319" i="116" s="1"/>
  <c r="AO292" i="116"/>
  <c r="AO320" i="116" s="1"/>
  <c r="AS292" i="116"/>
  <c r="AS320" i="116" s="1"/>
  <c r="AW292" i="116"/>
  <c r="BA292" i="116"/>
  <c r="BE292" i="116"/>
  <c r="BE320" i="116" s="1"/>
  <c r="BI292" i="116"/>
  <c r="BM292" i="116"/>
  <c r="AL293" i="116"/>
  <c r="AP293" i="116"/>
  <c r="AP321" i="116" s="1"/>
  <c r="AT293" i="116"/>
  <c r="AX293" i="116"/>
  <c r="AX321" i="116" s="1"/>
  <c r="BB293" i="116"/>
  <c r="BB321" i="116" s="1"/>
  <c r="BF293" i="116"/>
  <c r="BF321" i="116" s="1"/>
  <c r="BJ293" i="116"/>
  <c r="BJ321" i="116" s="1"/>
  <c r="BN293" i="116"/>
  <c r="BN321" i="116" s="1"/>
  <c r="AM294" i="116"/>
  <c r="AM322" i="116" s="1"/>
  <c r="AQ294" i="116"/>
  <c r="AQ322" i="116" s="1"/>
  <c r="AU294" i="116"/>
  <c r="AU322" i="116" s="1"/>
  <c r="AY294" i="116"/>
  <c r="BC294" i="116"/>
  <c r="BC322" i="116" s="1"/>
  <c r="BG294" i="116"/>
  <c r="BG322" i="116" s="1"/>
  <c r="BK294" i="116"/>
  <c r="BO294" i="116"/>
  <c r="AO299" i="116"/>
  <c r="AS299" i="116"/>
  <c r="AW299" i="116"/>
  <c r="BA299" i="116"/>
  <c r="BE299" i="116"/>
  <c r="BI299" i="116"/>
  <c r="BM299" i="116"/>
  <c r="AL300" i="116"/>
  <c r="AP300" i="116"/>
  <c r="AT300" i="116"/>
  <c r="AX300" i="116"/>
  <c r="BB300" i="116"/>
  <c r="BF300" i="116"/>
  <c r="BJ300" i="116"/>
  <c r="BN300" i="116"/>
  <c r="AM301" i="116"/>
  <c r="AQ301" i="116"/>
  <c r="AU301" i="116"/>
  <c r="AY301" i="116"/>
  <c r="BC301" i="116"/>
  <c r="BG301" i="116"/>
  <c r="BK301" i="116"/>
  <c r="BO301" i="116"/>
  <c r="AN302" i="116"/>
  <c r="AR302" i="116"/>
  <c r="AV302" i="116"/>
  <c r="AZ302" i="116"/>
  <c r="BD302" i="116"/>
  <c r="BB301" i="4" s="1"/>
  <c r="BH302" i="116"/>
  <c r="BL302" i="116"/>
  <c r="AO303" i="116"/>
  <c r="AS303" i="116"/>
  <c r="AW303" i="116"/>
  <c r="BA303" i="116"/>
  <c r="BE303" i="116"/>
  <c r="BI303" i="116"/>
  <c r="BM303" i="116"/>
  <c r="AL304" i="116"/>
  <c r="AP304" i="116"/>
  <c r="AT304" i="116"/>
  <c r="AX304" i="116"/>
  <c r="BB304" i="116"/>
  <c r="BF304" i="116"/>
  <c r="BJ304" i="116"/>
  <c r="BN304" i="116"/>
  <c r="AM305" i="116"/>
  <c r="AQ305" i="116"/>
  <c r="AU305" i="116"/>
  <c r="AY305" i="116"/>
  <c r="BC305" i="116"/>
  <c r="BG305" i="116"/>
  <c r="BK305" i="116"/>
  <c r="BO305" i="116"/>
  <c r="AN306" i="116"/>
  <c r="AR306" i="116"/>
  <c r="AV306" i="116"/>
  <c r="AZ306" i="116"/>
  <c r="BD306" i="116"/>
  <c r="BB305" i="4" s="1"/>
  <c r="BH306" i="116"/>
  <c r="BL306" i="116"/>
  <c r="AO307" i="116"/>
  <c r="AS307" i="116"/>
  <c r="AW307" i="116"/>
  <c r="BA307" i="116"/>
  <c r="BE307" i="116"/>
  <c r="BI307" i="116"/>
  <c r="BM307" i="116"/>
  <c r="AL308" i="116"/>
  <c r="AP308" i="116"/>
  <c r="AT308" i="116"/>
  <c r="AX308" i="116"/>
  <c r="BB308" i="116"/>
  <c r="BF308" i="116"/>
  <c r="BJ308" i="116"/>
  <c r="BM308" i="117"/>
  <c r="BI308" i="117"/>
  <c r="BE308" i="117"/>
  <c r="BA308" i="117"/>
  <c r="AW308" i="117"/>
  <c r="AS308" i="117"/>
  <c r="AO308" i="117"/>
  <c r="BL307" i="117"/>
  <c r="BH307" i="117"/>
  <c r="BD307" i="117"/>
  <c r="AZ307" i="117"/>
  <c r="AV307" i="117"/>
  <c r="AR307" i="117"/>
  <c r="AN307" i="117"/>
  <c r="BO306" i="117"/>
  <c r="BK306" i="117"/>
  <c r="BG306" i="117"/>
  <c r="BC306" i="117"/>
  <c r="AY306" i="117"/>
  <c r="AU306" i="117"/>
  <c r="AQ306" i="117"/>
  <c r="AM306" i="117"/>
  <c r="BN305" i="117"/>
  <c r="BJ305" i="117"/>
  <c r="BF305" i="117"/>
  <c r="BB305" i="117"/>
  <c r="AX305" i="117"/>
  <c r="AT305" i="117"/>
  <c r="AP305" i="117"/>
  <c r="AL305" i="117"/>
  <c r="BM304" i="117"/>
  <c r="BI304" i="117"/>
  <c r="BE304" i="117"/>
  <c r="BC303" i="4" s="1"/>
  <c r="BA304" i="117"/>
  <c r="AW304" i="117"/>
  <c r="AS304" i="117"/>
  <c r="AO304" i="117"/>
  <c r="BL303" i="117"/>
  <c r="BH303" i="117"/>
  <c r="BD303" i="117"/>
  <c r="AZ303" i="117"/>
  <c r="AV303" i="117"/>
  <c r="AR303" i="117"/>
  <c r="AN303" i="117"/>
  <c r="BO302" i="117"/>
  <c r="BK302" i="117"/>
  <c r="BG302" i="117"/>
  <c r="BC302" i="117"/>
  <c r="AY302" i="117"/>
  <c r="AU302" i="117"/>
  <c r="AQ302" i="117"/>
  <c r="AM302" i="117"/>
  <c r="BN301" i="117"/>
  <c r="BJ301" i="117"/>
  <c r="BF301" i="117"/>
  <c r="BB301" i="117"/>
  <c r="AX301" i="117"/>
  <c r="AT301" i="117"/>
  <c r="AP301" i="117"/>
  <c r="AL301" i="117"/>
  <c r="BM300" i="117"/>
  <c r="BI300" i="117"/>
  <c r="BE300" i="117"/>
  <c r="BC299" i="4" s="1"/>
  <c r="BA300" i="117"/>
  <c r="AW300" i="117"/>
  <c r="AS300" i="117"/>
  <c r="AO300" i="117"/>
  <c r="BL299" i="117"/>
  <c r="BH299" i="117"/>
  <c r="BD299" i="117"/>
  <c r="AZ299" i="117"/>
  <c r="AV299" i="117"/>
  <c r="AR299" i="117"/>
  <c r="AN299" i="117"/>
  <c r="BN294" i="117"/>
  <c r="BN322" i="117" s="1"/>
  <c r="BJ294" i="117"/>
  <c r="BF294" i="117"/>
  <c r="BF322" i="117" s="1"/>
  <c r="BB294" i="117"/>
  <c r="AX294" i="117"/>
  <c r="AX322" i="117" s="1"/>
  <c r="AT294" i="117"/>
  <c r="AP294" i="117"/>
  <c r="AP322" i="117" s="1"/>
  <c r="AL294" i="117"/>
  <c r="BM293" i="117"/>
  <c r="BI293" i="117"/>
  <c r="BE293" i="117"/>
  <c r="BA293" i="117"/>
  <c r="AW293" i="117"/>
  <c r="AW321" i="117" s="1"/>
  <c r="AS293" i="117"/>
  <c r="AO293" i="117"/>
  <c r="AO321" i="117" s="1"/>
  <c r="BL292" i="117"/>
  <c r="BL320" i="117" s="1"/>
  <c r="BH292" i="117"/>
  <c r="BD292" i="117"/>
  <c r="BD320" i="117" s="1"/>
  <c r="AZ292" i="117"/>
  <c r="AV292" i="117"/>
  <c r="AV320" i="117" s="1"/>
  <c r="AR292" i="117"/>
  <c r="AN292" i="117"/>
  <c r="AN320" i="117" s="1"/>
  <c r="BO291" i="117"/>
  <c r="BK291" i="117"/>
  <c r="BK319" i="117" s="1"/>
  <c r="BG291" i="117"/>
  <c r="BC291" i="117"/>
  <c r="BC319" i="117" s="1"/>
  <c r="AY291" i="117"/>
  <c r="AU291" i="117"/>
  <c r="AU319" i="117" s="1"/>
  <c r="AQ291" i="117"/>
  <c r="AM291" i="117"/>
  <c r="AM319" i="117" s="1"/>
  <c r="BN290" i="117"/>
  <c r="BJ290" i="117"/>
  <c r="BF290" i="117"/>
  <c r="BB290" i="117"/>
  <c r="BB318" i="117" s="1"/>
  <c r="AX290" i="117"/>
  <c r="AT290" i="117"/>
  <c r="AT318" i="117" s="1"/>
  <c r="AP290" i="117"/>
  <c r="AL290" i="117"/>
  <c r="BM289" i="117"/>
  <c r="BI289" i="117"/>
  <c r="BI317" i="117" s="1"/>
  <c r="BE289" i="117"/>
  <c r="BC288" i="4" s="1"/>
  <c r="BA289" i="117"/>
  <c r="BA317" i="117" s="1"/>
  <c r="AW289" i="117"/>
  <c r="AS289" i="117"/>
  <c r="AS317" i="117" s="1"/>
  <c r="AO289" i="117"/>
  <c r="BL288" i="117"/>
  <c r="BH288" i="117"/>
  <c r="BH316" i="117" s="1"/>
  <c r="BD288" i="117"/>
  <c r="AZ288" i="117"/>
  <c r="AZ316" i="117" s="1"/>
  <c r="AV288" i="117"/>
  <c r="AR288" i="117"/>
  <c r="AN288" i="117"/>
  <c r="BO287" i="117"/>
  <c r="BO315" i="117" s="1"/>
  <c r="BK287" i="117"/>
  <c r="BG287" i="117"/>
  <c r="BC287" i="117"/>
  <c r="AY287" i="117"/>
  <c r="AU287" i="117"/>
  <c r="AQ287" i="117"/>
  <c r="AQ315" i="117" s="1"/>
  <c r="AM287" i="117"/>
  <c r="BN286" i="117"/>
  <c r="BN314" i="117" s="1"/>
  <c r="BJ286" i="117"/>
  <c r="BF286" i="117"/>
  <c r="BF314" i="117" s="1"/>
  <c r="BB286" i="117"/>
  <c r="AX286" i="117"/>
  <c r="AX314" i="117" s="1"/>
  <c r="AT286" i="117"/>
  <c r="AP286" i="117"/>
  <c r="AP314" i="117" s="1"/>
  <c r="AL286" i="117"/>
  <c r="BM285" i="117"/>
  <c r="BI285" i="117"/>
  <c r="BE285" i="117"/>
  <c r="BC284" i="4" s="1"/>
  <c r="BA285" i="117"/>
  <c r="AW285" i="117"/>
  <c r="AS285" i="117"/>
  <c r="AO285" i="117"/>
  <c r="BO280" i="117"/>
  <c r="BK280" i="117"/>
  <c r="BG280" i="117"/>
  <c r="BC280" i="117"/>
  <c r="AY280" i="117"/>
  <c r="AU280" i="117"/>
  <c r="AQ280" i="117"/>
  <c r="AM280" i="117"/>
  <c r="BN279" i="117"/>
  <c r="BJ279" i="117"/>
  <c r="BF279" i="117"/>
  <c r="BB279" i="117"/>
  <c r="AX279" i="117"/>
  <c r="AT279" i="117"/>
  <c r="AP279" i="117"/>
  <c r="AL279" i="117"/>
  <c r="BM278" i="117"/>
  <c r="BI278" i="117"/>
  <c r="BE278" i="117"/>
  <c r="BC277" i="4" s="1"/>
  <c r="BA278" i="117"/>
  <c r="AW278" i="117"/>
  <c r="AW281" i="117" s="1"/>
  <c r="AS278" i="117"/>
  <c r="AO278" i="117"/>
  <c r="BL277" i="117"/>
  <c r="BH277" i="117"/>
  <c r="BD277" i="117"/>
  <c r="AZ277" i="117"/>
  <c r="AV277" i="117"/>
  <c r="AR277" i="117"/>
  <c r="AN277" i="117"/>
  <c r="BL257" i="117"/>
  <c r="BH257" i="117"/>
  <c r="BD257" i="117"/>
  <c r="AZ257" i="117"/>
  <c r="AV257" i="117"/>
  <c r="AR257" i="117"/>
  <c r="AN257" i="117"/>
  <c r="BO256" i="117"/>
  <c r="BK256" i="117"/>
  <c r="BG256" i="117"/>
  <c r="BC256" i="117"/>
  <c r="AY256" i="117"/>
  <c r="AU256" i="117"/>
  <c r="AQ256" i="117"/>
  <c r="AM256" i="117"/>
  <c r="BN255" i="117"/>
  <c r="BJ255" i="117"/>
  <c r="BF255" i="117"/>
  <c r="BB255" i="117"/>
  <c r="AX255" i="117"/>
  <c r="AT255" i="117"/>
  <c r="AP255" i="117"/>
  <c r="AL255" i="117"/>
  <c r="BM254" i="117"/>
  <c r="BI254" i="117"/>
  <c r="BE254" i="117"/>
  <c r="BC253" i="4" s="1"/>
  <c r="BA254" i="117"/>
  <c r="AW254" i="117"/>
  <c r="AS254" i="117"/>
  <c r="AO254" i="117"/>
  <c r="BL253" i="117"/>
  <c r="BH253" i="117"/>
  <c r="BD253" i="117"/>
  <c r="AZ253" i="117"/>
  <c r="AV253" i="117"/>
  <c r="AR253" i="117"/>
  <c r="AN253" i="117"/>
  <c r="BO252" i="117"/>
  <c r="BK252" i="117"/>
  <c r="BG252" i="117"/>
  <c r="BC252" i="117"/>
  <c r="AY252" i="117"/>
  <c r="AU252" i="117"/>
  <c r="AQ252" i="117"/>
  <c r="AM252" i="117"/>
  <c r="BN251" i="117"/>
  <c r="BJ251" i="117"/>
  <c r="BF251" i="117"/>
  <c r="BB251" i="117"/>
  <c r="AX251" i="117"/>
  <c r="AT251" i="117"/>
  <c r="AP251" i="117"/>
  <c r="AL251" i="117"/>
  <c r="BM250" i="117"/>
  <c r="BI250" i="117"/>
  <c r="BE250" i="117"/>
  <c r="BC249" i="4" s="1"/>
  <c r="BA250" i="117"/>
  <c r="AW250" i="117"/>
  <c r="AS250" i="117"/>
  <c r="AO250" i="117"/>
  <c r="BL249" i="117"/>
  <c r="BH249" i="117"/>
  <c r="BD249" i="117"/>
  <c r="AZ249" i="117"/>
  <c r="AV249" i="117"/>
  <c r="AR249" i="117"/>
  <c r="AN249" i="117"/>
  <c r="BO248" i="117"/>
  <c r="BK248" i="117"/>
  <c r="BG248" i="117"/>
  <c r="BC248" i="117"/>
  <c r="AY248" i="117"/>
  <c r="AU248" i="117"/>
  <c r="AQ248" i="117"/>
  <c r="AM248" i="117"/>
  <c r="BM243" i="117"/>
  <c r="BI243" i="117"/>
  <c r="BE243" i="117"/>
  <c r="BA243" i="117"/>
  <c r="AW243" i="117"/>
  <c r="AS243" i="117"/>
  <c r="AO243" i="117"/>
  <c r="BL242" i="117"/>
  <c r="BL270" i="117" s="1"/>
  <c r="BH242" i="117"/>
  <c r="BD242" i="117"/>
  <c r="BD270" i="117" s="1"/>
  <c r="AZ242" i="117"/>
  <c r="AV242" i="117"/>
  <c r="AV270" i="117" s="1"/>
  <c r="AR242" i="117"/>
  <c r="AN242" i="117"/>
  <c r="AN270" i="117" s="1"/>
  <c r="BO241" i="117"/>
  <c r="BK241" i="117"/>
  <c r="BK269" i="117" s="1"/>
  <c r="BG241" i="117"/>
  <c r="BC241" i="117"/>
  <c r="BC269" i="117" s="1"/>
  <c r="AY241" i="117"/>
  <c r="AU241" i="117"/>
  <c r="AQ241" i="117"/>
  <c r="AM241" i="117"/>
  <c r="AM269" i="117" s="1"/>
  <c r="BN240" i="117"/>
  <c r="BJ240" i="117"/>
  <c r="BJ268" i="117" s="1"/>
  <c r="BF240" i="117"/>
  <c r="BB240" i="117"/>
  <c r="BB268" i="117" s="1"/>
  <c r="AX240" i="117"/>
  <c r="AT240" i="117"/>
  <c r="AT268" i="117" s="1"/>
  <c r="AP240" i="117"/>
  <c r="AL240" i="117"/>
  <c r="BM239" i="117"/>
  <c r="BI239" i="117"/>
  <c r="BI267" i="117" s="1"/>
  <c r="BE239" i="117"/>
  <c r="BC238" i="4" s="1"/>
  <c r="BA239" i="117"/>
  <c r="BA267" i="117" s="1"/>
  <c r="AW239" i="117"/>
  <c r="AS239" i="117"/>
  <c r="AO239" i="117"/>
  <c r="BL238" i="117"/>
  <c r="BH238" i="117"/>
  <c r="BD238" i="117"/>
  <c r="AZ238" i="117"/>
  <c r="AZ266" i="117" s="1"/>
  <c r="AV238" i="117"/>
  <c r="AR238" i="117"/>
  <c r="AR266" i="117" s="1"/>
  <c r="AN238" i="117"/>
  <c r="BO237" i="117"/>
  <c r="BO265" i="117" s="1"/>
  <c r="BK237" i="117"/>
  <c r="BG237" i="117"/>
  <c r="BG265" i="117" s="1"/>
  <c r="BC237" i="117"/>
  <c r="AY237" i="117"/>
  <c r="AY265" i="117" s="1"/>
  <c r="AU237" i="117"/>
  <c r="AQ237" i="117"/>
  <c r="AQ265" i="117" s="1"/>
  <c r="AM237" i="117"/>
  <c r="BN236" i="117"/>
  <c r="BN264" i="117" s="1"/>
  <c r="BJ236" i="117"/>
  <c r="BF236" i="117"/>
  <c r="BB236" i="117"/>
  <c r="AX236" i="117"/>
  <c r="AX264" i="117" s="1"/>
  <c r="AT236" i="117"/>
  <c r="AP236" i="117"/>
  <c r="AP264" i="117" s="1"/>
  <c r="AL236" i="117"/>
  <c r="BM235" i="117"/>
  <c r="BM263" i="117" s="1"/>
  <c r="BI235" i="117"/>
  <c r="BE235" i="117"/>
  <c r="BA235" i="117"/>
  <c r="AW235" i="117"/>
  <c r="AS235" i="117"/>
  <c r="AO235" i="117"/>
  <c r="AO263" i="117" s="1"/>
  <c r="BL234" i="117"/>
  <c r="BH234" i="117"/>
  <c r="BD234" i="117"/>
  <c r="AZ234" i="117"/>
  <c r="AV234" i="117"/>
  <c r="AR234" i="117"/>
  <c r="AN234" i="117"/>
  <c r="BN229" i="117"/>
  <c r="BJ229" i="117"/>
  <c r="BF229" i="117"/>
  <c r="BB229" i="117"/>
  <c r="AX229" i="117"/>
  <c r="AT229" i="117"/>
  <c r="AP229" i="117"/>
  <c r="AL229" i="117"/>
  <c r="BM228" i="117"/>
  <c r="BI228" i="117"/>
  <c r="BE228" i="117"/>
  <c r="BC227" i="4" s="1"/>
  <c r="BA228" i="117"/>
  <c r="AW228" i="117"/>
  <c r="AS228" i="117"/>
  <c r="AO228" i="117"/>
  <c r="BL227" i="117"/>
  <c r="BH227" i="117"/>
  <c r="BD227" i="117"/>
  <c r="AZ227" i="117"/>
  <c r="AV227" i="117"/>
  <c r="AR227" i="117"/>
  <c r="AN227" i="117"/>
  <c r="BO226" i="117"/>
  <c r="BK226" i="117"/>
  <c r="BG226" i="117"/>
  <c r="BC226" i="117"/>
  <c r="AY226" i="117"/>
  <c r="AU226" i="117"/>
  <c r="AQ226" i="117"/>
  <c r="AM226" i="117"/>
  <c r="BL308" i="117"/>
  <c r="BH308" i="117"/>
  <c r="BH322" i="117" s="1"/>
  <c r="BD308" i="117"/>
  <c r="AZ308" i="117"/>
  <c r="AZ322" i="117" s="1"/>
  <c r="AV308" i="117"/>
  <c r="AR308" i="117"/>
  <c r="AR322" i="117" s="1"/>
  <c r="AN308" i="117"/>
  <c r="BO307" i="117"/>
  <c r="BK307" i="117"/>
  <c r="BG307" i="117"/>
  <c r="BG321" i="117" s="1"/>
  <c r="BC307" i="117"/>
  <c r="AY307" i="117"/>
  <c r="AY321" i="117" s="1"/>
  <c r="AU307" i="117"/>
  <c r="AQ307" i="117"/>
  <c r="AQ321" i="117" s="1"/>
  <c r="AM307" i="117"/>
  <c r="BN306" i="117"/>
  <c r="BN320" i="117" s="1"/>
  <c r="BJ306" i="117"/>
  <c r="BF306" i="117"/>
  <c r="BF320" i="117" s="1"/>
  <c r="BB306" i="117"/>
  <c r="AX306" i="117"/>
  <c r="AX320" i="117" s="1"/>
  <c r="AT306" i="117"/>
  <c r="AP306" i="117"/>
  <c r="AP320" i="117" s="1"/>
  <c r="AL306" i="117"/>
  <c r="BM305" i="117"/>
  <c r="BM319" i="117" s="1"/>
  <c r="BI305" i="117"/>
  <c r="BE305" i="117"/>
  <c r="BA305" i="117"/>
  <c r="AW305" i="117"/>
  <c r="AW319" i="117" s="1"/>
  <c r="AS305" i="117"/>
  <c r="AO305" i="117"/>
  <c r="AO319" i="117" s="1"/>
  <c r="BL304" i="117"/>
  <c r="BL318" i="117" s="1"/>
  <c r="BH304" i="117"/>
  <c r="BD304" i="117"/>
  <c r="AZ304" i="117"/>
  <c r="AV304" i="117"/>
  <c r="AV318" i="117" s="1"/>
  <c r="AR304" i="117"/>
  <c r="AN304" i="117"/>
  <c r="AN318" i="117" s="1"/>
  <c r="BO303" i="117"/>
  <c r="BK303" i="117"/>
  <c r="BK317" i="117" s="1"/>
  <c r="BG303" i="117"/>
  <c r="BC303" i="117"/>
  <c r="BC317" i="117" s="1"/>
  <c r="AY303" i="117"/>
  <c r="AU303" i="117"/>
  <c r="AQ303" i="117"/>
  <c r="AM303" i="117"/>
  <c r="AM317" i="117" s="1"/>
  <c r="BN302" i="117"/>
  <c r="BJ302" i="117"/>
  <c r="BF302" i="117"/>
  <c r="BB302" i="117"/>
  <c r="AX302" i="117"/>
  <c r="AT302" i="117"/>
  <c r="AT316" i="117" s="1"/>
  <c r="AP302" i="117"/>
  <c r="AL302" i="117"/>
  <c r="BM301" i="117"/>
  <c r="BI301" i="117"/>
  <c r="BI315" i="117" s="1"/>
  <c r="BE301" i="117"/>
  <c r="BC300" i="4" s="1"/>
  <c r="BA301" i="117"/>
  <c r="BA315" i="117" s="1"/>
  <c r="AW301" i="117"/>
  <c r="AS301" i="117"/>
  <c r="AS315" i="117" s="1"/>
  <c r="AO301" i="117"/>
  <c r="BL300" i="117"/>
  <c r="BH300" i="117"/>
  <c r="BH314" i="117" s="1"/>
  <c r="BD300" i="117"/>
  <c r="AZ300" i="117"/>
  <c r="AZ314" i="117" s="1"/>
  <c r="AV300" i="117"/>
  <c r="AR300" i="117"/>
  <c r="AR314" i="117" s="1"/>
  <c r="AN300" i="117"/>
  <c r="BO299" i="117"/>
  <c r="BO313" i="117" s="1"/>
  <c r="BK299" i="117"/>
  <c r="BG299" i="117"/>
  <c r="BC299" i="117"/>
  <c r="AY299" i="117"/>
  <c r="AU299" i="117"/>
  <c r="AQ299" i="117"/>
  <c r="AM299" i="117"/>
  <c r="BM294" i="117"/>
  <c r="BM322" i="117" s="1"/>
  <c r="BI294" i="117"/>
  <c r="BE294" i="117"/>
  <c r="BC293" i="4" s="1"/>
  <c r="BA294" i="117"/>
  <c r="AW294" i="117"/>
  <c r="AW322" i="117" s="1"/>
  <c r="AS294" i="117"/>
  <c r="AO294" i="117"/>
  <c r="BL293" i="117"/>
  <c r="BH293" i="117"/>
  <c r="BH321" i="117" s="1"/>
  <c r="BD293" i="117"/>
  <c r="AZ293" i="117"/>
  <c r="AV293" i="117"/>
  <c r="AR293" i="117"/>
  <c r="AR321" i="117" s="1"/>
  <c r="AN293" i="117"/>
  <c r="BO292" i="117"/>
  <c r="BK292" i="117"/>
  <c r="BG292" i="117"/>
  <c r="BG320" i="117" s="1"/>
  <c r="BC292" i="117"/>
  <c r="AY292" i="117"/>
  <c r="AU292" i="117"/>
  <c r="AQ292" i="117"/>
  <c r="AQ320" i="117" s="1"/>
  <c r="AM292" i="117"/>
  <c r="BN291" i="117"/>
  <c r="BJ291" i="117"/>
  <c r="BF291" i="117"/>
  <c r="BF319" i="117" s="1"/>
  <c r="BB291" i="117"/>
  <c r="AX291" i="117"/>
  <c r="AT291" i="117"/>
  <c r="AP291" i="117"/>
  <c r="AP319" i="117" s="1"/>
  <c r="AL291" i="117"/>
  <c r="BM290" i="117"/>
  <c r="BI290" i="117"/>
  <c r="BE290" i="117"/>
  <c r="BA290" i="117"/>
  <c r="AW290" i="117"/>
  <c r="AS290" i="117"/>
  <c r="AO290" i="117"/>
  <c r="AO318" i="117" s="1"/>
  <c r="BL289" i="117"/>
  <c r="BH289" i="117"/>
  <c r="BD289" i="117"/>
  <c r="AZ289" i="117"/>
  <c r="AZ317" i="117" s="1"/>
  <c r="AV289" i="117"/>
  <c r="AR289" i="117"/>
  <c r="AN289" i="117"/>
  <c r="BO288" i="117"/>
  <c r="BO316" i="117" s="1"/>
  <c r="BK288" i="117"/>
  <c r="BG288" i="117"/>
  <c r="BC288" i="117"/>
  <c r="AY288" i="117"/>
  <c r="AY316" i="117" s="1"/>
  <c r="AU288" i="117"/>
  <c r="AQ288" i="117"/>
  <c r="AM288" i="117"/>
  <c r="BN287" i="117"/>
  <c r="BN315" i="117" s="1"/>
  <c r="BJ287" i="117"/>
  <c r="BF287" i="117"/>
  <c r="BB287" i="117"/>
  <c r="AX287" i="117"/>
  <c r="AX315" i="117" s="1"/>
  <c r="AT287" i="117"/>
  <c r="AP287" i="117"/>
  <c r="AL287" i="117"/>
  <c r="BM286" i="117"/>
  <c r="BM314" i="117" s="1"/>
  <c r="BI286" i="117"/>
  <c r="BE286" i="117"/>
  <c r="BC285" i="4" s="1"/>
  <c r="BA286" i="117"/>
  <c r="AW286" i="117"/>
  <c r="AW314" i="117" s="1"/>
  <c r="AS286" i="117"/>
  <c r="AO286" i="117"/>
  <c r="BL285" i="117"/>
  <c r="BH285" i="117"/>
  <c r="BD285" i="117"/>
  <c r="AZ285" i="117"/>
  <c r="AV285" i="117"/>
  <c r="AR285" i="117"/>
  <c r="AN285" i="117"/>
  <c r="BN280" i="117"/>
  <c r="BJ280" i="117"/>
  <c r="BF280" i="117"/>
  <c r="BB280" i="117"/>
  <c r="AX280" i="117"/>
  <c r="AT280" i="117"/>
  <c r="AP280" i="117"/>
  <c r="AL280" i="117"/>
  <c r="BM279" i="117"/>
  <c r="BI279" i="117"/>
  <c r="BE279" i="117"/>
  <c r="BC278" i="4" s="1"/>
  <c r="BA279" i="117"/>
  <c r="AW279" i="117"/>
  <c r="AS279" i="117"/>
  <c r="AO279" i="117"/>
  <c r="BL278" i="117"/>
  <c r="BH278" i="117"/>
  <c r="BD278" i="117"/>
  <c r="AZ278" i="117"/>
  <c r="AV278" i="117"/>
  <c r="AR278" i="117"/>
  <c r="AN278" i="117"/>
  <c r="BO277" i="117"/>
  <c r="BK277" i="117"/>
  <c r="BG277" i="117"/>
  <c r="BC277" i="117"/>
  <c r="AY277" i="117"/>
  <c r="AU277" i="117"/>
  <c r="AQ277" i="117"/>
  <c r="AM277" i="117"/>
  <c r="BO257" i="117"/>
  <c r="BO271" i="117" s="1"/>
  <c r="BK257" i="117"/>
  <c r="BG257" i="117"/>
  <c r="BG271" i="117" s="1"/>
  <c r="BC257" i="117"/>
  <c r="AY257" i="117"/>
  <c r="AY271" i="117" s="1"/>
  <c r="AU257" i="117"/>
  <c r="AQ257" i="117"/>
  <c r="AQ271" i="117" s="1"/>
  <c r="AM257" i="117"/>
  <c r="BN256" i="117"/>
  <c r="BJ256" i="117"/>
  <c r="BF256" i="117"/>
  <c r="BF270" i="117" s="1"/>
  <c r="BB256" i="117"/>
  <c r="AX256" i="117"/>
  <c r="AX270" i="117" s="1"/>
  <c r="AT256" i="117"/>
  <c r="AP256" i="117"/>
  <c r="AP270" i="117" s="1"/>
  <c r="AL256" i="117"/>
  <c r="BM255" i="117"/>
  <c r="BM269" i="117" s="1"/>
  <c r="BI255" i="117"/>
  <c r="BE255" i="117"/>
  <c r="BA255" i="117"/>
  <c r="AW255" i="117"/>
  <c r="AW269" i="117" s="1"/>
  <c r="AS255" i="117"/>
  <c r="AO255" i="117"/>
  <c r="AO269" i="117" s="1"/>
  <c r="BL254" i="117"/>
  <c r="BH254" i="117"/>
  <c r="BD254" i="117"/>
  <c r="AZ254" i="117"/>
  <c r="AV254" i="117"/>
  <c r="AV268" i="117" s="1"/>
  <c r="AR254" i="117"/>
  <c r="AN254" i="117"/>
  <c r="AN268" i="117" s="1"/>
  <c r="BO253" i="117"/>
  <c r="BK253" i="117"/>
  <c r="BK267" i="117" s="1"/>
  <c r="BG253" i="117"/>
  <c r="BC253" i="117"/>
  <c r="BC267" i="117" s="1"/>
  <c r="AY253" i="117"/>
  <c r="AU253" i="117"/>
  <c r="AU267" i="117" s="1"/>
  <c r="AQ253" i="117"/>
  <c r="AM253" i="117"/>
  <c r="AM267" i="117" s="1"/>
  <c r="BN252" i="117"/>
  <c r="BJ252" i="117"/>
  <c r="BF252" i="117"/>
  <c r="BB252" i="117"/>
  <c r="BB266" i="117" s="1"/>
  <c r="AX252" i="117"/>
  <c r="AT252" i="117"/>
  <c r="AT266" i="117" s="1"/>
  <c r="AP252" i="117"/>
  <c r="AL252" i="117"/>
  <c r="BM251" i="117"/>
  <c r="BI251" i="117"/>
  <c r="BI265" i="117" s="1"/>
  <c r="BE251" i="117"/>
  <c r="BC250" i="4" s="1"/>
  <c r="BA251" i="117"/>
  <c r="BA265" i="117" s="1"/>
  <c r="AW251" i="117"/>
  <c r="AS251" i="117"/>
  <c r="AS265" i="117" s="1"/>
  <c r="AO251" i="117"/>
  <c r="BL250" i="117"/>
  <c r="BH250" i="117"/>
  <c r="BH264" i="117" s="1"/>
  <c r="BD250" i="117"/>
  <c r="AZ250" i="117"/>
  <c r="AV250" i="117"/>
  <c r="AR250" i="117"/>
  <c r="AR264" i="117" s="1"/>
  <c r="AN250" i="117"/>
  <c r="BO249" i="117"/>
  <c r="BO263" i="117" s="1"/>
  <c r="BK249" i="117"/>
  <c r="BG249" i="117"/>
  <c r="BG263" i="117" s="1"/>
  <c r="BC249" i="117"/>
  <c r="AY249" i="117"/>
  <c r="AY263" i="117" s="1"/>
  <c r="AU249" i="117"/>
  <c r="AQ249" i="117"/>
  <c r="AQ263" i="117" s="1"/>
  <c r="AM249" i="117"/>
  <c r="BN248" i="117"/>
  <c r="BJ248" i="117"/>
  <c r="BF248" i="117"/>
  <c r="BB248" i="117"/>
  <c r="AX248" i="117"/>
  <c r="AT248" i="117"/>
  <c r="AP248" i="117"/>
  <c r="AL248" i="117"/>
  <c r="BL243" i="117"/>
  <c r="BH243" i="117"/>
  <c r="BD243" i="117"/>
  <c r="AZ243" i="117"/>
  <c r="AV243" i="117"/>
  <c r="AR243" i="117"/>
  <c r="AN243" i="117"/>
  <c r="BO242" i="117"/>
  <c r="BK242" i="117"/>
  <c r="BG242" i="117"/>
  <c r="BC242" i="117"/>
  <c r="AY242" i="117"/>
  <c r="AU242" i="117"/>
  <c r="AQ242" i="117"/>
  <c r="AM242" i="117"/>
  <c r="BN241" i="117"/>
  <c r="BJ241" i="117"/>
  <c r="BF241" i="117"/>
  <c r="BB241" i="117"/>
  <c r="AX241" i="117"/>
  <c r="AT241" i="117"/>
  <c r="AP241" i="117"/>
  <c r="AL241" i="117"/>
  <c r="BM240" i="117"/>
  <c r="BI240" i="117"/>
  <c r="BE240" i="117"/>
  <c r="BA240" i="117"/>
  <c r="AW240" i="117"/>
  <c r="AS240" i="117"/>
  <c r="AO240" i="117"/>
  <c r="BL239" i="117"/>
  <c r="BH239" i="117"/>
  <c r="BD239" i="117"/>
  <c r="AZ239" i="117"/>
  <c r="AV239" i="117"/>
  <c r="AR239" i="117"/>
  <c r="AN239" i="117"/>
  <c r="BO238" i="117"/>
  <c r="BK238" i="117"/>
  <c r="BG238" i="117"/>
  <c r="BC238" i="117"/>
  <c r="AY238" i="117"/>
  <c r="AU238" i="117"/>
  <c r="AQ238" i="117"/>
  <c r="AM238" i="117"/>
  <c r="BN237" i="117"/>
  <c r="BJ237" i="117"/>
  <c r="BF237" i="117"/>
  <c r="BB237" i="117"/>
  <c r="AX237" i="117"/>
  <c r="AT237" i="117"/>
  <c r="AP237" i="117"/>
  <c r="AL237" i="117"/>
  <c r="BM236" i="117"/>
  <c r="BI236" i="117"/>
  <c r="BE236" i="117"/>
  <c r="BC235" i="4" s="1"/>
  <c r="BA236" i="117"/>
  <c r="AW236" i="117"/>
  <c r="AS236" i="117"/>
  <c r="AO236" i="117"/>
  <c r="BL235" i="117"/>
  <c r="BH235" i="117"/>
  <c r="BD235" i="117"/>
  <c r="AZ235" i="117"/>
  <c r="AV235" i="117"/>
  <c r="AR235" i="117"/>
  <c r="AN235" i="117"/>
  <c r="BO234" i="117"/>
  <c r="BK234" i="117"/>
  <c r="BG234" i="117"/>
  <c r="BC234" i="117"/>
  <c r="AY234" i="117"/>
  <c r="AU234" i="117"/>
  <c r="AQ234" i="117"/>
  <c r="AM234" i="117"/>
  <c r="BM229" i="117"/>
  <c r="BI229" i="117"/>
  <c r="BE229" i="117"/>
  <c r="BC228" i="4" s="1"/>
  <c r="BA229" i="117"/>
  <c r="AW229" i="117"/>
  <c r="AS229" i="117"/>
  <c r="AO229" i="117"/>
  <c r="BL228" i="117"/>
  <c r="BH228" i="117"/>
  <c r="BD228" i="117"/>
  <c r="AZ228" i="117"/>
  <c r="AV228" i="117"/>
  <c r="AR228" i="117"/>
  <c r="AN228" i="117"/>
  <c r="BO227" i="117"/>
  <c r="BK227" i="117"/>
  <c r="BG227" i="117"/>
  <c r="BC227" i="117"/>
  <c r="AY227" i="117"/>
  <c r="AU227" i="117"/>
  <c r="AQ227" i="117"/>
  <c r="AM227" i="117"/>
  <c r="BN226" i="117"/>
  <c r="BJ226" i="117"/>
  <c r="BF226" i="117"/>
  <c r="BB226" i="117"/>
  <c r="AX226" i="117"/>
  <c r="AT226" i="117"/>
  <c r="AP226" i="117"/>
  <c r="AL226" i="117"/>
  <c r="BN206" i="117"/>
  <c r="BJ206" i="117"/>
  <c r="BJ220" i="117" s="1"/>
  <c r="BF206" i="117"/>
  <c r="BB206" i="117"/>
  <c r="AX206" i="117"/>
  <c r="AT206" i="117"/>
  <c r="AT220" i="117" s="1"/>
  <c r="AP206" i="117"/>
  <c r="AL206" i="117"/>
  <c r="BM205" i="117"/>
  <c r="BI205" i="117"/>
  <c r="BI219" i="117" s="1"/>
  <c r="BE205" i="117"/>
  <c r="BC204" i="4" s="1"/>
  <c r="BA205" i="117"/>
  <c r="AW205" i="117"/>
  <c r="AW219" i="117" s="1"/>
  <c r="AS205" i="117"/>
  <c r="AS219" i="117" s="1"/>
  <c r="AO205" i="117"/>
  <c r="BL204" i="117"/>
  <c r="BL218" i="117" s="1"/>
  <c r="BH204" i="117"/>
  <c r="BH218" i="117" s="1"/>
  <c r="BD204" i="117"/>
  <c r="AZ204" i="117"/>
  <c r="AV204" i="117"/>
  <c r="AR204" i="117"/>
  <c r="AR218" i="117" s="1"/>
  <c r="AN204" i="117"/>
  <c r="BO203" i="117"/>
  <c r="BK203" i="117"/>
  <c r="BG203" i="117"/>
  <c r="BG217" i="117" s="1"/>
  <c r="BC203" i="117"/>
  <c r="AY203" i="117"/>
  <c r="AU203" i="117"/>
  <c r="AU217" i="117" s="1"/>
  <c r="AQ203" i="117"/>
  <c r="AQ217" i="117" s="1"/>
  <c r="AM203" i="117"/>
  <c r="BN202" i="117"/>
  <c r="BJ202" i="117"/>
  <c r="BJ216" i="117" s="1"/>
  <c r="BF202" i="117"/>
  <c r="BF216" i="117" s="1"/>
  <c r="BB202" i="117"/>
  <c r="AX202" i="117"/>
  <c r="AT202" i="117"/>
  <c r="AT216" i="117" s="1"/>
  <c r="AP202" i="117"/>
  <c r="AL202" i="117"/>
  <c r="BM201" i="117"/>
  <c r="BI201" i="117"/>
  <c r="BI215" i="117" s="1"/>
  <c r="BE201" i="117"/>
  <c r="BA201" i="117"/>
  <c r="AW201" i="117"/>
  <c r="AS201" i="117"/>
  <c r="AS215" i="117" s="1"/>
  <c r="AO201" i="117"/>
  <c r="BL200" i="117"/>
  <c r="BH200" i="117"/>
  <c r="BH214" i="117" s="1"/>
  <c r="BD200" i="117"/>
  <c r="BD214" i="117" s="1"/>
  <c r="AZ200" i="117"/>
  <c r="AV200" i="117"/>
  <c r="AR200" i="117"/>
  <c r="AN200" i="117"/>
  <c r="BO199" i="117"/>
  <c r="BK199" i="117"/>
  <c r="BG199" i="117"/>
  <c r="BG213" i="117" s="1"/>
  <c r="BC199" i="117"/>
  <c r="BC213" i="117" s="1"/>
  <c r="AY199" i="117"/>
  <c r="AU199" i="117"/>
  <c r="AQ199" i="117"/>
  <c r="AQ213" i="117" s="1"/>
  <c r="AM199" i="117"/>
  <c r="BN198" i="117"/>
  <c r="BJ198" i="117"/>
  <c r="BF198" i="117"/>
  <c r="BB198" i="117"/>
  <c r="AX198" i="117"/>
  <c r="AT198" i="117"/>
  <c r="AP198" i="117"/>
  <c r="AL198" i="117"/>
  <c r="BM197" i="117"/>
  <c r="BI197" i="117"/>
  <c r="BE197" i="117"/>
  <c r="BC196" i="4" s="1"/>
  <c r="BA197" i="117"/>
  <c r="AW197" i="117"/>
  <c r="AS197" i="117"/>
  <c r="AO197" i="117"/>
  <c r="BO192" i="117"/>
  <c r="BO220" i="117" s="1"/>
  <c r="BK192" i="117"/>
  <c r="BG192" i="117"/>
  <c r="BG220" i="117" s="1"/>
  <c r="BC192" i="117"/>
  <c r="AY192" i="117"/>
  <c r="AY220" i="117" s="1"/>
  <c r="AU192" i="117"/>
  <c r="AU220" i="117" s="1"/>
  <c r="AQ192" i="117"/>
  <c r="AM192" i="117"/>
  <c r="BN191" i="117"/>
  <c r="BN219" i="117" s="1"/>
  <c r="BJ191" i="117"/>
  <c r="BJ219" i="117" s="1"/>
  <c r="BF191" i="117"/>
  <c r="BB191" i="117"/>
  <c r="AX191" i="117"/>
  <c r="AT191" i="117"/>
  <c r="AT219" i="117" s="1"/>
  <c r="AP191" i="117"/>
  <c r="AP219" i="117" s="1"/>
  <c r="AL191" i="117"/>
  <c r="BM190" i="117"/>
  <c r="BM218" i="117" s="1"/>
  <c r="BI190" i="117"/>
  <c r="BI218" i="117" s="1"/>
  <c r="BE190" i="117"/>
  <c r="BA190" i="117"/>
  <c r="AW190" i="117"/>
  <c r="AW218" i="117" s="1"/>
  <c r="AS190" i="117"/>
  <c r="AS218" i="117" s="1"/>
  <c r="AO190" i="117"/>
  <c r="BL189" i="117"/>
  <c r="BL217" i="117" s="1"/>
  <c r="BH189" i="117"/>
  <c r="BH217" i="117" s="1"/>
  <c r="BD189" i="117"/>
  <c r="BD217" i="117" s="1"/>
  <c r="AZ189" i="117"/>
  <c r="AV189" i="117"/>
  <c r="AR189" i="117"/>
  <c r="AN189" i="117"/>
  <c r="AN217" i="117" s="1"/>
  <c r="BO188" i="117"/>
  <c r="BK188" i="117"/>
  <c r="BK216" i="117" s="1"/>
  <c r="BG188" i="117"/>
  <c r="BG216" i="117" s="1"/>
  <c r="BC188" i="117"/>
  <c r="AY188" i="117"/>
  <c r="AU188" i="117"/>
  <c r="AU216" i="117" s="1"/>
  <c r="AQ188" i="117"/>
  <c r="AM188" i="117"/>
  <c r="BN187" i="117"/>
  <c r="BJ187" i="117"/>
  <c r="BF187" i="117"/>
  <c r="BF215" i="117" s="1"/>
  <c r="BB187" i="117"/>
  <c r="BB215" i="117" s="1"/>
  <c r="AX187" i="117"/>
  <c r="AT187" i="117"/>
  <c r="AT215" i="117" s="1"/>
  <c r="AP187" i="117"/>
  <c r="AL187" i="117"/>
  <c r="BM186" i="117"/>
  <c r="BI186" i="117"/>
  <c r="BI214" i="117" s="1"/>
  <c r="BE186" i="117"/>
  <c r="BC185" i="4" s="1"/>
  <c r="BA186" i="117"/>
  <c r="AW186" i="117"/>
  <c r="AS186" i="117"/>
  <c r="AS214" i="117" s="1"/>
  <c r="AO186" i="117"/>
  <c r="AO214" i="117" s="1"/>
  <c r="BL185" i="117"/>
  <c r="BH185" i="117"/>
  <c r="BD185" i="117"/>
  <c r="BD213" i="117" s="1"/>
  <c r="AZ185" i="117"/>
  <c r="AV185" i="117"/>
  <c r="AR185" i="117"/>
  <c r="AR213" i="117" s="1"/>
  <c r="AN185" i="117"/>
  <c r="BO184" i="117"/>
  <c r="AL122" i="117"/>
  <c r="BP146" i="117"/>
  <c r="AO175" i="117"/>
  <c r="AS175" i="117"/>
  <c r="AW175" i="117"/>
  <c r="BA175" i="117"/>
  <c r="BE175" i="117"/>
  <c r="BC174" i="4" s="1"/>
  <c r="BI175" i="117"/>
  <c r="BM175" i="117"/>
  <c r="AL176" i="117"/>
  <c r="AP176" i="117"/>
  <c r="AT176" i="117"/>
  <c r="AX176" i="117"/>
  <c r="BB176" i="117"/>
  <c r="BF176" i="117"/>
  <c r="BF179" i="117" s="1"/>
  <c r="BJ176" i="117"/>
  <c r="BN176" i="117"/>
  <c r="AM177" i="117"/>
  <c r="AQ177" i="117"/>
  <c r="AU177" i="117"/>
  <c r="AY177" i="117"/>
  <c r="BC177" i="117"/>
  <c r="BG177" i="117"/>
  <c r="BK177" i="117"/>
  <c r="BO177" i="117"/>
  <c r="AN178" i="117"/>
  <c r="AR178" i="117"/>
  <c r="AV178" i="117"/>
  <c r="AZ178" i="117"/>
  <c r="BD178" i="117"/>
  <c r="BH178" i="117"/>
  <c r="BL178" i="117"/>
  <c r="AL183" i="117"/>
  <c r="AP183" i="117"/>
  <c r="AT183" i="117"/>
  <c r="AX183" i="117"/>
  <c r="BB183" i="117"/>
  <c r="BF183" i="117"/>
  <c r="BJ183" i="117"/>
  <c r="BN183" i="117"/>
  <c r="AM184" i="117"/>
  <c r="AM212" i="117" s="1"/>
  <c r="AQ184" i="117"/>
  <c r="AQ212" i="117" s="1"/>
  <c r="AU184" i="117"/>
  <c r="AY184" i="117"/>
  <c r="BC184" i="117"/>
  <c r="BG184" i="117"/>
  <c r="BG212" i="117" s="1"/>
  <c r="BK184" i="117"/>
  <c r="AP185" i="117"/>
  <c r="AU185" i="117"/>
  <c r="BA185" i="117"/>
  <c r="BF185" i="117"/>
  <c r="BK185" i="117"/>
  <c r="AL186" i="117"/>
  <c r="AQ186" i="117"/>
  <c r="AV186" i="117"/>
  <c r="BB186" i="117"/>
  <c r="BG186" i="117"/>
  <c r="BL186" i="117"/>
  <c r="BL214" i="117" s="1"/>
  <c r="AM187" i="117"/>
  <c r="AR187" i="117"/>
  <c r="AW187" i="117"/>
  <c r="BC187" i="117"/>
  <c r="BH187" i="117"/>
  <c r="BM187" i="117"/>
  <c r="BM215" i="117" s="1"/>
  <c r="AN188" i="117"/>
  <c r="AS188" i="117"/>
  <c r="AX188" i="117"/>
  <c r="AX216" i="117" s="1"/>
  <c r="BD188" i="117"/>
  <c r="BI188" i="117"/>
  <c r="BN188" i="117"/>
  <c r="AO189" i="117"/>
  <c r="AT189" i="117"/>
  <c r="AY189" i="117"/>
  <c r="BE189" i="117"/>
  <c r="BC188" i="4" s="1"/>
  <c r="BJ189" i="117"/>
  <c r="BO189" i="117"/>
  <c r="BO217" i="117" s="1"/>
  <c r="AP190" i="117"/>
  <c r="AU190" i="117"/>
  <c r="AZ190" i="117"/>
  <c r="AZ218" i="117" s="1"/>
  <c r="BF190" i="117"/>
  <c r="BK190" i="117"/>
  <c r="AQ191" i="117"/>
  <c r="AV191" i="117"/>
  <c r="BA191" i="117"/>
  <c r="BA219" i="117" s="1"/>
  <c r="BG191" i="117"/>
  <c r="BL191" i="117"/>
  <c r="AL192" i="117"/>
  <c r="AR192" i="117"/>
  <c r="AW192" i="117"/>
  <c r="BB192" i="117"/>
  <c r="BH192" i="117"/>
  <c r="BM192" i="117"/>
  <c r="AN197" i="117"/>
  <c r="AT197" i="117"/>
  <c r="AY197" i="117"/>
  <c r="AY211" i="117" s="1"/>
  <c r="BD197" i="117"/>
  <c r="BJ197" i="117"/>
  <c r="BO197" i="117"/>
  <c r="AO198" i="117"/>
  <c r="AU198" i="117"/>
  <c r="AZ198" i="117"/>
  <c r="BE198" i="117"/>
  <c r="BK198" i="117"/>
  <c r="AP199" i="117"/>
  <c r="AV199" i="117"/>
  <c r="BA199" i="117"/>
  <c r="BF199" i="117"/>
  <c r="BL199" i="117"/>
  <c r="AL200" i="117"/>
  <c r="AQ200" i="117"/>
  <c r="AW200" i="117"/>
  <c r="BB200" i="117"/>
  <c r="BG200" i="117"/>
  <c r="BM200" i="117"/>
  <c r="AM201" i="117"/>
  <c r="AR201" i="117"/>
  <c r="AX201" i="117"/>
  <c r="BC201" i="117"/>
  <c r="BH201" i="117"/>
  <c r="BN201" i="117"/>
  <c r="AN202" i="117"/>
  <c r="AS202" i="117"/>
  <c r="AY202" i="117"/>
  <c r="BD202" i="117"/>
  <c r="BI202" i="117"/>
  <c r="BO202" i="117"/>
  <c r="AO203" i="117"/>
  <c r="AT203" i="117"/>
  <c r="AZ203" i="117"/>
  <c r="BE203" i="117"/>
  <c r="BC202" i="4" s="1"/>
  <c r="BJ203" i="117"/>
  <c r="AP204" i="117"/>
  <c r="AU204" i="117"/>
  <c r="BA204" i="117"/>
  <c r="BF204" i="117"/>
  <c r="BK204" i="117"/>
  <c r="AL205" i="117"/>
  <c r="AQ205" i="117"/>
  <c r="AV205" i="117"/>
  <c r="BB205" i="117"/>
  <c r="BG205" i="117"/>
  <c r="BL205" i="117"/>
  <c r="AM206" i="117"/>
  <c r="AR206" i="117"/>
  <c r="AW206" i="117"/>
  <c r="BC206" i="117"/>
  <c r="BH206" i="117"/>
  <c r="BM206" i="117"/>
  <c r="AZ211" i="117"/>
  <c r="AO226" i="117"/>
  <c r="AW226" i="117"/>
  <c r="BE226" i="117"/>
  <c r="BC225" i="4" s="1"/>
  <c r="BM226" i="117"/>
  <c r="AP227" i="117"/>
  <c r="AX227" i="117"/>
  <c r="BF227" i="117"/>
  <c r="BN227" i="117"/>
  <c r="AQ228" i="117"/>
  <c r="AY228" i="117"/>
  <c r="BG228" i="117"/>
  <c r="BO228" i="117"/>
  <c r="AR229" i="117"/>
  <c r="AZ229" i="117"/>
  <c r="BH229" i="117"/>
  <c r="AL234" i="117"/>
  <c r="AT234" i="117"/>
  <c r="BB234" i="117"/>
  <c r="BJ234" i="117"/>
  <c r="AM235" i="117"/>
  <c r="AU235" i="117"/>
  <c r="BC235" i="117"/>
  <c r="BC263" i="117" s="1"/>
  <c r="BK235" i="117"/>
  <c r="AN236" i="117"/>
  <c r="AV236" i="117"/>
  <c r="BD236" i="117"/>
  <c r="BD264" i="117" s="1"/>
  <c r="BL236" i="117"/>
  <c r="AO237" i="117"/>
  <c r="AW237" i="117"/>
  <c r="BE237" i="117"/>
  <c r="BM237" i="117"/>
  <c r="AP238" i="117"/>
  <c r="AX238" i="117"/>
  <c r="BF238" i="117"/>
  <c r="BN238" i="117"/>
  <c r="AQ239" i="117"/>
  <c r="AY239" i="117"/>
  <c r="BG239" i="117"/>
  <c r="BO239" i="117"/>
  <c r="AR240" i="117"/>
  <c r="AZ240" i="117"/>
  <c r="BH240" i="117"/>
  <c r="AS241" i="117"/>
  <c r="BA241" i="117"/>
  <c r="BI241" i="117"/>
  <c r="AL242" i="117"/>
  <c r="AT242" i="117"/>
  <c r="BB242" i="117"/>
  <c r="BJ242" i="117"/>
  <c r="AM243" i="117"/>
  <c r="AM271" i="117" s="1"/>
  <c r="AU243" i="117"/>
  <c r="BC243" i="117"/>
  <c r="BK243" i="117"/>
  <c r="AR248" i="117"/>
  <c r="AZ248" i="117"/>
  <c r="BH248" i="117"/>
  <c r="AS249" i="117"/>
  <c r="BA249" i="117"/>
  <c r="BI249" i="117"/>
  <c r="AL250" i="117"/>
  <c r="AT250" i="117"/>
  <c r="BB250" i="117"/>
  <c r="BJ250" i="117"/>
  <c r="AM251" i="117"/>
  <c r="AU251" i="117"/>
  <c r="BC251" i="117"/>
  <c r="BK251" i="117"/>
  <c r="AN252" i="117"/>
  <c r="AV252" i="117"/>
  <c r="BD252" i="117"/>
  <c r="BL252" i="117"/>
  <c r="AO253" i="117"/>
  <c r="AW253" i="117"/>
  <c r="BE253" i="117"/>
  <c r="BC252" i="4" s="1"/>
  <c r="BM253" i="117"/>
  <c r="AP254" i="117"/>
  <c r="AX254" i="117"/>
  <c r="BF254" i="117"/>
  <c r="BN254" i="117"/>
  <c r="AQ255" i="117"/>
  <c r="AY255" i="117"/>
  <c r="BG255" i="117"/>
  <c r="BO255" i="117"/>
  <c r="AR256" i="117"/>
  <c r="AZ256" i="117"/>
  <c r="BH256" i="117"/>
  <c r="AS257" i="117"/>
  <c r="BA257" i="117"/>
  <c r="BI257" i="117"/>
  <c r="AS277" i="117"/>
  <c r="BA277" i="117"/>
  <c r="BI277" i="117"/>
  <c r="AL278" i="117"/>
  <c r="AT278" i="117"/>
  <c r="BB278" i="117"/>
  <c r="BJ278" i="117"/>
  <c r="AM279" i="117"/>
  <c r="AU279" i="117"/>
  <c r="BC279" i="117"/>
  <c r="BK279" i="117"/>
  <c r="AN280" i="117"/>
  <c r="AV280" i="117"/>
  <c r="BD280" i="117"/>
  <c r="BL280" i="117"/>
  <c r="AP285" i="117"/>
  <c r="AX285" i="117"/>
  <c r="BF285" i="117"/>
  <c r="BN285" i="117"/>
  <c r="AQ286" i="117"/>
  <c r="AQ314" i="117" s="1"/>
  <c r="AY286" i="117"/>
  <c r="BG286" i="117"/>
  <c r="BO286" i="117"/>
  <c r="BO314" i="117" s="1"/>
  <c r="AR287" i="117"/>
  <c r="AR315" i="117" s="1"/>
  <c r="AZ287" i="117"/>
  <c r="BH287" i="117"/>
  <c r="AS288" i="117"/>
  <c r="AS316" i="117" s="1"/>
  <c r="BA288" i="117"/>
  <c r="BA316" i="117" s="1"/>
  <c r="BI288" i="117"/>
  <c r="AL289" i="117"/>
  <c r="AT289" i="117"/>
  <c r="AT317" i="117" s="1"/>
  <c r="BB289" i="117"/>
  <c r="BB317" i="117" s="1"/>
  <c r="BJ289" i="117"/>
  <c r="AM290" i="117"/>
  <c r="AU290" i="117"/>
  <c r="AU318" i="117" s="1"/>
  <c r="BC290" i="117"/>
  <c r="BC318" i="117" s="1"/>
  <c r="BK290" i="117"/>
  <c r="AN291" i="117"/>
  <c r="AV291" i="117"/>
  <c r="AV319" i="117" s="1"/>
  <c r="BD291" i="117"/>
  <c r="BD319" i="117" s="1"/>
  <c r="BL291" i="117"/>
  <c r="AO292" i="117"/>
  <c r="AW292" i="117"/>
  <c r="AW320" i="117" s="1"/>
  <c r="BE292" i="117"/>
  <c r="BM292" i="117"/>
  <c r="AP293" i="117"/>
  <c r="AX293" i="117"/>
  <c r="AX321" i="117" s="1"/>
  <c r="BF293" i="117"/>
  <c r="BF321" i="117" s="1"/>
  <c r="BN293" i="117"/>
  <c r="AQ294" i="117"/>
  <c r="AY294" i="117"/>
  <c r="AY322" i="117" s="1"/>
  <c r="BG294" i="117"/>
  <c r="BG322" i="117" s="1"/>
  <c r="BO294" i="117"/>
  <c r="AS299" i="117"/>
  <c r="BA299" i="117"/>
  <c r="BI299" i="117"/>
  <c r="AL300" i="117"/>
  <c r="AT300" i="117"/>
  <c r="BB300" i="117"/>
  <c r="BJ300" i="117"/>
  <c r="AM301" i="117"/>
  <c r="AU301" i="117"/>
  <c r="BC301" i="117"/>
  <c r="BK301" i="117"/>
  <c r="AN302" i="117"/>
  <c r="AV302" i="117"/>
  <c r="BD302" i="117"/>
  <c r="BL302" i="117"/>
  <c r="AO303" i="117"/>
  <c r="AW303" i="117"/>
  <c r="BE303" i="117"/>
  <c r="BC302" i="4" s="1"/>
  <c r="BM303" i="117"/>
  <c r="AP304" i="117"/>
  <c r="AX304" i="117"/>
  <c r="BF304" i="117"/>
  <c r="BN304" i="117"/>
  <c r="AQ305" i="117"/>
  <c r="AY305" i="117"/>
  <c r="BG305" i="117"/>
  <c r="BO305" i="117"/>
  <c r="AR306" i="117"/>
  <c r="AZ306" i="117"/>
  <c r="BH306" i="117"/>
  <c r="AS307" i="117"/>
  <c r="BA307" i="117"/>
  <c r="BI307" i="117"/>
  <c r="AL308" i="117"/>
  <c r="AT308" i="117"/>
  <c r="BB308" i="117"/>
  <c r="BJ308" i="117"/>
  <c r="BN308" i="118"/>
  <c r="BJ308" i="118"/>
  <c r="BF308" i="118"/>
  <c r="BB308" i="118"/>
  <c r="AX308" i="118"/>
  <c r="AT308" i="118"/>
  <c r="AP308" i="118"/>
  <c r="AL308" i="118"/>
  <c r="BM307" i="118"/>
  <c r="BI307" i="118"/>
  <c r="BE307" i="118"/>
  <c r="BA307" i="118"/>
  <c r="AW307" i="118"/>
  <c r="AS307" i="118"/>
  <c r="AO307" i="118"/>
  <c r="BL306" i="118"/>
  <c r="BH306" i="118"/>
  <c r="BD306" i="118"/>
  <c r="AZ306" i="118"/>
  <c r="AV306" i="118"/>
  <c r="AR306" i="118"/>
  <c r="AN306" i="118"/>
  <c r="BO305" i="118"/>
  <c r="BK305" i="118"/>
  <c r="BG305" i="118"/>
  <c r="BC305" i="118"/>
  <c r="AY305" i="118"/>
  <c r="AU305" i="118"/>
  <c r="AQ305" i="118"/>
  <c r="AM305" i="118"/>
  <c r="BN304" i="118"/>
  <c r="BJ304" i="118"/>
  <c r="BF304" i="118"/>
  <c r="BD303" i="4" s="1"/>
  <c r="BB304" i="118"/>
  <c r="AX304" i="118"/>
  <c r="AT304" i="118"/>
  <c r="AP304" i="118"/>
  <c r="AL304" i="118"/>
  <c r="BM303" i="118"/>
  <c r="BI303" i="118"/>
  <c r="BE303" i="118"/>
  <c r="BA303" i="118"/>
  <c r="AW303" i="118"/>
  <c r="AS303" i="118"/>
  <c r="AO303" i="118"/>
  <c r="BL302" i="118"/>
  <c r="BH302" i="118"/>
  <c r="BD302" i="118"/>
  <c r="AZ302" i="118"/>
  <c r="AV302" i="118"/>
  <c r="AR302" i="118"/>
  <c r="AN302" i="118"/>
  <c r="BO301" i="118"/>
  <c r="BK301" i="118"/>
  <c r="BG301" i="118"/>
  <c r="BC301" i="118"/>
  <c r="AY301" i="118"/>
  <c r="AU301" i="118"/>
  <c r="AQ301" i="118"/>
  <c r="AM301" i="118"/>
  <c r="BN300" i="118"/>
  <c r="BJ300" i="118"/>
  <c r="BF300" i="118"/>
  <c r="BD299" i="4" s="1"/>
  <c r="BB300" i="118"/>
  <c r="AX300" i="118"/>
  <c r="AT300" i="118"/>
  <c r="AP300" i="118"/>
  <c r="AL300" i="118"/>
  <c r="BM299" i="118"/>
  <c r="BI299" i="118"/>
  <c r="BE299" i="118"/>
  <c r="BA299" i="118"/>
  <c r="AW299" i="118"/>
  <c r="AS299" i="118"/>
  <c r="AO299" i="118"/>
  <c r="BO294" i="118"/>
  <c r="BK294" i="118"/>
  <c r="BG294" i="118"/>
  <c r="BC294" i="118"/>
  <c r="BC322" i="118" s="1"/>
  <c r="AY294" i="118"/>
  <c r="AU294" i="118"/>
  <c r="AU322" i="118" s="1"/>
  <c r="AQ294" i="118"/>
  <c r="AM294" i="118"/>
  <c r="BN293" i="118"/>
  <c r="BJ293" i="118"/>
  <c r="BF293" i="118"/>
  <c r="BD292" i="4" s="1"/>
  <c r="BB293" i="118"/>
  <c r="AX293" i="118"/>
  <c r="AT293" i="118"/>
  <c r="AP293" i="118"/>
  <c r="AL293" i="118"/>
  <c r="BM292" i="118"/>
  <c r="BI292" i="118"/>
  <c r="BI320" i="118" s="1"/>
  <c r="BE292" i="118"/>
  <c r="BA292" i="118"/>
  <c r="AW292" i="118"/>
  <c r="AS292" i="118"/>
  <c r="AS320" i="118" s="1"/>
  <c r="AO292" i="118"/>
  <c r="BL291" i="118"/>
  <c r="BH291" i="118"/>
  <c r="BH319" i="118" s="1"/>
  <c r="BD291" i="118"/>
  <c r="AZ291" i="118"/>
  <c r="AV291" i="118"/>
  <c r="AR291" i="118"/>
  <c r="AR319" i="118" s="1"/>
  <c r="AN291" i="118"/>
  <c r="BO290" i="118"/>
  <c r="BK290" i="118"/>
  <c r="BG290" i="118"/>
  <c r="BG318" i="118" s="1"/>
  <c r="BC290" i="118"/>
  <c r="AY290" i="118"/>
  <c r="AU290" i="118"/>
  <c r="AQ290" i="118"/>
  <c r="AQ318" i="118" s="1"/>
  <c r="AM290" i="118"/>
  <c r="BN289" i="118"/>
  <c r="BN317" i="118" s="1"/>
  <c r="BJ289" i="118"/>
  <c r="BF289" i="118"/>
  <c r="BB289" i="118"/>
  <c r="AX289" i="118"/>
  <c r="AT289" i="118"/>
  <c r="AP289" i="118"/>
  <c r="AP317" i="118" s="1"/>
  <c r="AL289" i="118"/>
  <c r="BM288" i="118"/>
  <c r="BI288" i="118"/>
  <c r="BE288" i="118"/>
  <c r="BE316" i="118" s="1"/>
  <c r="BA288" i="118"/>
  <c r="AW288" i="118"/>
  <c r="AS288" i="118"/>
  <c r="AO288" i="118"/>
  <c r="AO316" i="118" s="1"/>
  <c r="BL287" i="118"/>
  <c r="BH287" i="118"/>
  <c r="BD287" i="118"/>
  <c r="BD315" i="118" s="1"/>
  <c r="AZ287" i="118"/>
  <c r="AV287" i="118"/>
  <c r="AR287" i="118"/>
  <c r="AN287" i="118"/>
  <c r="BO286" i="118"/>
  <c r="BK286" i="118"/>
  <c r="BG286" i="118"/>
  <c r="BC286" i="118"/>
  <c r="AY286" i="118"/>
  <c r="AU286" i="118"/>
  <c r="AQ286" i="118"/>
  <c r="AM286" i="118"/>
  <c r="AM314" i="118" s="1"/>
  <c r="BN285" i="118"/>
  <c r="BJ285" i="118"/>
  <c r="BF285" i="118"/>
  <c r="BD284" i="4" s="1"/>
  <c r="BB285" i="118"/>
  <c r="AX285" i="118"/>
  <c r="AT285" i="118"/>
  <c r="AP285" i="118"/>
  <c r="AL285" i="118"/>
  <c r="BL280" i="118"/>
  <c r="BH280" i="118"/>
  <c r="BD280" i="118"/>
  <c r="AZ280" i="118"/>
  <c r="AV280" i="118"/>
  <c r="AR280" i="118"/>
  <c r="AN280" i="118"/>
  <c r="BO279" i="118"/>
  <c r="BK279" i="118"/>
  <c r="BG279" i="118"/>
  <c r="BC279" i="118"/>
  <c r="AY279" i="118"/>
  <c r="AU279" i="118"/>
  <c r="AQ279" i="118"/>
  <c r="AM279" i="118"/>
  <c r="BN278" i="118"/>
  <c r="BJ278" i="118"/>
  <c r="BF278" i="118"/>
  <c r="BD277" i="4" s="1"/>
  <c r="BB278" i="118"/>
  <c r="AX278" i="118"/>
  <c r="AT278" i="118"/>
  <c r="AP278" i="118"/>
  <c r="AL278" i="118"/>
  <c r="BM277" i="118"/>
  <c r="BI277" i="118"/>
  <c r="BE277" i="118"/>
  <c r="BA277" i="118"/>
  <c r="AW277" i="118"/>
  <c r="AS277" i="118"/>
  <c r="AO277" i="118"/>
  <c r="BM257" i="118"/>
  <c r="BI257" i="118"/>
  <c r="BI271" i="118" s="1"/>
  <c r="BE257" i="118"/>
  <c r="BA257" i="118"/>
  <c r="AW257" i="118"/>
  <c r="AW271" i="118" s="1"/>
  <c r="AS257" i="118"/>
  <c r="AO257" i="118"/>
  <c r="BL256" i="118"/>
  <c r="BH256" i="118"/>
  <c r="BH270" i="118" s="1"/>
  <c r="BD256" i="118"/>
  <c r="AZ256" i="118"/>
  <c r="AV256" i="118"/>
  <c r="AR256" i="118"/>
  <c r="AN256" i="118"/>
  <c r="BO255" i="118"/>
  <c r="BK255" i="118"/>
  <c r="BG255" i="118"/>
  <c r="BG269" i="118" s="1"/>
  <c r="BC255" i="118"/>
  <c r="AY255" i="118"/>
  <c r="AU255" i="118"/>
  <c r="AQ255" i="118"/>
  <c r="AM255" i="118"/>
  <c r="BN254" i="118"/>
  <c r="BJ254" i="118"/>
  <c r="BF254" i="118"/>
  <c r="BB254" i="118"/>
  <c r="AX254" i="118"/>
  <c r="AT254" i="118"/>
  <c r="AP254" i="118"/>
  <c r="AL254" i="118"/>
  <c r="BM253" i="118"/>
  <c r="BI253" i="118"/>
  <c r="BE253" i="118"/>
  <c r="BE267" i="118" s="1"/>
  <c r="BA253" i="118"/>
  <c r="AW253" i="118"/>
  <c r="AS253" i="118"/>
  <c r="AO253" i="118"/>
  <c r="BL252" i="118"/>
  <c r="BH252" i="118"/>
  <c r="BD252" i="118"/>
  <c r="AZ252" i="118"/>
  <c r="AV252" i="118"/>
  <c r="AR252" i="118"/>
  <c r="AR266" i="118" s="1"/>
  <c r="AN252" i="118"/>
  <c r="BO251" i="118"/>
  <c r="BK251" i="118"/>
  <c r="BG251" i="118"/>
  <c r="BC251" i="118"/>
  <c r="AY251" i="118"/>
  <c r="AU251" i="118"/>
  <c r="AQ251" i="118"/>
  <c r="AQ265" i="118" s="1"/>
  <c r="AM251" i="118"/>
  <c r="BN250" i="118"/>
  <c r="BJ250" i="118"/>
  <c r="BF250" i="118"/>
  <c r="BD249" i="4" s="1"/>
  <c r="BB250" i="118"/>
  <c r="BB264" i="118" s="1"/>
  <c r="AX250" i="118"/>
  <c r="AT250" i="118"/>
  <c r="AP250" i="118"/>
  <c r="AP264" i="118" s="1"/>
  <c r="AL250" i="118"/>
  <c r="BM249" i="118"/>
  <c r="BI249" i="118"/>
  <c r="BE249" i="118"/>
  <c r="BA249" i="118"/>
  <c r="AW249" i="118"/>
  <c r="AS249" i="118"/>
  <c r="AO249" i="118"/>
  <c r="AO263" i="118" s="1"/>
  <c r="BL248" i="118"/>
  <c r="BH248" i="118"/>
  <c r="BD248" i="118"/>
  <c r="AZ248" i="118"/>
  <c r="AZ262" i="118" s="1"/>
  <c r="AV248" i="118"/>
  <c r="AR248" i="118"/>
  <c r="AN248" i="118"/>
  <c r="BN243" i="118"/>
  <c r="BN271" i="118" s="1"/>
  <c r="BJ243" i="118"/>
  <c r="BF243" i="118"/>
  <c r="BD242" i="4" s="1"/>
  <c r="BB243" i="118"/>
  <c r="AX243" i="118"/>
  <c r="AT243" i="118"/>
  <c r="AP243" i="118"/>
  <c r="AL243" i="118"/>
  <c r="BM242" i="118"/>
  <c r="BM270" i="118" s="1"/>
  <c r="BI242" i="118"/>
  <c r="BE242" i="118"/>
  <c r="BA242" i="118"/>
  <c r="AW242" i="118"/>
  <c r="AS242" i="118"/>
  <c r="AO242" i="118"/>
  <c r="BL241" i="118"/>
  <c r="BL269" i="118" s="1"/>
  <c r="BH241" i="118"/>
  <c r="BH269" i="118" s="1"/>
  <c r="BD241" i="118"/>
  <c r="AZ241" i="118"/>
  <c r="AV241" i="118"/>
  <c r="AR241" i="118"/>
  <c r="AR269" i="118" s="1"/>
  <c r="AN241" i="118"/>
  <c r="BO240" i="118"/>
  <c r="BK240" i="118"/>
  <c r="BK268" i="118" s="1"/>
  <c r="BG240" i="118"/>
  <c r="BG268" i="118" s="1"/>
  <c r="BC240" i="118"/>
  <c r="AY240" i="118"/>
  <c r="AU240" i="118"/>
  <c r="AQ240" i="118"/>
  <c r="AM240" i="118"/>
  <c r="BN239" i="118"/>
  <c r="BJ239" i="118"/>
  <c r="BF239" i="118"/>
  <c r="BB239" i="118"/>
  <c r="AX239" i="118"/>
  <c r="AT239" i="118"/>
  <c r="AP239" i="118"/>
  <c r="AL239" i="118"/>
  <c r="BM238" i="118"/>
  <c r="BI238" i="118"/>
  <c r="BI266" i="118" s="1"/>
  <c r="BE238" i="118"/>
  <c r="BE266" i="118" s="1"/>
  <c r="BA238" i="118"/>
  <c r="AW238" i="118"/>
  <c r="AS238" i="118"/>
  <c r="AO238" i="118"/>
  <c r="BL237" i="118"/>
  <c r="BH237" i="118"/>
  <c r="BH265" i="118" s="1"/>
  <c r="BD237" i="118"/>
  <c r="AZ237" i="118"/>
  <c r="AV237" i="118"/>
  <c r="AR237" i="118"/>
  <c r="AN237" i="118"/>
  <c r="BO236" i="118"/>
  <c r="BK236" i="118"/>
  <c r="BG236" i="118"/>
  <c r="BG264" i="118" s="1"/>
  <c r="BC236" i="118"/>
  <c r="BC264" i="118" s="1"/>
  <c r="AY236" i="118"/>
  <c r="AU236" i="118"/>
  <c r="AQ236" i="118"/>
  <c r="AM236" i="118"/>
  <c r="AM264" i="118" s="1"/>
  <c r="BN235" i="118"/>
  <c r="BJ235" i="118"/>
  <c r="BF235" i="118"/>
  <c r="BB235" i="118"/>
  <c r="AX235" i="118"/>
  <c r="AT235" i="118"/>
  <c r="AP235" i="118"/>
  <c r="AL235" i="118"/>
  <c r="BM234" i="118"/>
  <c r="BI234" i="118"/>
  <c r="BE234" i="118"/>
  <c r="BA234" i="118"/>
  <c r="BM308" i="118"/>
  <c r="BI308" i="118"/>
  <c r="BE308" i="118"/>
  <c r="BE322" i="118" s="1"/>
  <c r="BA308" i="118"/>
  <c r="AW308" i="118"/>
  <c r="AS308" i="118"/>
  <c r="AO308" i="118"/>
  <c r="AO322" i="118" s="1"/>
  <c r="BL307" i="118"/>
  <c r="BH307" i="118"/>
  <c r="BD307" i="118"/>
  <c r="AZ307" i="118"/>
  <c r="AV307" i="118"/>
  <c r="AR307" i="118"/>
  <c r="AN307" i="118"/>
  <c r="BO306" i="118"/>
  <c r="BK306" i="118"/>
  <c r="BG306" i="118"/>
  <c r="BC306" i="118"/>
  <c r="BC320" i="118" s="1"/>
  <c r="AY306" i="118"/>
  <c r="AU306" i="118"/>
  <c r="AQ306" i="118"/>
  <c r="AM306" i="118"/>
  <c r="BN305" i="118"/>
  <c r="BJ305" i="118"/>
  <c r="BF305" i="118"/>
  <c r="BD304" i="4" s="1"/>
  <c r="BB305" i="118"/>
  <c r="AX305" i="118"/>
  <c r="AT305" i="118"/>
  <c r="AP305" i="118"/>
  <c r="AL305" i="118"/>
  <c r="AL319" i="118" s="1"/>
  <c r="BM304" i="118"/>
  <c r="BI304" i="118"/>
  <c r="BE304" i="118"/>
  <c r="BA304" i="118"/>
  <c r="BA318" i="118" s="1"/>
  <c r="AW304" i="118"/>
  <c r="AS304" i="118"/>
  <c r="AO304" i="118"/>
  <c r="BL303" i="118"/>
  <c r="BH303" i="118"/>
  <c r="BD303" i="118"/>
  <c r="AZ303" i="118"/>
  <c r="AZ317" i="118" s="1"/>
  <c r="AV303" i="118"/>
  <c r="AR303" i="118"/>
  <c r="AN303" i="118"/>
  <c r="BO302" i="118"/>
  <c r="BO316" i="118" s="1"/>
  <c r="BK302" i="118"/>
  <c r="BG302" i="118"/>
  <c r="BC302" i="118"/>
  <c r="AY302" i="118"/>
  <c r="AY316" i="118" s="1"/>
  <c r="AU302" i="118"/>
  <c r="AQ302" i="118"/>
  <c r="AM302" i="118"/>
  <c r="BN301" i="118"/>
  <c r="BN315" i="118" s="1"/>
  <c r="BJ301" i="118"/>
  <c r="BF301" i="118"/>
  <c r="BD300" i="4" s="1"/>
  <c r="BB301" i="118"/>
  <c r="AX301" i="118"/>
  <c r="AX315" i="118" s="1"/>
  <c r="AT301" i="118"/>
  <c r="AP301" i="118"/>
  <c r="AL301" i="118"/>
  <c r="BM300" i="118"/>
  <c r="BM314" i="118" s="1"/>
  <c r="BI300" i="118"/>
  <c r="BE300" i="118"/>
  <c r="BA300" i="118"/>
  <c r="AW300" i="118"/>
  <c r="AW314" i="118" s="1"/>
  <c r="AS300" i="118"/>
  <c r="AO300" i="118"/>
  <c r="BL299" i="118"/>
  <c r="BH299" i="118"/>
  <c r="BD299" i="118"/>
  <c r="AZ299" i="118"/>
  <c r="AV299" i="118"/>
  <c r="AR299" i="118"/>
  <c r="AN299" i="118"/>
  <c r="BN294" i="118"/>
  <c r="BJ294" i="118"/>
  <c r="BF294" i="118"/>
  <c r="BD293" i="4" s="1"/>
  <c r="BB294" i="118"/>
  <c r="AX294" i="118"/>
  <c r="AT294" i="118"/>
  <c r="AP294" i="118"/>
  <c r="AL294" i="118"/>
  <c r="BM293" i="118"/>
  <c r="BI293" i="118"/>
  <c r="BE293" i="118"/>
  <c r="BA293" i="118"/>
  <c r="AW293" i="118"/>
  <c r="AS293" i="118"/>
  <c r="AO293" i="118"/>
  <c r="BL292" i="118"/>
  <c r="BH292" i="118"/>
  <c r="BD292" i="118"/>
  <c r="AZ292" i="118"/>
  <c r="AV292" i="118"/>
  <c r="AR292" i="118"/>
  <c r="AN292" i="118"/>
  <c r="BO291" i="118"/>
  <c r="BK291" i="118"/>
  <c r="BG291" i="118"/>
  <c r="BC291" i="118"/>
  <c r="AY291" i="118"/>
  <c r="AU291" i="118"/>
  <c r="AQ291" i="118"/>
  <c r="AM291" i="118"/>
  <c r="BN290" i="118"/>
  <c r="BJ290" i="118"/>
  <c r="BF290" i="118"/>
  <c r="BD289" i="4" s="1"/>
  <c r="BB290" i="118"/>
  <c r="AX290" i="118"/>
  <c r="AT290" i="118"/>
  <c r="AP290" i="118"/>
  <c r="AL290" i="118"/>
  <c r="BM289" i="118"/>
  <c r="BI289" i="118"/>
  <c r="BE289" i="118"/>
  <c r="BA289" i="118"/>
  <c r="AW289" i="118"/>
  <c r="AS289" i="118"/>
  <c r="AO289" i="118"/>
  <c r="BL288" i="118"/>
  <c r="BH288" i="118"/>
  <c r="BD288" i="118"/>
  <c r="AZ288" i="118"/>
  <c r="AV288" i="118"/>
  <c r="AR288" i="118"/>
  <c r="AN288" i="118"/>
  <c r="BO287" i="118"/>
  <c r="BK287" i="118"/>
  <c r="BG287" i="118"/>
  <c r="BC287" i="118"/>
  <c r="AY287" i="118"/>
  <c r="AU287" i="118"/>
  <c r="AQ287" i="118"/>
  <c r="AM287" i="118"/>
  <c r="BN286" i="118"/>
  <c r="BJ286" i="118"/>
  <c r="BF286" i="118"/>
  <c r="BD285" i="4" s="1"/>
  <c r="BB286" i="118"/>
  <c r="AX286" i="118"/>
  <c r="AT286" i="118"/>
  <c r="AP286" i="118"/>
  <c r="AL286" i="118"/>
  <c r="BM285" i="118"/>
  <c r="BI285" i="118"/>
  <c r="BE285" i="118"/>
  <c r="BA285" i="118"/>
  <c r="AW285" i="118"/>
  <c r="AS285" i="118"/>
  <c r="AO285" i="118"/>
  <c r="BO280" i="118"/>
  <c r="BK280" i="118"/>
  <c r="BG280" i="118"/>
  <c r="BC280" i="118"/>
  <c r="AY280" i="118"/>
  <c r="AU280" i="118"/>
  <c r="AQ280" i="118"/>
  <c r="AM280" i="118"/>
  <c r="BN279" i="118"/>
  <c r="BJ279" i="118"/>
  <c r="BF279" i="118"/>
  <c r="BD278" i="4" s="1"/>
  <c r="BB279" i="118"/>
  <c r="AX279" i="118"/>
  <c r="AT279" i="118"/>
  <c r="AP279" i="118"/>
  <c r="AL279" i="118"/>
  <c r="BM278" i="118"/>
  <c r="BI278" i="118"/>
  <c r="BE278" i="118"/>
  <c r="BA278" i="118"/>
  <c r="AW278" i="118"/>
  <c r="AS278" i="118"/>
  <c r="AO278" i="118"/>
  <c r="BL277" i="118"/>
  <c r="BH277" i="118"/>
  <c r="BD277" i="118"/>
  <c r="AZ277" i="118"/>
  <c r="AV277" i="118"/>
  <c r="AR277" i="118"/>
  <c r="AN277" i="118"/>
  <c r="BO308" i="118"/>
  <c r="BG308" i="118"/>
  <c r="AY308" i="118"/>
  <c r="AQ308" i="118"/>
  <c r="BN307" i="118"/>
  <c r="BF307" i="118"/>
  <c r="BD306" i="4" s="1"/>
  <c r="AX307" i="118"/>
  <c r="AP307" i="118"/>
  <c r="BM306" i="118"/>
  <c r="BE306" i="118"/>
  <c r="AW306" i="118"/>
  <c r="AO306" i="118"/>
  <c r="BL305" i="118"/>
  <c r="BD305" i="118"/>
  <c r="AV305" i="118"/>
  <c r="AN305" i="118"/>
  <c r="BK304" i="118"/>
  <c r="BC304" i="118"/>
  <c r="AU304" i="118"/>
  <c r="AM304" i="118"/>
  <c r="BJ303" i="118"/>
  <c r="BB303" i="118"/>
  <c r="AT303" i="118"/>
  <c r="AL303" i="118"/>
  <c r="BI302" i="118"/>
  <c r="BA302" i="118"/>
  <c r="AS302" i="118"/>
  <c r="BH301" i="118"/>
  <c r="AZ301" i="118"/>
  <c r="AR301" i="118"/>
  <c r="BO300" i="118"/>
  <c r="BG300" i="118"/>
  <c r="AY300" i="118"/>
  <c r="AQ300" i="118"/>
  <c r="BN299" i="118"/>
  <c r="BF299" i="118"/>
  <c r="BD298" i="4" s="1"/>
  <c r="AX299" i="118"/>
  <c r="AP299" i="118"/>
  <c r="BL294" i="118"/>
  <c r="BD294" i="118"/>
  <c r="AV294" i="118"/>
  <c r="AN294" i="118"/>
  <c r="BK293" i="118"/>
  <c r="BC293" i="118"/>
  <c r="AU293" i="118"/>
  <c r="AM293" i="118"/>
  <c r="BJ292" i="118"/>
  <c r="BB292" i="118"/>
  <c r="AT292" i="118"/>
  <c r="AL292" i="118"/>
  <c r="BI291" i="118"/>
  <c r="BA291" i="118"/>
  <c r="AS291" i="118"/>
  <c r="BH290" i="118"/>
  <c r="AZ290" i="118"/>
  <c r="AR290" i="118"/>
  <c r="BO289" i="118"/>
  <c r="BG289" i="118"/>
  <c r="AY289" i="118"/>
  <c r="AQ289" i="118"/>
  <c r="BN288" i="118"/>
  <c r="BF288" i="118"/>
  <c r="BD287" i="4" s="1"/>
  <c r="AX288" i="118"/>
  <c r="AP288" i="118"/>
  <c r="BM287" i="118"/>
  <c r="BE287" i="118"/>
  <c r="AW287" i="118"/>
  <c r="AO287" i="118"/>
  <c r="BL286" i="118"/>
  <c r="BD286" i="118"/>
  <c r="AV286" i="118"/>
  <c r="AN286" i="118"/>
  <c r="BK285" i="118"/>
  <c r="BC285" i="118"/>
  <c r="AU285" i="118"/>
  <c r="AM285" i="118"/>
  <c r="BI280" i="118"/>
  <c r="BA280" i="118"/>
  <c r="AS280" i="118"/>
  <c r="BH279" i="118"/>
  <c r="AZ279" i="118"/>
  <c r="AR279" i="118"/>
  <c r="BO278" i="118"/>
  <c r="BG278" i="118"/>
  <c r="AY278" i="118"/>
  <c r="AQ278" i="118"/>
  <c r="BN277" i="118"/>
  <c r="BF277" i="118"/>
  <c r="BD276" i="4" s="1"/>
  <c r="AX277" i="118"/>
  <c r="AP277" i="118"/>
  <c r="BL257" i="118"/>
  <c r="BG257" i="118"/>
  <c r="BB257" i="118"/>
  <c r="AV257" i="118"/>
  <c r="AQ257" i="118"/>
  <c r="AL257" i="118"/>
  <c r="BK256" i="118"/>
  <c r="BF256" i="118"/>
  <c r="BD255" i="4" s="1"/>
  <c r="BA256" i="118"/>
  <c r="AU256" i="118"/>
  <c r="AP256" i="118"/>
  <c r="BJ255" i="118"/>
  <c r="BE255" i="118"/>
  <c r="AZ255" i="118"/>
  <c r="AT255" i="118"/>
  <c r="AO255" i="118"/>
  <c r="BO254" i="118"/>
  <c r="BI254" i="118"/>
  <c r="BD254" i="118"/>
  <c r="AY254" i="118"/>
  <c r="AS254" i="118"/>
  <c r="AN254" i="118"/>
  <c r="BN253" i="118"/>
  <c r="BH253" i="118"/>
  <c r="BC253" i="118"/>
  <c r="AX253" i="118"/>
  <c r="AR253" i="118"/>
  <c r="AM253" i="118"/>
  <c r="BM252" i="118"/>
  <c r="BG252" i="118"/>
  <c r="BB252" i="118"/>
  <c r="AW252" i="118"/>
  <c r="AQ252" i="118"/>
  <c r="AL252" i="118"/>
  <c r="BL251" i="118"/>
  <c r="BF251" i="118"/>
  <c r="BD250" i="4" s="1"/>
  <c r="BA251" i="118"/>
  <c r="AV251" i="118"/>
  <c r="AP251" i="118"/>
  <c r="BK250" i="118"/>
  <c r="BE250" i="118"/>
  <c r="AZ250" i="118"/>
  <c r="AU250" i="118"/>
  <c r="AO250" i="118"/>
  <c r="BO249" i="118"/>
  <c r="BJ249" i="118"/>
  <c r="BD249" i="118"/>
  <c r="AY249" i="118"/>
  <c r="AT249" i="118"/>
  <c r="AN249" i="118"/>
  <c r="BN248" i="118"/>
  <c r="BI248" i="118"/>
  <c r="BC248" i="118"/>
  <c r="AX248" i="118"/>
  <c r="AS248" i="118"/>
  <c r="AM248" i="118"/>
  <c r="BL243" i="118"/>
  <c r="BL271" i="118" s="1"/>
  <c r="BG243" i="118"/>
  <c r="BG271" i="118" s="1"/>
  <c r="BA243" i="118"/>
  <c r="AV243" i="118"/>
  <c r="AV271" i="118" s="1"/>
  <c r="AQ243" i="118"/>
  <c r="AQ271" i="118" s="1"/>
  <c r="BK242" i="118"/>
  <c r="BF242" i="118"/>
  <c r="BD241" i="4" s="1"/>
  <c r="AZ242" i="118"/>
  <c r="AZ270" i="118" s="1"/>
  <c r="AU242" i="118"/>
  <c r="AP242" i="118"/>
  <c r="BO241" i="118"/>
  <c r="BJ241" i="118"/>
  <c r="BJ269" i="118" s="1"/>
  <c r="BE241" i="118"/>
  <c r="BE269" i="118" s="1"/>
  <c r="AY241" i="118"/>
  <c r="AT241" i="118"/>
  <c r="AT269" i="118" s="1"/>
  <c r="AO241" i="118"/>
  <c r="AO269" i="118" s="1"/>
  <c r="BN240" i="118"/>
  <c r="BI240" i="118"/>
  <c r="BI268" i="118" s="1"/>
  <c r="BD240" i="118"/>
  <c r="BD268" i="118" s="1"/>
  <c r="AX240" i="118"/>
  <c r="AX268" i="118" s="1"/>
  <c r="AS240" i="118"/>
  <c r="AS268" i="118" s="1"/>
  <c r="AN240" i="118"/>
  <c r="AN268" i="118" s="1"/>
  <c r="BM239" i="118"/>
  <c r="BH239" i="118"/>
  <c r="BH267" i="118" s="1"/>
  <c r="BC239" i="118"/>
  <c r="BC267" i="118" s="1"/>
  <c r="AW239" i="118"/>
  <c r="AR239" i="118"/>
  <c r="AR267" i="118" s="1"/>
  <c r="AM239" i="118"/>
  <c r="AM267" i="118" s="1"/>
  <c r="BL238" i="118"/>
  <c r="BG238" i="118"/>
  <c r="BG266" i="118" s="1"/>
  <c r="BB238" i="118"/>
  <c r="BB266" i="118" s="1"/>
  <c r="AV238" i="118"/>
  <c r="AQ238" i="118"/>
  <c r="AQ266" i="118" s="1"/>
  <c r="AL238" i="118"/>
  <c r="BK237" i="118"/>
  <c r="BK265" i="118" s="1"/>
  <c r="BF237" i="118"/>
  <c r="BA237" i="118"/>
  <c r="BA265" i="118" s="1"/>
  <c r="AU237" i="118"/>
  <c r="AP237" i="118"/>
  <c r="AP265" i="118" s="1"/>
  <c r="BJ236" i="118"/>
  <c r="BE236" i="118"/>
  <c r="BE264" i="118" s="1"/>
  <c r="AZ236" i="118"/>
  <c r="AZ264" i="118" s="1"/>
  <c r="AT236" i="118"/>
  <c r="AT264" i="118" s="1"/>
  <c r="AO236" i="118"/>
  <c r="AO264" i="118" s="1"/>
  <c r="BO235" i="118"/>
  <c r="BO263" i="118" s="1"/>
  <c r="BI235" i="118"/>
  <c r="BD235" i="118"/>
  <c r="BD263" i="118" s="1"/>
  <c r="AY235" i="118"/>
  <c r="AS235" i="118"/>
  <c r="AN235" i="118"/>
  <c r="AN263" i="118" s="1"/>
  <c r="BN234" i="118"/>
  <c r="BH234" i="118"/>
  <c r="BC234" i="118"/>
  <c r="AX234" i="118"/>
  <c r="AT234" i="118"/>
  <c r="AP234" i="118"/>
  <c r="AL234" i="118"/>
  <c r="BL229" i="118"/>
  <c r="BH229" i="118"/>
  <c r="BD229" i="118"/>
  <c r="AZ229" i="118"/>
  <c r="AV229" i="118"/>
  <c r="AR229" i="118"/>
  <c r="AN229" i="118"/>
  <c r="BO228" i="118"/>
  <c r="BK228" i="118"/>
  <c r="BG228" i="118"/>
  <c r="BC228" i="118"/>
  <c r="AY228" i="118"/>
  <c r="AU228" i="118"/>
  <c r="AQ228" i="118"/>
  <c r="AM228" i="118"/>
  <c r="BN227" i="118"/>
  <c r="BJ227" i="118"/>
  <c r="BF227" i="118"/>
  <c r="BD226" i="4" s="1"/>
  <c r="BB227" i="118"/>
  <c r="AX227" i="118"/>
  <c r="AT227" i="118"/>
  <c r="AP227" i="118"/>
  <c r="AL227" i="118"/>
  <c r="BM226" i="118"/>
  <c r="BI226" i="118"/>
  <c r="BE226" i="118"/>
  <c r="BA226" i="118"/>
  <c r="AW226" i="118"/>
  <c r="AS226" i="118"/>
  <c r="AO226" i="118"/>
  <c r="BM206" i="118"/>
  <c r="BI206" i="118"/>
  <c r="BE206" i="118"/>
  <c r="BA206" i="118"/>
  <c r="AW206" i="118"/>
  <c r="AS206" i="118"/>
  <c r="AO206" i="118"/>
  <c r="BL205" i="118"/>
  <c r="BH205" i="118"/>
  <c r="BD205" i="118"/>
  <c r="AZ205" i="118"/>
  <c r="AV205" i="118"/>
  <c r="AR205" i="118"/>
  <c r="AN205" i="118"/>
  <c r="BO204" i="118"/>
  <c r="BK204" i="118"/>
  <c r="BG204" i="118"/>
  <c r="BC204" i="118"/>
  <c r="AY204" i="118"/>
  <c r="AU204" i="118"/>
  <c r="AQ204" i="118"/>
  <c r="AM204" i="118"/>
  <c r="BN203" i="118"/>
  <c r="BJ203" i="118"/>
  <c r="BF203" i="118"/>
  <c r="BD202" i="4" s="1"/>
  <c r="BB203" i="118"/>
  <c r="AX203" i="118"/>
  <c r="AT203" i="118"/>
  <c r="AP203" i="118"/>
  <c r="AL203" i="118"/>
  <c r="BM202" i="118"/>
  <c r="BI202" i="118"/>
  <c r="BE202" i="118"/>
  <c r="BA202" i="118"/>
  <c r="AW202" i="118"/>
  <c r="AS202" i="118"/>
  <c r="AO202" i="118"/>
  <c r="BL201" i="118"/>
  <c r="BH201" i="118"/>
  <c r="BD201" i="118"/>
  <c r="AZ201" i="118"/>
  <c r="AV201" i="118"/>
  <c r="AR201" i="118"/>
  <c r="AN201" i="118"/>
  <c r="BO200" i="118"/>
  <c r="BK200" i="118"/>
  <c r="BG200" i="118"/>
  <c r="BC200" i="118"/>
  <c r="AY200" i="118"/>
  <c r="AU200" i="118"/>
  <c r="AQ200" i="118"/>
  <c r="AM200" i="118"/>
  <c r="BN199" i="118"/>
  <c r="BJ199" i="118"/>
  <c r="BF199" i="118"/>
  <c r="BD198" i="4" s="1"/>
  <c r="BB199" i="118"/>
  <c r="AX199" i="118"/>
  <c r="AT199" i="118"/>
  <c r="AP199" i="118"/>
  <c r="AL199" i="118"/>
  <c r="BM198" i="118"/>
  <c r="BI198" i="118"/>
  <c r="BE198" i="118"/>
  <c r="BA198" i="118"/>
  <c r="AW198" i="118"/>
  <c r="AS198" i="118"/>
  <c r="AO198" i="118"/>
  <c r="BL197" i="118"/>
  <c r="BH197" i="118"/>
  <c r="BD197" i="118"/>
  <c r="AZ197" i="118"/>
  <c r="AV197" i="118"/>
  <c r="AR197" i="118"/>
  <c r="AN197" i="118"/>
  <c r="BN192" i="118"/>
  <c r="BJ192" i="118"/>
  <c r="BJ220" i="118" s="1"/>
  <c r="BF192" i="118"/>
  <c r="BD191" i="4" s="1"/>
  <c r="BB192" i="118"/>
  <c r="AX192" i="118"/>
  <c r="AX220" i="118" s="1"/>
  <c r="AT192" i="118"/>
  <c r="AT220" i="118" s="1"/>
  <c r="AP192" i="118"/>
  <c r="AL192" i="118"/>
  <c r="BM191" i="118"/>
  <c r="BI191" i="118"/>
  <c r="BI219" i="118" s="1"/>
  <c r="BE191" i="118"/>
  <c r="BA191" i="118"/>
  <c r="AW191" i="118"/>
  <c r="AW219" i="118" s="1"/>
  <c r="AS191" i="118"/>
  <c r="AS219" i="118" s="1"/>
  <c r="AO191" i="118"/>
  <c r="BL190" i="118"/>
  <c r="BH190" i="118"/>
  <c r="BH218" i="118" s="1"/>
  <c r="BD190" i="118"/>
  <c r="AZ190" i="118"/>
  <c r="AZ218" i="118" s="1"/>
  <c r="AV190" i="118"/>
  <c r="AR190" i="118"/>
  <c r="AR218" i="118" s="1"/>
  <c r="AN190" i="118"/>
  <c r="AN218" i="118" s="1"/>
  <c r="BO189" i="118"/>
  <c r="BO217" i="118" s="1"/>
  <c r="BK189" i="118"/>
  <c r="BG189" i="118"/>
  <c r="BG217" i="118" s="1"/>
  <c r="BC189" i="118"/>
  <c r="AY189" i="118"/>
  <c r="AY217" i="118" s="1"/>
  <c r="AU189" i="118"/>
  <c r="AQ189" i="118"/>
  <c r="AQ217" i="118" s="1"/>
  <c r="AM189" i="118"/>
  <c r="AM217" i="118" s="1"/>
  <c r="BN188" i="118"/>
  <c r="BN216" i="118" s="1"/>
  <c r="BJ188" i="118"/>
  <c r="BF188" i="118"/>
  <c r="BB188" i="118"/>
  <c r="AX188" i="118"/>
  <c r="AX216" i="118" s="1"/>
  <c r="AT188" i="118"/>
  <c r="AP188" i="118"/>
  <c r="AP216" i="118" s="1"/>
  <c r="AL188" i="118"/>
  <c r="BM187" i="118"/>
  <c r="BM215" i="118" s="1"/>
  <c r="BI187" i="118"/>
  <c r="BE187" i="118"/>
  <c r="BE215" i="118" s="1"/>
  <c r="BA187" i="118"/>
  <c r="AW187" i="118"/>
  <c r="AW215" i="118" s="1"/>
  <c r="AS187" i="118"/>
  <c r="AO187" i="118"/>
  <c r="AO215" i="118" s="1"/>
  <c r="BL186" i="118"/>
  <c r="BH186" i="118"/>
  <c r="BD186" i="118"/>
  <c r="AZ186" i="118"/>
  <c r="AV186" i="118"/>
  <c r="AV214" i="118" s="1"/>
  <c r="AR186" i="118"/>
  <c r="AN186" i="118"/>
  <c r="AN214" i="118" s="1"/>
  <c r="BO185" i="118"/>
  <c r="BO213" i="118" s="1"/>
  <c r="BK185" i="118"/>
  <c r="BG185" i="118"/>
  <c r="BC185" i="118"/>
  <c r="AY185" i="118"/>
  <c r="AU185" i="118"/>
  <c r="AU213" i="118" s="1"/>
  <c r="AQ185" i="118"/>
  <c r="AM185" i="118"/>
  <c r="BN184" i="118"/>
  <c r="BN212" i="118" s="1"/>
  <c r="BJ184" i="118"/>
  <c r="BF184" i="118"/>
  <c r="BB184" i="118"/>
  <c r="BB212" i="118" s="1"/>
  <c r="AX184" i="118"/>
  <c r="AT184" i="118"/>
  <c r="AP184" i="118"/>
  <c r="AL184" i="118"/>
  <c r="BM183" i="118"/>
  <c r="BI183" i="118"/>
  <c r="BE183" i="118"/>
  <c r="BA183" i="118"/>
  <c r="AW183" i="118"/>
  <c r="AS183" i="118"/>
  <c r="AO183" i="118"/>
  <c r="BO178" i="118"/>
  <c r="BK178" i="118"/>
  <c r="BG178" i="118"/>
  <c r="BC178" i="118"/>
  <c r="AY178" i="118"/>
  <c r="AU178" i="118"/>
  <c r="AQ178" i="118"/>
  <c r="AM178" i="118"/>
  <c r="BN177" i="118"/>
  <c r="BJ177" i="118"/>
  <c r="BF177" i="118"/>
  <c r="BD176" i="4" s="1"/>
  <c r="BB177" i="118"/>
  <c r="AX177" i="118"/>
  <c r="AT177" i="118"/>
  <c r="AP177" i="118"/>
  <c r="AL177" i="118"/>
  <c r="BM176" i="118"/>
  <c r="BI176" i="118"/>
  <c r="BE176" i="118"/>
  <c r="BA176" i="118"/>
  <c r="AW176" i="118"/>
  <c r="AS176" i="118"/>
  <c r="AO176" i="118"/>
  <c r="BL175" i="118"/>
  <c r="BH175" i="118"/>
  <c r="BD175" i="118"/>
  <c r="AZ175" i="118"/>
  <c r="AV175" i="118"/>
  <c r="AR175" i="118"/>
  <c r="AN175" i="118"/>
  <c r="BL308" i="118"/>
  <c r="BD308" i="118"/>
  <c r="AV308" i="118"/>
  <c r="AN308" i="118"/>
  <c r="BK307" i="118"/>
  <c r="BC307" i="118"/>
  <c r="AU307" i="118"/>
  <c r="AM307" i="118"/>
  <c r="BJ306" i="118"/>
  <c r="BB306" i="118"/>
  <c r="AT306" i="118"/>
  <c r="AL306" i="118"/>
  <c r="BI305" i="118"/>
  <c r="BA305" i="118"/>
  <c r="AS305" i="118"/>
  <c r="BH304" i="118"/>
  <c r="AZ304" i="118"/>
  <c r="AR304" i="118"/>
  <c r="BO303" i="118"/>
  <c r="BG303" i="118"/>
  <c r="AY303" i="118"/>
  <c r="AQ303" i="118"/>
  <c r="BN302" i="118"/>
  <c r="BF302" i="118"/>
  <c r="BD301" i="4" s="1"/>
  <c r="AX302" i="118"/>
  <c r="AP302" i="118"/>
  <c r="BM301" i="118"/>
  <c r="BE301" i="118"/>
  <c r="AW301" i="118"/>
  <c r="AO301" i="118"/>
  <c r="BL300" i="118"/>
  <c r="BD300" i="118"/>
  <c r="AV300" i="118"/>
  <c r="AN300" i="118"/>
  <c r="BK299" i="118"/>
  <c r="BC299" i="118"/>
  <c r="AU299" i="118"/>
  <c r="AM299" i="118"/>
  <c r="BI294" i="118"/>
  <c r="BI322" i="118" s="1"/>
  <c r="BA294" i="118"/>
  <c r="AS294" i="118"/>
  <c r="BH293" i="118"/>
  <c r="BH321" i="118" s="1"/>
  <c r="AZ293" i="118"/>
  <c r="AR293" i="118"/>
  <c r="BO292" i="118"/>
  <c r="BG292" i="118"/>
  <c r="BG320" i="118" s="1"/>
  <c r="AY292" i="118"/>
  <c r="AQ292" i="118"/>
  <c r="BN291" i="118"/>
  <c r="BF291" i="118"/>
  <c r="AX291" i="118"/>
  <c r="AP291" i="118"/>
  <c r="BM290" i="118"/>
  <c r="BE290" i="118"/>
  <c r="BE318" i="118" s="1"/>
  <c r="AW290" i="118"/>
  <c r="AO290" i="118"/>
  <c r="BL289" i="118"/>
  <c r="BD289" i="118"/>
  <c r="AV289" i="118"/>
  <c r="AV317" i="118" s="1"/>
  <c r="AN289" i="118"/>
  <c r="BK288" i="118"/>
  <c r="BC288" i="118"/>
  <c r="AU288" i="118"/>
  <c r="AU316" i="118" s="1"/>
  <c r="AM288" i="118"/>
  <c r="BJ287" i="118"/>
  <c r="BB287" i="118"/>
  <c r="AT287" i="118"/>
  <c r="AT315" i="118" s="1"/>
  <c r="AL287" i="118"/>
  <c r="BI286" i="118"/>
  <c r="BA286" i="118"/>
  <c r="AS286" i="118"/>
  <c r="AS314" i="118" s="1"/>
  <c r="BH285" i="118"/>
  <c r="AZ285" i="118"/>
  <c r="AR285" i="118"/>
  <c r="BN280" i="118"/>
  <c r="BF280" i="118"/>
  <c r="BD279" i="4" s="1"/>
  <c r="AX280" i="118"/>
  <c r="AP280" i="118"/>
  <c r="BM279" i="118"/>
  <c r="BE279" i="118"/>
  <c r="AW279" i="118"/>
  <c r="AO279" i="118"/>
  <c r="BL278" i="118"/>
  <c r="BD278" i="118"/>
  <c r="AV278" i="118"/>
  <c r="AN278" i="118"/>
  <c r="BK277" i="118"/>
  <c r="BC277" i="118"/>
  <c r="AU277" i="118"/>
  <c r="AM277" i="118"/>
  <c r="BK257" i="118"/>
  <c r="BF257" i="118"/>
  <c r="BD256" i="4" s="1"/>
  <c r="AZ257" i="118"/>
  <c r="AU257" i="118"/>
  <c r="AP257" i="118"/>
  <c r="BO256" i="118"/>
  <c r="BJ256" i="118"/>
  <c r="BE256" i="118"/>
  <c r="AY256" i="118"/>
  <c r="AT256" i="118"/>
  <c r="AO256" i="118"/>
  <c r="BN255" i="118"/>
  <c r="BI255" i="118"/>
  <c r="BD255" i="118"/>
  <c r="AX255" i="118"/>
  <c r="AS255" i="118"/>
  <c r="AN255" i="118"/>
  <c r="BM254" i="118"/>
  <c r="BH254" i="118"/>
  <c r="BC254" i="118"/>
  <c r="AW254" i="118"/>
  <c r="AR254" i="118"/>
  <c r="AM254" i="118"/>
  <c r="BL253" i="118"/>
  <c r="BG253" i="118"/>
  <c r="BB253" i="118"/>
  <c r="AV253" i="118"/>
  <c r="AQ253" i="118"/>
  <c r="AL253" i="118"/>
  <c r="BK252" i="118"/>
  <c r="BF252" i="118"/>
  <c r="BD251" i="4" s="1"/>
  <c r="BA252" i="118"/>
  <c r="AU252" i="118"/>
  <c r="AP252" i="118"/>
  <c r="BJ251" i="118"/>
  <c r="BE251" i="118"/>
  <c r="AZ251" i="118"/>
  <c r="AT251" i="118"/>
  <c r="AO251" i="118"/>
  <c r="BO250" i="118"/>
  <c r="BI250" i="118"/>
  <c r="BD250" i="118"/>
  <c r="AY250" i="118"/>
  <c r="AS250" i="118"/>
  <c r="AN250" i="118"/>
  <c r="BN249" i="118"/>
  <c r="BH249" i="118"/>
  <c r="BC249" i="118"/>
  <c r="AX249" i="118"/>
  <c r="AR249" i="118"/>
  <c r="AM249" i="118"/>
  <c r="BM248" i="118"/>
  <c r="BG248" i="118"/>
  <c r="BB248" i="118"/>
  <c r="AW248" i="118"/>
  <c r="AQ248" i="118"/>
  <c r="AQ262" i="118" s="1"/>
  <c r="AL248" i="118"/>
  <c r="BK243" i="118"/>
  <c r="BE243" i="118"/>
  <c r="AZ243" i="118"/>
  <c r="AU243" i="118"/>
  <c r="AO243" i="118"/>
  <c r="BO242" i="118"/>
  <c r="BJ242" i="118"/>
  <c r="BD242" i="118"/>
  <c r="AY242" i="118"/>
  <c r="AT242" i="118"/>
  <c r="AN242" i="118"/>
  <c r="BN241" i="118"/>
  <c r="BI241" i="118"/>
  <c r="BC241" i="118"/>
  <c r="BC269" i="118" s="1"/>
  <c r="AX241" i="118"/>
  <c r="AS241" i="118"/>
  <c r="AM241" i="118"/>
  <c r="BM240" i="118"/>
  <c r="BH240" i="118"/>
  <c r="BB240" i="118"/>
  <c r="AW240" i="118"/>
  <c r="AR240" i="118"/>
  <c r="AL240" i="118"/>
  <c r="BL239" i="118"/>
  <c r="BG239" i="118"/>
  <c r="BA239" i="118"/>
  <c r="BA267" i="118" s="1"/>
  <c r="AV239" i="118"/>
  <c r="AQ239" i="118"/>
  <c r="BK238" i="118"/>
  <c r="BK266" i="118" s="1"/>
  <c r="BF238" i="118"/>
  <c r="AZ238" i="118"/>
  <c r="AU238" i="118"/>
  <c r="AU266" i="118" s="1"/>
  <c r="AP238" i="118"/>
  <c r="AP266" i="118" s="1"/>
  <c r="BO237" i="118"/>
  <c r="BJ237" i="118"/>
  <c r="BE237" i="118"/>
  <c r="AY237" i="118"/>
  <c r="AY265" i="118" s="1"/>
  <c r="AT237" i="118"/>
  <c r="AO237" i="118"/>
  <c r="BN236" i="118"/>
  <c r="BI236" i="118"/>
  <c r="BD236" i="118"/>
  <c r="AX236" i="118"/>
  <c r="AS236" i="118"/>
  <c r="AN236" i="118"/>
  <c r="BM235" i="118"/>
  <c r="BH235" i="118"/>
  <c r="BC235" i="118"/>
  <c r="AW235" i="118"/>
  <c r="AW263" i="118" s="1"/>
  <c r="AR235" i="118"/>
  <c r="AM235" i="118"/>
  <c r="BL234" i="118"/>
  <c r="BG234" i="118"/>
  <c r="BB234" i="118"/>
  <c r="AW234" i="118"/>
  <c r="AS234" i="118"/>
  <c r="AO234" i="118"/>
  <c r="BO229" i="118"/>
  <c r="BK229" i="118"/>
  <c r="BG229" i="118"/>
  <c r="BC229" i="118"/>
  <c r="BC230" i="118" s="1"/>
  <c r="AY229" i="118"/>
  <c r="AU229" i="118"/>
  <c r="AQ229" i="118"/>
  <c r="AM229" i="118"/>
  <c r="AM230" i="118" s="1"/>
  <c r="BN228" i="118"/>
  <c r="BJ228" i="118"/>
  <c r="BF228" i="118"/>
  <c r="BD227" i="4" s="1"/>
  <c r="BB228" i="118"/>
  <c r="AX228" i="118"/>
  <c r="AT228" i="118"/>
  <c r="AP228" i="118"/>
  <c r="AL228" i="118"/>
  <c r="BM227" i="118"/>
  <c r="BI227" i="118"/>
  <c r="BE227" i="118"/>
  <c r="BA227" i="118"/>
  <c r="AW227" i="118"/>
  <c r="AS227" i="118"/>
  <c r="AO227" i="118"/>
  <c r="BL226" i="118"/>
  <c r="BH226" i="118"/>
  <c r="BD226" i="118"/>
  <c r="AZ226" i="118"/>
  <c r="AV226" i="118"/>
  <c r="AR226" i="118"/>
  <c r="AN226" i="118"/>
  <c r="BL206" i="118"/>
  <c r="BH206" i="118"/>
  <c r="BH220" i="118" s="1"/>
  <c r="BD206" i="118"/>
  <c r="AZ206" i="118"/>
  <c r="AZ220" i="118" s="1"/>
  <c r="AV206" i="118"/>
  <c r="AR206" i="118"/>
  <c r="AR220" i="118" s="1"/>
  <c r="AN206" i="118"/>
  <c r="BO205" i="118"/>
  <c r="BK205" i="118"/>
  <c r="BG205" i="118"/>
  <c r="BC205" i="118"/>
  <c r="AY205" i="118"/>
  <c r="AY219" i="118" s="1"/>
  <c r="AU205" i="118"/>
  <c r="AQ205" i="118"/>
  <c r="AQ219" i="118" s="1"/>
  <c r="AM205" i="118"/>
  <c r="BN204" i="118"/>
  <c r="BN218" i="118" s="1"/>
  <c r="BJ204" i="118"/>
  <c r="BF204" i="118"/>
  <c r="BB204" i="118"/>
  <c r="AX204" i="118"/>
  <c r="AX218" i="118" s="1"/>
  <c r="AT204" i="118"/>
  <c r="AP204" i="118"/>
  <c r="AP218" i="118" s="1"/>
  <c r="AL204" i="118"/>
  <c r="BM203" i="118"/>
  <c r="BM217" i="118" s="1"/>
  <c r="BI203" i="118"/>
  <c r="BE203" i="118"/>
  <c r="BE217" i="118" s="1"/>
  <c r="BA203" i="118"/>
  <c r="AW203" i="118"/>
  <c r="AW217" i="118" s="1"/>
  <c r="AS203" i="118"/>
  <c r="AO203" i="118"/>
  <c r="AO217" i="118" s="1"/>
  <c r="BL202" i="118"/>
  <c r="BH202" i="118"/>
  <c r="BD202" i="118"/>
  <c r="BD216" i="118" s="1"/>
  <c r="AZ202" i="118"/>
  <c r="AV202" i="118"/>
  <c r="AR202" i="118"/>
  <c r="AN202" i="118"/>
  <c r="BO201" i="118"/>
  <c r="BK201" i="118"/>
  <c r="BG201" i="118"/>
  <c r="BC201" i="118"/>
  <c r="AY201" i="118"/>
  <c r="AU201" i="118"/>
  <c r="AQ201" i="118"/>
  <c r="AM201" i="118"/>
  <c r="AM215" i="118" s="1"/>
  <c r="BN200" i="118"/>
  <c r="BJ200" i="118"/>
  <c r="BF200" i="118"/>
  <c r="BD199" i="4" s="1"/>
  <c r="BB200" i="118"/>
  <c r="BB214" i="118" s="1"/>
  <c r="AX200" i="118"/>
  <c r="AT200" i="118"/>
  <c r="AT214" i="118" s="1"/>
  <c r="AP200" i="118"/>
  <c r="AL200" i="118"/>
  <c r="BM199" i="118"/>
  <c r="BI199" i="118"/>
  <c r="BI213" i="118" s="1"/>
  <c r="BE199" i="118"/>
  <c r="BA199" i="118"/>
  <c r="BA213" i="118" s="1"/>
  <c r="AW199" i="118"/>
  <c r="AS199" i="118"/>
  <c r="AS213" i="118" s="1"/>
  <c r="AO199" i="118"/>
  <c r="BL198" i="118"/>
  <c r="BH198" i="118"/>
  <c r="BH212" i="118" s="1"/>
  <c r="BD198" i="118"/>
  <c r="AZ198" i="118"/>
  <c r="AZ212" i="118" s="1"/>
  <c r="AV198" i="118"/>
  <c r="AR198" i="118"/>
  <c r="AR212" i="118" s="1"/>
  <c r="AN198" i="118"/>
  <c r="BO197" i="118"/>
  <c r="BO211" i="118" s="1"/>
  <c r="BK197" i="118"/>
  <c r="BG197" i="118"/>
  <c r="BC197" i="118"/>
  <c r="AY197" i="118"/>
  <c r="AU197" i="118"/>
  <c r="AQ197" i="118"/>
  <c r="AM197" i="118"/>
  <c r="BM192" i="118"/>
  <c r="BM220" i="118" s="1"/>
  <c r="BI192" i="118"/>
  <c r="BI220" i="118" s="1"/>
  <c r="BE192" i="118"/>
  <c r="BE220" i="118" s="1"/>
  <c r="BA192" i="118"/>
  <c r="BA220" i="118" s="1"/>
  <c r="AW192" i="118"/>
  <c r="AW220" i="118" s="1"/>
  <c r="AS192" i="118"/>
  <c r="AS220" i="118" s="1"/>
  <c r="AO192" i="118"/>
  <c r="AO220" i="118" s="1"/>
  <c r="BL191" i="118"/>
  <c r="BL219" i="118" s="1"/>
  <c r="BH191" i="118"/>
  <c r="BH219" i="118" s="1"/>
  <c r="BD191" i="118"/>
  <c r="BD219" i="118" s="1"/>
  <c r="AZ191" i="118"/>
  <c r="AZ219" i="118" s="1"/>
  <c r="AV191" i="118"/>
  <c r="AV219" i="118" s="1"/>
  <c r="AR191" i="118"/>
  <c r="AR219" i="118" s="1"/>
  <c r="AN191" i="118"/>
  <c r="AN219" i="118" s="1"/>
  <c r="BO190" i="118"/>
  <c r="BO218" i="118" s="1"/>
  <c r="BK190" i="118"/>
  <c r="BK218" i="118" s="1"/>
  <c r="BG190" i="118"/>
  <c r="BG218" i="118" s="1"/>
  <c r="BC190" i="118"/>
  <c r="BC218" i="118" s="1"/>
  <c r="AY190" i="118"/>
  <c r="AY218" i="118" s="1"/>
  <c r="AU190" i="118"/>
  <c r="AU218" i="118" s="1"/>
  <c r="AQ190" i="118"/>
  <c r="AQ218" i="118" s="1"/>
  <c r="AM190" i="118"/>
  <c r="AM218" i="118" s="1"/>
  <c r="BN189" i="118"/>
  <c r="BN217" i="118" s="1"/>
  <c r="BJ189" i="118"/>
  <c r="BJ217" i="118" s="1"/>
  <c r="BF189" i="118"/>
  <c r="BB189" i="118"/>
  <c r="BB217" i="118" s="1"/>
  <c r="AX189" i="118"/>
  <c r="AX217" i="118" s="1"/>
  <c r="AT189" i="118"/>
  <c r="AT217" i="118" s="1"/>
  <c r="AP189" i="118"/>
  <c r="AP217" i="118" s="1"/>
  <c r="AL189" i="118"/>
  <c r="BM188" i="118"/>
  <c r="BM216" i="118" s="1"/>
  <c r="BI188" i="118"/>
  <c r="BI216" i="118" s="1"/>
  <c r="BE188" i="118"/>
  <c r="BE216" i="118" s="1"/>
  <c r="BA188" i="118"/>
  <c r="BA216" i="118" s="1"/>
  <c r="AW188" i="118"/>
  <c r="AW216" i="118" s="1"/>
  <c r="AS188" i="118"/>
  <c r="AS216" i="118" s="1"/>
  <c r="AO188" i="118"/>
  <c r="AO216" i="118" s="1"/>
  <c r="BL187" i="118"/>
  <c r="BL215" i="118" s="1"/>
  <c r="BH187" i="118"/>
  <c r="BH215" i="118" s="1"/>
  <c r="BD187" i="118"/>
  <c r="BD215" i="118" s="1"/>
  <c r="AZ187" i="118"/>
  <c r="AZ215" i="118" s="1"/>
  <c r="AV187" i="118"/>
  <c r="AV215" i="118" s="1"/>
  <c r="AR187" i="118"/>
  <c r="AR215" i="118" s="1"/>
  <c r="AN187" i="118"/>
  <c r="AN215" i="118" s="1"/>
  <c r="BO186" i="118"/>
  <c r="BO214" i="118" s="1"/>
  <c r="BK186" i="118"/>
  <c r="BK214" i="118" s="1"/>
  <c r="BG186" i="118"/>
  <c r="BG214" i="118" s="1"/>
  <c r="BC186" i="118"/>
  <c r="BC214" i="118" s="1"/>
  <c r="AY186" i="118"/>
  <c r="AY214" i="118" s="1"/>
  <c r="AU186" i="118"/>
  <c r="AU214" i="118" s="1"/>
  <c r="AQ186" i="118"/>
  <c r="AQ214" i="118" s="1"/>
  <c r="AM186" i="118"/>
  <c r="AM214" i="118" s="1"/>
  <c r="BN185" i="118"/>
  <c r="BN213" i="118" s="1"/>
  <c r="BJ185" i="118"/>
  <c r="BJ213" i="118" s="1"/>
  <c r="BF185" i="118"/>
  <c r="BB185" i="118"/>
  <c r="BB213" i="118" s="1"/>
  <c r="AX185" i="118"/>
  <c r="AX213" i="118" s="1"/>
  <c r="AT185" i="118"/>
  <c r="AT213" i="118" s="1"/>
  <c r="AP185" i="118"/>
  <c r="AP213" i="118" s="1"/>
  <c r="AL185" i="118"/>
  <c r="BM184" i="118"/>
  <c r="BM212" i="118" s="1"/>
  <c r="BI184" i="118"/>
  <c r="BI212" i="118" s="1"/>
  <c r="BE184" i="118"/>
  <c r="BE212" i="118" s="1"/>
  <c r="BA184" i="118"/>
  <c r="BA212" i="118" s="1"/>
  <c r="AW184" i="118"/>
  <c r="AW212" i="118" s="1"/>
  <c r="AS184" i="118"/>
  <c r="AS212" i="118" s="1"/>
  <c r="AO184" i="118"/>
  <c r="AO212" i="118" s="1"/>
  <c r="BL183" i="118"/>
  <c r="BH183" i="118"/>
  <c r="BD183" i="118"/>
  <c r="AZ183" i="118"/>
  <c r="AV183" i="118"/>
  <c r="AR183" i="118"/>
  <c r="AN183" i="118"/>
  <c r="BN178" i="118"/>
  <c r="BJ178" i="118"/>
  <c r="BF178" i="118"/>
  <c r="BD177" i="4" s="1"/>
  <c r="BB178" i="118"/>
  <c r="AX178" i="118"/>
  <c r="AT178" i="118"/>
  <c r="AP178" i="118"/>
  <c r="AL178" i="118"/>
  <c r="BM177" i="118"/>
  <c r="BI177" i="118"/>
  <c r="BE177" i="118"/>
  <c r="BA177" i="118"/>
  <c r="AW177" i="118"/>
  <c r="AS177" i="118"/>
  <c r="AO177" i="118"/>
  <c r="BL176" i="118"/>
  <c r="BH176" i="118"/>
  <c r="BD176" i="118"/>
  <c r="AZ176" i="118"/>
  <c r="AV176" i="118"/>
  <c r="AR176" i="118"/>
  <c r="AN176" i="118"/>
  <c r="BO175" i="118"/>
  <c r="BK175" i="118"/>
  <c r="BG175" i="118"/>
  <c r="BC175" i="118"/>
  <c r="AY175" i="118"/>
  <c r="AU175" i="118"/>
  <c r="AQ175" i="118"/>
  <c r="AM175" i="118"/>
  <c r="AP128" i="118"/>
  <c r="AT128" i="118"/>
  <c r="AX128" i="118"/>
  <c r="BB128" i="118"/>
  <c r="BF128" i="118"/>
  <c r="BJ128" i="118"/>
  <c r="BN128" i="118"/>
  <c r="AR128" i="118"/>
  <c r="AZ128" i="118"/>
  <c r="BH128" i="118"/>
  <c r="AO142" i="118"/>
  <c r="AS142" i="118"/>
  <c r="AW142" i="118"/>
  <c r="BA142" i="118"/>
  <c r="BE142" i="118"/>
  <c r="BI142" i="118"/>
  <c r="BM142" i="118"/>
  <c r="AR142" i="118"/>
  <c r="AZ142" i="118"/>
  <c r="BH142" i="118"/>
  <c r="AS160" i="118"/>
  <c r="BA160" i="118"/>
  <c r="BA170" i="118" s="1"/>
  <c r="BI160" i="118"/>
  <c r="AL161" i="118"/>
  <c r="AL169" i="118"/>
  <c r="AP175" i="118"/>
  <c r="AX175" i="118"/>
  <c r="BF175" i="118"/>
  <c r="BD174" i="4" s="1"/>
  <c r="BN175" i="118"/>
  <c r="AQ176" i="118"/>
  <c r="AY176" i="118"/>
  <c r="BG176" i="118"/>
  <c r="BO176" i="118"/>
  <c r="AR177" i="118"/>
  <c r="AZ177" i="118"/>
  <c r="BH177" i="118"/>
  <c r="AS178" i="118"/>
  <c r="BA178" i="118"/>
  <c r="BI178" i="118"/>
  <c r="AM183" i="118"/>
  <c r="AU183" i="118"/>
  <c r="BC183" i="118"/>
  <c r="BK183" i="118"/>
  <c r="AN184" i="118"/>
  <c r="AV184" i="118"/>
  <c r="AV212" i="118" s="1"/>
  <c r="BD184" i="118"/>
  <c r="BL184" i="118"/>
  <c r="AO185" i="118"/>
  <c r="AW185" i="118"/>
  <c r="BE185" i="118"/>
  <c r="BM185" i="118"/>
  <c r="AP186" i="118"/>
  <c r="AX186" i="118"/>
  <c r="BF186" i="118"/>
  <c r="BD185" i="4" s="1"/>
  <c r="BN186" i="118"/>
  <c r="AQ187" i="118"/>
  <c r="AY187" i="118"/>
  <c r="BG187" i="118"/>
  <c r="BO187" i="118"/>
  <c r="AR188" i="118"/>
  <c r="AZ188" i="118"/>
  <c r="BH188" i="118"/>
  <c r="AS189" i="118"/>
  <c r="BA189" i="118"/>
  <c r="BI189" i="118"/>
  <c r="BI217" i="118" s="1"/>
  <c r="AL190" i="118"/>
  <c r="AT190" i="118"/>
  <c r="BB190" i="118"/>
  <c r="BJ190" i="118"/>
  <c r="BJ218" i="118" s="1"/>
  <c r="AM191" i="118"/>
  <c r="AU191" i="118"/>
  <c r="BC191" i="118"/>
  <c r="BK191" i="118"/>
  <c r="BK219" i="118" s="1"/>
  <c r="AN192" i="118"/>
  <c r="AV192" i="118"/>
  <c r="BD192" i="118"/>
  <c r="BL192" i="118"/>
  <c r="BL220" i="118" s="1"/>
  <c r="AP197" i="118"/>
  <c r="AX197" i="118"/>
  <c r="BF197" i="118"/>
  <c r="BD196" i="4" s="1"/>
  <c r="BN197" i="118"/>
  <c r="AQ198" i="118"/>
  <c r="AQ212" i="118" s="1"/>
  <c r="AY198" i="118"/>
  <c r="AY212" i="118" s="1"/>
  <c r="BG198" i="118"/>
  <c r="BG212" i="118" s="1"/>
  <c r="BO198" i="118"/>
  <c r="BO212" i="118" s="1"/>
  <c r="AR199" i="118"/>
  <c r="AR213" i="118" s="1"/>
  <c r="AZ199" i="118"/>
  <c r="BH199" i="118"/>
  <c r="BH213" i="118" s="1"/>
  <c r="AS200" i="118"/>
  <c r="BA200" i="118"/>
  <c r="BI200" i="118"/>
  <c r="AL201" i="118"/>
  <c r="AT201" i="118"/>
  <c r="AT215" i="118" s="1"/>
  <c r="BB201" i="118"/>
  <c r="BJ201" i="118"/>
  <c r="BJ215" i="118" s="1"/>
  <c r="AM202" i="118"/>
  <c r="AM216" i="118" s="1"/>
  <c r="AU202" i="118"/>
  <c r="AU216" i="118" s="1"/>
  <c r="BC202" i="118"/>
  <c r="BC216" i="118" s="1"/>
  <c r="BK202" i="118"/>
  <c r="BK216" i="118" s="1"/>
  <c r="AN203" i="118"/>
  <c r="AV203" i="118"/>
  <c r="BD203" i="118"/>
  <c r="BL203" i="118"/>
  <c r="AO204" i="118"/>
  <c r="AW204" i="118"/>
  <c r="BE204" i="118"/>
  <c r="BM204" i="118"/>
  <c r="AP205" i="118"/>
  <c r="AX205" i="118"/>
  <c r="BF205" i="118"/>
  <c r="BD204" i="4" s="1"/>
  <c r="BN205" i="118"/>
  <c r="AQ206" i="118"/>
  <c r="AQ220" i="118" s="1"/>
  <c r="AY206" i="118"/>
  <c r="BG206" i="118"/>
  <c r="BG220" i="118" s="1"/>
  <c r="BO206" i="118"/>
  <c r="AQ226" i="118"/>
  <c r="AY226" i="118"/>
  <c r="BG226" i="118"/>
  <c r="BO226" i="118"/>
  <c r="AR227" i="118"/>
  <c r="AZ227" i="118"/>
  <c r="BH227" i="118"/>
  <c r="AS228" i="118"/>
  <c r="BA228" i="118"/>
  <c r="BI228" i="118"/>
  <c r="AL229" i="118"/>
  <c r="AT229" i="118"/>
  <c r="BB229" i="118"/>
  <c r="BJ229" i="118"/>
  <c r="AN234" i="118"/>
  <c r="AV234" i="118"/>
  <c r="BF234" i="118"/>
  <c r="BD233" i="4" s="1"/>
  <c r="AV235" i="118"/>
  <c r="BG235" i="118"/>
  <c r="AL236" i="118"/>
  <c r="AW236" i="118"/>
  <c r="AW264" i="118" s="1"/>
  <c r="BH236" i="118"/>
  <c r="AM237" i="118"/>
  <c r="AX237" i="118"/>
  <c r="BI237" i="118"/>
  <c r="BI265" i="118" s="1"/>
  <c r="AN238" i="118"/>
  <c r="AN266" i="118" s="1"/>
  <c r="AY238" i="118"/>
  <c r="BJ238" i="118"/>
  <c r="AO239" i="118"/>
  <c r="AO267" i="118" s="1"/>
  <c r="AZ239" i="118"/>
  <c r="BK239" i="118"/>
  <c r="AP240" i="118"/>
  <c r="BA240" i="118"/>
  <c r="BA268" i="118" s="1"/>
  <c r="BL240" i="118"/>
  <c r="AQ241" i="118"/>
  <c r="BB241" i="118"/>
  <c r="BM241" i="118"/>
  <c r="BM269" i="118" s="1"/>
  <c r="AR242" i="118"/>
  <c r="BC242" i="118"/>
  <c r="BN242" i="118"/>
  <c r="AS243" i="118"/>
  <c r="AS271" i="118" s="1"/>
  <c r="BD243" i="118"/>
  <c r="BO243" i="118"/>
  <c r="AO248" i="118"/>
  <c r="AY248" i="118"/>
  <c r="BJ248" i="118"/>
  <c r="BJ262" i="118" s="1"/>
  <c r="AP249" i="118"/>
  <c r="AZ249" i="118"/>
  <c r="BK249" i="118"/>
  <c r="BK263" i="118" s="1"/>
  <c r="AQ250" i="118"/>
  <c r="BA250" i="118"/>
  <c r="BA264" i="118" s="1"/>
  <c r="BL250" i="118"/>
  <c r="AR251" i="118"/>
  <c r="BB251" i="118"/>
  <c r="BB265" i="118" s="1"/>
  <c r="BM251" i="118"/>
  <c r="BM265" i="118" s="1"/>
  <c r="AS252" i="118"/>
  <c r="BC252" i="118"/>
  <c r="BC266" i="118" s="1"/>
  <c r="BN252" i="118"/>
  <c r="BN266" i="118" s="1"/>
  <c r="AT253" i="118"/>
  <c r="BD253" i="118"/>
  <c r="BO253" i="118"/>
  <c r="BO267" i="118" s="1"/>
  <c r="AU254" i="118"/>
  <c r="BE254" i="118"/>
  <c r="BE268" i="118" s="1"/>
  <c r="AV255" i="118"/>
  <c r="BF255" i="118"/>
  <c r="AL256" i="118"/>
  <c r="AL270" i="118" s="1"/>
  <c r="AW256" i="118"/>
  <c r="BG256" i="118"/>
  <c r="AM257" i="118"/>
  <c r="AM271" i="118" s="1"/>
  <c r="AX257" i="118"/>
  <c r="BH257" i="118"/>
  <c r="BH271" i="118" s="1"/>
  <c r="AY277" i="118"/>
  <c r="BO277" i="118"/>
  <c r="AZ278" i="118"/>
  <c r="BA279" i="118"/>
  <c r="AL280" i="118"/>
  <c r="BB280" i="118"/>
  <c r="AN285" i="118"/>
  <c r="BD285" i="118"/>
  <c r="AO286" i="118"/>
  <c r="BE286" i="118"/>
  <c r="BE314" i="118" s="1"/>
  <c r="AP287" i="118"/>
  <c r="BF287" i="118"/>
  <c r="BD286" i="4" s="1"/>
  <c r="AQ288" i="118"/>
  <c r="BG288" i="118"/>
  <c r="BG316" i="118" s="1"/>
  <c r="AR289" i="118"/>
  <c r="BH289" i="118"/>
  <c r="AS290" i="118"/>
  <c r="BI290" i="118"/>
  <c r="BI318" i="118" s="1"/>
  <c r="AT291" i="118"/>
  <c r="BJ291" i="118"/>
  <c r="AU292" i="118"/>
  <c r="BK292" i="118"/>
  <c r="BK320" i="118" s="1"/>
  <c r="AV293" i="118"/>
  <c r="BL293" i="118"/>
  <c r="AW294" i="118"/>
  <c r="BM294" i="118"/>
  <c r="BM322" i="118" s="1"/>
  <c r="AY299" i="118"/>
  <c r="BO299" i="118"/>
  <c r="AZ300" i="118"/>
  <c r="BA301" i="118"/>
  <c r="AL302" i="118"/>
  <c r="BB302" i="118"/>
  <c r="AM303" i="118"/>
  <c r="BC303" i="118"/>
  <c r="AN304" i="118"/>
  <c r="BD304" i="118"/>
  <c r="AO305" i="118"/>
  <c r="BE305" i="118"/>
  <c r="AP306" i="118"/>
  <c r="BF306" i="118"/>
  <c r="BD305" i="4" s="1"/>
  <c r="AQ307" i="118"/>
  <c r="BG307" i="118"/>
  <c r="AR308" i="118"/>
  <c r="BH308" i="118"/>
  <c r="AY211" i="119"/>
  <c r="BO211" i="119"/>
  <c r="BP136" i="119"/>
  <c r="BP164" i="119" s="1"/>
  <c r="AL164" i="119"/>
  <c r="AT164" i="119"/>
  <c r="AT170" i="119" s="1"/>
  <c r="BB164" i="119"/>
  <c r="BJ164" i="119"/>
  <c r="BJ170" i="119" s="1"/>
  <c r="AN165" i="119"/>
  <c r="AN188" i="119"/>
  <c r="AV165" i="119"/>
  <c r="AV188" i="119"/>
  <c r="AV216" i="119" s="1"/>
  <c r="BD165" i="119"/>
  <c r="BD188" i="119"/>
  <c r="BL165" i="119"/>
  <c r="BL188" i="119"/>
  <c r="BL216" i="119" s="1"/>
  <c r="BP137" i="119"/>
  <c r="AO166" i="119"/>
  <c r="AO189" i="119"/>
  <c r="AO217" i="119" s="1"/>
  <c r="AW166" i="119"/>
  <c r="AW189" i="119"/>
  <c r="AW217" i="119" s="1"/>
  <c r="BE166" i="119"/>
  <c r="BE189" i="119"/>
  <c r="BE217" i="119" s="1"/>
  <c r="BM166" i="119"/>
  <c r="BM189" i="119"/>
  <c r="BM217" i="119" s="1"/>
  <c r="AQ169" i="119"/>
  <c r="AY169" i="119"/>
  <c r="BG169" i="119"/>
  <c r="BO169" i="119"/>
  <c r="AZ142" i="119"/>
  <c r="BP155" i="119"/>
  <c r="AL161" i="119"/>
  <c r="BN175" i="119"/>
  <c r="BO187" i="119"/>
  <c r="BO215" i="119" s="1"/>
  <c r="AL190" i="119"/>
  <c r="BC211" i="119"/>
  <c r="AW267" i="119"/>
  <c r="BE267" i="119"/>
  <c r="BF268" i="119"/>
  <c r="AR128" i="120"/>
  <c r="AZ128" i="120"/>
  <c r="BH128" i="120"/>
  <c r="AN128" i="120"/>
  <c r="BD128" i="120"/>
  <c r="AY142" i="120"/>
  <c r="BO142" i="120"/>
  <c r="AS156" i="120"/>
  <c r="AS122" i="120" s="1"/>
  <c r="BI156" i="120"/>
  <c r="BI122" i="120" s="1"/>
  <c r="AU160" i="120"/>
  <c r="AU170" i="120" s="1"/>
  <c r="BK160" i="120"/>
  <c r="BK170" i="120" s="1"/>
  <c r="AW162" i="120"/>
  <c r="BM162" i="120"/>
  <c r="AR175" i="120"/>
  <c r="BH175" i="120"/>
  <c r="BF174" i="4" s="1"/>
  <c r="BE211" i="120"/>
  <c r="AU212" i="120"/>
  <c r="AW214" i="120"/>
  <c r="BI187" i="120"/>
  <c r="BI215" i="120" s="1"/>
  <c r="AY216" i="120"/>
  <c r="BK189" i="120"/>
  <c r="BP136" i="122"/>
  <c r="AN198" i="122"/>
  <c r="AN212" i="122" s="1"/>
  <c r="AN161" i="122"/>
  <c r="AV161" i="122"/>
  <c r="AV198" i="122"/>
  <c r="BD198" i="122"/>
  <c r="BD212" i="122" s="1"/>
  <c r="BD161" i="122"/>
  <c r="BP147" i="122"/>
  <c r="AO199" i="122"/>
  <c r="AO213" i="122" s="1"/>
  <c r="AO162" i="122"/>
  <c r="AO170" i="122" s="1"/>
  <c r="AO156" i="122"/>
  <c r="AO122" i="122" s="1"/>
  <c r="AS162" i="122"/>
  <c r="AS156" i="122"/>
  <c r="AS122" i="122" s="1"/>
  <c r="BE199" i="122"/>
  <c r="BE162" i="122"/>
  <c r="BE156" i="122"/>
  <c r="BE122" i="122" s="1"/>
  <c r="BI162" i="122"/>
  <c r="BI156" i="122"/>
  <c r="BI122" i="122" s="1"/>
  <c r="BM199" i="122"/>
  <c r="BM213" i="122" s="1"/>
  <c r="BM156" i="122"/>
  <c r="BM122" i="122" s="1"/>
  <c r="BM162" i="122"/>
  <c r="AW199" i="122"/>
  <c r="AW213" i="122" s="1"/>
  <c r="AM128" i="119"/>
  <c r="AQ128" i="119"/>
  <c r="AU128" i="119"/>
  <c r="AY128" i="119"/>
  <c r="BC128" i="119"/>
  <c r="BG128" i="119"/>
  <c r="BK128" i="119"/>
  <c r="BO128" i="119"/>
  <c r="AL142" i="119"/>
  <c r="BP132" i="119"/>
  <c r="AP142" i="119"/>
  <c r="AT142" i="119"/>
  <c r="AX142" i="119"/>
  <c r="BB142" i="119"/>
  <c r="BF142" i="119"/>
  <c r="BJ142" i="119"/>
  <c r="BN142" i="119"/>
  <c r="BP135" i="119"/>
  <c r="BP163" i="119" s="1"/>
  <c r="AL163" i="119"/>
  <c r="BP140" i="119"/>
  <c r="AS142" i="119"/>
  <c r="BA142" i="119"/>
  <c r="BI142" i="119"/>
  <c r="AL156" i="119"/>
  <c r="AL122" i="119" s="1"/>
  <c r="BP146" i="119"/>
  <c r="AP156" i="119"/>
  <c r="AP122" i="119" s="1"/>
  <c r="AT156" i="119"/>
  <c r="AT122" i="119" s="1"/>
  <c r="AX156" i="119"/>
  <c r="AX122" i="119" s="1"/>
  <c r="BB156" i="119"/>
  <c r="BB122" i="119" s="1"/>
  <c r="BF156" i="119"/>
  <c r="BF122" i="119" s="1"/>
  <c r="BJ156" i="119"/>
  <c r="BJ122" i="119" s="1"/>
  <c r="BN156" i="119"/>
  <c r="BN122" i="119" s="1"/>
  <c r="BP151" i="119"/>
  <c r="BP154" i="119"/>
  <c r="AL165" i="119"/>
  <c r="AN177" i="119"/>
  <c r="AR184" i="119"/>
  <c r="AR212" i="119" s="1"/>
  <c r="AZ184" i="119"/>
  <c r="AZ212" i="119" s="1"/>
  <c r="BH184" i="119"/>
  <c r="BH212" i="119" s="1"/>
  <c r="AS185" i="119"/>
  <c r="BA185" i="119"/>
  <c r="BA213" i="119" s="1"/>
  <c r="BI185" i="119"/>
  <c r="BI213" i="119" s="1"/>
  <c r="AL186" i="119"/>
  <c r="AT186" i="119"/>
  <c r="BB186" i="119"/>
  <c r="BB214" i="119" s="1"/>
  <c r="BJ186" i="119"/>
  <c r="BJ214" i="119" s="1"/>
  <c r="AQ191" i="119"/>
  <c r="AY191" i="119"/>
  <c r="AY219" i="119" s="1"/>
  <c r="BG191" i="119"/>
  <c r="BE190" i="4" s="1"/>
  <c r="BO191" i="119"/>
  <c r="BO219" i="119" s="1"/>
  <c r="AR192" i="119"/>
  <c r="AR220" i="119" s="1"/>
  <c r="AZ192" i="119"/>
  <c r="BH192" i="119"/>
  <c r="BH220" i="119" s="1"/>
  <c r="AL197" i="119"/>
  <c r="AT197" i="119"/>
  <c r="BB197" i="119"/>
  <c r="BJ197" i="119"/>
  <c r="AL205" i="119"/>
  <c r="BL308" i="120"/>
  <c r="BH308" i="120"/>
  <c r="BH322" i="120" s="1"/>
  <c r="BD308" i="120"/>
  <c r="AZ308" i="120"/>
  <c r="AV308" i="120"/>
  <c r="AR308" i="120"/>
  <c r="AN308" i="120"/>
  <c r="BO307" i="120"/>
  <c r="BK307" i="120"/>
  <c r="BK321" i="120" s="1"/>
  <c r="BG307" i="120"/>
  <c r="BC307" i="120"/>
  <c r="AY307" i="120"/>
  <c r="AU307" i="120"/>
  <c r="AQ307" i="120"/>
  <c r="AM307" i="120"/>
  <c r="AM321" i="120" s="1"/>
  <c r="BN306" i="120"/>
  <c r="BJ306" i="120"/>
  <c r="BF306" i="120"/>
  <c r="BB306" i="120"/>
  <c r="AX306" i="120"/>
  <c r="AT306" i="120"/>
  <c r="AP306" i="120"/>
  <c r="AP320" i="120" s="1"/>
  <c r="AL306" i="120"/>
  <c r="BM305" i="120"/>
  <c r="BI305" i="120"/>
  <c r="BE305" i="120"/>
  <c r="BA305" i="120"/>
  <c r="AW305" i="120"/>
  <c r="AS305" i="120"/>
  <c r="AO305" i="120"/>
  <c r="BL304" i="120"/>
  <c r="BH304" i="120"/>
  <c r="BF303" i="4" s="1"/>
  <c r="BD304" i="120"/>
  <c r="AZ304" i="120"/>
  <c r="AV304" i="120"/>
  <c r="AR304" i="120"/>
  <c r="AN304" i="120"/>
  <c r="BO303" i="120"/>
  <c r="BK303" i="120"/>
  <c r="BG303" i="120"/>
  <c r="BG317" i="120" s="1"/>
  <c r="BC303" i="120"/>
  <c r="AY303" i="120"/>
  <c r="AU303" i="120"/>
  <c r="AQ303" i="120"/>
  <c r="AM303" i="120"/>
  <c r="BN302" i="120"/>
  <c r="BN316" i="120" s="1"/>
  <c r="BJ302" i="120"/>
  <c r="BF302" i="120"/>
  <c r="BB302" i="120"/>
  <c r="AX302" i="120"/>
  <c r="AT302" i="120"/>
  <c r="AP302" i="120"/>
  <c r="AL302" i="120"/>
  <c r="AL316" i="120" s="1"/>
  <c r="BM301" i="120"/>
  <c r="BI301" i="120"/>
  <c r="BE301" i="120"/>
  <c r="BA301" i="120"/>
  <c r="AW301" i="120"/>
  <c r="AW315" i="120" s="1"/>
  <c r="AS301" i="120"/>
  <c r="AO301" i="120"/>
  <c r="BL300" i="120"/>
  <c r="BH300" i="120"/>
  <c r="BF299" i="4" s="1"/>
  <c r="BD300" i="120"/>
  <c r="AZ300" i="120"/>
  <c r="AZ314" i="120" s="1"/>
  <c r="AV300" i="120"/>
  <c r="AR300" i="120"/>
  <c r="AN300" i="120"/>
  <c r="BO299" i="120"/>
  <c r="BK299" i="120"/>
  <c r="BG299" i="120"/>
  <c r="BC299" i="120"/>
  <c r="BC313" i="120" s="1"/>
  <c r="AY299" i="120"/>
  <c r="AU299" i="120"/>
  <c r="AQ299" i="120"/>
  <c r="AM299" i="120"/>
  <c r="BM294" i="120"/>
  <c r="BI294" i="120"/>
  <c r="BE294" i="120"/>
  <c r="BA294" i="120"/>
  <c r="AW294" i="120"/>
  <c r="AS294" i="120"/>
  <c r="AO294" i="120"/>
  <c r="AO322" i="120" s="1"/>
  <c r="BL293" i="120"/>
  <c r="BH293" i="120"/>
  <c r="BF292" i="4" s="1"/>
  <c r="BD293" i="120"/>
  <c r="BD321" i="120" s="1"/>
  <c r="AZ293" i="120"/>
  <c r="AV293" i="120"/>
  <c r="AR293" i="120"/>
  <c r="AN293" i="120"/>
  <c r="BO292" i="120"/>
  <c r="BK292" i="120"/>
  <c r="BG292" i="120"/>
  <c r="BG320" i="120" s="1"/>
  <c r="BC292" i="120"/>
  <c r="AY292" i="120"/>
  <c r="AU292" i="120"/>
  <c r="AQ292" i="120"/>
  <c r="AM292" i="120"/>
  <c r="BN291" i="120"/>
  <c r="BJ291" i="120"/>
  <c r="BF291" i="120"/>
  <c r="BB291" i="120"/>
  <c r="AX291" i="120"/>
  <c r="AT291" i="120"/>
  <c r="AP291" i="120"/>
  <c r="AL291" i="120"/>
  <c r="BM290" i="120"/>
  <c r="BI290" i="120"/>
  <c r="BE290" i="120"/>
  <c r="BA290" i="120"/>
  <c r="AW290" i="120"/>
  <c r="AS290" i="120"/>
  <c r="AO290" i="120"/>
  <c r="BL289" i="120"/>
  <c r="BH289" i="120"/>
  <c r="BF288" i="4" s="1"/>
  <c r="BD289" i="120"/>
  <c r="AZ289" i="120"/>
  <c r="AV289" i="120"/>
  <c r="AR289" i="120"/>
  <c r="AN289" i="120"/>
  <c r="BO288" i="120"/>
  <c r="BK288" i="120"/>
  <c r="BG288" i="120"/>
  <c r="BC288" i="120"/>
  <c r="AY288" i="120"/>
  <c r="AU288" i="120"/>
  <c r="AQ288" i="120"/>
  <c r="AQ316" i="120" s="1"/>
  <c r="AM288" i="120"/>
  <c r="BN287" i="120"/>
  <c r="BJ287" i="120"/>
  <c r="BF287" i="120"/>
  <c r="BF315" i="120" s="1"/>
  <c r="BB287" i="120"/>
  <c r="AX287" i="120"/>
  <c r="AT287" i="120"/>
  <c r="AP287" i="120"/>
  <c r="AL287" i="120"/>
  <c r="BM286" i="120"/>
  <c r="BI286" i="120"/>
  <c r="BE286" i="120"/>
  <c r="BA286" i="120"/>
  <c r="AW286" i="120"/>
  <c r="AS286" i="120"/>
  <c r="AO286" i="120"/>
  <c r="BL285" i="120"/>
  <c r="BH285" i="120"/>
  <c r="BF284" i="4" s="1"/>
  <c r="BD285" i="120"/>
  <c r="AZ285" i="120"/>
  <c r="AV285" i="120"/>
  <c r="AR285" i="120"/>
  <c r="AN285" i="120"/>
  <c r="BN280" i="120"/>
  <c r="BJ280" i="120"/>
  <c r="BF280" i="120"/>
  <c r="BB280" i="120"/>
  <c r="AX280" i="120"/>
  <c r="AT280" i="120"/>
  <c r="AP280" i="120"/>
  <c r="AL280" i="120"/>
  <c r="BM279" i="120"/>
  <c r="BI279" i="120"/>
  <c r="BE279" i="120"/>
  <c r="BA279" i="120"/>
  <c r="AW279" i="120"/>
  <c r="AS279" i="120"/>
  <c r="AO279" i="120"/>
  <c r="BL278" i="120"/>
  <c r="BH278" i="120"/>
  <c r="BF277" i="4" s="1"/>
  <c r="BD278" i="120"/>
  <c r="AZ278" i="120"/>
  <c r="AV278" i="120"/>
  <c r="AR278" i="120"/>
  <c r="AN278" i="120"/>
  <c r="BO277" i="120"/>
  <c r="BK277" i="120"/>
  <c r="BG277" i="120"/>
  <c r="BC277" i="120"/>
  <c r="AY277" i="120"/>
  <c r="AU277" i="120"/>
  <c r="AQ277" i="120"/>
  <c r="AM277" i="120"/>
  <c r="BK308" i="120"/>
  <c r="BF308" i="120"/>
  <c r="BA308" i="120"/>
  <c r="AU308" i="120"/>
  <c r="AP308" i="120"/>
  <c r="BJ307" i="120"/>
  <c r="BE307" i="120"/>
  <c r="AZ307" i="120"/>
  <c r="AT307" i="120"/>
  <c r="AO307" i="120"/>
  <c r="BO306" i="120"/>
  <c r="BI306" i="120"/>
  <c r="BD306" i="120"/>
  <c r="AY306" i="120"/>
  <c r="AS306" i="120"/>
  <c r="AN306" i="120"/>
  <c r="BN305" i="120"/>
  <c r="BH305" i="120"/>
  <c r="BF304" i="4" s="1"/>
  <c r="BC305" i="120"/>
  <c r="AX305" i="120"/>
  <c r="AR305" i="120"/>
  <c r="AM305" i="120"/>
  <c r="BM304" i="120"/>
  <c r="BG304" i="120"/>
  <c r="BB304" i="120"/>
  <c r="AW304" i="120"/>
  <c r="AQ304" i="120"/>
  <c r="AL304" i="120"/>
  <c r="BL303" i="120"/>
  <c r="BF303" i="120"/>
  <c r="BA303" i="120"/>
  <c r="AV303" i="120"/>
  <c r="AP303" i="120"/>
  <c r="BK302" i="120"/>
  <c r="BE302" i="120"/>
  <c r="AZ302" i="120"/>
  <c r="AU302" i="120"/>
  <c r="AO302" i="120"/>
  <c r="BO301" i="120"/>
  <c r="BJ301" i="120"/>
  <c r="BD301" i="120"/>
  <c r="AY301" i="120"/>
  <c r="AT301" i="120"/>
  <c r="AN301" i="120"/>
  <c r="BN300" i="120"/>
  <c r="BI300" i="120"/>
  <c r="BC300" i="120"/>
  <c r="AX300" i="120"/>
  <c r="AS300" i="120"/>
  <c r="AM300" i="120"/>
  <c r="BM299" i="120"/>
  <c r="BH299" i="120"/>
  <c r="BF298" i="4" s="1"/>
  <c r="BB299" i="120"/>
  <c r="AW299" i="120"/>
  <c r="AR299" i="120"/>
  <c r="AL299" i="120"/>
  <c r="BK294" i="120"/>
  <c r="BK322" i="120" s="1"/>
  <c r="BF294" i="120"/>
  <c r="BF322" i="120" s="1"/>
  <c r="AZ294" i="120"/>
  <c r="AZ322" i="120" s="1"/>
  <c r="AU294" i="120"/>
  <c r="AU322" i="120" s="1"/>
  <c r="AP294" i="120"/>
  <c r="AP322" i="120" s="1"/>
  <c r="BO293" i="120"/>
  <c r="BO321" i="120" s="1"/>
  <c r="BJ293" i="120"/>
  <c r="BE293" i="120"/>
  <c r="AY293" i="120"/>
  <c r="AY321" i="120" s="1"/>
  <c r="AT293" i="120"/>
  <c r="AT321" i="120" s="1"/>
  <c r="AO293" i="120"/>
  <c r="BN292" i="120"/>
  <c r="BN320" i="120" s="1"/>
  <c r="BI292" i="120"/>
  <c r="BD292" i="120"/>
  <c r="BD320" i="120" s="1"/>
  <c r="AX292" i="120"/>
  <c r="AX320" i="120" s="1"/>
  <c r="AS292" i="120"/>
  <c r="AN292" i="120"/>
  <c r="BM291" i="120"/>
  <c r="BM319" i="120" s="1"/>
  <c r="BH291" i="120"/>
  <c r="BF290" i="4" s="1"/>
  <c r="BC291" i="120"/>
  <c r="AW291" i="120"/>
  <c r="AW319" i="120" s="1"/>
  <c r="AR291" i="120"/>
  <c r="AR319" i="120" s="1"/>
  <c r="AM291" i="120"/>
  <c r="BL290" i="120"/>
  <c r="BL318" i="120" s="1"/>
  <c r="BG290" i="120"/>
  <c r="BB290" i="120"/>
  <c r="BB318" i="120" s="1"/>
  <c r="AV290" i="120"/>
  <c r="AQ290" i="120"/>
  <c r="AL290" i="120"/>
  <c r="BK289" i="120"/>
  <c r="BK317" i="120" s="1"/>
  <c r="BF289" i="120"/>
  <c r="BA289" i="120"/>
  <c r="AU289" i="120"/>
  <c r="AP289" i="120"/>
  <c r="AP317" i="120" s="1"/>
  <c r="BJ288" i="120"/>
  <c r="BE288" i="120"/>
  <c r="AZ288" i="120"/>
  <c r="AT288" i="120"/>
  <c r="AT316" i="120" s="1"/>
  <c r="AO288" i="120"/>
  <c r="BO287" i="120"/>
  <c r="BI287" i="120"/>
  <c r="BD287" i="120"/>
  <c r="BD315" i="120" s="1"/>
  <c r="AY287" i="120"/>
  <c r="AS287" i="120"/>
  <c r="AS315" i="120" s="1"/>
  <c r="AN287" i="120"/>
  <c r="BN286" i="120"/>
  <c r="BN314" i="120" s="1"/>
  <c r="BH286" i="120"/>
  <c r="BC286" i="120"/>
  <c r="AX286" i="120"/>
  <c r="AR286" i="120"/>
  <c r="AM286" i="120"/>
  <c r="BM285" i="120"/>
  <c r="BG285" i="120"/>
  <c r="BB285" i="120"/>
  <c r="AW285" i="120"/>
  <c r="AQ285" i="120"/>
  <c r="AL285" i="120"/>
  <c r="BK280" i="120"/>
  <c r="BE280" i="120"/>
  <c r="AZ280" i="120"/>
  <c r="AU280" i="120"/>
  <c r="AO280" i="120"/>
  <c r="BO279" i="120"/>
  <c r="BJ279" i="120"/>
  <c r="BD279" i="120"/>
  <c r="AY279" i="120"/>
  <c r="AT279" i="120"/>
  <c r="AN279" i="120"/>
  <c r="BN278" i="120"/>
  <c r="BI278" i="120"/>
  <c r="BC278" i="120"/>
  <c r="AX278" i="120"/>
  <c r="AS278" i="120"/>
  <c r="AM278" i="120"/>
  <c r="BM277" i="120"/>
  <c r="BH277" i="120"/>
  <c r="BF276" i="4" s="1"/>
  <c r="BB277" i="120"/>
  <c r="AW277" i="120"/>
  <c r="AR277" i="120"/>
  <c r="AL277" i="120"/>
  <c r="BM257" i="120"/>
  <c r="BM271" i="120" s="1"/>
  <c r="BI257" i="120"/>
  <c r="BE257" i="120"/>
  <c r="BA257" i="120"/>
  <c r="BA271" i="120" s="1"/>
  <c r="AW257" i="120"/>
  <c r="AS257" i="120"/>
  <c r="AO257" i="120"/>
  <c r="BL256" i="120"/>
  <c r="BH256" i="120"/>
  <c r="BF255" i="4" s="1"/>
  <c r="BD256" i="120"/>
  <c r="AZ256" i="120"/>
  <c r="AZ270" i="120" s="1"/>
  <c r="AV256" i="120"/>
  <c r="AR256" i="120"/>
  <c r="AN256" i="120"/>
  <c r="BO255" i="120"/>
  <c r="BK255" i="120"/>
  <c r="BG255" i="120"/>
  <c r="BC255" i="120"/>
  <c r="AY255" i="120"/>
  <c r="AY269" i="120" s="1"/>
  <c r="AU255" i="120"/>
  <c r="AQ255" i="120"/>
  <c r="AM255" i="120"/>
  <c r="BN254" i="120"/>
  <c r="BJ254" i="120"/>
  <c r="BF254" i="120"/>
  <c r="BB254" i="120"/>
  <c r="AX254" i="120"/>
  <c r="AX268" i="120" s="1"/>
  <c r="AT254" i="120"/>
  <c r="AP254" i="120"/>
  <c r="AL254" i="120"/>
  <c r="BM253" i="120"/>
  <c r="BI253" i="120"/>
  <c r="BE253" i="120"/>
  <c r="BA253" i="120"/>
  <c r="AW253" i="120"/>
  <c r="AW267" i="120" s="1"/>
  <c r="AS253" i="120"/>
  <c r="AO253" i="120"/>
  <c r="BL252" i="120"/>
  <c r="BH252" i="120"/>
  <c r="BD252" i="120"/>
  <c r="AZ252" i="120"/>
  <c r="AV252" i="120"/>
  <c r="AV266" i="120" s="1"/>
  <c r="AR252" i="120"/>
  <c r="AN252" i="120"/>
  <c r="BO251" i="120"/>
  <c r="BK251" i="120"/>
  <c r="BG251" i="120"/>
  <c r="BG265" i="120" s="1"/>
  <c r="BC251" i="120"/>
  <c r="AY251" i="120"/>
  <c r="AU251" i="120"/>
  <c r="AU265" i="120" s="1"/>
  <c r="AQ251" i="120"/>
  <c r="AM251" i="120"/>
  <c r="BN250" i="120"/>
  <c r="BJ250" i="120"/>
  <c r="BF250" i="120"/>
  <c r="BF264" i="120" s="1"/>
  <c r="BB250" i="120"/>
  <c r="AX250" i="120"/>
  <c r="AT250" i="120"/>
  <c r="AT264" i="120" s="1"/>
  <c r="AP250" i="120"/>
  <c r="AL250" i="120"/>
  <c r="BM249" i="120"/>
  <c r="BI249" i="120"/>
  <c r="BE249" i="120"/>
  <c r="BE263" i="120" s="1"/>
  <c r="BA249" i="120"/>
  <c r="AW249" i="120"/>
  <c r="AS249" i="120"/>
  <c r="AS263" i="120" s="1"/>
  <c r="AO249" i="120"/>
  <c r="BL248" i="120"/>
  <c r="BH248" i="120"/>
  <c r="BF247" i="4" s="1"/>
  <c r="BD248" i="120"/>
  <c r="AZ248" i="120"/>
  <c r="AV248" i="120"/>
  <c r="AR248" i="120"/>
  <c r="AN248" i="120"/>
  <c r="BN243" i="120"/>
  <c r="BN271" i="120" s="1"/>
  <c r="BJ243" i="120"/>
  <c r="BF243" i="120"/>
  <c r="BB243" i="120"/>
  <c r="AX243" i="120"/>
  <c r="AT243" i="120"/>
  <c r="AP243" i="120"/>
  <c r="AL243" i="120"/>
  <c r="BM242" i="120"/>
  <c r="BM270" i="120" s="1"/>
  <c r="BI242" i="120"/>
  <c r="BE242" i="120"/>
  <c r="BA242" i="120"/>
  <c r="AW242" i="120"/>
  <c r="AS242" i="120"/>
  <c r="AO242" i="120"/>
  <c r="BL241" i="120"/>
  <c r="BL269" i="120" s="1"/>
  <c r="BH241" i="120"/>
  <c r="BF240" i="4" s="1"/>
  <c r="BD241" i="120"/>
  <c r="AZ241" i="120"/>
  <c r="AV241" i="120"/>
  <c r="AR241" i="120"/>
  <c r="AN241" i="120"/>
  <c r="BO240" i="120"/>
  <c r="BK240" i="120"/>
  <c r="BG240" i="120"/>
  <c r="BC240" i="120"/>
  <c r="AY240" i="120"/>
  <c r="AU240" i="120"/>
  <c r="AQ240" i="120"/>
  <c r="AM240" i="120"/>
  <c r="BN239" i="120"/>
  <c r="BJ239" i="120"/>
  <c r="BF239" i="120"/>
  <c r="BB239" i="120"/>
  <c r="AX239" i="120"/>
  <c r="AT239" i="120"/>
  <c r="AP239" i="120"/>
  <c r="AL239" i="120"/>
  <c r="BM238" i="120"/>
  <c r="BM266" i="120" s="1"/>
  <c r="BI238" i="120"/>
  <c r="BI266" i="120" s="1"/>
  <c r="BE238" i="120"/>
  <c r="BA238" i="120"/>
  <c r="AW238" i="120"/>
  <c r="AS238" i="120"/>
  <c r="AO238" i="120"/>
  <c r="BL237" i="120"/>
  <c r="BH237" i="120"/>
  <c r="BF236" i="4" s="1"/>
  <c r="BD237" i="120"/>
  <c r="AZ237" i="120"/>
  <c r="AV237" i="120"/>
  <c r="AR237" i="120"/>
  <c r="AN237" i="120"/>
  <c r="BO236" i="120"/>
  <c r="BK236" i="120"/>
  <c r="BK264" i="120" s="1"/>
  <c r="BG236" i="120"/>
  <c r="BC236" i="120"/>
  <c r="AY236" i="120"/>
  <c r="AU236" i="120"/>
  <c r="AQ236" i="120"/>
  <c r="AM236" i="120"/>
  <c r="BN235" i="120"/>
  <c r="BJ235" i="120"/>
  <c r="BJ263" i="120" s="1"/>
  <c r="BF235" i="120"/>
  <c r="BF263" i="120" s="1"/>
  <c r="BB235" i="120"/>
  <c r="AX235" i="120"/>
  <c r="AT235" i="120"/>
  <c r="AP235" i="120"/>
  <c r="AL235" i="120"/>
  <c r="BM234" i="120"/>
  <c r="BI234" i="120"/>
  <c r="BE234" i="120"/>
  <c r="BA234" i="120"/>
  <c r="AW234" i="120"/>
  <c r="AS234" i="120"/>
  <c r="AO234" i="120"/>
  <c r="BO229" i="120"/>
  <c r="BK229" i="120"/>
  <c r="BG229" i="120"/>
  <c r="BC229" i="120"/>
  <c r="AY229" i="120"/>
  <c r="AU229" i="120"/>
  <c r="AQ229" i="120"/>
  <c r="AM229" i="120"/>
  <c r="BN228" i="120"/>
  <c r="BJ228" i="120"/>
  <c r="BF228" i="120"/>
  <c r="BB228" i="120"/>
  <c r="AX228" i="120"/>
  <c r="AT228" i="120"/>
  <c r="AP228" i="120"/>
  <c r="AL228" i="120"/>
  <c r="BM227" i="120"/>
  <c r="BI227" i="120"/>
  <c r="BE227" i="120"/>
  <c r="BA227" i="120"/>
  <c r="AW227" i="120"/>
  <c r="AS227" i="120"/>
  <c r="AO227" i="120"/>
  <c r="BL226" i="120"/>
  <c r="BH226" i="120"/>
  <c r="BF225" i="4" s="1"/>
  <c r="BD226" i="120"/>
  <c r="AZ226" i="120"/>
  <c r="AV226" i="120"/>
  <c r="AR226" i="120"/>
  <c r="AN226" i="120"/>
  <c r="BL206" i="120"/>
  <c r="BH206" i="120"/>
  <c r="BF205" i="4" s="1"/>
  <c r="BD206" i="120"/>
  <c r="AZ206" i="120"/>
  <c r="AV206" i="120"/>
  <c r="AR206" i="120"/>
  <c r="AR220" i="120" s="1"/>
  <c r="AN206" i="120"/>
  <c r="AN220" i="120" s="1"/>
  <c r="BO205" i="120"/>
  <c r="BK205" i="120"/>
  <c r="BG205" i="120"/>
  <c r="BC205" i="120"/>
  <c r="AY205" i="120"/>
  <c r="AU205" i="120"/>
  <c r="AQ205" i="120"/>
  <c r="AQ219" i="120" s="1"/>
  <c r="AM205" i="120"/>
  <c r="AM219" i="120" s="1"/>
  <c r="BN204" i="120"/>
  <c r="BJ204" i="120"/>
  <c r="BF204" i="120"/>
  <c r="BB204" i="120"/>
  <c r="AX204" i="120"/>
  <c r="AT204" i="120"/>
  <c r="AP204" i="120"/>
  <c r="AL204" i="120"/>
  <c r="BM203" i="120"/>
  <c r="BI203" i="120"/>
  <c r="BE203" i="120"/>
  <c r="BA203" i="120"/>
  <c r="AW203" i="120"/>
  <c r="AS203" i="120"/>
  <c r="AO203" i="120"/>
  <c r="AO217" i="120" s="1"/>
  <c r="BL202" i="120"/>
  <c r="BH202" i="120"/>
  <c r="BF201" i="4" s="1"/>
  <c r="BD202" i="120"/>
  <c r="AZ202" i="120"/>
  <c r="AV202" i="120"/>
  <c r="AR202" i="120"/>
  <c r="AN202" i="120"/>
  <c r="BO201" i="120"/>
  <c r="BK201" i="120"/>
  <c r="BG201" i="120"/>
  <c r="BC201" i="120"/>
  <c r="AY201" i="120"/>
  <c r="AU201" i="120"/>
  <c r="AQ201" i="120"/>
  <c r="AM201" i="120"/>
  <c r="BN200" i="120"/>
  <c r="BN214" i="120" s="1"/>
  <c r="BJ200" i="120"/>
  <c r="BF200" i="120"/>
  <c r="BB200" i="120"/>
  <c r="AX200" i="120"/>
  <c r="AT200" i="120"/>
  <c r="AP200" i="120"/>
  <c r="AL200" i="120"/>
  <c r="AL214" i="120" s="1"/>
  <c r="BM199" i="120"/>
  <c r="BI199" i="120"/>
  <c r="BE199" i="120"/>
  <c r="BA199" i="120"/>
  <c r="AW199" i="120"/>
  <c r="AS199" i="120"/>
  <c r="AO199" i="120"/>
  <c r="BL198" i="120"/>
  <c r="BH198" i="120"/>
  <c r="BF197" i="4" s="1"/>
  <c r="BD198" i="120"/>
  <c r="AZ198" i="120"/>
  <c r="AV198" i="120"/>
  <c r="AR198" i="120"/>
  <c r="AN198" i="120"/>
  <c r="BO197" i="120"/>
  <c r="BK197" i="120"/>
  <c r="BK211" i="120" s="1"/>
  <c r="BG197" i="120"/>
  <c r="BC197" i="120"/>
  <c r="AY197" i="120"/>
  <c r="AU197" i="120"/>
  <c r="AQ197" i="120"/>
  <c r="AM197" i="120"/>
  <c r="BM192" i="120"/>
  <c r="BI192" i="120"/>
  <c r="BE192" i="120"/>
  <c r="BE220" i="120" s="1"/>
  <c r="BA192" i="120"/>
  <c r="AW192" i="120"/>
  <c r="AS192" i="120"/>
  <c r="AS220" i="120" s="1"/>
  <c r="AO192" i="120"/>
  <c r="BL191" i="120"/>
  <c r="BH191" i="120"/>
  <c r="BF190" i="4" s="1"/>
  <c r="BD191" i="120"/>
  <c r="BD219" i="120" s="1"/>
  <c r="AZ191" i="120"/>
  <c r="AV191" i="120"/>
  <c r="AR191" i="120"/>
  <c r="AR219" i="120" s="1"/>
  <c r="AN191" i="120"/>
  <c r="BO190" i="120"/>
  <c r="BK190" i="120"/>
  <c r="BG190" i="120"/>
  <c r="BC190" i="120"/>
  <c r="BC218" i="120" s="1"/>
  <c r="AY190" i="120"/>
  <c r="AU190" i="120"/>
  <c r="AQ190" i="120"/>
  <c r="AQ218" i="120" s="1"/>
  <c r="AM190" i="120"/>
  <c r="BN189" i="120"/>
  <c r="BJ189" i="120"/>
  <c r="BF189" i="120"/>
  <c r="BB189" i="120"/>
  <c r="AX189" i="120"/>
  <c r="AT189" i="120"/>
  <c r="AP189" i="120"/>
  <c r="AP217" i="120" s="1"/>
  <c r="AL189" i="120"/>
  <c r="BM188" i="120"/>
  <c r="BI188" i="120"/>
  <c r="BE188" i="120"/>
  <c r="BA188" i="120"/>
  <c r="BA216" i="120" s="1"/>
  <c r="AW188" i="120"/>
  <c r="AS188" i="120"/>
  <c r="AO188" i="120"/>
  <c r="AO216" i="120" s="1"/>
  <c r="BL187" i="120"/>
  <c r="BH187" i="120"/>
  <c r="BF186" i="4" s="1"/>
  <c r="BD187" i="120"/>
  <c r="AZ187" i="120"/>
  <c r="AZ215" i="120" s="1"/>
  <c r="AV187" i="120"/>
  <c r="AR187" i="120"/>
  <c r="AN187" i="120"/>
  <c r="AN215" i="120" s="1"/>
  <c r="BO186" i="120"/>
  <c r="BK186" i="120"/>
  <c r="BG186" i="120"/>
  <c r="BC186" i="120"/>
  <c r="AY186" i="120"/>
  <c r="AY214" i="120" s="1"/>
  <c r="AU186" i="120"/>
  <c r="AQ186" i="120"/>
  <c r="AM186" i="120"/>
  <c r="AM214" i="120" s="1"/>
  <c r="BN185" i="120"/>
  <c r="BJ185" i="120"/>
  <c r="BF185" i="120"/>
  <c r="BB185" i="120"/>
  <c r="AX185" i="120"/>
  <c r="AX213" i="120" s="1"/>
  <c r="AT185" i="120"/>
  <c r="AP185" i="120"/>
  <c r="AL185" i="120"/>
  <c r="BM184" i="120"/>
  <c r="BI184" i="120"/>
  <c r="BE184" i="120"/>
  <c r="BA184" i="120"/>
  <c r="AW184" i="120"/>
  <c r="AW212" i="120" s="1"/>
  <c r="AS184" i="120"/>
  <c r="AO184" i="120"/>
  <c r="BL183" i="120"/>
  <c r="BH183" i="120"/>
  <c r="BF182" i="4" s="1"/>
  <c r="BD183" i="120"/>
  <c r="AZ183" i="120"/>
  <c r="AV183" i="120"/>
  <c r="AR183" i="120"/>
  <c r="AN183" i="120"/>
  <c r="BN308" i="120"/>
  <c r="BG308" i="120"/>
  <c r="AY308" i="120"/>
  <c r="AY322" i="120" s="1"/>
  <c r="AS308" i="120"/>
  <c r="AL308" i="120"/>
  <c r="AL322" i="120" s="1"/>
  <c r="BI307" i="120"/>
  <c r="BB307" i="120"/>
  <c r="BB321" i="120" s="1"/>
  <c r="AV307" i="120"/>
  <c r="AN307" i="120"/>
  <c r="BL306" i="120"/>
  <c r="BE306" i="120"/>
  <c r="BE320" i="120" s="1"/>
  <c r="AW306" i="120"/>
  <c r="AQ306" i="120"/>
  <c r="BO305" i="120"/>
  <c r="BG305" i="120"/>
  <c r="BG319" i="120" s="1"/>
  <c r="AZ305" i="120"/>
  <c r="AT305" i="120"/>
  <c r="AL305" i="120"/>
  <c r="BJ304" i="120"/>
  <c r="BJ318" i="120" s="1"/>
  <c r="BC304" i="120"/>
  <c r="AU304" i="120"/>
  <c r="AO304" i="120"/>
  <c r="BM303" i="120"/>
  <c r="BM317" i="120" s="1"/>
  <c r="BE303" i="120"/>
  <c r="AX303" i="120"/>
  <c r="AR303" i="120"/>
  <c r="BO302" i="120"/>
  <c r="BH302" i="120"/>
  <c r="BF301" i="4" s="1"/>
  <c r="BA302" i="120"/>
  <c r="AS302" i="120"/>
  <c r="AM302" i="120"/>
  <c r="BK301" i="120"/>
  <c r="BC301" i="120"/>
  <c r="AV301" i="120"/>
  <c r="AP301" i="120"/>
  <c r="BM300" i="120"/>
  <c r="BF300" i="120"/>
  <c r="BF314" i="120" s="1"/>
  <c r="AY300" i="120"/>
  <c r="AQ300" i="120"/>
  <c r="AQ314" i="120" s="1"/>
  <c r="BI299" i="120"/>
  <c r="BI313" i="120" s="1"/>
  <c r="BA299" i="120"/>
  <c r="AT299" i="120"/>
  <c r="AN299" i="120"/>
  <c r="BL294" i="120"/>
  <c r="BD294" i="120"/>
  <c r="AX294" i="120"/>
  <c r="AQ294" i="120"/>
  <c r="BN293" i="120"/>
  <c r="BG293" i="120"/>
  <c r="BA293" i="120"/>
  <c r="AS293" i="120"/>
  <c r="AL293" i="120"/>
  <c r="BJ292" i="120"/>
  <c r="BB292" i="120"/>
  <c r="BB320" i="120" s="1"/>
  <c r="AV292" i="120"/>
  <c r="AO292" i="120"/>
  <c r="BL291" i="120"/>
  <c r="BE291" i="120"/>
  <c r="AY291" i="120"/>
  <c r="AQ291" i="120"/>
  <c r="BO290" i="120"/>
  <c r="BH290" i="120"/>
  <c r="AZ290" i="120"/>
  <c r="AZ318" i="120" s="1"/>
  <c r="AT290" i="120"/>
  <c r="AM290" i="120"/>
  <c r="BJ289" i="120"/>
  <c r="BC289" i="120"/>
  <c r="AW289" i="120"/>
  <c r="AO289" i="120"/>
  <c r="BM288" i="120"/>
  <c r="BF288" i="120"/>
  <c r="BF316" i="120" s="1"/>
  <c r="AX288" i="120"/>
  <c r="AR288" i="120"/>
  <c r="BH287" i="120"/>
  <c r="BF286" i="4" s="1"/>
  <c r="BA287" i="120"/>
  <c r="AU287" i="120"/>
  <c r="AM287" i="120"/>
  <c r="BK286" i="120"/>
  <c r="BD286" i="120"/>
  <c r="AV286" i="120"/>
  <c r="AP286" i="120"/>
  <c r="BN285" i="120"/>
  <c r="BF285" i="120"/>
  <c r="AY285" i="120"/>
  <c r="AS285" i="120"/>
  <c r="BL280" i="120"/>
  <c r="BD280" i="120"/>
  <c r="AW280" i="120"/>
  <c r="AQ280" i="120"/>
  <c r="BN279" i="120"/>
  <c r="BG279" i="120"/>
  <c r="AZ279" i="120"/>
  <c r="AR279" i="120"/>
  <c r="AL279" i="120"/>
  <c r="BJ278" i="120"/>
  <c r="BB278" i="120"/>
  <c r="AU278" i="120"/>
  <c r="AO278" i="120"/>
  <c r="BL277" i="120"/>
  <c r="BE277" i="120"/>
  <c r="AX277" i="120"/>
  <c r="AP277" i="120"/>
  <c r="BK257" i="120"/>
  <c r="BF257" i="120"/>
  <c r="AZ257" i="120"/>
  <c r="AU257" i="120"/>
  <c r="AP257" i="120"/>
  <c r="BO256" i="120"/>
  <c r="BJ256" i="120"/>
  <c r="BE256" i="120"/>
  <c r="AY256" i="120"/>
  <c r="AT256" i="120"/>
  <c r="AO256" i="120"/>
  <c r="BN255" i="120"/>
  <c r="BI255" i="120"/>
  <c r="BD255" i="120"/>
  <c r="AX255" i="120"/>
  <c r="AS255" i="120"/>
  <c r="AN255" i="120"/>
  <c r="BM254" i="120"/>
  <c r="BH254" i="120"/>
  <c r="BF253" i="4" s="1"/>
  <c r="BC254" i="120"/>
  <c r="AW254" i="120"/>
  <c r="AR254" i="120"/>
  <c r="AM254" i="120"/>
  <c r="BL253" i="120"/>
  <c r="BG253" i="120"/>
  <c r="BB253" i="120"/>
  <c r="AV253" i="120"/>
  <c r="AQ253" i="120"/>
  <c r="AL253" i="120"/>
  <c r="BK252" i="120"/>
  <c r="BF252" i="120"/>
  <c r="BA252" i="120"/>
  <c r="AU252" i="120"/>
  <c r="AP252" i="120"/>
  <c r="BJ251" i="120"/>
  <c r="BE251" i="120"/>
  <c r="AZ251" i="120"/>
  <c r="AT251" i="120"/>
  <c r="AO251" i="120"/>
  <c r="BO250" i="120"/>
  <c r="BI250" i="120"/>
  <c r="BD250" i="120"/>
  <c r="AY250" i="120"/>
  <c r="AS250" i="120"/>
  <c r="AN250" i="120"/>
  <c r="BN249" i="120"/>
  <c r="BH249" i="120"/>
  <c r="BF248" i="4" s="1"/>
  <c r="BC249" i="120"/>
  <c r="AX249" i="120"/>
  <c r="AR249" i="120"/>
  <c r="AM249" i="120"/>
  <c r="BM248" i="120"/>
  <c r="BG248" i="120"/>
  <c r="BB248" i="120"/>
  <c r="AW248" i="120"/>
  <c r="AQ248" i="120"/>
  <c r="AL248" i="120"/>
  <c r="BK243" i="120"/>
  <c r="BE243" i="120"/>
  <c r="AZ243" i="120"/>
  <c r="AZ271" i="120" s="1"/>
  <c r="AU243" i="120"/>
  <c r="AO243" i="120"/>
  <c r="BO242" i="120"/>
  <c r="BJ242" i="120"/>
  <c r="BJ270" i="120" s="1"/>
  <c r="BD242" i="120"/>
  <c r="AY242" i="120"/>
  <c r="AT242" i="120"/>
  <c r="AN242" i="120"/>
  <c r="AN270" i="120" s="1"/>
  <c r="BN241" i="120"/>
  <c r="BI241" i="120"/>
  <c r="BC241" i="120"/>
  <c r="AX241" i="120"/>
  <c r="AX269" i="120" s="1"/>
  <c r="AS241" i="120"/>
  <c r="AM241" i="120"/>
  <c r="BM240" i="120"/>
  <c r="BH240" i="120"/>
  <c r="BB240" i="120"/>
  <c r="AW240" i="120"/>
  <c r="AR240" i="120"/>
  <c r="AL240" i="120"/>
  <c r="BL239" i="120"/>
  <c r="BG239" i="120"/>
  <c r="BA239" i="120"/>
  <c r="AV239" i="120"/>
  <c r="AV267" i="120" s="1"/>
  <c r="AQ239" i="120"/>
  <c r="BK238" i="120"/>
  <c r="BK266" i="120" s="1"/>
  <c r="BF238" i="120"/>
  <c r="BF266" i="120" s="1"/>
  <c r="AZ238" i="120"/>
  <c r="AZ266" i="120" s="1"/>
  <c r="AU238" i="120"/>
  <c r="AU266" i="120" s="1"/>
  <c r="AP238" i="120"/>
  <c r="AP266" i="120" s="1"/>
  <c r="BO237" i="120"/>
  <c r="BO265" i="120" s="1"/>
  <c r="BJ237" i="120"/>
  <c r="BJ265" i="120" s="1"/>
  <c r="BE237" i="120"/>
  <c r="AY237" i="120"/>
  <c r="AY265" i="120" s="1"/>
  <c r="AT237" i="120"/>
  <c r="AO237" i="120"/>
  <c r="AO265" i="120" s="1"/>
  <c r="BN236" i="120"/>
  <c r="BN264" i="120" s="1"/>
  <c r="BI236" i="120"/>
  <c r="BD236" i="120"/>
  <c r="AX236" i="120"/>
  <c r="AX264" i="120" s="1"/>
  <c r="AS236" i="120"/>
  <c r="AN236" i="120"/>
  <c r="BM235" i="120"/>
  <c r="BM263" i="120" s="1"/>
  <c r="BH235" i="120"/>
  <c r="BC235" i="120"/>
  <c r="AW235" i="120"/>
  <c r="AW263" i="120" s="1"/>
  <c r="AR235" i="120"/>
  <c r="AM235" i="120"/>
  <c r="AM263" i="120" s="1"/>
  <c r="BL234" i="120"/>
  <c r="BG234" i="120"/>
  <c r="BB234" i="120"/>
  <c r="AV234" i="120"/>
  <c r="AQ234" i="120"/>
  <c r="AL234" i="120"/>
  <c r="BJ229" i="120"/>
  <c r="BE229" i="120"/>
  <c r="AZ229" i="120"/>
  <c r="AT229" i="120"/>
  <c r="AO229" i="120"/>
  <c r="BO228" i="120"/>
  <c r="BI228" i="120"/>
  <c r="BD228" i="120"/>
  <c r="AY228" i="120"/>
  <c r="AS228" i="120"/>
  <c r="AN228" i="120"/>
  <c r="BN227" i="120"/>
  <c r="BH227" i="120"/>
  <c r="BF226" i="4" s="1"/>
  <c r="BC227" i="120"/>
  <c r="AX227" i="120"/>
  <c r="AR227" i="120"/>
  <c r="AM227" i="120"/>
  <c r="BM226" i="120"/>
  <c r="BG226" i="120"/>
  <c r="BB226" i="120"/>
  <c r="AW226" i="120"/>
  <c r="AQ226" i="120"/>
  <c r="AL226" i="120"/>
  <c r="BM206" i="120"/>
  <c r="BG206" i="120"/>
  <c r="BB206" i="120"/>
  <c r="AW206" i="120"/>
  <c r="AQ206" i="120"/>
  <c r="AL206" i="120"/>
  <c r="BL205" i="120"/>
  <c r="BF205" i="120"/>
  <c r="BA205" i="120"/>
  <c r="AV205" i="120"/>
  <c r="AP205" i="120"/>
  <c r="BK204" i="120"/>
  <c r="BE204" i="120"/>
  <c r="AZ204" i="120"/>
  <c r="AU204" i="120"/>
  <c r="AO204" i="120"/>
  <c r="BO203" i="120"/>
  <c r="BJ203" i="120"/>
  <c r="BD203" i="120"/>
  <c r="AY203" i="120"/>
  <c r="AT203" i="120"/>
  <c r="AN203" i="120"/>
  <c r="BN202" i="120"/>
  <c r="BI202" i="120"/>
  <c r="BC202" i="120"/>
  <c r="AX202" i="120"/>
  <c r="AS202" i="120"/>
  <c r="AM202" i="120"/>
  <c r="BM201" i="120"/>
  <c r="BH201" i="120"/>
  <c r="BF200" i="4" s="1"/>
  <c r="BB201" i="120"/>
  <c r="AW201" i="120"/>
  <c r="AR201" i="120"/>
  <c r="AL201" i="120"/>
  <c r="BL200" i="120"/>
  <c r="BG200" i="120"/>
  <c r="BA200" i="120"/>
  <c r="AV200" i="120"/>
  <c r="AQ200" i="120"/>
  <c r="BK199" i="120"/>
  <c r="BF199" i="120"/>
  <c r="AZ199" i="120"/>
  <c r="AU199" i="120"/>
  <c r="AP199" i="120"/>
  <c r="BO198" i="120"/>
  <c r="BJ198" i="120"/>
  <c r="BE198" i="120"/>
  <c r="AY198" i="120"/>
  <c r="AT198" i="120"/>
  <c r="AO198" i="120"/>
  <c r="BN197" i="120"/>
  <c r="BI197" i="120"/>
  <c r="BD197" i="120"/>
  <c r="AX197" i="120"/>
  <c r="AS197" i="120"/>
  <c r="AN197" i="120"/>
  <c r="BL192" i="120"/>
  <c r="BL220" i="120" s="1"/>
  <c r="BG192" i="120"/>
  <c r="BG220" i="120" s="1"/>
  <c r="BB192" i="120"/>
  <c r="BB220" i="120" s="1"/>
  <c r="AV192" i="120"/>
  <c r="AQ192" i="120"/>
  <c r="AQ220" i="120" s="1"/>
  <c r="AL192" i="120"/>
  <c r="BK191" i="120"/>
  <c r="BK219" i="120" s="1"/>
  <c r="BF191" i="120"/>
  <c r="BF219" i="120" s="1"/>
  <c r="BA191" i="120"/>
  <c r="BA219" i="120" s="1"/>
  <c r="AU191" i="120"/>
  <c r="AP191" i="120"/>
  <c r="AP219" i="120" s="1"/>
  <c r="BJ190" i="120"/>
  <c r="BE190" i="120"/>
  <c r="BE218" i="120" s="1"/>
  <c r="AZ190" i="120"/>
  <c r="AZ218" i="120" s="1"/>
  <c r="AT190" i="120"/>
  <c r="AT218" i="120" s="1"/>
  <c r="AO190" i="120"/>
  <c r="AO218" i="120" s="1"/>
  <c r="BO189" i="120"/>
  <c r="BO217" i="120" s="1"/>
  <c r="BI189" i="120"/>
  <c r="BD189" i="120"/>
  <c r="BD217" i="120" s="1"/>
  <c r="AY189" i="120"/>
  <c r="AY217" i="120" s="1"/>
  <c r="AS189" i="120"/>
  <c r="AS217" i="120" s="1"/>
  <c r="AN189" i="120"/>
  <c r="AN217" i="120" s="1"/>
  <c r="BN188" i="120"/>
  <c r="BN216" i="120" s="1"/>
  <c r="BH188" i="120"/>
  <c r="BC188" i="120"/>
  <c r="BC216" i="120" s="1"/>
  <c r="AX188" i="120"/>
  <c r="AX216" i="120" s="1"/>
  <c r="AR188" i="120"/>
  <c r="AM188" i="120"/>
  <c r="AM216" i="120" s="1"/>
  <c r="BM187" i="120"/>
  <c r="BM215" i="120" s="1"/>
  <c r="BG187" i="120"/>
  <c r="BB187" i="120"/>
  <c r="BB215" i="120" s="1"/>
  <c r="AW187" i="120"/>
  <c r="AW215" i="120" s="1"/>
  <c r="AQ187" i="120"/>
  <c r="AL187" i="120"/>
  <c r="BL186" i="120"/>
  <c r="BL214" i="120" s="1"/>
  <c r="BF186" i="120"/>
  <c r="BF214" i="120" s="1"/>
  <c r="BA186" i="120"/>
  <c r="BA214" i="120" s="1"/>
  <c r="AV186" i="120"/>
  <c r="AV214" i="120" s="1"/>
  <c r="AP186" i="120"/>
  <c r="BK185" i="120"/>
  <c r="BK213" i="120" s="1"/>
  <c r="BE185" i="120"/>
  <c r="AZ185" i="120"/>
  <c r="AZ213" i="120" s="1"/>
  <c r="AU185" i="120"/>
  <c r="AU213" i="120" s="1"/>
  <c r="AO185" i="120"/>
  <c r="AO213" i="120" s="1"/>
  <c r="BO184" i="120"/>
  <c r="BO212" i="120" s="1"/>
  <c r="BJ184" i="120"/>
  <c r="BJ212" i="120" s="1"/>
  <c r="BD184" i="120"/>
  <c r="BD212" i="120" s="1"/>
  <c r="AY184" i="120"/>
  <c r="AY212" i="120" s="1"/>
  <c r="AT184" i="120"/>
  <c r="AT212" i="120" s="1"/>
  <c r="AN184" i="120"/>
  <c r="BN183" i="120"/>
  <c r="BI183" i="120"/>
  <c r="BC183" i="120"/>
  <c r="AX183" i="120"/>
  <c r="AS183" i="120"/>
  <c r="AM183" i="120"/>
  <c r="BN178" i="120"/>
  <c r="BJ178" i="120"/>
  <c r="BF178" i="120"/>
  <c r="BB178" i="120"/>
  <c r="AX178" i="120"/>
  <c r="AT178" i="120"/>
  <c r="AP178" i="120"/>
  <c r="AL178" i="120"/>
  <c r="BM177" i="120"/>
  <c r="BI177" i="120"/>
  <c r="BE177" i="120"/>
  <c r="BA177" i="120"/>
  <c r="AW177" i="120"/>
  <c r="AS177" i="120"/>
  <c r="AO177" i="120"/>
  <c r="BL176" i="120"/>
  <c r="BH176" i="120"/>
  <c r="BF175" i="4" s="1"/>
  <c r="BD176" i="120"/>
  <c r="AZ176" i="120"/>
  <c r="AV176" i="120"/>
  <c r="AR176" i="120"/>
  <c r="AN176" i="120"/>
  <c r="BO175" i="120"/>
  <c r="BK175" i="120"/>
  <c r="BG175" i="120"/>
  <c r="BC175" i="120"/>
  <c r="AY175" i="120"/>
  <c r="AU175" i="120"/>
  <c r="AQ175" i="120"/>
  <c r="AM175" i="120"/>
  <c r="BM308" i="120"/>
  <c r="BE308" i="120"/>
  <c r="AX308" i="120"/>
  <c r="AQ308" i="120"/>
  <c r="BN307" i="120"/>
  <c r="BH307" i="120"/>
  <c r="BF306" i="4" s="1"/>
  <c r="BA307" i="120"/>
  <c r="AS307" i="120"/>
  <c r="AL307" i="120"/>
  <c r="BK306" i="120"/>
  <c r="BC306" i="120"/>
  <c r="AV306" i="120"/>
  <c r="AO306" i="120"/>
  <c r="BL305" i="120"/>
  <c r="BF305" i="120"/>
  <c r="AY305" i="120"/>
  <c r="AQ305" i="120"/>
  <c r="BO304" i="120"/>
  <c r="BI304" i="120"/>
  <c r="BA304" i="120"/>
  <c r="AT304" i="120"/>
  <c r="AM304" i="120"/>
  <c r="BJ303" i="120"/>
  <c r="BD303" i="120"/>
  <c r="AW303" i="120"/>
  <c r="AO303" i="120"/>
  <c r="BM302" i="120"/>
  <c r="BG302" i="120"/>
  <c r="AY302" i="120"/>
  <c r="AR302" i="120"/>
  <c r="BH301" i="120"/>
  <c r="BF300" i="4" s="1"/>
  <c r="BB301" i="120"/>
  <c r="AU301" i="120"/>
  <c r="AM301" i="120"/>
  <c r="BK300" i="120"/>
  <c r="BE300" i="120"/>
  <c r="AW300" i="120"/>
  <c r="AP300" i="120"/>
  <c r="BN299" i="120"/>
  <c r="BF299" i="120"/>
  <c r="AZ299" i="120"/>
  <c r="AS299" i="120"/>
  <c r="BJ294" i="120"/>
  <c r="BC294" i="120"/>
  <c r="BC322" i="120" s="1"/>
  <c r="AV294" i="120"/>
  <c r="AV322" i="120" s="1"/>
  <c r="AN294" i="120"/>
  <c r="BM293" i="120"/>
  <c r="BF293" i="120"/>
  <c r="BF321" i="120" s="1"/>
  <c r="AX293" i="120"/>
  <c r="AQ293" i="120"/>
  <c r="AQ321" i="120" s="1"/>
  <c r="BH292" i="120"/>
  <c r="BF291" i="4" s="1"/>
  <c r="BA292" i="120"/>
  <c r="AT292" i="120"/>
  <c r="AT320" i="120" s="1"/>
  <c r="AL292" i="120"/>
  <c r="BK291" i="120"/>
  <c r="BD291" i="120"/>
  <c r="AV291" i="120"/>
  <c r="AV319" i="120" s="1"/>
  <c r="AO291" i="120"/>
  <c r="AO319" i="120" s="1"/>
  <c r="BN290" i="120"/>
  <c r="BN318" i="120" s="1"/>
  <c r="BF290" i="120"/>
  <c r="AY290" i="120"/>
  <c r="AY318" i="120" s="1"/>
  <c r="AR290" i="120"/>
  <c r="AR318" i="120" s="1"/>
  <c r="BO289" i="120"/>
  <c r="BI289" i="120"/>
  <c r="BB289" i="120"/>
  <c r="BB317" i="120" s="1"/>
  <c r="AT289" i="120"/>
  <c r="AM289" i="120"/>
  <c r="BL288" i="120"/>
  <c r="BD288" i="120"/>
  <c r="AW288" i="120"/>
  <c r="AP288" i="120"/>
  <c r="AP316" i="120" s="1"/>
  <c r="BM287" i="120"/>
  <c r="BG287" i="120"/>
  <c r="BG315" i="120" s="1"/>
  <c r="AZ287" i="120"/>
  <c r="AR287" i="120"/>
  <c r="AR315" i="120" s="1"/>
  <c r="BJ286" i="120"/>
  <c r="BB286" i="120"/>
  <c r="AU286" i="120"/>
  <c r="AU314" i="120" s="1"/>
  <c r="AN286" i="120"/>
  <c r="AN314" i="120" s="1"/>
  <c r="BK285" i="120"/>
  <c r="BE285" i="120"/>
  <c r="AX285" i="120"/>
  <c r="AP285" i="120"/>
  <c r="BI280" i="120"/>
  <c r="BC280" i="120"/>
  <c r="AV280" i="120"/>
  <c r="AN280" i="120"/>
  <c r="BL279" i="120"/>
  <c r="BF279" i="120"/>
  <c r="AX279" i="120"/>
  <c r="AQ279" i="120"/>
  <c r="BO278" i="120"/>
  <c r="BG278" i="120"/>
  <c r="BA278" i="120"/>
  <c r="AT278" i="120"/>
  <c r="AL278" i="120"/>
  <c r="BJ277" i="120"/>
  <c r="BD277" i="120"/>
  <c r="AV277" i="120"/>
  <c r="AO277" i="120"/>
  <c r="BO257" i="120"/>
  <c r="BJ257" i="120"/>
  <c r="BD257" i="120"/>
  <c r="AY257" i="120"/>
  <c r="AT257" i="120"/>
  <c r="AN257" i="120"/>
  <c r="BN256" i="120"/>
  <c r="BI256" i="120"/>
  <c r="BC256" i="120"/>
  <c r="AX256" i="120"/>
  <c r="AS256" i="120"/>
  <c r="AM256" i="120"/>
  <c r="BM255" i="120"/>
  <c r="BH255" i="120"/>
  <c r="BF254" i="4" s="1"/>
  <c r="BB255" i="120"/>
  <c r="AW255" i="120"/>
  <c r="AR255" i="120"/>
  <c r="AL255" i="120"/>
  <c r="BL254" i="120"/>
  <c r="BG254" i="120"/>
  <c r="BA254" i="120"/>
  <c r="AV254" i="120"/>
  <c r="AQ254" i="120"/>
  <c r="BK253" i="120"/>
  <c r="BF253" i="120"/>
  <c r="AZ253" i="120"/>
  <c r="AU253" i="120"/>
  <c r="AP253" i="120"/>
  <c r="BO252" i="120"/>
  <c r="BJ252" i="120"/>
  <c r="BE252" i="120"/>
  <c r="AY252" i="120"/>
  <c r="AT252" i="120"/>
  <c r="AO252" i="120"/>
  <c r="BN251" i="120"/>
  <c r="BI251" i="120"/>
  <c r="BD251" i="120"/>
  <c r="AX251" i="120"/>
  <c r="AS251" i="120"/>
  <c r="AN251" i="120"/>
  <c r="BM250" i="120"/>
  <c r="BH250" i="120"/>
  <c r="BF249" i="4" s="1"/>
  <c r="BC250" i="120"/>
  <c r="AW250" i="120"/>
  <c r="AR250" i="120"/>
  <c r="AM250" i="120"/>
  <c r="BL249" i="120"/>
  <c r="BG249" i="120"/>
  <c r="BB249" i="120"/>
  <c r="AV249" i="120"/>
  <c r="AQ249" i="120"/>
  <c r="AL249" i="120"/>
  <c r="BK248" i="120"/>
  <c r="BF248" i="120"/>
  <c r="BA248" i="120"/>
  <c r="AU248" i="120"/>
  <c r="AP248" i="120"/>
  <c r="BO243" i="120"/>
  <c r="BI243" i="120"/>
  <c r="BD243" i="120"/>
  <c r="AY243" i="120"/>
  <c r="AY271" i="120" s="1"/>
  <c r="AS243" i="120"/>
  <c r="AN243" i="120"/>
  <c r="BN242" i="120"/>
  <c r="BH242" i="120"/>
  <c r="BC242" i="120"/>
  <c r="AX242" i="120"/>
  <c r="AR242" i="120"/>
  <c r="AR270" i="120" s="1"/>
  <c r="AM242" i="120"/>
  <c r="AM270" i="120" s="1"/>
  <c r="BM241" i="120"/>
  <c r="BG241" i="120"/>
  <c r="BG269" i="120" s="1"/>
  <c r="BB241" i="120"/>
  <c r="AW241" i="120"/>
  <c r="AW269" i="120" s="1"/>
  <c r="AQ241" i="120"/>
  <c r="AQ269" i="120" s="1"/>
  <c r="AL241" i="120"/>
  <c r="BL240" i="120"/>
  <c r="BF240" i="120"/>
  <c r="BF268" i="120" s="1"/>
  <c r="BA240" i="120"/>
  <c r="AV240" i="120"/>
  <c r="AP240" i="120"/>
  <c r="AP268" i="120" s="1"/>
  <c r="BK239" i="120"/>
  <c r="BK267" i="120" s="1"/>
  <c r="BE239" i="120"/>
  <c r="BE267" i="120" s="1"/>
  <c r="AZ239" i="120"/>
  <c r="AU239" i="120"/>
  <c r="AO239" i="120"/>
  <c r="AO267" i="120" s="1"/>
  <c r="BO238" i="120"/>
  <c r="BJ238" i="120"/>
  <c r="BD238" i="120"/>
  <c r="AY238" i="120"/>
  <c r="AY266" i="120" s="1"/>
  <c r="AT238" i="120"/>
  <c r="AN238" i="120"/>
  <c r="AN266" i="120" s="1"/>
  <c r="BN237" i="120"/>
  <c r="BI237" i="120"/>
  <c r="BI265" i="120" s="1"/>
  <c r="BC237" i="120"/>
  <c r="AX237" i="120"/>
  <c r="AS237" i="120"/>
  <c r="AM237" i="120"/>
  <c r="AM265" i="120" s="1"/>
  <c r="BM236" i="120"/>
  <c r="BH236" i="120"/>
  <c r="BF235" i="4" s="1"/>
  <c r="BB236" i="120"/>
  <c r="AW236" i="120"/>
  <c r="AW264" i="120" s="1"/>
  <c r="AR236" i="120"/>
  <c r="AL236" i="120"/>
  <c r="BL235" i="120"/>
  <c r="BG235" i="120"/>
  <c r="BG263" i="120" s="1"/>
  <c r="BA235" i="120"/>
  <c r="AV235" i="120"/>
  <c r="AQ235" i="120"/>
  <c r="BK234" i="120"/>
  <c r="BF234" i="120"/>
  <c r="AZ234" i="120"/>
  <c r="AU234" i="120"/>
  <c r="AP234" i="120"/>
  <c r="BN229" i="120"/>
  <c r="BI229" i="120"/>
  <c r="BD229" i="120"/>
  <c r="AX229" i="120"/>
  <c r="AS229" i="120"/>
  <c r="AN229" i="120"/>
  <c r="BM228" i="120"/>
  <c r="BH228" i="120"/>
  <c r="BF227" i="4" s="1"/>
  <c r="BC228" i="120"/>
  <c r="AW228" i="120"/>
  <c r="AR228" i="120"/>
  <c r="AM228" i="120"/>
  <c r="BL227" i="120"/>
  <c r="BG227" i="120"/>
  <c r="BB227" i="120"/>
  <c r="AV227" i="120"/>
  <c r="AQ227" i="120"/>
  <c r="AL227" i="120"/>
  <c r="BK226" i="120"/>
  <c r="BF226" i="120"/>
  <c r="BA226" i="120"/>
  <c r="AU226" i="120"/>
  <c r="AP226" i="120"/>
  <c r="BK206" i="120"/>
  <c r="BF206" i="120"/>
  <c r="BA206" i="120"/>
  <c r="AU206" i="120"/>
  <c r="AP206" i="120"/>
  <c r="BJ205" i="120"/>
  <c r="BE205" i="120"/>
  <c r="AZ205" i="120"/>
  <c r="AT205" i="120"/>
  <c r="AO205" i="120"/>
  <c r="BO204" i="120"/>
  <c r="BI204" i="120"/>
  <c r="BD204" i="120"/>
  <c r="AY204" i="120"/>
  <c r="AS204" i="120"/>
  <c r="AN204" i="120"/>
  <c r="BN203" i="120"/>
  <c r="BH203" i="120"/>
  <c r="BF202" i="4" s="1"/>
  <c r="BC203" i="120"/>
  <c r="AX203" i="120"/>
  <c r="AR203" i="120"/>
  <c r="AM203" i="120"/>
  <c r="BM202" i="120"/>
  <c r="BG202" i="120"/>
  <c r="BB202" i="120"/>
  <c r="AW202" i="120"/>
  <c r="AQ202" i="120"/>
  <c r="AL202" i="120"/>
  <c r="BL201" i="120"/>
  <c r="BF201" i="120"/>
  <c r="BA201" i="120"/>
  <c r="AV201" i="120"/>
  <c r="AP201" i="120"/>
  <c r="BK200" i="120"/>
  <c r="BE200" i="120"/>
  <c r="AZ200" i="120"/>
  <c r="AU200" i="120"/>
  <c r="AO200" i="120"/>
  <c r="BO199" i="120"/>
  <c r="BJ199" i="120"/>
  <c r="BD199" i="120"/>
  <c r="AY199" i="120"/>
  <c r="AT199" i="120"/>
  <c r="AN199" i="120"/>
  <c r="BN198" i="120"/>
  <c r="BI198" i="120"/>
  <c r="BC198" i="120"/>
  <c r="AX198" i="120"/>
  <c r="AS198" i="120"/>
  <c r="AM198" i="120"/>
  <c r="BM197" i="120"/>
  <c r="BH197" i="120"/>
  <c r="BF196" i="4" s="1"/>
  <c r="BB197" i="120"/>
  <c r="AW197" i="120"/>
  <c r="AR197" i="120"/>
  <c r="AL197" i="120"/>
  <c r="BK192" i="120"/>
  <c r="BK220" i="120" s="1"/>
  <c r="BF192" i="120"/>
  <c r="BF220" i="120" s="1"/>
  <c r="AZ192" i="120"/>
  <c r="AU192" i="120"/>
  <c r="AU220" i="120" s="1"/>
  <c r="AP192" i="120"/>
  <c r="AP220" i="120" s="1"/>
  <c r="BO191" i="120"/>
  <c r="BO219" i="120" s="1"/>
  <c r="BJ191" i="120"/>
  <c r="BE191" i="120"/>
  <c r="AY191" i="120"/>
  <c r="AT191" i="120"/>
  <c r="AO191" i="120"/>
  <c r="BN190" i="120"/>
  <c r="BI190" i="120"/>
  <c r="BI218" i="120" s="1"/>
  <c r="BD190" i="120"/>
  <c r="AX190" i="120"/>
  <c r="AS190" i="120"/>
  <c r="AN190" i="120"/>
  <c r="AN218" i="120" s="1"/>
  <c r="BM189" i="120"/>
  <c r="BM217" i="120" s="1"/>
  <c r="BH189" i="120"/>
  <c r="BF188" i="4" s="1"/>
  <c r="BC189" i="120"/>
  <c r="AW189" i="120"/>
  <c r="AR189" i="120"/>
  <c r="AM189" i="120"/>
  <c r="BL188" i="120"/>
  <c r="BG188" i="120"/>
  <c r="BG216" i="120" s="1"/>
  <c r="BB188" i="120"/>
  <c r="AV188" i="120"/>
  <c r="AQ188" i="120"/>
  <c r="AL188" i="120"/>
  <c r="BK187" i="120"/>
  <c r="BF187" i="120"/>
  <c r="BA187" i="120"/>
  <c r="AU187" i="120"/>
  <c r="AU215" i="120" s="1"/>
  <c r="AP187" i="120"/>
  <c r="BJ186" i="120"/>
  <c r="BE186" i="120"/>
  <c r="AZ186" i="120"/>
  <c r="AZ214" i="120" s="1"/>
  <c r="AT186" i="120"/>
  <c r="AO186" i="120"/>
  <c r="BO185" i="120"/>
  <c r="BI185" i="120"/>
  <c r="BI213" i="120" s="1"/>
  <c r="BD185" i="120"/>
  <c r="AY185" i="120"/>
  <c r="AS185" i="120"/>
  <c r="AN185" i="120"/>
  <c r="AN213" i="120" s="1"/>
  <c r="BN184" i="120"/>
  <c r="BH184" i="120"/>
  <c r="BC184" i="120"/>
  <c r="AX184" i="120"/>
  <c r="AX212" i="120" s="1"/>
  <c r="AR184" i="120"/>
  <c r="AR212" i="120" s="1"/>
  <c r="AM184" i="120"/>
  <c r="BM183" i="120"/>
  <c r="BG183" i="120"/>
  <c r="BB183" i="120"/>
  <c r="AW183" i="120"/>
  <c r="AQ183" i="120"/>
  <c r="AL183" i="120"/>
  <c r="BM178" i="120"/>
  <c r="BI178" i="120"/>
  <c r="BE178" i="120"/>
  <c r="BA178" i="120"/>
  <c r="AW178" i="120"/>
  <c r="AS178" i="120"/>
  <c r="AO178" i="120"/>
  <c r="BL177" i="120"/>
  <c r="BH177" i="120"/>
  <c r="BF176" i="4" s="1"/>
  <c r="BD177" i="120"/>
  <c r="AZ177" i="120"/>
  <c r="AV177" i="120"/>
  <c r="AR177" i="120"/>
  <c r="AN177" i="120"/>
  <c r="BO176" i="120"/>
  <c r="BK176" i="120"/>
  <c r="BG176" i="120"/>
  <c r="BC176" i="120"/>
  <c r="AY176" i="120"/>
  <c r="AU176" i="120"/>
  <c r="AQ176" i="120"/>
  <c r="AM176" i="120"/>
  <c r="BN175" i="120"/>
  <c r="BJ175" i="120"/>
  <c r="BF175" i="120"/>
  <c r="BB175" i="120"/>
  <c r="AX175" i="120"/>
  <c r="AT175" i="120"/>
  <c r="AP175" i="120"/>
  <c r="AP128" i="120"/>
  <c r="AT128" i="120"/>
  <c r="AX128" i="120"/>
  <c r="BB128" i="120"/>
  <c r="BF128" i="120"/>
  <c r="BJ128" i="120"/>
  <c r="BN128" i="120"/>
  <c r="BP127" i="120"/>
  <c r="AN142" i="120"/>
  <c r="AR142" i="120"/>
  <c r="AV142" i="120"/>
  <c r="AZ142" i="120"/>
  <c r="BD142" i="120"/>
  <c r="BH142" i="120"/>
  <c r="BL142" i="120"/>
  <c r="BP132" i="120"/>
  <c r="BP140" i="120"/>
  <c r="BP168" i="120" s="1"/>
  <c r="AM142" i="120"/>
  <c r="AU142" i="120"/>
  <c r="BC142" i="120"/>
  <c r="BK142" i="120"/>
  <c r="AN156" i="120"/>
  <c r="AN122" i="120" s="1"/>
  <c r="AR156" i="120"/>
  <c r="AR122" i="120" s="1"/>
  <c r="AV156" i="120"/>
  <c r="AV122" i="120" s="1"/>
  <c r="AZ156" i="120"/>
  <c r="AZ122" i="120" s="1"/>
  <c r="BD156" i="120"/>
  <c r="BD122" i="120" s="1"/>
  <c r="BH156" i="120"/>
  <c r="BH122" i="120" s="1"/>
  <c r="BL156" i="120"/>
  <c r="BL122" i="120" s="1"/>
  <c r="BP148" i="120"/>
  <c r="BP162" i="120" s="1"/>
  <c r="BP153" i="120"/>
  <c r="AL156" i="120"/>
  <c r="AN160" i="120"/>
  <c r="AV160" i="120"/>
  <c r="AV170" i="120" s="1"/>
  <c r="BD160" i="120"/>
  <c r="BL160" i="120"/>
  <c r="BL170" i="120" s="1"/>
  <c r="AS175" i="120"/>
  <c r="BA175" i="120"/>
  <c r="BI175" i="120"/>
  <c r="AL176" i="120"/>
  <c r="AT176" i="120"/>
  <c r="BB176" i="120"/>
  <c r="BJ176" i="120"/>
  <c r="AM177" i="120"/>
  <c r="AU177" i="120"/>
  <c r="BC177" i="120"/>
  <c r="BK177" i="120"/>
  <c r="AN178" i="120"/>
  <c r="AV178" i="120"/>
  <c r="BD178" i="120"/>
  <c r="BL178" i="120"/>
  <c r="AU183" i="120"/>
  <c r="BF183" i="120"/>
  <c r="AL184" i="120"/>
  <c r="AV184" i="120"/>
  <c r="BG184" i="120"/>
  <c r="BG212" i="120" s="1"/>
  <c r="AM185" i="120"/>
  <c r="AM213" i="120" s="1"/>
  <c r="AW185" i="120"/>
  <c r="AW213" i="120" s="1"/>
  <c r="BH185" i="120"/>
  <c r="BF184" i="4" s="1"/>
  <c r="AN186" i="120"/>
  <c r="AX186" i="120"/>
  <c r="AX214" i="120" s="1"/>
  <c r="BI186" i="120"/>
  <c r="AO187" i="120"/>
  <c r="AY187" i="120"/>
  <c r="AY215" i="120" s="1"/>
  <c r="BJ187" i="120"/>
  <c r="BJ215" i="120" s="1"/>
  <c r="AP188" i="120"/>
  <c r="AP216" i="120" s="1"/>
  <c r="AZ188" i="120"/>
  <c r="AZ216" i="120" s="1"/>
  <c r="BK188" i="120"/>
  <c r="BK216" i="120" s="1"/>
  <c r="AQ189" i="120"/>
  <c r="AQ217" i="120" s="1"/>
  <c r="BA189" i="120"/>
  <c r="BL189" i="120"/>
  <c r="AR190" i="120"/>
  <c r="AR218" i="120" s="1"/>
  <c r="BB190" i="120"/>
  <c r="BM190" i="120"/>
  <c r="BM218" i="120" s="1"/>
  <c r="AS191" i="120"/>
  <c r="AS219" i="120" s="1"/>
  <c r="BC191" i="120"/>
  <c r="BC219" i="120" s="1"/>
  <c r="BN191" i="120"/>
  <c r="BN219" i="120" s="1"/>
  <c r="AT192" i="120"/>
  <c r="BD192" i="120"/>
  <c r="BO192" i="120"/>
  <c r="AO197" i="120"/>
  <c r="AZ197" i="120"/>
  <c r="BJ197" i="120"/>
  <c r="AP198" i="120"/>
  <c r="BA198" i="120"/>
  <c r="BK198" i="120"/>
  <c r="AQ199" i="120"/>
  <c r="BB199" i="120"/>
  <c r="BL199" i="120"/>
  <c r="AR200" i="120"/>
  <c r="BC200" i="120"/>
  <c r="BM200" i="120"/>
  <c r="AS201" i="120"/>
  <c r="BD201" i="120"/>
  <c r="BN201" i="120"/>
  <c r="AT202" i="120"/>
  <c r="BE202" i="120"/>
  <c r="BO202" i="120"/>
  <c r="AU203" i="120"/>
  <c r="BF203" i="120"/>
  <c r="AV204" i="120"/>
  <c r="BG204" i="120"/>
  <c r="AL205" i="120"/>
  <c r="AW205" i="120"/>
  <c r="BH205" i="120"/>
  <c r="BF204" i="4" s="1"/>
  <c r="AM206" i="120"/>
  <c r="AX206" i="120"/>
  <c r="BI206" i="120"/>
  <c r="AS226" i="120"/>
  <c r="BC226" i="120"/>
  <c r="BN226" i="120"/>
  <c r="AT227" i="120"/>
  <c r="BD227" i="120"/>
  <c r="BO227" i="120"/>
  <c r="AU228" i="120"/>
  <c r="BE228" i="120"/>
  <c r="AV229" i="120"/>
  <c r="BF229" i="120"/>
  <c r="AM234" i="120"/>
  <c r="AX234" i="120"/>
  <c r="BH234" i="120"/>
  <c r="BF233" i="4" s="1"/>
  <c r="AN235" i="120"/>
  <c r="AN263" i="120" s="1"/>
  <c r="AY235" i="120"/>
  <c r="AY263" i="120" s="1"/>
  <c r="BI235" i="120"/>
  <c r="BI263" i="120" s="1"/>
  <c r="AO236" i="120"/>
  <c r="AO264" i="120" s="1"/>
  <c r="AZ236" i="120"/>
  <c r="AZ264" i="120" s="1"/>
  <c r="BJ236" i="120"/>
  <c r="AP237" i="120"/>
  <c r="BA237" i="120"/>
  <c r="BA265" i="120" s="1"/>
  <c r="BK237" i="120"/>
  <c r="AQ238" i="120"/>
  <c r="BB238" i="120"/>
  <c r="BB266" i="120" s="1"/>
  <c r="BL238" i="120"/>
  <c r="AR239" i="120"/>
  <c r="AR267" i="120" s="1"/>
  <c r="BC239" i="120"/>
  <c r="BC267" i="120" s="1"/>
  <c r="BM239" i="120"/>
  <c r="AS240" i="120"/>
  <c r="AS268" i="120" s="1"/>
  <c r="BD240" i="120"/>
  <c r="BN240" i="120"/>
  <c r="AT241" i="120"/>
  <c r="AT269" i="120" s="1"/>
  <c r="BE241" i="120"/>
  <c r="BE269" i="120" s="1"/>
  <c r="BO241" i="120"/>
  <c r="AU242" i="120"/>
  <c r="AU270" i="120" s="1"/>
  <c r="BF242" i="120"/>
  <c r="BF270" i="120" s="1"/>
  <c r="AV243" i="120"/>
  <c r="AV271" i="120" s="1"/>
  <c r="BG243" i="120"/>
  <c r="BG271" i="120" s="1"/>
  <c r="AO248" i="120"/>
  <c r="AY248" i="120"/>
  <c r="BJ248" i="120"/>
  <c r="AP249" i="120"/>
  <c r="AZ249" i="120"/>
  <c r="BK249" i="120"/>
  <c r="AQ250" i="120"/>
  <c r="BA250" i="120"/>
  <c r="BL250" i="120"/>
  <c r="AR251" i="120"/>
  <c r="BB251" i="120"/>
  <c r="BM251" i="120"/>
  <c r="AS252" i="120"/>
  <c r="BC252" i="120"/>
  <c r="BN252" i="120"/>
  <c r="AT253" i="120"/>
  <c r="BD253" i="120"/>
  <c r="BO253" i="120"/>
  <c r="AU254" i="120"/>
  <c r="BE254" i="120"/>
  <c r="AV255" i="120"/>
  <c r="BF255" i="120"/>
  <c r="AL256" i="120"/>
  <c r="AW256" i="120"/>
  <c r="BG256" i="120"/>
  <c r="AM257" i="120"/>
  <c r="AX257" i="120"/>
  <c r="BH257" i="120"/>
  <c r="BF256" i="4" s="1"/>
  <c r="AT277" i="120"/>
  <c r="BI277" i="120"/>
  <c r="AQ278" i="120"/>
  <c r="BF278" i="120"/>
  <c r="AP279" i="120"/>
  <c r="BC279" i="120"/>
  <c r="AM280" i="120"/>
  <c r="BA280" i="120"/>
  <c r="BO280" i="120"/>
  <c r="AU285" i="120"/>
  <c r="BJ285" i="120"/>
  <c r="AT286" i="120"/>
  <c r="AT314" i="120" s="1"/>
  <c r="BG286" i="120"/>
  <c r="BG314" i="120" s="1"/>
  <c r="AQ287" i="120"/>
  <c r="AQ315" i="120" s="1"/>
  <c r="BE287" i="120"/>
  <c r="BE315" i="120" s="1"/>
  <c r="AN288" i="120"/>
  <c r="BB288" i="120"/>
  <c r="AL289" i="120"/>
  <c r="AY289" i="120"/>
  <c r="BN289" i="120"/>
  <c r="BN317" i="120" s="1"/>
  <c r="AX290" i="120"/>
  <c r="BK290" i="120"/>
  <c r="BK318" i="120" s="1"/>
  <c r="AU291" i="120"/>
  <c r="AU319" i="120" s="1"/>
  <c r="BI291" i="120"/>
  <c r="AR292" i="120"/>
  <c r="AR320" i="120" s="1"/>
  <c r="BF292" i="120"/>
  <c r="AP293" i="120"/>
  <c r="AP321" i="120" s="1"/>
  <c r="BC293" i="120"/>
  <c r="BC321" i="120" s="1"/>
  <c r="AM294" i="120"/>
  <c r="AM322" i="120" s="1"/>
  <c r="BB294" i="120"/>
  <c r="BB322" i="120" s="1"/>
  <c r="BO294" i="120"/>
  <c r="BO322" i="120" s="1"/>
  <c r="AO299" i="120"/>
  <c r="BD299" i="120"/>
  <c r="AL300" i="120"/>
  <c r="BA300" i="120"/>
  <c r="BO300" i="120"/>
  <c r="AX301" i="120"/>
  <c r="BL301" i="120"/>
  <c r="BL315" i="120" s="1"/>
  <c r="AV302" i="120"/>
  <c r="AV316" i="120" s="1"/>
  <c r="BI302" i="120"/>
  <c r="BI316" i="120" s="1"/>
  <c r="AS303" i="120"/>
  <c r="AS317" i="120" s="1"/>
  <c r="BH303" i="120"/>
  <c r="BF302" i="4" s="1"/>
  <c r="AP304" i="120"/>
  <c r="AP318" i="120" s="1"/>
  <c r="BE304" i="120"/>
  <c r="AN305" i="120"/>
  <c r="BB305" i="120"/>
  <c r="AZ306" i="120"/>
  <c r="AZ320" i="120" s="1"/>
  <c r="BM306" i="120"/>
  <c r="BM320" i="120" s="1"/>
  <c r="AW307" i="120"/>
  <c r="BL307" i="120"/>
  <c r="AT308" i="120"/>
  <c r="AT322" i="120" s="1"/>
  <c r="BI308" i="120"/>
  <c r="AN142" i="121"/>
  <c r="AR160" i="121"/>
  <c r="AR142" i="121"/>
  <c r="AV160" i="121"/>
  <c r="AV170" i="121" s="1"/>
  <c r="AV142" i="121"/>
  <c r="BD142" i="121"/>
  <c r="BD160" i="121"/>
  <c r="BD170" i="121" s="1"/>
  <c r="BH160" i="121"/>
  <c r="BH142" i="121"/>
  <c r="BP132" i="121"/>
  <c r="AU162" i="121"/>
  <c r="AU142" i="121"/>
  <c r="AY162" i="121"/>
  <c r="AY170" i="121" s="1"/>
  <c r="AY142" i="121"/>
  <c r="BG162" i="121"/>
  <c r="BG142" i="121"/>
  <c r="BP135" i="121"/>
  <c r="BP163" i="121" s="1"/>
  <c r="AZ142" i="121"/>
  <c r="AN160" i="121"/>
  <c r="AR185" i="121"/>
  <c r="AR213" i="121" s="1"/>
  <c r="AO186" i="121"/>
  <c r="BB220" i="121"/>
  <c r="AM128" i="122"/>
  <c r="AQ128" i="122"/>
  <c r="AU128" i="122"/>
  <c r="BC128" i="122"/>
  <c r="BG128" i="122"/>
  <c r="BK128" i="122"/>
  <c r="AP216" i="122"/>
  <c r="BF191" i="122"/>
  <c r="BP125" i="119"/>
  <c r="AM142" i="119"/>
  <c r="AM160" i="119"/>
  <c r="AQ142" i="119"/>
  <c r="AQ160" i="119"/>
  <c r="AU142" i="119"/>
  <c r="AU160" i="119"/>
  <c r="AY142" i="119"/>
  <c r="AY160" i="119"/>
  <c r="BC142" i="119"/>
  <c r="BC160" i="119"/>
  <c r="BG142" i="119"/>
  <c r="BG160" i="119"/>
  <c r="BK142" i="119"/>
  <c r="BK160" i="119"/>
  <c r="BK170" i="119" s="1"/>
  <c r="BO142" i="119"/>
  <c r="BO160" i="119"/>
  <c r="BP138" i="119"/>
  <c r="AX170" i="119"/>
  <c r="AO313" i="119"/>
  <c r="U41" i="120"/>
  <c r="K44" i="120" s="1"/>
  <c r="AU122" i="120"/>
  <c r="AY122" i="120"/>
  <c r="BC122" i="120"/>
  <c r="BG122" i="120"/>
  <c r="BK122" i="120"/>
  <c r="BO122" i="120"/>
  <c r="AO142" i="120"/>
  <c r="AO160" i="120"/>
  <c r="AO170" i="120" s="1"/>
  <c r="AS142" i="120"/>
  <c r="AS160" i="120"/>
  <c r="AS170" i="120" s="1"/>
  <c r="AW142" i="120"/>
  <c r="AW160" i="120"/>
  <c r="AW170" i="120" s="1"/>
  <c r="BA142" i="120"/>
  <c r="BA160" i="120"/>
  <c r="BA170" i="120" s="1"/>
  <c r="BE142" i="120"/>
  <c r="BE160" i="120"/>
  <c r="BE170" i="120" s="1"/>
  <c r="BI142" i="120"/>
  <c r="BI160" i="120"/>
  <c r="BI170" i="120" s="1"/>
  <c r="BM142" i="120"/>
  <c r="BM160" i="120"/>
  <c r="BM170" i="120" s="1"/>
  <c r="BP133" i="120"/>
  <c r="BP161" i="120" s="1"/>
  <c r="AL161" i="120"/>
  <c r="BP138" i="120"/>
  <c r="BP166" i="120" s="1"/>
  <c r="BP139" i="120"/>
  <c r="BP141" i="120"/>
  <c r="BP169" i="120" s="1"/>
  <c r="AL169" i="120"/>
  <c r="AP142" i="120"/>
  <c r="AX142" i="120"/>
  <c r="BF142" i="120"/>
  <c r="BN142" i="120"/>
  <c r="BP151" i="120"/>
  <c r="AN175" i="120"/>
  <c r="AV175" i="120"/>
  <c r="BD175" i="120"/>
  <c r="BL175" i="120"/>
  <c r="AO176" i="120"/>
  <c r="AW176" i="120"/>
  <c r="BE176" i="120"/>
  <c r="BE179" i="120" s="1"/>
  <c r="BM176" i="120"/>
  <c r="AP177" i="120"/>
  <c r="AX177" i="120"/>
  <c r="BF177" i="120"/>
  <c r="BN177" i="120"/>
  <c r="AQ178" i="120"/>
  <c r="AY178" i="120"/>
  <c r="BG178" i="120"/>
  <c r="BO178" i="120"/>
  <c r="AO183" i="120"/>
  <c r="AY183" i="120"/>
  <c r="BJ183" i="120"/>
  <c r="AP184" i="120"/>
  <c r="AZ184" i="120"/>
  <c r="BK184" i="120"/>
  <c r="AQ185" i="120"/>
  <c r="AQ213" i="120" s="1"/>
  <c r="BA185" i="120"/>
  <c r="BL185" i="120"/>
  <c r="AR186" i="120"/>
  <c r="BB186" i="120"/>
  <c r="BB214" i="120" s="1"/>
  <c r="BM186" i="120"/>
  <c r="AS187" i="120"/>
  <c r="BC187" i="120"/>
  <c r="BN187" i="120"/>
  <c r="BN215" i="120" s="1"/>
  <c r="AT188" i="120"/>
  <c r="BD188" i="120"/>
  <c r="BD216" i="120" s="1"/>
  <c r="BO188" i="120"/>
  <c r="AU189" i="120"/>
  <c r="AU217" i="120" s="1"/>
  <c r="BE189" i="120"/>
  <c r="BE217" i="120" s="1"/>
  <c r="AV190" i="120"/>
  <c r="BF190" i="120"/>
  <c r="BF218" i="120" s="1"/>
  <c r="AL191" i="120"/>
  <c r="AW191" i="120"/>
  <c r="BG191" i="120"/>
  <c r="BG219" i="120" s="1"/>
  <c r="AM192" i="120"/>
  <c r="AX192" i="120"/>
  <c r="AX220" i="120" s="1"/>
  <c r="BH192" i="120"/>
  <c r="AP197" i="120"/>
  <c r="AP211" i="120" s="1"/>
  <c r="BA197" i="120"/>
  <c r="BL197" i="120"/>
  <c r="AQ198" i="120"/>
  <c r="BB198" i="120"/>
  <c r="BM198" i="120"/>
  <c r="AR199" i="120"/>
  <c r="AR213" i="120" s="1"/>
  <c r="BC199" i="120"/>
  <c r="BC213" i="120" s="1"/>
  <c r="BN199" i="120"/>
  <c r="AS200" i="120"/>
  <c r="AS214" i="120" s="1"/>
  <c r="BD200" i="120"/>
  <c r="BD214" i="120" s="1"/>
  <c r="BO200" i="120"/>
  <c r="AT201" i="120"/>
  <c r="BE201" i="120"/>
  <c r="AU202" i="120"/>
  <c r="AU216" i="120" s="1"/>
  <c r="BF202" i="120"/>
  <c r="BF216" i="120" s="1"/>
  <c r="AL203" i="120"/>
  <c r="AV203" i="120"/>
  <c r="AV217" i="120" s="1"/>
  <c r="BG203" i="120"/>
  <c r="AM204" i="120"/>
  <c r="AW204" i="120"/>
  <c r="BH204" i="120"/>
  <c r="BF203" i="4" s="1"/>
  <c r="AN205" i="120"/>
  <c r="AX205" i="120"/>
  <c r="AX219" i="120" s="1"/>
  <c r="BI205" i="120"/>
  <c r="AO206" i="120"/>
  <c r="AY206" i="120"/>
  <c r="AY220" i="120" s="1"/>
  <c r="BJ206" i="120"/>
  <c r="BJ220" i="120" s="1"/>
  <c r="AT226" i="120"/>
  <c r="BE226" i="120"/>
  <c r="BO226" i="120"/>
  <c r="AU227" i="120"/>
  <c r="BF227" i="120"/>
  <c r="AV228" i="120"/>
  <c r="BG228" i="120"/>
  <c r="AL229" i="120"/>
  <c r="AW229" i="120"/>
  <c r="BH229" i="120"/>
  <c r="BF228" i="4" s="1"/>
  <c r="AN234" i="120"/>
  <c r="AY234" i="120"/>
  <c r="BJ234" i="120"/>
  <c r="AO235" i="120"/>
  <c r="AZ235" i="120"/>
  <c r="AZ263" i="120" s="1"/>
  <c r="BK235" i="120"/>
  <c r="AP236" i="120"/>
  <c r="BA236" i="120"/>
  <c r="BL236" i="120"/>
  <c r="BL264" i="120" s="1"/>
  <c r="AQ237" i="120"/>
  <c r="BB237" i="120"/>
  <c r="BM237" i="120"/>
  <c r="AR238" i="120"/>
  <c r="BC238" i="120"/>
  <c r="BN238" i="120"/>
  <c r="AS239" i="120"/>
  <c r="BD239" i="120"/>
  <c r="BD267" i="120" s="1"/>
  <c r="BO239" i="120"/>
  <c r="AT240" i="120"/>
  <c r="AT268" i="120" s="1"/>
  <c r="BE240" i="120"/>
  <c r="AU241" i="120"/>
  <c r="AU269" i="120" s="1"/>
  <c r="BF241" i="120"/>
  <c r="AL242" i="120"/>
  <c r="AV242" i="120"/>
  <c r="BG242" i="120"/>
  <c r="BG270" i="120" s="1"/>
  <c r="AM243" i="120"/>
  <c r="AW243" i="120"/>
  <c r="AW271" i="120" s="1"/>
  <c r="BH243" i="120"/>
  <c r="BF242" i="4" s="1"/>
  <c r="AS248" i="120"/>
  <c r="BC248" i="120"/>
  <c r="BC262" i="120" s="1"/>
  <c r="BN248" i="120"/>
  <c r="BN262" i="120" s="1"/>
  <c r="AT249" i="120"/>
  <c r="BD249" i="120"/>
  <c r="BO249" i="120"/>
  <c r="BO263" i="120" s="1"/>
  <c r="AU250" i="120"/>
  <c r="BE250" i="120"/>
  <c r="AV251" i="120"/>
  <c r="BF251" i="120"/>
  <c r="BF265" i="120" s="1"/>
  <c r="AL252" i="120"/>
  <c r="AW252" i="120"/>
  <c r="BG252" i="120"/>
  <c r="AM253" i="120"/>
  <c r="AM267" i="120" s="1"/>
  <c r="AX253" i="120"/>
  <c r="BH253" i="120"/>
  <c r="BF252" i="4" s="1"/>
  <c r="AN254" i="120"/>
  <c r="AN268" i="120" s="1"/>
  <c r="AY254" i="120"/>
  <c r="BI254" i="120"/>
  <c r="BI268" i="120" s="1"/>
  <c r="AO255" i="120"/>
  <c r="AO269" i="120" s="1"/>
  <c r="AZ255" i="120"/>
  <c r="BJ255" i="120"/>
  <c r="BJ269" i="120" s="1"/>
  <c r="AP256" i="120"/>
  <c r="BA256" i="120"/>
  <c r="BK256" i="120"/>
  <c r="BK270" i="120" s="1"/>
  <c r="AQ257" i="120"/>
  <c r="AQ271" i="120" s="1"/>
  <c r="BB257" i="120"/>
  <c r="BL257" i="120"/>
  <c r="BL271" i="120" s="1"/>
  <c r="AZ277" i="120"/>
  <c r="BN277" i="120"/>
  <c r="AW278" i="120"/>
  <c r="BK278" i="120"/>
  <c r="AU279" i="120"/>
  <c r="BH279" i="120"/>
  <c r="BF278" i="4" s="1"/>
  <c r="AR280" i="120"/>
  <c r="BG280" i="120"/>
  <c r="AM285" i="120"/>
  <c r="BA285" i="120"/>
  <c r="BO285" i="120"/>
  <c r="AY286" i="120"/>
  <c r="BL286" i="120"/>
  <c r="BL314" i="120" s="1"/>
  <c r="AV287" i="120"/>
  <c r="BK287" i="120"/>
  <c r="BK315" i="120" s="1"/>
  <c r="AS288" i="120"/>
  <c r="BH288" i="120"/>
  <c r="AQ289" i="120"/>
  <c r="AQ317" i="120" s="1"/>
  <c r="BE289" i="120"/>
  <c r="BE317" i="120" s="1"/>
  <c r="AN290" i="120"/>
  <c r="BC290" i="120"/>
  <c r="BC318" i="120" s="1"/>
  <c r="AZ291" i="120"/>
  <c r="BO291" i="120"/>
  <c r="AW292" i="120"/>
  <c r="BL292" i="120"/>
  <c r="BL320" i="120" s="1"/>
  <c r="AU293" i="120"/>
  <c r="BI293" i="120"/>
  <c r="AR294" i="120"/>
  <c r="BG294" i="120"/>
  <c r="BG322" i="120" s="1"/>
  <c r="AP299" i="120"/>
  <c r="BE299" i="120"/>
  <c r="AO300" i="120"/>
  <c r="BB300" i="120"/>
  <c r="AL301" i="120"/>
  <c r="AZ301" i="120"/>
  <c r="BN301" i="120"/>
  <c r="AW302" i="120"/>
  <c r="BL302" i="120"/>
  <c r="AT303" i="120"/>
  <c r="BI303" i="120"/>
  <c r="AS304" i="120"/>
  <c r="BF304" i="120"/>
  <c r="AP305" i="120"/>
  <c r="BD305" i="120"/>
  <c r="AM306" i="120"/>
  <c r="BA306" i="120"/>
  <c r="AX307" i="120"/>
  <c r="BM307" i="120"/>
  <c r="AW308" i="120"/>
  <c r="BJ308" i="120"/>
  <c r="AQ128" i="121"/>
  <c r="AQ122" i="121"/>
  <c r="AY128" i="121"/>
  <c r="AY122" i="121"/>
  <c r="BG128" i="121"/>
  <c r="BG122" i="121"/>
  <c r="BK128" i="121"/>
  <c r="AO142" i="121"/>
  <c r="AO160" i="121"/>
  <c r="AO170" i="121" s="1"/>
  <c r="AS142" i="121"/>
  <c r="AW142" i="121"/>
  <c r="AW160" i="121"/>
  <c r="AW170" i="121" s="1"/>
  <c r="BA142" i="121"/>
  <c r="BE142" i="121"/>
  <c r="BE160" i="121"/>
  <c r="BE170" i="121" s="1"/>
  <c r="BI142" i="121"/>
  <c r="BI160" i="121"/>
  <c r="BI170" i="121" s="1"/>
  <c r="BM142" i="121"/>
  <c r="BM160" i="121"/>
  <c r="BP133" i="121"/>
  <c r="AL161" i="121"/>
  <c r="AL142" i="121"/>
  <c r="AT142" i="121"/>
  <c r="AT161" i="121"/>
  <c r="BF161" i="121"/>
  <c r="BF170" i="121" s="1"/>
  <c r="BF142" i="121"/>
  <c r="BP134" i="121"/>
  <c r="BP162" i="121" s="1"/>
  <c r="AL164" i="121"/>
  <c r="BP136" i="121"/>
  <c r="BP164" i="121" s="1"/>
  <c r="BB142" i="121"/>
  <c r="AS160" i="121"/>
  <c r="AZ185" i="121"/>
  <c r="AV162" i="122"/>
  <c r="AV142" i="122"/>
  <c r="AZ162" i="122"/>
  <c r="AZ142" i="122"/>
  <c r="BH162" i="122"/>
  <c r="BH142" i="122"/>
  <c r="BL162" i="122"/>
  <c r="BL142" i="122"/>
  <c r="BP134" i="122"/>
  <c r="AL166" i="122"/>
  <c r="BP138" i="122"/>
  <c r="AL168" i="122"/>
  <c r="BP140" i="122"/>
  <c r="BN168" i="122"/>
  <c r="BN191" i="122"/>
  <c r="AN142" i="122"/>
  <c r="AM162" i="123"/>
  <c r="BP134" i="123"/>
  <c r="BG162" i="123"/>
  <c r="BG185" i="123"/>
  <c r="AN175" i="119"/>
  <c r="AR175" i="119"/>
  <c r="AV175" i="119"/>
  <c r="AZ175" i="119"/>
  <c r="BD175" i="119"/>
  <c r="BH175" i="119"/>
  <c r="BL175" i="119"/>
  <c r="AO176" i="119"/>
  <c r="AS176" i="119"/>
  <c r="AW176" i="119"/>
  <c r="BA176" i="119"/>
  <c r="BE176" i="119"/>
  <c r="BI176" i="119"/>
  <c r="BM176" i="119"/>
  <c r="AL177" i="119"/>
  <c r="AP177" i="119"/>
  <c r="AT177" i="119"/>
  <c r="AX177" i="119"/>
  <c r="BB177" i="119"/>
  <c r="BF177" i="119"/>
  <c r="BJ177" i="119"/>
  <c r="BN177" i="119"/>
  <c r="AM178" i="119"/>
  <c r="AQ178" i="119"/>
  <c r="AU178" i="119"/>
  <c r="AY178" i="119"/>
  <c r="BC178" i="119"/>
  <c r="BG178" i="119"/>
  <c r="BE177" i="4" s="1"/>
  <c r="BK178" i="119"/>
  <c r="BO178" i="119"/>
  <c r="AO183" i="119"/>
  <c r="AS183" i="119"/>
  <c r="AW183" i="119"/>
  <c r="BA183" i="119"/>
  <c r="BE183" i="119"/>
  <c r="BI183" i="119"/>
  <c r="BM183" i="119"/>
  <c r="AL184" i="119"/>
  <c r="AP184" i="119"/>
  <c r="AT184" i="119"/>
  <c r="AX184" i="119"/>
  <c r="BB184" i="119"/>
  <c r="BF184" i="119"/>
  <c r="BJ184" i="119"/>
  <c r="BN184" i="119"/>
  <c r="AM185" i="119"/>
  <c r="AQ185" i="119"/>
  <c r="AU185" i="119"/>
  <c r="AY185" i="119"/>
  <c r="BC185" i="119"/>
  <c r="BG185" i="119"/>
  <c r="BE184" i="4" s="1"/>
  <c r="BK185" i="119"/>
  <c r="BO185" i="119"/>
  <c r="AN186" i="119"/>
  <c r="AR186" i="119"/>
  <c r="AV186" i="119"/>
  <c r="AZ186" i="119"/>
  <c r="BD186" i="119"/>
  <c r="BH186" i="119"/>
  <c r="BL186" i="119"/>
  <c r="AO187" i="119"/>
  <c r="AS187" i="119"/>
  <c r="AW187" i="119"/>
  <c r="BA187" i="119"/>
  <c r="BE187" i="119"/>
  <c r="BI187" i="119"/>
  <c r="BM187" i="119"/>
  <c r="AL188" i="119"/>
  <c r="AP188" i="119"/>
  <c r="AT188" i="119"/>
  <c r="AX188" i="119"/>
  <c r="BB188" i="119"/>
  <c r="BF188" i="119"/>
  <c r="BJ188" i="119"/>
  <c r="BN188" i="119"/>
  <c r="AM189" i="119"/>
  <c r="AQ189" i="119"/>
  <c r="AU189" i="119"/>
  <c r="AY189" i="119"/>
  <c r="BC189" i="119"/>
  <c r="BG189" i="119"/>
  <c r="BE188" i="4" s="1"/>
  <c r="BK189" i="119"/>
  <c r="BO189" i="119"/>
  <c r="AN190" i="119"/>
  <c r="AR190" i="119"/>
  <c r="AV190" i="119"/>
  <c r="AZ190" i="119"/>
  <c r="BD190" i="119"/>
  <c r="BH190" i="119"/>
  <c r="BL190" i="119"/>
  <c r="AO191" i="119"/>
  <c r="AS191" i="119"/>
  <c r="AW191" i="119"/>
  <c r="BA191" i="119"/>
  <c r="BE191" i="119"/>
  <c r="BI191" i="119"/>
  <c r="BM191" i="119"/>
  <c r="AL192" i="119"/>
  <c r="AP192" i="119"/>
  <c r="AT192" i="119"/>
  <c r="AX192" i="119"/>
  <c r="BB192" i="119"/>
  <c r="BF192" i="119"/>
  <c r="BJ192" i="119"/>
  <c r="BN192" i="119"/>
  <c r="AN197" i="119"/>
  <c r="AN211" i="119" s="1"/>
  <c r="AR197" i="119"/>
  <c r="AV197" i="119"/>
  <c r="AZ197" i="119"/>
  <c r="BD197" i="119"/>
  <c r="BH197" i="119"/>
  <c r="BL197" i="119"/>
  <c r="AO198" i="119"/>
  <c r="AO212" i="119" s="1"/>
  <c r="AS198" i="119"/>
  <c r="AS212" i="119" s="1"/>
  <c r="AW198" i="119"/>
  <c r="BA198" i="119"/>
  <c r="BE198" i="119"/>
  <c r="BE212" i="119" s="1"/>
  <c r="BI198" i="119"/>
  <c r="BM198" i="119"/>
  <c r="AL199" i="119"/>
  <c r="AP199" i="119"/>
  <c r="AP213" i="119" s="1"/>
  <c r="AT199" i="119"/>
  <c r="AT213" i="119" s="1"/>
  <c r="AX199" i="119"/>
  <c r="BB199" i="119"/>
  <c r="BB213" i="119" s="1"/>
  <c r="BF199" i="119"/>
  <c r="BJ199" i="119"/>
  <c r="BJ213" i="119" s="1"/>
  <c r="BN199" i="119"/>
  <c r="AM200" i="119"/>
  <c r="AQ200" i="119"/>
  <c r="AQ214" i="119" s="1"/>
  <c r="AU200" i="119"/>
  <c r="AU214" i="119" s="1"/>
  <c r="AY200" i="119"/>
  <c r="BC200" i="119"/>
  <c r="BC214" i="119" s="1"/>
  <c r="BG200" i="119"/>
  <c r="BK200" i="119"/>
  <c r="BO200" i="119"/>
  <c r="AN201" i="119"/>
  <c r="AR201" i="119"/>
  <c r="AR215" i="119" s="1"/>
  <c r="AV201" i="119"/>
  <c r="AV215" i="119" s="1"/>
  <c r="AZ201" i="119"/>
  <c r="BD201" i="119"/>
  <c r="BD215" i="119" s="1"/>
  <c r="BH201" i="119"/>
  <c r="BL201" i="119"/>
  <c r="BL215" i="119" s="1"/>
  <c r="AO202" i="119"/>
  <c r="AO216" i="119" s="1"/>
  <c r="AS202" i="119"/>
  <c r="AS216" i="119" s="1"/>
  <c r="AW202" i="119"/>
  <c r="BA202" i="119"/>
  <c r="BE202" i="119"/>
  <c r="BE216" i="119" s="1"/>
  <c r="BI202" i="119"/>
  <c r="BM202" i="119"/>
  <c r="BM216" i="119" s="1"/>
  <c r="AL203" i="119"/>
  <c r="AP203" i="119"/>
  <c r="AP217" i="119" s="1"/>
  <c r="AT203" i="119"/>
  <c r="AX203" i="119"/>
  <c r="BB203" i="119"/>
  <c r="BB217" i="119" s="1"/>
  <c r="BF203" i="119"/>
  <c r="BJ203" i="119"/>
  <c r="BJ217" i="119" s="1"/>
  <c r="BN203" i="119"/>
  <c r="AM204" i="119"/>
  <c r="AQ204" i="119"/>
  <c r="AU204" i="119"/>
  <c r="AU218" i="119" s="1"/>
  <c r="AY204" i="119"/>
  <c r="BC204" i="119"/>
  <c r="BG204" i="119"/>
  <c r="BK204" i="119"/>
  <c r="BO204" i="119"/>
  <c r="AN205" i="119"/>
  <c r="AN219" i="119" s="1"/>
  <c r="AR205" i="119"/>
  <c r="AV205" i="119"/>
  <c r="AZ205" i="119"/>
  <c r="AZ219" i="119" s="1"/>
  <c r="BD205" i="119"/>
  <c r="BH205" i="119"/>
  <c r="BH219" i="119" s="1"/>
  <c r="BL205" i="119"/>
  <c r="BL219" i="119" s="1"/>
  <c r="AO206" i="119"/>
  <c r="AS206" i="119"/>
  <c r="AS220" i="119" s="1"/>
  <c r="AW206" i="119"/>
  <c r="AW220" i="119" s="1"/>
  <c r="BA206" i="119"/>
  <c r="BE206" i="119"/>
  <c r="BE220" i="119" s="1"/>
  <c r="BI206" i="119"/>
  <c r="BM206" i="119"/>
  <c r="AO226" i="119"/>
  <c r="AS226" i="119"/>
  <c r="AW226" i="119"/>
  <c r="BA226" i="119"/>
  <c r="BE226" i="119"/>
  <c r="BI226" i="119"/>
  <c r="BM226" i="119"/>
  <c r="AL227" i="119"/>
  <c r="AP227" i="119"/>
  <c r="AT227" i="119"/>
  <c r="AX227" i="119"/>
  <c r="BB227" i="119"/>
  <c r="BF227" i="119"/>
  <c r="BJ227" i="119"/>
  <c r="BN227" i="119"/>
  <c r="AM228" i="119"/>
  <c r="AQ228" i="119"/>
  <c r="AU228" i="119"/>
  <c r="AY228" i="119"/>
  <c r="BC228" i="119"/>
  <c r="BG228" i="119"/>
  <c r="BE227" i="4" s="1"/>
  <c r="BK228" i="119"/>
  <c r="BO228" i="119"/>
  <c r="AN229" i="119"/>
  <c r="AR229" i="119"/>
  <c r="AV229" i="119"/>
  <c r="AZ229" i="119"/>
  <c r="BD229" i="119"/>
  <c r="BH229" i="119"/>
  <c r="BL229" i="119"/>
  <c r="AL234" i="119"/>
  <c r="AP234" i="119"/>
  <c r="AT234" i="119"/>
  <c r="AX234" i="119"/>
  <c r="BB234" i="119"/>
  <c r="BF234" i="119"/>
  <c r="BJ234" i="119"/>
  <c r="BN234" i="119"/>
  <c r="AM235" i="119"/>
  <c r="AQ235" i="119"/>
  <c r="AU235" i="119"/>
  <c r="AY235" i="119"/>
  <c r="BC235" i="119"/>
  <c r="BG235" i="119"/>
  <c r="BE234" i="4" s="1"/>
  <c r="BK235" i="119"/>
  <c r="BO235" i="119"/>
  <c r="AN236" i="119"/>
  <c r="AR236" i="119"/>
  <c r="AV236" i="119"/>
  <c r="AZ236" i="119"/>
  <c r="BD236" i="119"/>
  <c r="BH236" i="119"/>
  <c r="BL236" i="119"/>
  <c r="AO237" i="119"/>
  <c r="AS237" i="119"/>
  <c r="AW237" i="119"/>
  <c r="BA237" i="119"/>
  <c r="BE237" i="119"/>
  <c r="BI237" i="119"/>
  <c r="BM237" i="119"/>
  <c r="AL238" i="119"/>
  <c r="AP238" i="119"/>
  <c r="AT238" i="119"/>
  <c r="AX238" i="119"/>
  <c r="BB238" i="119"/>
  <c r="BF238" i="119"/>
  <c r="BJ238" i="119"/>
  <c r="BN238" i="119"/>
  <c r="AM239" i="119"/>
  <c r="AQ239" i="119"/>
  <c r="AU239" i="119"/>
  <c r="AY239" i="119"/>
  <c r="BC239" i="119"/>
  <c r="BG239" i="119"/>
  <c r="BE238" i="4" s="1"/>
  <c r="BK239" i="119"/>
  <c r="BO239" i="119"/>
  <c r="AN240" i="119"/>
  <c r="AR240" i="119"/>
  <c r="AV240" i="119"/>
  <c r="AZ240" i="119"/>
  <c r="BD240" i="119"/>
  <c r="BH240" i="119"/>
  <c r="BL240" i="119"/>
  <c r="AO241" i="119"/>
  <c r="AS241" i="119"/>
  <c r="AW241" i="119"/>
  <c r="BA241" i="119"/>
  <c r="BE241" i="119"/>
  <c r="BI241" i="119"/>
  <c r="BM241" i="119"/>
  <c r="AL242" i="119"/>
  <c r="AP242" i="119"/>
  <c r="AT242" i="119"/>
  <c r="AX242" i="119"/>
  <c r="BB242" i="119"/>
  <c r="BF242" i="119"/>
  <c r="BJ242" i="119"/>
  <c r="BN242" i="119"/>
  <c r="AM243" i="119"/>
  <c r="AQ243" i="119"/>
  <c r="AU243" i="119"/>
  <c r="AY243" i="119"/>
  <c r="BC243" i="119"/>
  <c r="BG243" i="119"/>
  <c r="BE242" i="4" s="1"/>
  <c r="BK243" i="119"/>
  <c r="BO243" i="119"/>
  <c r="AO248" i="119"/>
  <c r="AS248" i="119"/>
  <c r="AW248" i="119"/>
  <c r="BA248" i="119"/>
  <c r="BE248" i="119"/>
  <c r="BE262" i="119" s="1"/>
  <c r="BI248" i="119"/>
  <c r="BM248" i="119"/>
  <c r="AL249" i="119"/>
  <c r="AP249" i="119"/>
  <c r="AP263" i="119" s="1"/>
  <c r="AT249" i="119"/>
  <c r="AX249" i="119"/>
  <c r="AX263" i="119" s="1"/>
  <c r="BB249" i="119"/>
  <c r="BB263" i="119" s="1"/>
  <c r="BF249" i="119"/>
  <c r="BF263" i="119" s="1"/>
  <c r="BJ249" i="119"/>
  <c r="BJ263" i="119" s="1"/>
  <c r="BN249" i="119"/>
  <c r="BN263" i="119" s="1"/>
  <c r="AM250" i="119"/>
  <c r="AM264" i="119" s="1"/>
  <c r="AQ250" i="119"/>
  <c r="AQ264" i="119" s="1"/>
  <c r="AU250" i="119"/>
  <c r="AU264" i="119" s="1"/>
  <c r="AY250" i="119"/>
  <c r="AY264" i="119" s="1"/>
  <c r="BC250" i="119"/>
  <c r="BC264" i="119" s="1"/>
  <c r="BG250" i="119"/>
  <c r="BK250" i="119"/>
  <c r="BO250" i="119"/>
  <c r="BO264" i="119" s="1"/>
  <c r="AN251" i="119"/>
  <c r="AR251" i="119"/>
  <c r="AR265" i="119" s="1"/>
  <c r="AV251" i="119"/>
  <c r="AZ251" i="119"/>
  <c r="AZ265" i="119" s="1"/>
  <c r="BD251" i="119"/>
  <c r="BD265" i="119" s="1"/>
  <c r="BH251" i="119"/>
  <c r="BH265" i="119" s="1"/>
  <c r="BL251" i="119"/>
  <c r="BL265" i="119" s="1"/>
  <c r="AO252" i="119"/>
  <c r="AO266" i="119" s="1"/>
  <c r="AS252" i="119"/>
  <c r="AS266" i="119" s="1"/>
  <c r="AW252" i="119"/>
  <c r="BA252" i="119"/>
  <c r="BA266" i="119" s="1"/>
  <c r="BE252" i="119"/>
  <c r="BE266" i="119" s="1"/>
  <c r="BI252" i="119"/>
  <c r="BM252" i="119"/>
  <c r="BM266" i="119" s="1"/>
  <c r="AL253" i="119"/>
  <c r="AP253" i="119"/>
  <c r="AP267" i="119" s="1"/>
  <c r="AT253" i="119"/>
  <c r="AT267" i="119" s="1"/>
  <c r="AX253" i="119"/>
  <c r="AX267" i="119" s="1"/>
  <c r="BB253" i="119"/>
  <c r="BF253" i="119"/>
  <c r="BF267" i="119" s="1"/>
  <c r="BJ253" i="119"/>
  <c r="BJ267" i="119" s="1"/>
  <c r="BN253" i="119"/>
  <c r="BN267" i="119" s="1"/>
  <c r="AM254" i="119"/>
  <c r="AQ254" i="119"/>
  <c r="AQ268" i="119" s="1"/>
  <c r="AU254" i="119"/>
  <c r="AU268" i="119" s="1"/>
  <c r="AY254" i="119"/>
  <c r="AY268" i="119" s="1"/>
  <c r="BC254" i="119"/>
  <c r="BC268" i="119" s="1"/>
  <c r="BG254" i="119"/>
  <c r="BK254" i="119"/>
  <c r="BK268" i="119" s="1"/>
  <c r="BO254" i="119"/>
  <c r="BO268" i="119" s="1"/>
  <c r="AN255" i="119"/>
  <c r="AR255" i="119"/>
  <c r="AR269" i="119" s="1"/>
  <c r="AV255" i="119"/>
  <c r="AZ255" i="119"/>
  <c r="AZ269" i="119" s="1"/>
  <c r="BD255" i="119"/>
  <c r="BH255" i="119"/>
  <c r="BH269" i="119" s="1"/>
  <c r="BL255" i="119"/>
  <c r="BL269" i="119" s="1"/>
  <c r="AO256" i="119"/>
  <c r="AO270" i="119" s="1"/>
  <c r="AS256" i="119"/>
  <c r="AW256" i="119"/>
  <c r="AW270" i="119" s="1"/>
  <c r="BA256" i="119"/>
  <c r="BA270" i="119" s="1"/>
  <c r="BE256" i="119"/>
  <c r="BI256" i="119"/>
  <c r="BI270" i="119" s="1"/>
  <c r="BM256" i="119"/>
  <c r="BM270" i="119" s="1"/>
  <c r="AL257" i="119"/>
  <c r="AL271" i="119" s="1"/>
  <c r="AP257" i="119"/>
  <c r="AP271" i="119" s="1"/>
  <c r="AT257" i="119"/>
  <c r="AX257" i="119"/>
  <c r="AX271" i="119" s="1"/>
  <c r="BB257" i="119"/>
  <c r="BF257" i="119"/>
  <c r="BF271" i="119" s="1"/>
  <c r="BJ257" i="119"/>
  <c r="BN257" i="119"/>
  <c r="BN271" i="119" s="1"/>
  <c r="AL277" i="119"/>
  <c r="AP277" i="119"/>
  <c r="AT277" i="119"/>
  <c r="AX277" i="119"/>
  <c r="BB277" i="119"/>
  <c r="BF277" i="119"/>
  <c r="BJ277" i="119"/>
  <c r="BN277" i="119"/>
  <c r="AM278" i="119"/>
  <c r="AQ278" i="119"/>
  <c r="AU278" i="119"/>
  <c r="AY278" i="119"/>
  <c r="BC278" i="119"/>
  <c r="BG278" i="119"/>
  <c r="BE277" i="4" s="1"/>
  <c r="BK278" i="119"/>
  <c r="BO278" i="119"/>
  <c r="AN279" i="119"/>
  <c r="AR279" i="119"/>
  <c r="AV279" i="119"/>
  <c r="AZ279" i="119"/>
  <c r="BD279" i="119"/>
  <c r="BH279" i="119"/>
  <c r="BL279" i="119"/>
  <c r="AO280" i="119"/>
  <c r="AS280" i="119"/>
  <c r="AW280" i="119"/>
  <c r="BA280" i="119"/>
  <c r="BE280" i="119"/>
  <c r="BI280" i="119"/>
  <c r="BM280" i="119"/>
  <c r="AM285" i="119"/>
  <c r="AQ285" i="119"/>
  <c r="AU285" i="119"/>
  <c r="AY285" i="119"/>
  <c r="BC285" i="119"/>
  <c r="BG285" i="119"/>
  <c r="BE284" i="4" s="1"/>
  <c r="BK285" i="119"/>
  <c r="BO285" i="119"/>
  <c r="AN286" i="119"/>
  <c r="AR286" i="119"/>
  <c r="AV286" i="119"/>
  <c r="AZ286" i="119"/>
  <c r="BD286" i="119"/>
  <c r="BH286" i="119"/>
  <c r="BL286" i="119"/>
  <c r="AO287" i="119"/>
  <c r="AS287" i="119"/>
  <c r="AW287" i="119"/>
  <c r="BA287" i="119"/>
  <c r="BE287" i="119"/>
  <c r="BI287" i="119"/>
  <c r="BM287" i="119"/>
  <c r="AL288" i="119"/>
  <c r="AP288" i="119"/>
  <c r="AT288" i="119"/>
  <c r="AX288" i="119"/>
  <c r="BB288" i="119"/>
  <c r="BF288" i="119"/>
  <c r="BJ288" i="119"/>
  <c r="BN288" i="119"/>
  <c r="AM289" i="119"/>
  <c r="AQ289" i="119"/>
  <c r="AU289" i="119"/>
  <c r="AY289" i="119"/>
  <c r="BC289" i="119"/>
  <c r="BG289" i="119"/>
  <c r="BE288" i="4" s="1"/>
  <c r="BK289" i="119"/>
  <c r="BO289" i="119"/>
  <c r="AN290" i="119"/>
  <c r="AR290" i="119"/>
  <c r="AV290" i="119"/>
  <c r="AZ290" i="119"/>
  <c r="BD290" i="119"/>
  <c r="BH290" i="119"/>
  <c r="BL290" i="119"/>
  <c r="AO291" i="119"/>
  <c r="AS291" i="119"/>
  <c r="AW291" i="119"/>
  <c r="BA291" i="119"/>
  <c r="BE291" i="119"/>
  <c r="BI291" i="119"/>
  <c r="BM291" i="119"/>
  <c r="AL292" i="119"/>
  <c r="AP292" i="119"/>
  <c r="AT292" i="119"/>
  <c r="AX292" i="119"/>
  <c r="BB292" i="119"/>
  <c r="BF292" i="119"/>
  <c r="BJ292" i="119"/>
  <c r="BN292" i="119"/>
  <c r="AM293" i="119"/>
  <c r="AQ293" i="119"/>
  <c r="AU293" i="119"/>
  <c r="AY293" i="119"/>
  <c r="BC293" i="119"/>
  <c r="BG293" i="119"/>
  <c r="BE292" i="4" s="1"/>
  <c r="BK293" i="119"/>
  <c r="BO293" i="119"/>
  <c r="AN294" i="119"/>
  <c r="AR294" i="119"/>
  <c r="AV294" i="119"/>
  <c r="AZ294" i="119"/>
  <c r="BD294" i="119"/>
  <c r="BH294" i="119"/>
  <c r="BL294" i="119"/>
  <c r="BL322" i="119" s="1"/>
  <c r="AL299" i="119"/>
  <c r="AP299" i="119"/>
  <c r="AP313" i="119" s="1"/>
  <c r="AT299" i="119"/>
  <c r="AX299" i="119"/>
  <c r="BB299" i="119"/>
  <c r="BF299" i="119"/>
  <c r="BJ299" i="119"/>
  <c r="BN299" i="119"/>
  <c r="BN313" i="119" s="1"/>
  <c r="AM300" i="119"/>
  <c r="AM314" i="119" s="1"/>
  <c r="AQ300" i="119"/>
  <c r="AQ314" i="119" s="1"/>
  <c r="AU300" i="119"/>
  <c r="AU314" i="119" s="1"/>
  <c r="AY300" i="119"/>
  <c r="BC300" i="119"/>
  <c r="BG300" i="119"/>
  <c r="BE299" i="4" s="1"/>
  <c r="BK300" i="119"/>
  <c r="BK314" i="119" s="1"/>
  <c r="BO300" i="119"/>
  <c r="BO314" i="119" s="1"/>
  <c r="AN301" i="119"/>
  <c r="AR301" i="119"/>
  <c r="AV301" i="119"/>
  <c r="AV315" i="119" s="1"/>
  <c r="AZ301" i="119"/>
  <c r="BD301" i="119"/>
  <c r="BH301" i="119"/>
  <c r="BL301" i="119"/>
  <c r="BL315" i="119" s="1"/>
  <c r="AO302" i="119"/>
  <c r="AO316" i="119" s="1"/>
  <c r="AS302" i="119"/>
  <c r="AS316" i="119" s="1"/>
  <c r="AW302" i="119"/>
  <c r="AW316" i="119" s="1"/>
  <c r="BA302" i="119"/>
  <c r="BA316" i="119" s="1"/>
  <c r="BE302" i="119"/>
  <c r="BE316" i="119" s="1"/>
  <c r="BI302" i="119"/>
  <c r="BI316" i="119" s="1"/>
  <c r="BM302" i="119"/>
  <c r="BM316" i="119" s="1"/>
  <c r="AL303" i="119"/>
  <c r="AP303" i="119"/>
  <c r="AP317" i="119" s="1"/>
  <c r="AT303" i="119"/>
  <c r="AT317" i="119" s="1"/>
  <c r="AX303" i="119"/>
  <c r="AX317" i="119" s="1"/>
  <c r="BB303" i="119"/>
  <c r="BB317" i="119" s="1"/>
  <c r="BF303" i="119"/>
  <c r="BJ303" i="119"/>
  <c r="BN303" i="119"/>
  <c r="AM304" i="119"/>
  <c r="AQ304" i="119"/>
  <c r="AQ318" i="119" s="1"/>
  <c r="AU304" i="119"/>
  <c r="AU318" i="119" s="1"/>
  <c r="AY304" i="119"/>
  <c r="AY318" i="119" s="1"/>
  <c r="BC304" i="119"/>
  <c r="BC318" i="119" s="1"/>
  <c r="BG304" i="119"/>
  <c r="BE303" i="4" s="1"/>
  <c r="BK304" i="119"/>
  <c r="BO304" i="119"/>
  <c r="AN305" i="119"/>
  <c r="AR305" i="119"/>
  <c r="AR319" i="119" s="1"/>
  <c r="AV305" i="119"/>
  <c r="AV319" i="119" s="1"/>
  <c r="AZ305" i="119"/>
  <c r="AZ319" i="119" s="1"/>
  <c r="BD305" i="119"/>
  <c r="BD319" i="119" s="1"/>
  <c r="BH305" i="119"/>
  <c r="BL305" i="119"/>
  <c r="AO306" i="119"/>
  <c r="AS306" i="119"/>
  <c r="AS320" i="119" s="1"/>
  <c r="AW306" i="119"/>
  <c r="AW320" i="119" s="1"/>
  <c r="BA306" i="119"/>
  <c r="BA320" i="119" s="1"/>
  <c r="BE306" i="119"/>
  <c r="BE320" i="119" s="1"/>
  <c r="BI306" i="119"/>
  <c r="BI320" i="119" s="1"/>
  <c r="BM306" i="119"/>
  <c r="BM320" i="119" s="1"/>
  <c r="AL307" i="119"/>
  <c r="AP307" i="119"/>
  <c r="AT307" i="119"/>
  <c r="AT321" i="119" s="1"/>
  <c r="AX307" i="119"/>
  <c r="AX321" i="119" s="1"/>
  <c r="BB307" i="119"/>
  <c r="BB321" i="119" s="1"/>
  <c r="BF307" i="119"/>
  <c r="BF321" i="119" s="1"/>
  <c r="BJ307" i="119"/>
  <c r="BJ321" i="119" s="1"/>
  <c r="BN307" i="119"/>
  <c r="AM308" i="119"/>
  <c r="AM322" i="119" s="1"/>
  <c r="AQ308" i="119"/>
  <c r="AU308" i="119"/>
  <c r="AU322" i="119" s="1"/>
  <c r="AY308" i="119"/>
  <c r="AY322" i="119" s="1"/>
  <c r="BC308" i="119"/>
  <c r="BC322" i="119" s="1"/>
  <c r="BG308" i="119"/>
  <c r="BG322" i="119" s="1"/>
  <c r="BK308" i="119"/>
  <c r="BK322" i="119" s="1"/>
  <c r="BO308" i="119"/>
  <c r="BL308" i="121"/>
  <c r="BH308" i="121"/>
  <c r="BD308" i="121"/>
  <c r="AZ308" i="121"/>
  <c r="AV308" i="121"/>
  <c r="AR308" i="121"/>
  <c r="AN308" i="121"/>
  <c r="BO307" i="121"/>
  <c r="BK307" i="121"/>
  <c r="BK321" i="121" s="1"/>
  <c r="BG307" i="121"/>
  <c r="BC307" i="121"/>
  <c r="AY307" i="121"/>
  <c r="AU307" i="121"/>
  <c r="AQ307" i="121"/>
  <c r="AM307" i="121"/>
  <c r="BN306" i="121"/>
  <c r="BJ306" i="121"/>
  <c r="BJ320" i="121" s="1"/>
  <c r="BF306" i="121"/>
  <c r="BB306" i="121"/>
  <c r="AX306" i="121"/>
  <c r="AT306" i="121"/>
  <c r="AP306" i="121"/>
  <c r="AL306" i="121"/>
  <c r="BM305" i="121"/>
  <c r="BM319" i="121" s="1"/>
  <c r="BI305" i="121"/>
  <c r="BG304" i="4" s="1"/>
  <c r="BE305" i="121"/>
  <c r="BA305" i="121"/>
  <c r="AW305" i="121"/>
  <c r="AS305" i="121"/>
  <c r="AO305" i="121"/>
  <c r="BL304" i="121"/>
  <c r="BL318" i="121" s="1"/>
  <c r="BH304" i="121"/>
  <c r="BD304" i="121"/>
  <c r="AZ304" i="121"/>
  <c r="AV304" i="121"/>
  <c r="AR304" i="121"/>
  <c r="AN304" i="121"/>
  <c r="AN318" i="121" s="1"/>
  <c r="BO303" i="121"/>
  <c r="BK303" i="121"/>
  <c r="BG303" i="121"/>
  <c r="BC303" i="121"/>
  <c r="AY303" i="121"/>
  <c r="AU303" i="121"/>
  <c r="AQ303" i="121"/>
  <c r="AQ317" i="121" s="1"/>
  <c r="AM303" i="121"/>
  <c r="AM317" i="121" s="1"/>
  <c r="BN302" i="121"/>
  <c r="BJ302" i="121"/>
  <c r="BF302" i="121"/>
  <c r="BB302" i="121"/>
  <c r="AX302" i="121"/>
  <c r="AT302" i="121"/>
  <c r="AT316" i="121" s="1"/>
  <c r="AP302" i="121"/>
  <c r="AP316" i="121" s="1"/>
  <c r="AL302" i="121"/>
  <c r="BM301" i="121"/>
  <c r="BI301" i="121"/>
  <c r="BG300" i="4" s="1"/>
  <c r="BE301" i="121"/>
  <c r="BA301" i="121"/>
  <c r="AW301" i="121"/>
  <c r="AW315" i="121" s="1"/>
  <c r="AS301" i="121"/>
  <c r="AO301" i="121"/>
  <c r="BL300" i="121"/>
  <c r="BH300" i="121"/>
  <c r="BD300" i="121"/>
  <c r="AZ300" i="121"/>
  <c r="AV300" i="121"/>
  <c r="AR300" i="121"/>
  <c r="AN300" i="121"/>
  <c r="BO299" i="121"/>
  <c r="BK299" i="121"/>
  <c r="BG299" i="121"/>
  <c r="BC299" i="121"/>
  <c r="AY299" i="121"/>
  <c r="AU299" i="121"/>
  <c r="AQ299" i="121"/>
  <c r="AM299" i="121"/>
  <c r="BM294" i="121"/>
  <c r="BI294" i="121"/>
  <c r="BG293" i="4" s="1"/>
  <c r="BE294" i="121"/>
  <c r="BA294" i="121"/>
  <c r="AW294" i="121"/>
  <c r="AS294" i="121"/>
  <c r="AO294" i="121"/>
  <c r="BL293" i="121"/>
  <c r="BH293" i="121"/>
  <c r="BD293" i="121"/>
  <c r="AZ293" i="121"/>
  <c r="AV293" i="121"/>
  <c r="AR293" i="121"/>
  <c r="AN293" i="121"/>
  <c r="BO292" i="121"/>
  <c r="BK292" i="121"/>
  <c r="BG292" i="121"/>
  <c r="BC292" i="121"/>
  <c r="AY292" i="121"/>
  <c r="AU292" i="121"/>
  <c r="AQ292" i="121"/>
  <c r="AM292" i="121"/>
  <c r="BN291" i="121"/>
  <c r="BN319" i="121" s="1"/>
  <c r="BJ291" i="121"/>
  <c r="BF291" i="121"/>
  <c r="BB291" i="121"/>
  <c r="AX291" i="121"/>
  <c r="AT291" i="121"/>
  <c r="AP291" i="121"/>
  <c r="AL291" i="121"/>
  <c r="BM290" i="121"/>
  <c r="BM318" i="121" s="1"/>
  <c r="BI290" i="121"/>
  <c r="BG289" i="4" s="1"/>
  <c r="BE290" i="121"/>
  <c r="BA290" i="121"/>
  <c r="AW290" i="121"/>
  <c r="AS290" i="121"/>
  <c r="AO290" i="121"/>
  <c r="BL289" i="121"/>
  <c r="BH289" i="121"/>
  <c r="BD289" i="121"/>
  <c r="AZ289" i="121"/>
  <c r="AV289" i="121"/>
  <c r="AR289" i="121"/>
  <c r="AN289" i="121"/>
  <c r="AN317" i="121" s="1"/>
  <c r="BO288" i="121"/>
  <c r="BK288" i="121"/>
  <c r="BG288" i="121"/>
  <c r="BC288" i="121"/>
  <c r="AY288" i="121"/>
  <c r="AU288" i="121"/>
  <c r="AU316" i="121" s="1"/>
  <c r="AQ288" i="121"/>
  <c r="AM288" i="121"/>
  <c r="BN287" i="121"/>
  <c r="BJ287" i="121"/>
  <c r="BF287" i="121"/>
  <c r="BB287" i="121"/>
  <c r="AX287" i="121"/>
  <c r="AT287" i="121"/>
  <c r="AT315" i="121" s="1"/>
  <c r="AP287" i="121"/>
  <c r="AL287" i="121"/>
  <c r="BM286" i="121"/>
  <c r="BI286" i="121"/>
  <c r="BG285" i="4" s="1"/>
  <c r="BE286" i="121"/>
  <c r="BA286" i="121"/>
  <c r="AW286" i="121"/>
  <c r="AS286" i="121"/>
  <c r="AO286" i="121"/>
  <c r="BL285" i="121"/>
  <c r="BH285" i="121"/>
  <c r="BD285" i="121"/>
  <c r="AZ285" i="121"/>
  <c r="AV285" i="121"/>
  <c r="AR285" i="121"/>
  <c r="AN285" i="121"/>
  <c r="BN280" i="121"/>
  <c r="BJ280" i="121"/>
  <c r="BF280" i="121"/>
  <c r="BB280" i="121"/>
  <c r="AX280" i="121"/>
  <c r="AT280" i="121"/>
  <c r="AP280" i="121"/>
  <c r="AL280" i="121"/>
  <c r="BM279" i="121"/>
  <c r="BI279" i="121"/>
  <c r="BG278" i="4" s="1"/>
  <c r="BE279" i="121"/>
  <c r="BA279" i="121"/>
  <c r="AW279" i="121"/>
  <c r="AS279" i="121"/>
  <c r="AO279" i="121"/>
  <c r="BL278" i="121"/>
  <c r="BH278" i="121"/>
  <c r="BD278" i="121"/>
  <c r="AZ278" i="121"/>
  <c r="AV278" i="121"/>
  <c r="AR278" i="121"/>
  <c r="AN278" i="121"/>
  <c r="BO277" i="121"/>
  <c r="BK277" i="121"/>
  <c r="BG277" i="121"/>
  <c r="BC277" i="121"/>
  <c r="AY277" i="121"/>
  <c r="AU277" i="121"/>
  <c r="AQ277" i="121"/>
  <c r="AM277" i="121"/>
  <c r="BO257" i="121"/>
  <c r="BK257" i="121"/>
  <c r="BG257" i="121"/>
  <c r="BC257" i="121"/>
  <c r="BC271" i="121" s="1"/>
  <c r="AY257" i="121"/>
  <c r="AU257" i="121"/>
  <c r="AQ257" i="121"/>
  <c r="AM257" i="121"/>
  <c r="BN256" i="121"/>
  <c r="BJ256" i="121"/>
  <c r="BJ270" i="121" s="1"/>
  <c r="BF256" i="121"/>
  <c r="BB256" i="121"/>
  <c r="AX256" i="121"/>
  <c r="AT256" i="121"/>
  <c r="AP256" i="121"/>
  <c r="AL256" i="121"/>
  <c r="BM255" i="121"/>
  <c r="BI255" i="121"/>
  <c r="BE255" i="121"/>
  <c r="BA255" i="121"/>
  <c r="AW255" i="121"/>
  <c r="AS255" i="121"/>
  <c r="AO255" i="121"/>
  <c r="BL254" i="121"/>
  <c r="BH254" i="121"/>
  <c r="BD254" i="121"/>
  <c r="AZ254" i="121"/>
  <c r="AV254" i="121"/>
  <c r="AR254" i="121"/>
  <c r="AN254" i="121"/>
  <c r="BO253" i="121"/>
  <c r="BO267" i="121" s="1"/>
  <c r="BK253" i="121"/>
  <c r="BG253" i="121"/>
  <c r="BC253" i="121"/>
  <c r="AY253" i="121"/>
  <c r="AU253" i="121"/>
  <c r="AQ253" i="121"/>
  <c r="AM253" i="121"/>
  <c r="BN252" i="121"/>
  <c r="BJ252" i="121"/>
  <c r="BF252" i="121"/>
  <c r="BB252" i="121"/>
  <c r="AX252" i="121"/>
  <c r="AT252" i="121"/>
  <c r="AP252" i="121"/>
  <c r="AL252" i="121"/>
  <c r="BM251" i="121"/>
  <c r="BI251" i="121"/>
  <c r="BG250" i="4" s="1"/>
  <c r="BE251" i="121"/>
  <c r="BA251" i="121"/>
  <c r="AW251" i="121"/>
  <c r="AS251" i="121"/>
  <c r="AO251" i="121"/>
  <c r="BL250" i="121"/>
  <c r="BH250" i="121"/>
  <c r="BD250" i="121"/>
  <c r="AZ250" i="121"/>
  <c r="AV250" i="121"/>
  <c r="AV264" i="121" s="1"/>
  <c r="AR250" i="121"/>
  <c r="AN250" i="121"/>
  <c r="BO249" i="121"/>
  <c r="BK249" i="121"/>
  <c r="BG249" i="121"/>
  <c r="BC249" i="121"/>
  <c r="AY249" i="121"/>
  <c r="AU249" i="121"/>
  <c r="AU263" i="121" s="1"/>
  <c r="AQ249" i="121"/>
  <c r="AM249" i="121"/>
  <c r="BN248" i="121"/>
  <c r="BJ248" i="121"/>
  <c r="BF248" i="121"/>
  <c r="BB248" i="121"/>
  <c r="AX248" i="121"/>
  <c r="AT248" i="121"/>
  <c r="AP248" i="121"/>
  <c r="AL248" i="121"/>
  <c r="BL243" i="121"/>
  <c r="BH243" i="121"/>
  <c r="BH271" i="121" s="1"/>
  <c r="BD243" i="121"/>
  <c r="AZ243" i="121"/>
  <c r="AV243" i="121"/>
  <c r="AR243" i="121"/>
  <c r="AN243" i="121"/>
  <c r="BO242" i="121"/>
  <c r="BO270" i="121" s="1"/>
  <c r="BK242" i="121"/>
  <c r="BG242" i="121"/>
  <c r="BC242" i="121"/>
  <c r="AY242" i="121"/>
  <c r="AU242" i="121"/>
  <c r="AQ242" i="121"/>
  <c r="AM242" i="121"/>
  <c r="BN241" i="121"/>
  <c r="BJ241" i="121"/>
  <c r="BF241" i="121"/>
  <c r="BB241" i="121"/>
  <c r="AX241" i="121"/>
  <c r="AT241" i="121"/>
  <c r="AP241" i="121"/>
  <c r="AP269" i="121" s="1"/>
  <c r="AL241" i="121"/>
  <c r="BM240" i="121"/>
  <c r="BI240" i="121"/>
  <c r="BG239" i="4" s="1"/>
  <c r="BE240" i="121"/>
  <c r="BA240" i="121"/>
  <c r="AW240" i="121"/>
  <c r="AS240" i="121"/>
  <c r="AO240" i="121"/>
  <c r="AO268" i="121" s="1"/>
  <c r="BL239" i="121"/>
  <c r="BH239" i="121"/>
  <c r="BD239" i="121"/>
  <c r="AZ239" i="121"/>
  <c r="AV239" i="121"/>
  <c r="AR239" i="121"/>
  <c r="AN239" i="121"/>
  <c r="BO238" i="121"/>
  <c r="BK238" i="121"/>
  <c r="BG238" i="121"/>
  <c r="BC238" i="121"/>
  <c r="AY238" i="121"/>
  <c r="AU238" i="121"/>
  <c r="AQ238" i="121"/>
  <c r="AM238" i="121"/>
  <c r="BN237" i="121"/>
  <c r="BJ237" i="121"/>
  <c r="BF237" i="121"/>
  <c r="BB237" i="121"/>
  <c r="AX237" i="121"/>
  <c r="AT237" i="121"/>
  <c r="AP237" i="121"/>
  <c r="AL237" i="121"/>
  <c r="BM236" i="121"/>
  <c r="BI236" i="121"/>
  <c r="BG235" i="4" s="1"/>
  <c r="BE236" i="121"/>
  <c r="BA236" i="121"/>
  <c r="BA264" i="121" s="1"/>
  <c r="AW236" i="121"/>
  <c r="AS236" i="121"/>
  <c r="AO236" i="121"/>
  <c r="BL235" i="121"/>
  <c r="BH235" i="121"/>
  <c r="BD235" i="121"/>
  <c r="AZ235" i="121"/>
  <c r="AZ263" i="121" s="1"/>
  <c r="AV235" i="121"/>
  <c r="AR235" i="121"/>
  <c r="AN235" i="121"/>
  <c r="BO234" i="121"/>
  <c r="BK234" i="121"/>
  <c r="BG234" i="121"/>
  <c r="BN308" i="121"/>
  <c r="BJ308" i="121"/>
  <c r="BF308" i="121"/>
  <c r="BF322" i="121" s="1"/>
  <c r="BB308" i="121"/>
  <c r="AX308" i="121"/>
  <c r="AT308" i="121"/>
  <c r="AP308" i="121"/>
  <c r="AL308" i="121"/>
  <c r="BM307" i="121"/>
  <c r="BI307" i="121"/>
  <c r="BG306" i="4" s="1"/>
  <c r="BE307" i="121"/>
  <c r="BA307" i="121"/>
  <c r="AW307" i="121"/>
  <c r="AS307" i="121"/>
  <c r="AO307" i="121"/>
  <c r="BL306" i="121"/>
  <c r="BL320" i="121" s="1"/>
  <c r="BH306" i="121"/>
  <c r="BD306" i="121"/>
  <c r="AZ306" i="121"/>
  <c r="AV306" i="121"/>
  <c r="AR306" i="121"/>
  <c r="AN306" i="121"/>
  <c r="BO305" i="121"/>
  <c r="BK305" i="121"/>
  <c r="BK319" i="121" s="1"/>
  <c r="BG305" i="121"/>
  <c r="BC305" i="121"/>
  <c r="AY305" i="121"/>
  <c r="AU305" i="121"/>
  <c r="AQ305" i="121"/>
  <c r="AM305" i="121"/>
  <c r="AM319" i="121" s="1"/>
  <c r="BN304" i="121"/>
  <c r="BJ304" i="121"/>
  <c r="BF304" i="121"/>
  <c r="BB304" i="121"/>
  <c r="AX304" i="121"/>
  <c r="AT304" i="121"/>
  <c r="AP304" i="121"/>
  <c r="AL304" i="121"/>
  <c r="BM303" i="121"/>
  <c r="BI303" i="121"/>
  <c r="BG302" i="4" s="1"/>
  <c r="BE303" i="121"/>
  <c r="BA303" i="121"/>
  <c r="AW303" i="121"/>
  <c r="AS303" i="121"/>
  <c r="AO303" i="121"/>
  <c r="BL302" i="121"/>
  <c r="BH302" i="121"/>
  <c r="BD302" i="121"/>
  <c r="AZ302" i="121"/>
  <c r="AV302" i="121"/>
  <c r="AR302" i="121"/>
  <c r="AN302" i="121"/>
  <c r="BO301" i="121"/>
  <c r="BK301" i="121"/>
  <c r="BG301" i="121"/>
  <c r="BC301" i="121"/>
  <c r="AY301" i="121"/>
  <c r="AU301" i="121"/>
  <c r="AQ301" i="121"/>
  <c r="AM301" i="121"/>
  <c r="BN300" i="121"/>
  <c r="BJ300" i="121"/>
  <c r="BF300" i="121"/>
  <c r="BB300" i="121"/>
  <c r="AX300" i="121"/>
  <c r="AT300" i="121"/>
  <c r="AP300" i="121"/>
  <c r="AL300" i="121"/>
  <c r="BM299" i="121"/>
  <c r="BI299" i="121"/>
  <c r="BG298" i="4" s="1"/>
  <c r="BE299" i="121"/>
  <c r="BA299" i="121"/>
  <c r="AW299" i="121"/>
  <c r="AS299" i="121"/>
  <c r="AO299" i="121"/>
  <c r="BO294" i="121"/>
  <c r="BK294" i="121"/>
  <c r="BG294" i="121"/>
  <c r="BG322" i="121" s="1"/>
  <c r="BC294" i="121"/>
  <c r="BC322" i="121" s="1"/>
  <c r="AY294" i="121"/>
  <c r="AU294" i="121"/>
  <c r="AQ294" i="121"/>
  <c r="AM294" i="121"/>
  <c r="BN293" i="121"/>
  <c r="BJ293" i="121"/>
  <c r="BJ321" i="121" s="1"/>
  <c r="BF293" i="121"/>
  <c r="BF321" i="121" s="1"/>
  <c r="BB293" i="121"/>
  <c r="AX293" i="121"/>
  <c r="AT293" i="121"/>
  <c r="AP293" i="121"/>
  <c r="AL293" i="121"/>
  <c r="BM292" i="121"/>
  <c r="BM320" i="121" s="1"/>
  <c r="BI292" i="121"/>
  <c r="BE292" i="121"/>
  <c r="BA292" i="121"/>
  <c r="AW292" i="121"/>
  <c r="AS292" i="121"/>
  <c r="AO292" i="121"/>
  <c r="BL291" i="121"/>
  <c r="BL319" i="121" s="1"/>
  <c r="BH291" i="121"/>
  <c r="BD291" i="121"/>
  <c r="AZ291" i="121"/>
  <c r="AV291" i="121"/>
  <c r="AR291" i="121"/>
  <c r="AN291" i="121"/>
  <c r="AN319" i="121" s="1"/>
  <c r="BO290" i="121"/>
  <c r="BK290" i="121"/>
  <c r="BG290" i="121"/>
  <c r="BC290" i="121"/>
  <c r="AY290" i="121"/>
  <c r="AU290" i="121"/>
  <c r="AQ290" i="121"/>
  <c r="AM290" i="121"/>
  <c r="AM318" i="121" s="1"/>
  <c r="BN289" i="121"/>
  <c r="BJ289" i="121"/>
  <c r="BF289" i="121"/>
  <c r="BB289" i="121"/>
  <c r="AX289" i="121"/>
  <c r="AT289" i="121"/>
  <c r="AP289" i="121"/>
  <c r="AP317" i="121" s="1"/>
  <c r="AL289" i="121"/>
  <c r="BM288" i="121"/>
  <c r="BI288" i="121"/>
  <c r="BG287" i="4" s="1"/>
  <c r="BE288" i="121"/>
  <c r="BA288" i="121"/>
  <c r="AW288" i="121"/>
  <c r="AS288" i="121"/>
  <c r="AO288" i="121"/>
  <c r="AO316" i="121" s="1"/>
  <c r="BL287" i="121"/>
  <c r="BH287" i="121"/>
  <c r="BD287" i="121"/>
  <c r="AZ287" i="121"/>
  <c r="AV287" i="121"/>
  <c r="AV315" i="121" s="1"/>
  <c r="AR287" i="121"/>
  <c r="AN287" i="121"/>
  <c r="BO286" i="121"/>
  <c r="BK286" i="121"/>
  <c r="BG286" i="121"/>
  <c r="BC286" i="121"/>
  <c r="AY286" i="121"/>
  <c r="AY314" i="121" s="1"/>
  <c r="AU286" i="121"/>
  <c r="AU314" i="121" s="1"/>
  <c r="AQ286" i="121"/>
  <c r="AM286" i="121"/>
  <c r="BN285" i="121"/>
  <c r="BJ285" i="121"/>
  <c r="BF285" i="121"/>
  <c r="BB285" i="121"/>
  <c r="AX285" i="121"/>
  <c r="AT285" i="121"/>
  <c r="AP285" i="121"/>
  <c r="AL285" i="121"/>
  <c r="BL280" i="121"/>
  <c r="BH280" i="121"/>
  <c r="BD280" i="121"/>
  <c r="AZ280" i="121"/>
  <c r="AV280" i="121"/>
  <c r="AR280" i="121"/>
  <c r="AN280" i="121"/>
  <c r="BO279" i="121"/>
  <c r="BK279" i="121"/>
  <c r="BG279" i="121"/>
  <c r="BC279" i="121"/>
  <c r="AY279" i="121"/>
  <c r="AU279" i="121"/>
  <c r="AQ279" i="121"/>
  <c r="AM279" i="121"/>
  <c r="BN278" i="121"/>
  <c r="BJ278" i="121"/>
  <c r="BF278" i="121"/>
  <c r="BB278" i="121"/>
  <c r="AX278" i="121"/>
  <c r="AT278" i="121"/>
  <c r="AP278" i="121"/>
  <c r="AL278" i="121"/>
  <c r="BM277" i="121"/>
  <c r="BI277" i="121"/>
  <c r="BG276" i="4" s="1"/>
  <c r="BE277" i="121"/>
  <c r="BA277" i="121"/>
  <c r="AW277" i="121"/>
  <c r="AS277" i="121"/>
  <c r="AO277" i="121"/>
  <c r="BM257" i="121"/>
  <c r="BI257" i="121"/>
  <c r="BE257" i="121"/>
  <c r="BA257" i="121"/>
  <c r="AW257" i="121"/>
  <c r="AS257" i="121"/>
  <c r="AO257" i="121"/>
  <c r="BL256" i="121"/>
  <c r="BH256" i="121"/>
  <c r="BH270" i="121" s="1"/>
  <c r="BD256" i="121"/>
  <c r="AZ256" i="121"/>
  <c r="AV256" i="121"/>
  <c r="AR256" i="121"/>
  <c r="AN256" i="121"/>
  <c r="BO255" i="121"/>
  <c r="BK255" i="121"/>
  <c r="BK269" i="121" s="1"/>
  <c r="BG255" i="121"/>
  <c r="BC255" i="121"/>
  <c r="AY255" i="121"/>
  <c r="AU255" i="121"/>
  <c r="AQ255" i="121"/>
  <c r="AM255" i="121"/>
  <c r="BN254" i="121"/>
  <c r="BJ254" i="121"/>
  <c r="BJ268" i="121" s="1"/>
  <c r="BF254" i="121"/>
  <c r="BB254" i="121"/>
  <c r="AX254" i="121"/>
  <c r="AT254" i="121"/>
  <c r="AP254" i="121"/>
  <c r="AL254" i="121"/>
  <c r="AL268" i="121" s="1"/>
  <c r="BM253" i="121"/>
  <c r="BI253" i="121"/>
  <c r="BG252" i="4" s="1"/>
  <c r="BE253" i="121"/>
  <c r="BA253" i="121"/>
  <c r="AW253" i="121"/>
  <c r="AS253" i="121"/>
  <c r="AO253" i="121"/>
  <c r="AO267" i="121" s="1"/>
  <c r="BL252" i="121"/>
  <c r="BH252" i="121"/>
  <c r="BD252" i="121"/>
  <c r="AZ252" i="121"/>
  <c r="AV252" i="121"/>
  <c r="AR252" i="121"/>
  <c r="AR266" i="121" s="1"/>
  <c r="AN252" i="121"/>
  <c r="AN266" i="121" s="1"/>
  <c r="BO251" i="121"/>
  <c r="BK251" i="121"/>
  <c r="BG251" i="121"/>
  <c r="BC251" i="121"/>
  <c r="AY251" i="121"/>
  <c r="AU251" i="121"/>
  <c r="AQ251" i="121"/>
  <c r="AQ265" i="121" s="1"/>
  <c r="AM251" i="121"/>
  <c r="BN250" i="121"/>
  <c r="BJ250" i="121"/>
  <c r="BF250" i="121"/>
  <c r="BB250" i="121"/>
  <c r="AX250" i="121"/>
  <c r="AT250" i="121"/>
  <c r="AT264" i="121" s="1"/>
  <c r="AP250" i="121"/>
  <c r="AL250" i="121"/>
  <c r="BM249" i="121"/>
  <c r="BI249" i="121"/>
  <c r="BG248" i="4" s="1"/>
  <c r="BE249" i="121"/>
  <c r="BA249" i="121"/>
  <c r="BA263" i="121" s="1"/>
  <c r="AW249" i="121"/>
  <c r="AS249" i="121"/>
  <c r="AO249" i="121"/>
  <c r="BL248" i="121"/>
  <c r="BH248" i="121"/>
  <c r="BD248" i="121"/>
  <c r="AZ248" i="121"/>
  <c r="AV248" i="121"/>
  <c r="AR248" i="121"/>
  <c r="AN248" i="121"/>
  <c r="BN243" i="121"/>
  <c r="BJ243" i="121"/>
  <c r="BF243" i="121"/>
  <c r="BB243" i="121"/>
  <c r="AX243" i="121"/>
  <c r="AT243" i="121"/>
  <c r="AP243" i="121"/>
  <c r="AL243" i="121"/>
  <c r="BM242" i="121"/>
  <c r="BM270" i="121" s="1"/>
  <c r="BI242" i="121"/>
  <c r="BG241" i="4" s="1"/>
  <c r="BE242" i="121"/>
  <c r="BA242" i="121"/>
  <c r="AW242" i="121"/>
  <c r="AS242" i="121"/>
  <c r="AO242" i="121"/>
  <c r="BL241" i="121"/>
  <c r="BH241" i="121"/>
  <c r="BD241" i="121"/>
  <c r="AZ241" i="121"/>
  <c r="AV241" i="121"/>
  <c r="AR241" i="121"/>
  <c r="AN241" i="121"/>
  <c r="BO240" i="121"/>
  <c r="BK240" i="121"/>
  <c r="BG240" i="121"/>
  <c r="BC240" i="121"/>
  <c r="AY240" i="121"/>
  <c r="AU240" i="121"/>
  <c r="AQ240" i="121"/>
  <c r="AQ268" i="121" s="1"/>
  <c r="AM240" i="121"/>
  <c r="BN239" i="121"/>
  <c r="BJ239" i="121"/>
  <c r="BF239" i="121"/>
  <c r="BB239" i="121"/>
  <c r="AX239" i="121"/>
  <c r="AT239" i="121"/>
  <c r="AT267" i="121" s="1"/>
  <c r="AP239" i="121"/>
  <c r="AP267" i="121" s="1"/>
  <c r="AL239" i="121"/>
  <c r="BM238" i="121"/>
  <c r="BI238" i="121"/>
  <c r="BG237" i="4" s="1"/>
  <c r="BE238" i="121"/>
  <c r="BA238" i="121"/>
  <c r="AW238" i="121"/>
  <c r="AW266" i="121" s="1"/>
  <c r="AS238" i="121"/>
  <c r="AS266" i="121" s="1"/>
  <c r="AO238" i="121"/>
  <c r="BL237" i="121"/>
  <c r="BH237" i="121"/>
  <c r="BD237" i="121"/>
  <c r="AZ237" i="121"/>
  <c r="AZ265" i="121" s="1"/>
  <c r="AV237" i="121"/>
  <c r="AV265" i="121" s="1"/>
  <c r="AR237" i="121"/>
  <c r="AN237" i="121"/>
  <c r="BO236" i="121"/>
  <c r="BK236" i="121"/>
  <c r="BG236" i="121"/>
  <c r="BC236" i="121"/>
  <c r="AY236" i="121"/>
  <c r="AU236" i="121"/>
  <c r="AQ236" i="121"/>
  <c r="AM236" i="121"/>
  <c r="BN235" i="121"/>
  <c r="BJ235" i="121"/>
  <c r="BF235" i="121"/>
  <c r="BF263" i="121" s="1"/>
  <c r="BB235" i="121"/>
  <c r="AX235" i="121"/>
  <c r="AT235" i="121"/>
  <c r="AP235" i="121"/>
  <c r="AL235" i="121"/>
  <c r="BM234" i="121"/>
  <c r="BI234" i="121"/>
  <c r="BG233" i="4" s="1"/>
  <c r="BE234" i="121"/>
  <c r="BA234" i="121"/>
  <c r="AW234" i="121"/>
  <c r="AS234" i="121"/>
  <c r="AO234" i="121"/>
  <c r="BO229" i="121"/>
  <c r="BK229" i="121"/>
  <c r="BG229" i="121"/>
  <c r="BC229" i="121"/>
  <c r="AY229" i="121"/>
  <c r="AU229" i="121"/>
  <c r="AQ229" i="121"/>
  <c r="AM229" i="121"/>
  <c r="BN228" i="121"/>
  <c r="BJ228" i="121"/>
  <c r="BF228" i="121"/>
  <c r="BB228" i="121"/>
  <c r="AX228" i="121"/>
  <c r="AT228" i="121"/>
  <c r="AP228" i="121"/>
  <c r="AL228" i="121"/>
  <c r="BM227" i="121"/>
  <c r="BI227" i="121"/>
  <c r="BG226" i="4" s="1"/>
  <c r="BE227" i="121"/>
  <c r="BA227" i="121"/>
  <c r="AW227" i="121"/>
  <c r="AS227" i="121"/>
  <c r="AO227" i="121"/>
  <c r="BL226" i="121"/>
  <c r="BH226" i="121"/>
  <c r="BD226" i="121"/>
  <c r="AZ226" i="121"/>
  <c r="AV226" i="121"/>
  <c r="AR226" i="121"/>
  <c r="AN226" i="121"/>
  <c r="BM308" i="121"/>
  <c r="BE308" i="121"/>
  <c r="AW308" i="121"/>
  <c r="AO308" i="121"/>
  <c r="BL307" i="121"/>
  <c r="BD307" i="121"/>
  <c r="AV307" i="121"/>
  <c r="AN307" i="121"/>
  <c r="BK306" i="121"/>
  <c r="BC306" i="121"/>
  <c r="AU306" i="121"/>
  <c r="AM306" i="121"/>
  <c r="BJ305" i="121"/>
  <c r="BB305" i="121"/>
  <c r="AT305" i="121"/>
  <c r="AL305" i="121"/>
  <c r="BI304" i="121"/>
  <c r="BG303" i="4" s="1"/>
  <c r="BA304" i="121"/>
  <c r="AS304" i="121"/>
  <c r="BH303" i="121"/>
  <c r="AZ303" i="121"/>
  <c r="AR303" i="121"/>
  <c r="BO302" i="121"/>
  <c r="BG302" i="121"/>
  <c r="AY302" i="121"/>
  <c r="AQ302" i="121"/>
  <c r="BN301" i="121"/>
  <c r="BF301" i="121"/>
  <c r="AX301" i="121"/>
  <c r="AP301" i="121"/>
  <c r="BM300" i="121"/>
  <c r="BE300" i="121"/>
  <c r="AW300" i="121"/>
  <c r="AO300" i="121"/>
  <c r="BL299" i="121"/>
  <c r="BD299" i="121"/>
  <c r="AV299" i="121"/>
  <c r="AN299" i="121"/>
  <c r="BJ294" i="121"/>
  <c r="BB294" i="121"/>
  <c r="BB322" i="121" s="1"/>
  <c r="AT294" i="121"/>
  <c r="AL294" i="121"/>
  <c r="BI293" i="121"/>
  <c r="BG292" i="4" s="1"/>
  <c r="BA293" i="121"/>
  <c r="BA321" i="121" s="1"/>
  <c r="AS293" i="121"/>
  <c r="BH292" i="121"/>
  <c r="AZ292" i="121"/>
  <c r="AZ320" i="121" s="1"/>
  <c r="AR292" i="121"/>
  <c r="BO291" i="121"/>
  <c r="BG291" i="121"/>
  <c r="AY291" i="121"/>
  <c r="AY319" i="121" s="1"/>
  <c r="AQ291" i="121"/>
  <c r="BN290" i="121"/>
  <c r="BF290" i="121"/>
  <c r="AX290" i="121"/>
  <c r="AX318" i="121" s="1"/>
  <c r="AP290" i="121"/>
  <c r="BM289" i="121"/>
  <c r="BE289" i="121"/>
  <c r="AW289" i="121"/>
  <c r="AW317" i="121" s="1"/>
  <c r="AO289" i="121"/>
  <c r="BL288" i="121"/>
  <c r="BD288" i="121"/>
  <c r="AV288" i="121"/>
  <c r="AN288" i="121"/>
  <c r="AN316" i="121" s="1"/>
  <c r="BK287" i="121"/>
  <c r="BC287" i="121"/>
  <c r="AU287" i="121"/>
  <c r="AM287" i="121"/>
  <c r="AM315" i="121" s="1"/>
  <c r="BJ286" i="121"/>
  <c r="BB286" i="121"/>
  <c r="AT286" i="121"/>
  <c r="AL286" i="121"/>
  <c r="BI285" i="121"/>
  <c r="BG284" i="4" s="1"/>
  <c r="BA285" i="121"/>
  <c r="AS285" i="121"/>
  <c r="BO280" i="121"/>
  <c r="BG280" i="121"/>
  <c r="AY280" i="121"/>
  <c r="AQ280" i="121"/>
  <c r="BN279" i="121"/>
  <c r="BF279" i="121"/>
  <c r="AX279" i="121"/>
  <c r="AP279" i="121"/>
  <c r="BM278" i="121"/>
  <c r="BE278" i="121"/>
  <c r="AW278" i="121"/>
  <c r="AO278" i="121"/>
  <c r="BL277" i="121"/>
  <c r="BD277" i="121"/>
  <c r="AV277" i="121"/>
  <c r="AN277" i="121"/>
  <c r="BL257" i="121"/>
  <c r="BD257" i="121"/>
  <c r="AV257" i="121"/>
  <c r="AN257" i="121"/>
  <c r="BK256" i="121"/>
  <c r="BC256" i="121"/>
  <c r="AU256" i="121"/>
  <c r="AM256" i="121"/>
  <c r="BJ255" i="121"/>
  <c r="BB255" i="121"/>
  <c r="AT255" i="121"/>
  <c r="AL255" i="121"/>
  <c r="BI254" i="121"/>
  <c r="BG253" i="4" s="1"/>
  <c r="BA254" i="121"/>
  <c r="AS254" i="121"/>
  <c r="BH253" i="121"/>
  <c r="AZ253" i="121"/>
  <c r="AR253" i="121"/>
  <c r="BO252" i="121"/>
  <c r="BG252" i="121"/>
  <c r="AY252" i="121"/>
  <c r="AQ252" i="121"/>
  <c r="BN251" i="121"/>
  <c r="BF251" i="121"/>
  <c r="AX251" i="121"/>
  <c r="AP251" i="121"/>
  <c r="BM250" i="121"/>
  <c r="BE250" i="121"/>
  <c r="AW250" i="121"/>
  <c r="AO250" i="121"/>
  <c r="BL249" i="121"/>
  <c r="BD249" i="121"/>
  <c r="AV249" i="121"/>
  <c r="AN249" i="121"/>
  <c r="BK248" i="121"/>
  <c r="BC248" i="121"/>
  <c r="AU248" i="121"/>
  <c r="AM248" i="121"/>
  <c r="BO243" i="121"/>
  <c r="BG243" i="121"/>
  <c r="AY243" i="121"/>
  <c r="AQ243" i="121"/>
  <c r="AQ271" i="121" s="1"/>
  <c r="BN242" i="121"/>
  <c r="BF242" i="121"/>
  <c r="AX242" i="121"/>
  <c r="AP242" i="121"/>
  <c r="AP270" i="121" s="1"/>
  <c r="BM241" i="121"/>
  <c r="BE241" i="121"/>
  <c r="AW241" i="121"/>
  <c r="AO241" i="121"/>
  <c r="AO269" i="121" s="1"/>
  <c r="BL240" i="121"/>
  <c r="BL268" i="121" s="1"/>
  <c r="BD240" i="121"/>
  <c r="AV240" i="121"/>
  <c r="AN240" i="121"/>
  <c r="BK239" i="121"/>
  <c r="BK267" i="121" s="1"/>
  <c r="BC239" i="121"/>
  <c r="AU239" i="121"/>
  <c r="AM239" i="121"/>
  <c r="BJ238" i="121"/>
  <c r="BJ266" i="121" s="1"/>
  <c r="BB238" i="121"/>
  <c r="AT238" i="121"/>
  <c r="AL238" i="121"/>
  <c r="BI237" i="121"/>
  <c r="BA237" i="121"/>
  <c r="AS237" i="121"/>
  <c r="BH236" i="121"/>
  <c r="BH264" i="121" s="1"/>
  <c r="AZ236" i="121"/>
  <c r="AR236" i="121"/>
  <c r="BO235" i="121"/>
  <c r="BG235" i="121"/>
  <c r="BG263" i="121" s="1"/>
  <c r="AY235" i="121"/>
  <c r="AQ235" i="121"/>
  <c r="BN234" i="121"/>
  <c r="BF234" i="121"/>
  <c r="AZ234" i="121"/>
  <c r="AU234" i="121"/>
  <c r="AP234" i="121"/>
  <c r="BN229" i="121"/>
  <c r="BI229" i="121"/>
  <c r="BG228" i="4" s="1"/>
  <c r="BD229" i="121"/>
  <c r="AX229" i="121"/>
  <c r="AS229" i="121"/>
  <c r="AN229" i="121"/>
  <c r="BM228" i="121"/>
  <c r="BH228" i="121"/>
  <c r="BC228" i="121"/>
  <c r="AW228" i="121"/>
  <c r="AR228" i="121"/>
  <c r="AM228" i="121"/>
  <c r="BL227" i="121"/>
  <c r="BG227" i="121"/>
  <c r="BB227" i="121"/>
  <c r="AV227" i="121"/>
  <c r="AQ227" i="121"/>
  <c r="AL227" i="121"/>
  <c r="BK226" i="121"/>
  <c r="BF226" i="121"/>
  <c r="BA226" i="121"/>
  <c r="AU226" i="121"/>
  <c r="AP226" i="121"/>
  <c r="BL206" i="121"/>
  <c r="BH206" i="121"/>
  <c r="BD206" i="121"/>
  <c r="AZ206" i="121"/>
  <c r="AV206" i="121"/>
  <c r="AV220" i="121" s="1"/>
  <c r="AR206" i="121"/>
  <c r="AN206" i="121"/>
  <c r="BO205" i="121"/>
  <c r="BK205" i="121"/>
  <c r="BG205" i="121"/>
  <c r="BC205" i="121"/>
  <c r="AY205" i="121"/>
  <c r="AY219" i="121" s="1"/>
  <c r="AU205" i="121"/>
  <c r="AQ205" i="121"/>
  <c r="AM205" i="121"/>
  <c r="BN204" i="121"/>
  <c r="BJ204" i="121"/>
  <c r="BF204" i="121"/>
  <c r="BB204" i="121"/>
  <c r="BB218" i="121" s="1"/>
  <c r="AX204" i="121"/>
  <c r="AT204" i="121"/>
  <c r="AP204" i="121"/>
  <c r="AL204" i="121"/>
  <c r="BM203" i="121"/>
  <c r="BI203" i="121"/>
  <c r="BE203" i="121"/>
  <c r="BA203" i="121"/>
  <c r="AW203" i="121"/>
  <c r="AS203" i="121"/>
  <c r="AO203" i="121"/>
  <c r="BL202" i="121"/>
  <c r="BL216" i="121" s="1"/>
  <c r="BH202" i="121"/>
  <c r="BD202" i="121"/>
  <c r="AZ202" i="121"/>
  <c r="AV202" i="121"/>
  <c r="AR202" i="121"/>
  <c r="AN202" i="121"/>
  <c r="BO201" i="121"/>
  <c r="BO215" i="121" s="1"/>
  <c r="BK201" i="121"/>
  <c r="BG201" i="121"/>
  <c r="BC201" i="121"/>
  <c r="AY201" i="121"/>
  <c r="AU201" i="121"/>
  <c r="AU215" i="121" s="1"/>
  <c r="AQ201" i="121"/>
  <c r="AM201" i="121"/>
  <c r="BN200" i="121"/>
  <c r="BJ200" i="121"/>
  <c r="BF200" i="121"/>
  <c r="BB200" i="121"/>
  <c r="AX200" i="121"/>
  <c r="AX214" i="121" s="1"/>
  <c r="AT200" i="121"/>
  <c r="AP200" i="121"/>
  <c r="AL200" i="121"/>
  <c r="BM199" i="121"/>
  <c r="BI199" i="121"/>
  <c r="BG198" i="4" s="1"/>
  <c r="BE199" i="121"/>
  <c r="BA199" i="121"/>
  <c r="AW199" i="121"/>
  <c r="AS199" i="121"/>
  <c r="AO199" i="121"/>
  <c r="BL198" i="121"/>
  <c r="BH198" i="121"/>
  <c r="BH212" i="121" s="1"/>
  <c r="BD198" i="121"/>
  <c r="AZ198" i="121"/>
  <c r="AV198" i="121"/>
  <c r="AR198" i="121"/>
  <c r="AN198" i="121"/>
  <c r="AN212" i="121" s="1"/>
  <c r="BO197" i="121"/>
  <c r="BK197" i="121"/>
  <c r="BK211" i="121" s="1"/>
  <c r="BG197" i="121"/>
  <c r="BC197" i="121"/>
  <c r="AY197" i="121"/>
  <c r="AU197" i="121"/>
  <c r="AQ197" i="121"/>
  <c r="AM197" i="121"/>
  <c r="BM192" i="121"/>
  <c r="BI192" i="121"/>
  <c r="BG191" i="4" s="1"/>
  <c r="BE192" i="121"/>
  <c r="BE220" i="121" s="1"/>
  <c r="BA192" i="121"/>
  <c r="AW192" i="121"/>
  <c r="AS192" i="121"/>
  <c r="AO192" i="121"/>
  <c r="AO220" i="121" s="1"/>
  <c r="BL191" i="121"/>
  <c r="BH191" i="121"/>
  <c r="BD191" i="121"/>
  <c r="AZ191" i="121"/>
  <c r="AV191" i="121"/>
  <c r="AR191" i="121"/>
  <c r="AN191" i="121"/>
  <c r="BO190" i="121"/>
  <c r="BK190" i="121"/>
  <c r="BG190" i="121"/>
  <c r="BC190" i="121"/>
  <c r="AY190" i="121"/>
  <c r="AU190" i="121"/>
  <c r="AQ190" i="121"/>
  <c r="AM190" i="121"/>
  <c r="BN189" i="121"/>
  <c r="BJ189" i="121"/>
  <c r="BJ217" i="121" s="1"/>
  <c r="BF189" i="121"/>
  <c r="BB189" i="121"/>
  <c r="AX189" i="121"/>
  <c r="AX217" i="121" s="1"/>
  <c r="AT189" i="121"/>
  <c r="AP189" i="121"/>
  <c r="AL189" i="121"/>
  <c r="BM188" i="121"/>
  <c r="BM216" i="121" s="1"/>
  <c r="BI188" i="121"/>
  <c r="BG187" i="4" s="1"/>
  <c r="BE188" i="121"/>
  <c r="BA188" i="121"/>
  <c r="BA216" i="121" s="1"/>
  <c r="AW188" i="121"/>
  <c r="AS188" i="121"/>
  <c r="AO188" i="121"/>
  <c r="BL187" i="121"/>
  <c r="BH187" i="121"/>
  <c r="BD187" i="121"/>
  <c r="AZ187" i="121"/>
  <c r="AV187" i="121"/>
  <c r="AR187" i="121"/>
  <c r="AN187" i="121"/>
  <c r="BO186" i="121"/>
  <c r="BK186" i="121"/>
  <c r="BG186" i="121"/>
  <c r="BC186" i="121"/>
  <c r="AY186" i="121"/>
  <c r="AU186" i="121"/>
  <c r="AQ186" i="121"/>
  <c r="AQ214" i="121" s="1"/>
  <c r="AM186" i="121"/>
  <c r="BN185" i="121"/>
  <c r="BJ185" i="121"/>
  <c r="BF185" i="121"/>
  <c r="BF213" i="121" s="1"/>
  <c r="BB185" i="121"/>
  <c r="AX185" i="121"/>
  <c r="AT185" i="121"/>
  <c r="AT213" i="121" s="1"/>
  <c r="AP185" i="121"/>
  <c r="AL185" i="121"/>
  <c r="BM184" i="121"/>
  <c r="BI184" i="121"/>
  <c r="BE184" i="121"/>
  <c r="BA184" i="121"/>
  <c r="AW184" i="121"/>
  <c r="AW212" i="121" s="1"/>
  <c r="AS184" i="121"/>
  <c r="AO184" i="121"/>
  <c r="BL183" i="121"/>
  <c r="BH183" i="121"/>
  <c r="BD183" i="121"/>
  <c r="AZ183" i="121"/>
  <c r="AV183" i="121"/>
  <c r="AR183" i="121"/>
  <c r="AN183" i="121"/>
  <c r="BN178" i="121"/>
  <c r="BJ178" i="121"/>
  <c r="BF178" i="121"/>
  <c r="BB178" i="121"/>
  <c r="AX178" i="121"/>
  <c r="AT178" i="121"/>
  <c r="AP178" i="121"/>
  <c r="AL178" i="121"/>
  <c r="BM177" i="121"/>
  <c r="BI177" i="121"/>
  <c r="BG176" i="4" s="1"/>
  <c r="BE177" i="121"/>
  <c r="BA177" i="121"/>
  <c r="AW177" i="121"/>
  <c r="AS177" i="121"/>
  <c r="AO177" i="121"/>
  <c r="BL176" i="121"/>
  <c r="BH176" i="121"/>
  <c r="BD176" i="121"/>
  <c r="AZ176" i="121"/>
  <c r="AV176" i="121"/>
  <c r="AR176" i="121"/>
  <c r="AN176" i="121"/>
  <c r="BO175" i="121"/>
  <c r="BK175" i="121"/>
  <c r="BG175" i="121"/>
  <c r="BC175" i="121"/>
  <c r="AY175" i="121"/>
  <c r="AU175" i="121"/>
  <c r="AQ175" i="121"/>
  <c r="AM175" i="121"/>
  <c r="BI308" i="121"/>
  <c r="AY308" i="121"/>
  <c r="AM308" i="121"/>
  <c r="BH307" i="121"/>
  <c r="AX307" i="121"/>
  <c r="AL307" i="121"/>
  <c r="BG306" i="121"/>
  <c r="AW306" i="121"/>
  <c r="BF305" i="121"/>
  <c r="AV305" i="121"/>
  <c r="BO304" i="121"/>
  <c r="BE304" i="121"/>
  <c r="AU304" i="121"/>
  <c r="BN303" i="121"/>
  <c r="BD303" i="121"/>
  <c r="AT303" i="121"/>
  <c r="BM302" i="121"/>
  <c r="BC302" i="121"/>
  <c r="AS302" i="121"/>
  <c r="BL301" i="121"/>
  <c r="BB301" i="121"/>
  <c r="AR301" i="121"/>
  <c r="BK300" i="121"/>
  <c r="BA300" i="121"/>
  <c r="AQ300" i="121"/>
  <c r="BJ299" i="121"/>
  <c r="AZ299" i="121"/>
  <c r="AP299" i="121"/>
  <c r="BH294" i="121"/>
  <c r="AX294" i="121"/>
  <c r="AN294" i="121"/>
  <c r="BG293" i="121"/>
  <c r="AW293" i="121"/>
  <c r="AM293" i="121"/>
  <c r="BF292" i="121"/>
  <c r="BF320" i="121" s="1"/>
  <c r="AV292" i="121"/>
  <c r="AL292" i="121"/>
  <c r="BE291" i="121"/>
  <c r="AU291" i="121"/>
  <c r="BD290" i="121"/>
  <c r="AT290" i="121"/>
  <c r="BO289" i="121"/>
  <c r="BC289" i="121"/>
  <c r="AS289" i="121"/>
  <c r="BN288" i="121"/>
  <c r="BB288" i="121"/>
  <c r="BB316" i="121" s="1"/>
  <c r="AR288" i="121"/>
  <c r="BM287" i="121"/>
  <c r="BA287" i="121"/>
  <c r="AQ287" i="121"/>
  <c r="BL286" i="121"/>
  <c r="AZ286" i="121"/>
  <c r="AP286" i="121"/>
  <c r="AP314" i="121" s="1"/>
  <c r="BK285" i="121"/>
  <c r="AY285" i="121"/>
  <c r="AO285" i="121"/>
  <c r="BI280" i="121"/>
  <c r="BG279" i="4" s="1"/>
  <c r="AW280" i="121"/>
  <c r="AM280" i="121"/>
  <c r="BH279" i="121"/>
  <c r="AV279" i="121"/>
  <c r="AL279" i="121"/>
  <c r="BG278" i="121"/>
  <c r="AU278" i="121"/>
  <c r="BF277" i="121"/>
  <c r="AT277" i="121"/>
  <c r="BJ257" i="121"/>
  <c r="AZ257" i="121"/>
  <c r="AP257" i="121"/>
  <c r="BI256" i="121"/>
  <c r="BG255" i="4" s="1"/>
  <c r="AY256" i="121"/>
  <c r="AO256" i="121"/>
  <c r="BH255" i="121"/>
  <c r="AX255" i="121"/>
  <c r="AN255" i="121"/>
  <c r="BG254" i="121"/>
  <c r="AW254" i="121"/>
  <c r="AM254" i="121"/>
  <c r="BF253" i="121"/>
  <c r="AV253" i="121"/>
  <c r="AL253" i="121"/>
  <c r="BE252" i="121"/>
  <c r="AU252" i="121"/>
  <c r="BD251" i="121"/>
  <c r="AT251" i="121"/>
  <c r="BO250" i="121"/>
  <c r="BC250" i="121"/>
  <c r="AS250" i="121"/>
  <c r="BN249" i="121"/>
  <c r="BB249" i="121"/>
  <c r="AR249" i="121"/>
  <c r="BM248" i="121"/>
  <c r="BA248" i="121"/>
  <c r="AQ248" i="121"/>
  <c r="BE243" i="121"/>
  <c r="AU243" i="121"/>
  <c r="BD242" i="121"/>
  <c r="BD270" i="121" s="1"/>
  <c r="AT242" i="121"/>
  <c r="AT270" i="121" s="1"/>
  <c r="BO241" i="121"/>
  <c r="BC241" i="121"/>
  <c r="AS241" i="121"/>
  <c r="BN240" i="121"/>
  <c r="BN268" i="121" s="1"/>
  <c r="BB240" i="121"/>
  <c r="AR240" i="121"/>
  <c r="BM239" i="121"/>
  <c r="BA239" i="121"/>
  <c r="AQ239" i="121"/>
  <c r="BL238" i="121"/>
  <c r="AZ238" i="121"/>
  <c r="AP238" i="121"/>
  <c r="BK237" i="121"/>
  <c r="AY237" i="121"/>
  <c r="AY265" i="121" s="1"/>
  <c r="AO237" i="121"/>
  <c r="AO265" i="121" s="1"/>
  <c r="BJ236" i="121"/>
  <c r="AX236" i="121"/>
  <c r="AN236" i="121"/>
  <c r="AN264" i="121" s="1"/>
  <c r="BI235" i="121"/>
  <c r="AW235" i="121"/>
  <c r="AM235" i="121"/>
  <c r="BH234" i="121"/>
  <c r="AY234" i="121"/>
  <c r="AR234" i="121"/>
  <c r="AL234" i="121"/>
  <c r="BL229" i="121"/>
  <c r="BE229" i="121"/>
  <c r="AW229" i="121"/>
  <c r="AP229" i="121"/>
  <c r="BO228" i="121"/>
  <c r="BG228" i="121"/>
  <c r="AZ228" i="121"/>
  <c r="AS228" i="121"/>
  <c r="BJ227" i="121"/>
  <c r="BC227" i="121"/>
  <c r="AU227" i="121"/>
  <c r="AN227" i="121"/>
  <c r="BM226" i="121"/>
  <c r="BE226" i="121"/>
  <c r="AX226" i="121"/>
  <c r="AQ226" i="121"/>
  <c r="BN206" i="121"/>
  <c r="BI206" i="121"/>
  <c r="BG205" i="4" s="1"/>
  <c r="BC206" i="121"/>
  <c r="AX206" i="121"/>
  <c r="AS206" i="121"/>
  <c r="AM206" i="121"/>
  <c r="BM205" i="121"/>
  <c r="BH205" i="121"/>
  <c r="BB205" i="121"/>
  <c r="AW205" i="121"/>
  <c r="AR205" i="121"/>
  <c r="AL205" i="121"/>
  <c r="BL204" i="121"/>
  <c r="BG204" i="121"/>
  <c r="BA204" i="121"/>
  <c r="AV204" i="121"/>
  <c r="AQ204" i="121"/>
  <c r="BK203" i="121"/>
  <c r="BF203" i="121"/>
  <c r="AZ203" i="121"/>
  <c r="AU203" i="121"/>
  <c r="AP203" i="121"/>
  <c r="BO202" i="121"/>
  <c r="BJ202" i="121"/>
  <c r="BE202" i="121"/>
  <c r="AY202" i="121"/>
  <c r="AT202" i="121"/>
  <c r="AO202" i="121"/>
  <c r="BN201" i="121"/>
  <c r="BI201" i="121"/>
  <c r="BG200" i="4" s="1"/>
  <c r="BD201" i="121"/>
  <c r="AX201" i="121"/>
  <c r="AS201" i="121"/>
  <c r="AN201" i="121"/>
  <c r="BM200" i="121"/>
  <c r="BH200" i="121"/>
  <c r="BC200" i="121"/>
  <c r="AW200" i="121"/>
  <c r="AR200" i="121"/>
  <c r="AM200" i="121"/>
  <c r="BL199" i="121"/>
  <c r="BG199" i="121"/>
  <c r="BB199" i="121"/>
  <c r="AV199" i="121"/>
  <c r="AQ199" i="121"/>
  <c r="AL199" i="121"/>
  <c r="BK198" i="121"/>
  <c r="BF198" i="121"/>
  <c r="BA198" i="121"/>
  <c r="AU198" i="121"/>
  <c r="AP198" i="121"/>
  <c r="BJ197" i="121"/>
  <c r="BE197" i="121"/>
  <c r="AZ197" i="121"/>
  <c r="AT197" i="121"/>
  <c r="AO197" i="121"/>
  <c r="BN192" i="121"/>
  <c r="BN220" i="121" s="1"/>
  <c r="BH192" i="121"/>
  <c r="BC192" i="121"/>
  <c r="BC220" i="121" s="1"/>
  <c r="AX192" i="121"/>
  <c r="AX220" i="121" s="1"/>
  <c r="AR192" i="121"/>
  <c r="AM192" i="121"/>
  <c r="AM220" i="121" s="1"/>
  <c r="BM191" i="121"/>
  <c r="BM219" i="121" s="1"/>
  <c r="BG191" i="121"/>
  <c r="BG219" i="121" s="1"/>
  <c r="BB191" i="121"/>
  <c r="BB219" i="121" s="1"/>
  <c r="AW191" i="121"/>
  <c r="AW219" i="121" s="1"/>
  <c r="AQ191" i="121"/>
  <c r="AL191" i="121"/>
  <c r="BL190" i="121"/>
  <c r="BL218" i="121" s="1"/>
  <c r="BF190" i="121"/>
  <c r="BA190" i="121"/>
  <c r="BA218" i="121" s="1"/>
  <c r="AV190" i="121"/>
  <c r="AV218" i="121" s="1"/>
  <c r="AP190" i="121"/>
  <c r="BK189" i="121"/>
  <c r="BK217" i="121" s="1"/>
  <c r="BE189" i="121"/>
  <c r="AZ189" i="121"/>
  <c r="AZ217" i="121" s="1"/>
  <c r="AU189" i="121"/>
  <c r="AU217" i="121" s="1"/>
  <c r="AO189" i="121"/>
  <c r="BO188" i="121"/>
  <c r="BO216" i="121" s="1"/>
  <c r="BJ188" i="121"/>
  <c r="BJ216" i="121" s="1"/>
  <c r="BD188" i="121"/>
  <c r="AY188" i="121"/>
  <c r="AY216" i="121" s="1"/>
  <c r="AT188" i="121"/>
  <c r="AT216" i="121" s="1"/>
  <c r="AN188" i="121"/>
  <c r="BN187" i="121"/>
  <c r="BN215" i="121" s="1"/>
  <c r="BI187" i="121"/>
  <c r="BC187" i="121"/>
  <c r="BC215" i="121" s="1"/>
  <c r="AX187" i="121"/>
  <c r="AX215" i="121" s="1"/>
  <c r="AS187" i="121"/>
  <c r="AS215" i="121" s="1"/>
  <c r="AM187" i="121"/>
  <c r="BM186" i="121"/>
  <c r="BM214" i="121" s="1"/>
  <c r="BH186" i="121"/>
  <c r="BH214" i="121" s="1"/>
  <c r="BB186" i="121"/>
  <c r="AW186" i="121"/>
  <c r="AW214" i="121" s="1"/>
  <c r="AR186" i="121"/>
  <c r="AR214" i="121" s="1"/>
  <c r="AL186" i="121"/>
  <c r="BL185" i="121"/>
  <c r="BL213" i="121" s="1"/>
  <c r="BG185" i="121"/>
  <c r="BG213" i="121" s="1"/>
  <c r="BA185" i="121"/>
  <c r="BA213" i="121" s="1"/>
  <c r="AV185" i="121"/>
  <c r="AV213" i="121" s="1"/>
  <c r="AQ185" i="121"/>
  <c r="AQ213" i="121" s="1"/>
  <c r="BK184" i="121"/>
  <c r="BF184" i="121"/>
  <c r="AZ184" i="121"/>
  <c r="AU184" i="121"/>
  <c r="AP184" i="121"/>
  <c r="BO183" i="121"/>
  <c r="BJ183" i="121"/>
  <c r="BE183" i="121"/>
  <c r="AY183" i="121"/>
  <c r="AT183" i="121"/>
  <c r="AO183" i="121"/>
  <c r="BM178" i="121"/>
  <c r="BH178" i="121"/>
  <c r="BC178" i="121"/>
  <c r="AW178" i="121"/>
  <c r="AR178" i="121"/>
  <c r="AM178" i="121"/>
  <c r="BL177" i="121"/>
  <c r="BG177" i="121"/>
  <c r="BB177" i="121"/>
  <c r="AV177" i="121"/>
  <c r="AQ177" i="121"/>
  <c r="AL177" i="121"/>
  <c r="BK176" i="121"/>
  <c r="BF176" i="121"/>
  <c r="BA176" i="121"/>
  <c r="AU176" i="121"/>
  <c r="AP176" i="121"/>
  <c r="BJ175" i="121"/>
  <c r="BE175" i="121"/>
  <c r="AZ175" i="121"/>
  <c r="AT175" i="121"/>
  <c r="AO175" i="121"/>
  <c r="BO308" i="121"/>
  <c r="BA308" i="121"/>
  <c r="BB307" i="121"/>
  <c r="AP307" i="121"/>
  <c r="BE306" i="121"/>
  <c r="AQ306" i="121"/>
  <c r="BH305" i="121"/>
  <c r="AR305" i="121"/>
  <c r="BK304" i="121"/>
  <c r="AW304" i="121"/>
  <c r="BL303" i="121"/>
  <c r="AX303" i="121"/>
  <c r="AL303" i="121"/>
  <c r="BA302" i="121"/>
  <c r="AM302" i="121"/>
  <c r="BD301" i="121"/>
  <c r="AN301" i="121"/>
  <c r="BG300" i="121"/>
  <c r="AS300" i="121"/>
  <c r="BH299" i="121"/>
  <c r="AT299" i="121"/>
  <c r="BN294" i="121"/>
  <c r="BN322" i="121" s="1"/>
  <c r="AZ294" i="121"/>
  <c r="BO293" i="121"/>
  <c r="BO321" i="121" s="1"/>
  <c r="BC293" i="121"/>
  <c r="AO293" i="121"/>
  <c r="BD292" i="121"/>
  <c r="BD320" i="121" s="1"/>
  <c r="AP292" i="121"/>
  <c r="BI291" i="121"/>
  <c r="AS291" i="121"/>
  <c r="BJ290" i="121"/>
  <c r="AV290" i="121"/>
  <c r="BK289" i="121"/>
  <c r="AY289" i="121"/>
  <c r="AY317" i="121" s="1"/>
  <c r="AZ288" i="121"/>
  <c r="AL288" i="121"/>
  <c r="BE287" i="121"/>
  <c r="AO287" i="121"/>
  <c r="BF286" i="121"/>
  <c r="AR286" i="121"/>
  <c r="BG285" i="121"/>
  <c r="AU285" i="121"/>
  <c r="BM280" i="121"/>
  <c r="BA280" i="121"/>
  <c r="BB279" i="121"/>
  <c r="AN279" i="121"/>
  <c r="BC278" i="121"/>
  <c r="AQ278" i="121"/>
  <c r="BH277" i="121"/>
  <c r="AR277" i="121"/>
  <c r="BF257" i="121"/>
  <c r="AR257" i="121"/>
  <c r="BG256" i="121"/>
  <c r="AS256" i="121"/>
  <c r="BL255" i="121"/>
  <c r="AV255" i="121"/>
  <c r="BM254" i="121"/>
  <c r="AY254" i="121"/>
  <c r="BN253" i="121"/>
  <c r="BB253" i="121"/>
  <c r="AN253" i="121"/>
  <c r="BC252" i="121"/>
  <c r="AO252" i="121"/>
  <c r="BH251" i="121"/>
  <c r="AR251" i="121"/>
  <c r="BI250" i="121"/>
  <c r="BG249" i="4" s="1"/>
  <c r="AU250" i="121"/>
  <c r="BJ249" i="121"/>
  <c r="AX249" i="121"/>
  <c r="BO248" i="121"/>
  <c r="AY248" i="121"/>
  <c r="BM243" i="121"/>
  <c r="BA243" i="121"/>
  <c r="AM243" i="121"/>
  <c r="BB242" i="121"/>
  <c r="BB270" i="121" s="1"/>
  <c r="AN242" i="121"/>
  <c r="AN270" i="121" s="1"/>
  <c r="BG241" i="121"/>
  <c r="AQ241" i="121"/>
  <c r="BH240" i="121"/>
  <c r="AT240" i="121"/>
  <c r="BI239" i="121"/>
  <c r="BG238" i="4" s="1"/>
  <c r="AW239" i="121"/>
  <c r="BN238" i="121"/>
  <c r="AX238" i="121"/>
  <c r="BO237" i="121"/>
  <c r="BC237" i="121"/>
  <c r="BC265" i="121" s="1"/>
  <c r="AM237" i="121"/>
  <c r="BD236" i="121"/>
  <c r="AP236" i="121"/>
  <c r="AP264" i="121" s="1"/>
  <c r="BE235" i="121"/>
  <c r="AS235" i="121"/>
  <c r="BJ234" i="121"/>
  <c r="AX234" i="121"/>
  <c r="AN234" i="121"/>
  <c r="BM229" i="121"/>
  <c r="BB229" i="121"/>
  <c r="AT229" i="121"/>
  <c r="BE228" i="121"/>
  <c r="AV228" i="121"/>
  <c r="AN228" i="121"/>
  <c r="BH227" i="121"/>
  <c r="AY227" i="121"/>
  <c r="AP227" i="121"/>
  <c r="BJ226" i="121"/>
  <c r="BB226" i="121"/>
  <c r="AS226" i="121"/>
  <c r="BO206" i="121"/>
  <c r="BG206" i="121"/>
  <c r="BA206" i="121"/>
  <c r="AT206" i="121"/>
  <c r="AL206" i="121"/>
  <c r="BJ205" i="121"/>
  <c r="BD205" i="121"/>
  <c r="AV205" i="121"/>
  <c r="AO205" i="121"/>
  <c r="BM204" i="121"/>
  <c r="BE204" i="121"/>
  <c r="AY204" i="121"/>
  <c r="AR204" i="121"/>
  <c r="BO203" i="121"/>
  <c r="BH203" i="121"/>
  <c r="BB203" i="121"/>
  <c r="AT203" i="121"/>
  <c r="AM203" i="121"/>
  <c r="BK202" i="121"/>
  <c r="BC202" i="121"/>
  <c r="AW202" i="121"/>
  <c r="AP202" i="121"/>
  <c r="BM201" i="121"/>
  <c r="BF201" i="121"/>
  <c r="AZ201" i="121"/>
  <c r="AR201" i="121"/>
  <c r="BI200" i="121"/>
  <c r="BG199" i="4" s="1"/>
  <c r="BA200" i="121"/>
  <c r="AU200" i="121"/>
  <c r="AN200" i="121"/>
  <c r="BK199" i="121"/>
  <c r="BD199" i="121"/>
  <c r="AX199" i="121"/>
  <c r="AP199" i="121"/>
  <c r="BN198" i="121"/>
  <c r="BG198" i="121"/>
  <c r="AY198" i="121"/>
  <c r="AS198" i="121"/>
  <c r="AL198" i="121"/>
  <c r="BI197" i="121"/>
  <c r="BG196" i="4" s="1"/>
  <c r="BB197" i="121"/>
  <c r="AV197" i="121"/>
  <c r="AN197" i="121"/>
  <c r="BO192" i="121"/>
  <c r="BG192" i="121"/>
  <c r="AZ192" i="121"/>
  <c r="AZ220" i="121" s="1"/>
  <c r="AT192" i="121"/>
  <c r="AL192" i="121"/>
  <c r="BJ191" i="121"/>
  <c r="BC191" i="121"/>
  <c r="AU191" i="121"/>
  <c r="AU219" i="121" s="1"/>
  <c r="AO191" i="121"/>
  <c r="BM190" i="121"/>
  <c r="BE190" i="121"/>
  <c r="AX190" i="121"/>
  <c r="AR190" i="121"/>
  <c r="BO189" i="121"/>
  <c r="BH189" i="121"/>
  <c r="BA189" i="121"/>
  <c r="AS189" i="121"/>
  <c r="AM189" i="121"/>
  <c r="BK188" i="121"/>
  <c r="BC188" i="121"/>
  <c r="AV188" i="121"/>
  <c r="AP188" i="121"/>
  <c r="BM187" i="121"/>
  <c r="BF187" i="121"/>
  <c r="AY187" i="121"/>
  <c r="AY215" i="121" s="1"/>
  <c r="AQ187" i="121"/>
  <c r="BI186" i="121"/>
  <c r="BG185" i="4" s="1"/>
  <c r="BA186" i="121"/>
  <c r="AT186" i="121"/>
  <c r="AN186" i="121"/>
  <c r="BK185" i="121"/>
  <c r="BD185" i="121"/>
  <c r="AW185" i="121"/>
  <c r="AW213" i="121" s="1"/>
  <c r="AO185" i="121"/>
  <c r="BN184" i="121"/>
  <c r="BG184" i="121"/>
  <c r="AY184" i="121"/>
  <c r="AR184" i="121"/>
  <c r="AL184" i="121"/>
  <c r="BI183" i="121"/>
  <c r="BG182" i="4" s="1"/>
  <c r="BB183" i="121"/>
  <c r="AU183" i="121"/>
  <c r="AM183" i="121"/>
  <c r="BO178" i="121"/>
  <c r="BG178" i="121"/>
  <c r="AZ178" i="121"/>
  <c r="AS178" i="121"/>
  <c r="BJ177" i="121"/>
  <c r="BC177" i="121"/>
  <c r="AU177" i="121"/>
  <c r="AN177" i="121"/>
  <c r="BM176" i="121"/>
  <c r="BE176" i="121"/>
  <c r="AX176" i="121"/>
  <c r="AQ176" i="121"/>
  <c r="BN175" i="121"/>
  <c r="BH175" i="121"/>
  <c r="BA175" i="121"/>
  <c r="AS175" i="121"/>
  <c r="AL175" i="121"/>
  <c r="BK308" i="121"/>
  <c r="AU308" i="121"/>
  <c r="BN307" i="121"/>
  <c r="AZ307" i="121"/>
  <c r="BO306" i="121"/>
  <c r="BA306" i="121"/>
  <c r="AO306" i="121"/>
  <c r="BD305" i="121"/>
  <c r="AP305" i="121"/>
  <c r="BG304" i="121"/>
  <c r="AQ304" i="121"/>
  <c r="BJ303" i="121"/>
  <c r="AV303" i="121"/>
  <c r="BK302" i="121"/>
  <c r="AW302" i="121"/>
  <c r="AZ301" i="121"/>
  <c r="AL301" i="121"/>
  <c r="BC300" i="121"/>
  <c r="AM300" i="121"/>
  <c r="BF299" i="121"/>
  <c r="AR299" i="121"/>
  <c r="BL294" i="121"/>
  <c r="AV294" i="121"/>
  <c r="BM293" i="121"/>
  <c r="AY293" i="121"/>
  <c r="BN292" i="121"/>
  <c r="BB292" i="121"/>
  <c r="AN292" i="121"/>
  <c r="BC291" i="121"/>
  <c r="AO291" i="121"/>
  <c r="BH290" i="121"/>
  <c r="BH318" i="121" s="1"/>
  <c r="AR290" i="121"/>
  <c r="BI289" i="121"/>
  <c r="AU289" i="121"/>
  <c r="AU317" i="121" s="1"/>
  <c r="BJ288" i="121"/>
  <c r="AX288" i="121"/>
  <c r="BO287" i="121"/>
  <c r="BO315" i="121" s="1"/>
  <c r="AY287" i="121"/>
  <c r="BD286" i="121"/>
  <c r="AN286" i="121"/>
  <c r="BE285" i="121"/>
  <c r="AQ285" i="121"/>
  <c r="BK280" i="121"/>
  <c r="AU280" i="121"/>
  <c r="BL279" i="121"/>
  <c r="AZ279" i="121"/>
  <c r="BO278" i="121"/>
  <c r="BA278" i="121"/>
  <c r="AM278" i="121"/>
  <c r="BB277" i="121"/>
  <c r="AP277" i="121"/>
  <c r="BB257" i="121"/>
  <c r="AL257" i="121"/>
  <c r="BE256" i="121"/>
  <c r="AQ256" i="121"/>
  <c r="BF255" i="121"/>
  <c r="AR255" i="121"/>
  <c r="BK254" i="121"/>
  <c r="AU254" i="121"/>
  <c r="BL253" i="121"/>
  <c r="AX253" i="121"/>
  <c r="BM252" i="121"/>
  <c r="BA252" i="121"/>
  <c r="AM252" i="121"/>
  <c r="BB251" i="121"/>
  <c r="AN251" i="121"/>
  <c r="BG250" i="121"/>
  <c r="AQ250" i="121"/>
  <c r="BH249" i="121"/>
  <c r="AT249" i="121"/>
  <c r="BI248" i="121"/>
  <c r="BG247" i="4" s="1"/>
  <c r="AW248" i="121"/>
  <c r="BK243" i="121"/>
  <c r="AW243" i="121"/>
  <c r="AW271" i="121" s="1"/>
  <c r="BL242" i="121"/>
  <c r="AZ242" i="121"/>
  <c r="AZ270" i="121" s="1"/>
  <c r="AL242" i="121"/>
  <c r="BA241" i="121"/>
  <c r="BA269" i="121" s="1"/>
  <c r="AM241" i="121"/>
  <c r="AM269" i="121" s="1"/>
  <c r="BF240" i="121"/>
  <c r="AP240" i="121"/>
  <c r="BG239" i="121"/>
  <c r="AS239" i="121"/>
  <c r="BH238" i="121"/>
  <c r="BH266" i="121" s="1"/>
  <c r="AV238" i="121"/>
  <c r="BM237" i="121"/>
  <c r="AW237" i="121"/>
  <c r="BN236" i="121"/>
  <c r="BB236" i="121"/>
  <c r="BB264" i="121" s="1"/>
  <c r="AL236" i="121"/>
  <c r="BC235" i="121"/>
  <c r="AO235" i="121"/>
  <c r="AO263" i="121" s="1"/>
  <c r="BD234" i="121"/>
  <c r="AV234" i="121"/>
  <c r="AM234" i="121"/>
  <c r="BJ229" i="121"/>
  <c r="BA229" i="121"/>
  <c r="AR229" i="121"/>
  <c r="BL228" i="121"/>
  <c r="BD228" i="121"/>
  <c r="AU228" i="121"/>
  <c r="BO227" i="121"/>
  <c r="BF227" i="121"/>
  <c r="AX227" i="121"/>
  <c r="AM227" i="121"/>
  <c r="BI226" i="121"/>
  <c r="BG225" i="4" s="1"/>
  <c r="AY226" i="121"/>
  <c r="AO226" i="121"/>
  <c r="BM206" i="121"/>
  <c r="BF206" i="121"/>
  <c r="AY206" i="121"/>
  <c r="AQ206" i="121"/>
  <c r="BI205" i="121"/>
  <c r="BG204" i="4" s="1"/>
  <c r="BA205" i="121"/>
  <c r="AT205" i="121"/>
  <c r="AN205" i="121"/>
  <c r="BK204" i="121"/>
  <c r="BD204" i="121"/>
  <c r="AW204" i="121"/>
  <c r="AO204" i="121"/>
  <c r="BN203" i="121"/>
  <c r="BG203" i="121"/>
  <c r="AY203" i="121"/>
  <c r="AR203" i="121"/>
  <c r="AL203" i="121"/>
  <c r="BI202" i="121"/>
  <c r="BG201" i="4" s="1"/>
  <c r="BB202" i="121"/>
  <c r="AU202" i="121"/>
  <c r="AM202" i="121"/>
  <c r="BL201" i="121"/>
  <c r="BE201" i="121"/>
  <c r="AW201" i="121"/>
  <c r="AP201" i="121"/>
  <c r="BO200" i="121"/>
  <c r="BG200" i="121"/>
  <c r="AZ200" i="121"/>
  <c r="AS200" i="121"/>
  <c r="BJ199" i="121"/>
  <c r="BC199" i="121"/>
  <c r="AU199" i="121"/>
  <c r="AN199" i="121"/>
  <c r="BM198" i="121"/>
  <c r="BE198" i="121"/>
  <c r="AX198" i="121"/>
  <c r="AQ198" i="121"/>
  <c r="BN197" i="121"/>
  <c r="BH197" i="121"/>
  <c r="BA197" i="121"/>
  <c r="AS197" i="121"/>
  <c r="AL197" i="121"/>
  <c r="BL192" i="121"/>
  <c r="BF192" i="121"/>
  <c r="AY192" i="121"/>
  <c r="AQ192" i="121"/>
  <c r="BO191" i="121"/>
  <c r="BO219" i="121" s="1"/>
  <c r="BI191" i="121"/>
  <c r="BG190" i="4" s="1"/>
  <c r="BA191" i="121"/>
  <c r="AT191" i="121"/>
  <c r="AM191" i="121"/>
  <c r="BJ190" i="121"/>
  <c r="BJ218" i="121" s="1"/>
  <c r="BD190" i="121"/>
  <c r="AW190" i="121"/>
  <c r="AO190" i="121"/>
  <c r="BM189" i="121"/>
  <c r="BG189" i="121"/>
  <c r="AY189" i="121"/>
  <c r="AR189" i="121"/>
  <c r="BH188" i="121"/>
  <c r="BB188" i="121"/>
  <c r="AU188" i="121"/>
  <c r="AM188" i="121"/>
  <c r="BK187" i="121"/>
  <c r="BE187" i="121"/>
  <c r="AW187" i="121"/>
  <c r="AP187" i="121"/>
  <c r="BN186" i="121"/>
  <c r="BF186" i="121"/>
  <c r="AZ186" i="121"/>
  <c r="AS186" i="121"/>
  <c r="BI185" i="121"/>
  <c r="BG184" i="4" s="1"/>
  <c r="BC185" i="121"/>
  <c r="AU185" i="121"/>
  <c r="AN185" i="121"/>
  <c r="BL184" i="121"/>
  <c r="BL212" i="121" s="1"/>
  <c r="BD184" i="121"/>
  <c r="AX184" i="121"/>
  <c r="AQ184" i="121"/>
  <c r="BN183" i="121"/>
  <c r="BG183" i="121"/>
  <c r="BA183" i="121"/>
  <c r="AS183" i="121"/>
  <c r="AL183" i="121"/>
  <c r="BL178" i="121"/>
  <c r="BE178" i="121"/>
  <c r="AY178" i="121"/>
  <c r="AQ178" i="121"/>
  <c r="BO177" i="121"/>
  <c r="BH177" i="121"/>
  <c r="AZ177" i="121"/>
  <c r="AT177" i="121"/>
  <c r="AM177" i="121"/>
  <c r="BJ176" i="121"/>
  <c r="BC176" i="121"/>
  <c r="AW176" i="121"/>
  <c r="AO176" i="121"/>
  <c r="BM175" i="121"/>
  <c r="BF175" i="121"/>
  <c r="AX175" i="121"/>
  <c r="AR175" i="121"/>
  <c r="BA128" i="121"/>
  <c r="BP127" i="121"/>
  <c r="AW128" i="121"/>
  <c r="AQ170" i="121"/>
  <c r="BO156" i="121"/>
  <c r="BO122" i="121" s="1"/>
  <c r="AT156" i="121"/>
  <c r="AT122" i="121" s="1"/>
  <c r="BB156" i="121"/>
  <c r="BB122" i="121" s="1"/>
  <c r="BJ156" i="121"/>
  <c r="BJ122" i="121" s="1"/>
  <c r="AW175" i="121"/>
  <c r="BL175" i="121"/>
  <c r="AT176" i="121"/>
  <c r="BI176" i="121"/>
  <c r="BG175" i="4" s="1"/>
  <c r="AR177" i="121"/>
  <c r="BF177" i="121"/>
  <c r="AO178" i="121"/>
  <c r="BD178" i="121"/>
  <c r="AX183" i="121"/>
  <c r="BM183" i="121"/>
  <c r="AV184" i="121"/>
  <c r="BJ184" i="121"/>
  <c r="BJ212" i="121" s="1"/>
  <c r="AS185" i="121"/>
  <c r="BH185" i="121"/>
  <c r="BH213" i="121" s="1"/>
  <c r="AP186" i="121"/>
  <c r="BE186" i="121"/>
  <c r="BE214" i="121" s="1"/>
  <c r="AO187" i="121"/>
  <c r="AO215" i="121" s="1"/>
  <c r="BB187" i="121"/>
  <c r="BB215" i="121" s="1"/>
  <c r="AL188" i="121"/>
  <c r="AZ188" i="121"/>
  <c r="BN188" i="121"/>
  <c r="AW189" i="121"/>
  <c r="AW217" i="121" s="1"/>
  <c r="BL189" i="121"/>
  <c r="BL217" i="121" s="1"/>
  <c r="AT190" i="121"/>
  <c r="BI190" i="121"/>
  <c r="AS191" i="121"/>
  <c r="AS219" i="121" s="1"/>
  <c r="BF191" i="121"/>
  <c r="BF219" i="121" s="1"/>
  <c r="AP192" i="121"/>
  <c r="AP220" i="121" s="1"/>
  <c r="BD192" i="121"/>
  <c r="AP197" i="121"/>
  <c r="BD197" i="121"/>
  <c r="AM198" i="121"/>
  <c r="BB198" i="121"/>
  <c r="BO198" i="121"/>
  <c r="AY199" i="121"/>
  <c r="BN199" i="121"/>
  <c r="AV200" i="121"/>
  <c r="BK200" i="121"/>
  <c r="AT201" i="121"/>
  <c r="BH201" i="121"/>
  <c r="AQ202" i="121"/>
  <c r="BF202" i="121"/>
  <c r="AN203" i="121"/>
  <c r="BC203" i="121"/>
  <c r="AM204" i="121"/>
  <c r="AZ204" i="121"/>
  <c r="BO204" i="121"/>
  <c r="AX205" i="121"/>
  <c r="BL205" i="121"/>
  <c r="AU206" i="121"/>
  <c r="BJ206" i="121"/>
  <c r="AT226" i="121"/>
  <c r="BN226" i="121"/>
  <c r="AZ227" i="121"/>
  <c r="AO228" i="121"/>
  <c r="BI228" i="121"/>
  <c r="BG227" i="4" s="1"/>
  <c r="AV229" i="121"/>
  <c r="AQ234" i="121"/>
  <c r="BL234" i="121"/>
  <c r="BK235" i="121"/>
  <c r="BF236" i="121"/>
  <c r="BE237" i="121"/>
  <c r="BE265" i="121" s="1"/>
  <c r="BD238" i="121"/>
  <c r="AY239" i="121"/>
  <c r="AX240" i="121"/>
  <c r="AU241" i="121"/>
  <c r="AR242" i="121"/>
  <c r="AR270" i="121" s="1"/>
  <c r="AO243" i="121"/>
  <c r="AO248" i="121"/>
  <c r="AL249" i="121"/>
  <c r="BK250" i="121"/>
  <c r="BJ251" i="121"/>
  <c r="BI252" i="121"/>
  <c r="BG251" i="4" s="1"/>
  <c r="BD253" i="121"/>
  <c r="BC254" i="121"/>
  <c r="AZ255" i="121"/>
  <c r="AW256" i="121"/>
  <c r="AT257" i="121"/>
  <c r="AX277" i="121"/>
  <c r="AS278" i="121"/>
  <c r="AR279" i="121"/>
  <c r="AO280" i="121"/>
  <c r="BM285" i="121"/>
  <c r="BH286" i="121"/>
  <c r="BG287" i="121"/>
  <c r="BF288" i="121"/>
  <c r="BF316" i="121" s="1"/>
  <c r="BA289" i="121"/>
  <c r="BA317" i="121" s="1"/>
  <c r="AZ290" i="121"/>
  <c r="AW291" i="121"/>
  <c r="AT292" i="121"/>
  <c r="AQ293" i="121"/>
  <c r="AP294" i="121"/>
  <c r="BN299" i="121"/>
  <c r="BI300" i="121"/>
  <c r="BG299" i="4" s="1"/>
  <c r="BH301" i="121"/>
  <c r="BE302" i="121"/>
  <c r="BB303" i="121"/>
  <c r="AY304" i="121"/>
  <c r="AX305" i="121"/>
  <c r="AS306" i="121"/>
  <c r="AR307" i="121"/>
  <c r="AQ308" i="121"/>
  <c r="AO175" i="119"/>
  <c r="AS175" i="119"/>
  <c r="AW175" i="119"/>
  <c r="BA175" i="119"/>
  <c r="BE175" i="119"/>
  <c r="BI175" i="119"/>
  <c r="BM175" i="119"/>
  <c r="AL176" i="119"/>
  <c r="AP176" i="119"/>
  <c r="AT176" i="119"/>
  <c r="AX176" i="119"/>
  <c r="BB176" i="119"/>
  <c r="BF176" i="119"/>
  <c r="BJ176" i="119"/>
  <c r="BN176" i="119"/>
  <c r="AM177" i="119"/>
  <c r="AQ177" i="119"/>
  <c r="AU177" i="119"/>
  <c r="AU179" i="119" s="1"/>
  <c r="AY177" i="119"/>
  <c r="BC177" i="119"/>
  <c r="BG177" i="119"/>
  <c r="BE176" i="4" s="1"/>
  <c r="BK177" i="119"/>
  <c r="BK179" i="119" s="1"/>
  <c r="BO177" i="119"/>
  <c r="AN178" i="119"/>
  <c r="AR178" i="119"/>
  <c r="AV178" i="119"/>
  <c r="AZ178" i="119"/>
  <c r="BD178" i="119"/>
  <c r="BH178" i="119"/>
  <c r="BL178" i="119"/>
  <c r="AL183" i="119"/>
  <c r="AP183" i="119"/>
  <c r="AT183" i="119"/>
  <c r="AX183" i="119"/>
  <c r="BB183" i="119"/>
  <c r="BF183" i="119"/>
  <c r="BJ183" i="119"/>
  <c r="BN183" i="119"/>
  <c r="AM184" i="119"/>
  <c r="AQ184" i="119"/>
  <c r="AU184" i="119"/>
  <c r="AY184" i="119"/>
  <c r="AY212" i="119" s="1"/>
  <c r="BC184" i="119"/>
  <c r="BG184" i="119"/>
  <c r="BK184" i="119"/>
  <c r="BO184" i="119"/>
  <c r="AN185" i="119"/>
  <c r="AR185" i="119"/>
  <c r="AR213" i="119" s="1"/>
  <c r="AV185" i="119"/>
  <c r="AV213" i="119" s="1"/>
  <c r="AZ185" i="119"/>
  <c r="AZ213" i="119" s="1"/>
  <c r="BD185" i="119"/>
  <c r="BH185" i="119"/>
  <c r="BH213" i="119" s="1"/>
  <c r="BL185" i="119"/>
  <c r="AO186" i="119"/>
  <c r="AO214" i="119" s="1"/>
  <c r="AS186" i="119"/>
  <c r="AS214" i="119" s="1"/>
  <c r="AW186" i="119"/>
  <c r="BA186" i="119"/>
  <c r="BA214" i="119" s="1"/>
  <c r="BE186" i="119"/>
  <c r="BE214" i="119" s="1"/>
  <c r="BI186" i="119"/>
  <c r="BI214" i="119" s="1"/>
  <c r="BM186" i="119"/>
  <c r="AL187" i="119"/>
  <c r="AP187" i="119"/>
  <c r="AP215" i="119" s="1"/>
  <c r="AT187" i="119"/>
  <c r="AT215" i="119" s="1"/>
  <c r="AX187" i="119"/>
  <c r="AX215" i="119" s="1"/>
  <c r="BB187" i="119"/>
  <c r="BB215" i="119" s="1"/>
  <c r="BF187" i="119"/>
  <c r="BF215" i="119" s="1"/>
  <c r="BJ187" i="119"/>
  <c r="BJ215" i="119" s="1"/>
  <c r="BN187" i="119"/>
  <c r="BN215" i="119" s="1"/>
  <c r="AM188" i="119"/>
  <c r="AM216" i="119" s="1"/>
  <c r="AQ188" i="119"/>
  <c r="AQ216" i="119" s="1"/>
  <c r="AU188" i="119"/>
  <c r="AU216" i="119" s="1"/>
  <c r="AY188" i="119"/>
  <c r="AY216" i="119" s="1"/>
  <c r="BC188" i="119"/>
  <c r="BC216" i="119" s="1"/>
  <c r="BG188" i="119"/>
  <c r="BK188" i="119"/>
  <c r="BO188" i="119"/>
  <c r="BO216" i="119" s="1"/>
  <c r="AN189" i="119"/>
  <c r="AN217" i="119" s="1"/>
  <c r="AR189" i="119"/>
  <c r="AR217" i="119" s="1"/>
  <c r="AV189" i="119"/>
  <c r="AZ189" i="119"/>
  <c r="AZ217" i="119" s="1"/>
  <c r="BD189" i="119"/>
  <c r="BD217" i="119" s="1"/>
  <c r="BH189" i="119"/>
  <c r="BH217" i="119" s="1"/>
  <c r="BL189" i="119"/>
  <c r="AO190" i="119"/>
  <c r="AS190" i="119"/>
  <c r="AS218" i="119" s="1"/>
  <c r="AW190" i="119"/>
  <c r="AW218" i="119" s="1"/>
  <c r="BA190" i="119"/>
  <c r="BA218" i="119" s="1"/>
  <c r="BE190" i="119"/>
  <c r="BI190" i="119"/>
  <c r="BI218" i="119" s="1"/>
  <c r="BM190" i="119"/>
  <c r="BM218" i="119" s="1"/>
  <c r="AL191" i="119"/>
  <c r="AP191" i="119"/>
  <c r="AP219" i="119" s="1"/>
  <c r="AT191" i="119"/>
  <c r="AT219" i="119" s="1"/>
  <c r="AX191" i="119"/>
  <c r="AX219" i="119" s="1"/>
  <c r="BB191" i="119"/>
  <c r="BB219" i="119" s="1"/>
  <c r="BF191" i="119"/>
  <c r="BF219" i="119" s="1"/>
  <c r="BJ191" i="119"/>
  <c r="BJ219" i="119" s="1"/>
  <c r="BN191" i="119"/>
  <c r="BN219" i="119" s="1"/>
  <c r="AM192" i="119"/>
  <c r="AM220" i="119" s="1"/>
  <c r="AQ192" i="119"/>
  <c r="AQ220" i="119" s="1"/>
  <c r="AU192" i="119"/>
  <c r="AU220" i="119" s="1"/>
  <c r="AY192" i="119"/>
  <c r="AY220" i="119" s="1"/>
  <c r="BC192" i="119"/>
  <c r="BC220" i="119" s="1"/>
  <c r="BG192" i="119"/>
  <c r="BK192" i="119"/>
  <c r="BK220" i="119" s="1"/>
  <c r="BO192" i="119"/>
  <c r="BO220" i="119" s="1"/>
  <c r="AO197" i="119"/>
  <c r="AS197" i="119"/>
  <c r="AW197" i="119"/>
  <c r="BA197" i="119"/>
  <c r="BE197" i="119"/>
  <c r="BI197" i="119"/>
  <c r="BM197" i="119"/>
  <c r="AL198" i="119"/>
  <c r="AP198" i="119"/>
  <c r="AT198" i="119"/>
  <c r="AX198" i="119"/>
  <c r="BB198" i="119"/>
  <c r="BF198" i="119"/>
  <c r="BJ198" i="119"/>
  <c r="BN198" i="119"/>
  <c r="AM199" i="119"/>
  <c r="AQ199" i="119"/>
  <c r="AU199" i="119"/>
  <c r="AY199" i="119"/>
  <c r="BC199" i="119"/>
  <c r="BG199" i="119"/>
  <c r="BE198" i="4" s="1"/>
  <c r="BK199" i="119"/>
  <c r="BO199" i="119"/>
  <c r="AN200" i="119"/>
  <c r="AR200" i="119"/>
  <c r="AV200" i="119"/>
  <c r="AZ200" i="119"/>
  <c r="BD200" i="119"/>
  <c r="BH200" i="119"/>
  <c r="BL200" i="119"/>
  <c r="AO201" i="119"/>
  <c r="AS201" i="119"/>
  <c r="AW201" i="119"/>
  <c r="BA201" i="119"/>
  <c r="BE201" i="119"/>
  <c r="BI201" i="119"/>
  <c r="BM201" i="119"/>
  <c r="AL202" i="119"/>
  <c r="AP202" i="119"/>
  <c r="AT202" i="119"/>
  <c r="AX202" i="119"/>
  <c r="BB202" i="119"/>
  <c r="BF202" i="119"/>
  <c r="BJ202" i="119"/>
  <c r="BN202" i="119"/>
  <c r="AM203" i="119"/>
  <c r="AQ203" i="119"/>
  <c r="AU203" i="119"/>
  <c r="AY203" i="119"/>
  <c r="BC203" i="119"/>
  <c r="BG203" i="119"/>
  <c r="BE202" i="4" s="1"/>
  <c r="BK203" i="119"/>
  <c r="BO203" i="119"/>
  <c r="AN204" i="119"/>
  <c r="AR204" i="119"/>
  <c r="AV204" i="119"/>
  <c r="AZ204" i="119"/>
  <c r="BD204" i="119"/>
  <c r="BH204" i="119"/>
  <c r="BL204" i="119"/>
  <c r="AO205" i="119"/>
  <c r="AS205" i="119"/>
  <c r="AW205" i="119"/>
  <c r="BA205" i="119"/>
  <c r="BE205" i="119"/>
  <c r="BI205" i="119"/>
  <c r="BM205" i="119"/>
  <c r="AL206" i="119"/>
  <c r="AP206" i="119"/>
  <c r="AT206" i="119"/>
  <c r="AX206" i="119"/>
  <c r="BB206" i="119"/>
  <c r="BF206" i="119"/>
  <c r="BJ206" i="119"/>
  <c r="BN206" i="119"/>
  <c r="AL226" i="119"/>
  <c r="AP226" i="119"/>
  <c r="AT226" i="119"/>
  <c r="AX226" i="119"/>
  <c r="BB226" i="119"/>
  <c r="BF226" i="119"/>
  <c r="BJ226" i="119"/>
  <c r="BN226" i="119"/>
  <c r="AM227" i="119"/>
  <c r="AQ227" i="119"/>
  <c r="AU227" i="119"/>
  <c r="AY227" i="119"/>
  <c r="BC227" i="119"/>
  <c r="BG227" i="119"/>
  <c r="BE226" i="4" s="1"/>
  <c r="BK227" i="119"/>
  <c r="BK230" i="119" s="1"/>
  <c r="BO227" i="119"/>
  <c r="AN228" i="119"/>
  <c r="AR228" i="119"/>
  <c r="AV228" i="119"/>
  <c r="AZ228" i="119"/>
  <c r="AZ230" i="119" s="1"/>
  <c r="BD228" i="119"/>
  <c r="BH228" i="119"/>
  <c r="BL228" i="119"/>
  <c r="AO229" i="119"/>
  <c r="AS229" i="119"/>
  <c r="AW229" i="119"/>
  <c r="BA229" i="119"/>
  <c r="BE229" i="119"/>
  <c r="BI229" i="119"/>
  <c r="BM229" i="119"/>
  <c r="AM234" i="119"/>
  <c r="AQ234" i="119"/>
  <c r="AU234" i="119"/>
  <c r="AY234" i="119"/>
  <c r="BC234" i="119"/>
  <c r="BG234" i="119"/>
  <c r="BE233" i="4" s="1"/>
  <c r="BK234" i="119"/>
  <c r="BO234" i="119"/>
  <c r="AN235" i="119"/>
  <c r="AR235" i="119"/>
  <c r="AR263" i="119" s="1"/>
  <c r="AV235" i="119"/>
  <c r="AV263" i="119" s="1"/>
  <c r="AZ235" i="119"/>
  <c r="AZ263" i="119" s="1"/>
  <c r="BD235" i="119"/>
  <c r="BD263" i="119" s="1"/>
  <c r="BH235" i="119"/>
  <c r="BH263" i="119" s="1"/>
  <c r="BL235" i="119"/>
  <c r="BL263" i="119" s="1"/>
  <c r="AO236" i="119"/>
  <c r="AO264" i="119" s="1"/>
  <c r="AS236" i="119"/>
  <c r="AS264" i="119" s="1"/>
  <c r="AW236" i="119"/>
  <c r="AW264" i="119" s="1"/>
  <c r="BA236" i="119"/>
  <c r="BA264" i="119" s="1"/>
  <c r="BE236" i="119"/>
  <c r="BI236" i="119"/>
  <c r="BI264" i="119" s="1"/>
  <c r="BM236" i="119"/>
  <c r="BM264" i="119" s="1"/>
  <c r="AL237" i="119"/>
  <c r="AP237" i="119"/>
  <c r="AT237" i="119"/>
  <c r="AT265" i="119" s="1"/>
  <c r="AX237" i="119"/>
  <c r="AX265" i="119" s="1"/>
  <c r="BB237" i="119"/>
  <c r="BB265" i="119" s="1"/>
  <c r="BF237" i="119"/>
  <c r="BF265" i="119" s="1"/>
  <c r="BJ237" i="119"/>
  <c r="BJ265" i="119" s="1"/>
  <c r="BN237" i="119"/>
  <c r="AM238" i="119"/>
  <c r="AM266" i="119" s="1"/>
  <c r="AQ238" i="119"/>
  <c r="AQ266" i="119" s="1"/>
  <c r="AU238" i="119"/>
  <c r="AU266" i="119" s="1"/>
  <c r="AY238" i="119"/>
  <c r="AY266" i="119" s="1"/>
  <c r="BC238" i="119"/>
  <c r="BC266" i="119" s="1"/>
  <c r="BG238" i="119"/>
  <c r="BE237" i="4" s="1"/>
  <c r="BK238" i="119"/>
  <c r="BK266" i="119" s="1"/>
  <c r="BO238" i="119"/>
  <c r="BO266" i="119" s="1"/>
  <c r="AN239" i="119"/>
  <c r="AN267" i="119" s="1"/>
  <c r="AR239" i="119"/>
  <c r="AV239" i="119"/>
  <c r="AZ239" i="119"/>
  <c r="AZ267" i="119" s="1"/>
  <c r="BD239" i="119"/>
  <c r="BD267" i="119" s="1"/>
  <c r="BH239" i="119"/>
  <c r="BH267" i="119" s="1"/>
  <c r="BL239" i="119"/>
  <c r="BL267" i="119" s="1"/>
  <c r="AO240" i="119"/>
  <c r="AS240" i="119"/>
  <c r="AS268" i="119" s="1"/>
  <c r="AW240" i="119"/>
  <c r="AW268" i="119" s="1"/>
  <c r="BA240" i="119"/>
  <c r="BA268" i="119" s="1"/>
  <c r="BE240" i="119"/>
  <c r="BE268" i="119" s="1"/>
  <c r="BI240" i="119"/>
  <c r="BI268" i="119" s="1"/>
  <c r="BM240" i="119"/>
  <c r="AL241" i="119"/>
  <c r="AP241" i="119"/>
  <c r="AP269" i="119" s="1"/>
  <c r="AT241" i="119"/>
  <c r="AT269" i="119" s="1"/>
  <c r="AX241" i="119"/>
  <c r="BB241" i="119"/>
  <c r="BB269" i="119" s="1"/>
  <c r="BF241" i="119"/>
  <c r="BF269" i="119" s="1"/>
  <c r="BJ241" i="119"/>
  <c r="BJ269" i="119" s="1"/>
  <c r="BN241" i="119"/>
  <c r="BN269" i="119" s="1"/>
  <c r="AM242" i="119"/>
  <c r="AM270" i="119" s="1"/>
  <c r="AQ242" i="119"/>
  <c r="AU242" i="119"/>
  <c r="AU270" i="119" s="1"/>
  <c r="AY242" i="119"/>
  <c r="AY270" i="119" s="1"/>
  <c r="BC242" i="119"/>
  <c r="BC270" i="119" s="1"/>
  <c r="BG242" i="119"/>
  <c r="BK242" i="119"/>
  <c r="BK270" i="119" s="1"/>
  <c r="BO242" i="119"/>
  <c r="AN243" i="119"/>
  <c r="AN271" i="119" s="1"/>
  <c r="AR243" i="119"/>
  <c r="AR271" i="119" s="1"/>
  <c r="AV243" i="119"/>
  <c r="AV271" i="119" s="1"/>
  <c r="AZ243" i="119"/>
  <c r="BD243" i="119"/>
  <c r="BH243" i="119"/>
  <c r="BH271" i="119" s="1"/>
  <c r="BL243" i="119"/>
  <c r="BL271" i="119" s="1"/>
  <c r="AL248" i="119"/>
  <c r="AP248" i="119"/>
  <c r="AT248" i="119"/>
  <c r="AX248" i="119"/>
  <c r="BB248" i="119"/>
  <c r="BF248" i="119"/>
  <c r="BJ248" i="119"/>
  <c r="BN248" i="119"/>
  <c r="AM249" i="119"/>
  <c r="AQ249" i="119"/>
  <c r="AU249" i="119"/>
  <c r="AY249" i="119"/>
  <c r="BC249" i="119"/>
  <c r="BG249" i="119"/>
  <c r="BE248" i="4" s="1"/>
  <c r="BK249" i="119"/>
  <c r="BO249" i="119"/>
  <c r="AN250" i="119"/>
  <c r="AR250" i="119"/>
  <c r="AV250" i="119"/>
  <c r="AZ250" i="119"/>
  <c r="BD250" i="119"/>
  <c r="BH250" i="119"/>
  <c r="BL250" i="119"/>
  <c r="AO251" i="119"/>
  <c r="AS251" i="119"/>
  <c r="AW251" i="119"/>
  <c r="BA251" i="119"/>
  <c r="BE251" i="119"/>
  <c r="BI251" i="119"/>
  <c r="BM251" i="119"/>
  <c r="AL252" i="119"/>
  <c r="AP252" i="119"/>
  <c r="AT252" i="119"/>
  <c r="AX252" i="119"/>
  <c r="BB252" i="119"/>
  <c r="BF252" i="119"/>
  <c r="BJ252" i="119"/>
  <c r="BN252" i="119"/>
  <c r="AM253" i="119"/>
  <c r="AQ253" i="119"/>
  <c r="AU253" i="119"/>
  <c r="AY253" i="119"/>
  <c r="BC253" i="119"/>
  <c r="BG253" i="119"/>
  <c r="BE252" i="4" s="1"/>
  <c r="BK253" i="119"/>
  <c r="BO253" i="119"/>
  <c r="AN254" i="119"/>
  <c r="AR254" i="119"/>
  <c r="AV254" i="119"/>
  <c r="AZ254" i="119"/>
  <c r="BD254" i="119"/>
  <c r="BH254" i="119"/>
  <c r="BL254" i="119"/>
  <c r="AO255" i="119"/>
  <c r="AS255" i="119"/>
  <c r="AW255" i="119"/>
  <c r="BA255" i="119"/>
  <c r="BE255" i="119"/>
  <c r="BI255" i="119"/>
  <c r="BM255" i="119"/>
  <c r="AL256" i="119"/>
  <c r="AP256" i="119"/>
  <c r="AT256" i="119"/>
  <c r="AX256" i="119"/>
  <c r="BB256" i="119"/>
  <c r="BF256" i="119"/>
  <c r="BJ256" i="119"/>
  <c r="BN256" i="119"/>
  <c r="AM257" i="119"/>
  <c r="AQ257" i="119"/>
  <c r="AU257" i="119"/>
  <c r="AY257" i="119"/>
  <c r="BC257" i="119"/>
  <c r="BG257" i="119"/>
  <c r="BE256" i="4" s="1"/>
  <c r="BK257" i="119"/>
  <c r="BO257" i="119"/>
  <c r="AM277" i="119"/>
  <c r="AQ277" i="119"/>
  <c r="AU277" i="119"/>
  <c r="AY277" i="119"/>
  <c r="BC277" i="119"/>
  <c r="BG277" i="119"/>
  <c r="BE276" i="4" s="1"/>
  <c r="BK277" i="119"/>
  <c r="BO277" i="119"/>
  <c r="AN278" i="119"/>
  <c r="AR278" i="119"/>
  <c r="AV278" i="119"/>
  <c r="AZ278" i="119"/>
  <c r="BD278" i="119"/>
  <c r="BH278" i="119"/>
  <c r="BL278" i="119"/>
  <c r="AO279" i="119"/>
  <c r="AO281" i="119" s="1"/>
  <c r="AS279" i="119"/>
  <c r="AW279" i="119"/>
  <c r="BA279" i="119"/>
  <c r="BE279" i="119"/>
  <c r="BE281" i="119" s="1"/>
  <c r="BI279" i="119"/>
  <c r="BM279" i="119"/>
  <c r="AL280" i="119"/>
  <c r="AP280" i="119"/>
  <c r="AT280" i="119"/>
  <c r="AX280" i="119"/>
  <c r="BB280" i="119"/>
  <c r="BF280" i="119"/>
  <c r="BJ280" i="119"/>
  <c r="BN280" i="119"/>
  <c r="AN285" i="119"/>
  <c r="AR285" i="119"/>
  <c r="AV285" i="119"/>
  <c r="AZ285" i="119"/>
  <c r="BD285" i="119"/>
  <c r="BH285" i="119"/>
  <c r="BL285" i="119"/>
  <c r="AO286" i="119"/>
  <c r="AS286" i="119"/>
  <c r="AW286" i="119"/>
  <c r="AW314" i="119" s="1"/>
  <c r="BA286" i="119"/>
  <c r="BA314" i="119" s="1"/>
  <c r="BE286" i="119"/>
  <c r="BI286" i="119"/>
  <c r="BI314" i="119" s="1"/>
  <c r="BM286" i="119"/>
  <c r="BM314" i="119" s="1"/>
  <c r="AL287" i="119"/>
  <c r="AP287" i="119"/>
  <c r="AP315" i="119" s="1"/>
  <c r="AT287" i="119"/>
  <c r="AT315" i="119" s="1"/>
  <c r="AX287" i="119"/>
  <c r="AX315" i="119" s="1"/>
  <c r="BB287" i="119"/>
  <c r="BB315" i="119" s="1"/>
  <c r="BF287" i="119"/>
  <c r="BF315" i="119" s="1"/>
  <c r="BJ287" i="119"/>
  <c r="BJ315" i="119" s="1"/>
  <c r="BN287" i="119"/>
  <c r="BN315" i="119" s="1"/>
  <c r="AM288" i="119"/>
  <c r="AM316" i="119" s="1"/>
  <c r="AQ288" i="119"/>
  <c r="AU288" i="119"/>
  <c r="AU316" i="119" s="1"/>
  <c r="AY288" i="119"/>
  <c r="AY316" i="119" s="1"/>
  <c r="BC288" i="119"/>
  <c r="BG288" i="119"/>
  <c r="BE287" i="4" s="1"/>
  <c r="BK288" i="119"/>
  <c r="BO288" i="119"/>
  <c r="BO316" i="119" s="1"/>
  <c r="AN289" i="119"/>
  <c r="AR289" i="119"/>
  <c r="AV289" i="119"/>
  <c r="AV317" i="119" s="1"/>
  <c r="AZ289" i="119"/>
  <c r="AZ317" i="119" s="1"/>
  <c r="BD289" i="119"/>
  <c r="BD317" i="119" s="1"/>
  <c r="BH289" i="119"/>
  <c r="BH317" i="119" s="1"/>
  <c r="BL289" i="119"/>
  <c r="BL317" i="119" s="1"/>
  <c r="AO290" i="119"/>
  <c r="AO318" i="119" s="1"/>
  <c r="AS290" i="119"/>
  <c r="AS318" i="119" s="1"/>
  <c r="AW290" i="119"/>
  <c r="BA290" i="119"/>
  <c r="BE290" i="119"/>
  <c r="BE318" i="119" s="1"/>
  <c r="BI290" i="119"/>
  <c r="BI318" i="119" s="1"/>
  <c r="BM290" i="119"/>
  <c r="AL291" i="119"/>
  <c r="AP291" i="119"/>
  <c r="AP319" i="119" s="1"/>
  <c r="AT291" i="119"/>
  <c r="AX291" i="119"/>
  <c r="AX319" i="119" s="1"/>
  <c r="BB291" i="119"/>
  <c r="BB319" i="119" s="1"/>
  <c r="BF291" i="119"/>
  <c r="BF319" i="119" s="1"/>
  <c r="BJ291" i="119"/>
  <c r="BJ319" i="119" s="1"/>
  <c r="BN291" i="119"/>
  <c r="BN319" i="119" s="1"/>
  <c r="AM292" i="119"/>
  <c r="AM320" i="119" s="1"/>
  <c r="AQ292" i="119"/>
  <c r="AQ320" i="119" s="1"/>
  <c r="AU292" i="119"/>
  <c r="AU320" i="119" s="1"/>
  <c r="AY292" i="119"/>
  <c r="BC292" i="119"/>
  <c r="BC320" i="119" s="1"/>
  <c r="BG292" i="119"/>
  <c r="BK292" i="119"/>
  <c r="BO292" i="119"/>
  <c r="AN293" i="119"/>
  <c r="AN321" i="119" s="1"/>
  <c r="AR293" i="119"/>
  <c r="AR321" i="119" s="1"/>
  <c r="AV293" i="119"/>
  <c r="AZ293" i="119"/>
  <c r="BD293" i="119"/>
  <c r="BD321" i="119" s="1"/>
  <c r="BH293" i="119"/>
  <c r="BH321" i="119" s="1"/>
  <c r="BL293" i="119"/>
  <c r="BL321" i="119" s="1"/>
  <c r="AO294" i="119"/>
  <c r="AO322" i="119" s="1"/>
  <c r="AS294" i="119"/>
  <c r="AS322" i="119" s="1"/>
  <c r="AW294" i="119"/>
  <c r="AW322" i="119" s="1"/>
  <c r="BA294" i="119"/>
  <c r="BA322" i="119" s="1"/>
  <c r="BE294" i="119"/>
  <c r="BI294" i="119"/>
  <c r="BM294" i="119"/>
  <c r="BM322" i="119" s="1"/>
  <c r="AM299" i="119"/>
  <c r="AQ299" i="119"/>
  <c r="AU299" i="119"/>
  <c r="AY299" i="119"/>
  <c r="BC299" i="119"/>
  <c r="BG299" i="119"/>
  <c r="BE298" i="4" s="1"/>
  <c r="BK299" i="119"/>
  <c r="BO299" i="119"/>
  <c r="AN300" i="119"/>
  <c r="AR300" i="119"/>
  <c r="AV300" i="119"/>
  <c r="AZ300" i="119"/>
  <c r="BD300" i="119"/>
  <c r="BH300" i="119"/>
  <c r="BL300" i="119"/>
  <c r="AO301" i="119"/>
  <c r="AS301" i="119"/>
  <c r="AW301" i="119"/>
  <c r="BA301" i="119"/>
  <c r="BE301" i="119"/>
  <c r="BI301" i="119"/>
  <c r="BM301" i="119"/>
  <c r="AL302" i="119"/>
  <c r="AP302" i="119"/>
  <c r="AT302" i="119"/>
  <c r="AX302" i="119"/>
  <c r="BB302" i="119"/>
  <c r="BF302" i="119"/>
  <c r="BJ302" i="119"/>
  <c r="BN302" i="119"/>
  <c r="AM303" i="119"/>
  <c r="AQ303" i="119"/>
  <c r="AU303" i="119"/>
  <c r="AY303" i="119"/>
  <c r="BC303" i="119"/>
  <c r="BG303" i="119"/>
  <c r="BE302" i="4" s="1"/>
  <c r="BK303" i="119"/>
  <c r="BO303" i="119"/>
  <c r="AN304" i="119"/>
  <c r="AR304" i="119"/>
  <c r="AV304" i="119"/>
  <c r="AZ304" i="119"/>
  <c r="BD304" i="119"/>
  <c r="BH304" i="119"/>
  <c r="BL304" i="119"/>
  <c r="AO305" i="119"/>
  <c r="AS305" i="119"/>
  <c r="AW305" i="119"/>
  <c r="BA305" i="119"/>
  <c r="BE305" i="119"/>
  <c r="BI305" i="119"/>
  <c r="BM305" i="119"/>
  <c r="AL306" i="119"/>
  <c r="AP306" i="119"/>
  <c r="AT306" i="119"/>
  <c r="AX306" i="119"/>
  <c r="BB306" i="119"/>
  <c r="BF306" i="119"/>
  <c r="BJ306" i="119"/>
  <c r="BN306" i="119"/>
  <c r="AM307" i="119"/>
  <c r="AQ307" i="119"/>
  <c r="AU307" i="119"/>
  <c r="AY307" i="119"/>
  <c r="BC307" i="119"/>
  <c r="BG307" i="119"/>
  <c r="BE306" i="4" s="1"/>
  <c r="BK307" i="119"/>
  <c r="BO307" i="119"/>
  <c r="AN308" i="119"/>
  <c r="AR308" i="119"/>
  <c r="AV308" i="119"/>
  <c r="AZ308" i="119"/>
  <c r="BD308" i="119"/>
  <c r="BH308" i="119"/>
  <c r="AP128" i="121"/>
  <c r="AT128" i="121"/>
  <c r="AX128" i="121"/>
  <c r="BB128" i="121"/>
  <c r="BF128" i="121"/>
  <c r="BJ128" i="121"/>
  <c r="BN128" i="121"/>
  <c r="BM128" i="121"/>
  <c r="AU166" i="121"/>
  <c r="BK166" i="121"/>
  <c r="AL168" i="121"/>
  <c r="BP140" i="121"/>
  <c r="AN156" i="121"/>
  <c r="AR156" i="121"/>
  <c r="AR122" i="121" s="1"/>
  <c r="AV156" i="121"/>
  <c r="AV122" i="121" s="1"/>
  <c r="AZ156" i="121"/>
  <c r="AZ122" i="121" s="1"/>
  <c r="BD156" i="121"/>
  <c r="BD122" i="121" s="1"/>
  <c r="BH156" i="121"/>
  <c r="BH122" i="121" s="1"/>
  <c r="BL156" i="121"/>
  <c r="BL122" i="121" s="1"/>
  <c r="BP146" i="121"/>
  <c r="AO156" i="121"/>
  <c r="AO122" i="121" s="1"/>
  <c r="AW156" i="121"/>
  <c r="AW122" i="121" s="1"/>
  <c r="BI156" i="121"/>
  <c r="BI122" i="121" s="1"/>
  <c r="AL156" i="121"/>
  <c r="AN175" i="121"/>
  <c r="BB175" i="121"/>
  <c r="AL176" i="121"/>
  <c r="AY176" i="121"/>
  <c r="BN176" i="121"/>
  <c r="AX177" i="121"/>
  <c r="BK177" i="121"/>
  <c r="AU178" i="121"/>
  <c r="BI178" i="121"/>
  <c r="BG177" i="4" s="1"/>
  <c r="AP183" i="121"/>
  <c r="BC183" i="121"/>
  <c r="AM184" i="121"/>
  <c r="BB184" i="121"/>
  <c r="BO184" i="121"/>
  <c r="AY185" i="121"/>
  <c r="BM185" i="121"/>
  <c r="AV186" i="121"/>
  <c r="BJ186" i="121"/>
  <c r="BJ214" i="121" s="1"/>
  <c r="AT187" i="121"/>
  <c r="BG187" i="121"/>
  <c r="BG215" i="121" s="1"/>
  <c r="AQ188" i="121"/>
  <c r="BF188" i="121"/>
  <c r="AN189" i="121"/>
  <c r="BC189" i="121"/>
  <c r="AL190" i="121"/>
  <c r="AZ190" i="121"/>
  <c r="BN190" i="121"/>
  <c r="AX191" i="121"/>
  <c r="BK191" i="121"/>
  <c r="AU192" i="121"/>
  <c r="BJ192" i="121"/>
  <c r="AR197" i="121"/>
  <c r="BF197" i="121"/>
  <c r="AO198" i="121"/>
  <c r="BC198" i="121"/>
  <c r="BC212" i="121" s="1"/>
  <c r="AM199" i="121"/>
  <c r="AZ199" i="121"/>
  <c r="BO199" i="121"/>
  <c r="AY200" i="121"/>
  <c r="BL200" i="121"/>
  <c r="BL214" i="121" s="1"/>
  <c r="AV201" i="121"/>
  <c r="BJ201" i="121"/>
  <c r="BJ215" i="121" s="1"/>
  <c r="AS202" i="121"/>
  <c r="BG202" i="121"/>
  <c r="AQ203" i="121"/>
  <c r="AQ217" i="121" s="1"/>
  <c r="BD203" i="121"/>
  <c r="AN204" i="121"/>
  <c r="AN218" i="121" s="1"/>
  <c r="BC204" i="121"/>
  <c r="AZ205" i="121"/>
  <c r="BN205" i="121"/>
  <c r="AW206" i="121"/>
  <c r="BK206" i="121"/>
  <c r="BK220" i="121" s="1"/>
  <c r="AW226" i="121"/>
  <c r="BO226" i="121"/>
  <c r="BD227" i="121"/>
  <c r="AQ228" i="121"/>
  <c r="BK228" i="121"/>
  <c r="AZ229" i="121"/>
  <c r="AT234" i="121"/>
  <c r="BM235" i="121"/>
  <c r="BL236" i="121"/>
  <c r="BG237" i="121"/>
  <c r="BF238" i="121"/>
  <c r="BE239" i="121"/>
  <c r="AZ240" i="121"/>
  <c r="AY241" i="121"/>
  <c r="AV242" i="121"/>
  <c r="AS243" i="121"/>
  <c r="AS271" i="121" s="1"/>
  <c r="AS248" i="121"/>
  <c r="AP249" i="121"/>
  <c r="AM250" i="121"/>
  <c r="AL251" i="121"/>
  <c r="BL251" i="121"/>
  <c r="BK252" i="121"/>
  <c r="BJ253" i="121"/>
  <c r="BE254" i="121"/>
  <c r="BD255" i="121"/>
  <c r="BA256" i="121"/>
  <c r="AX257" i="121"/>
  <c r="AZ277" i="121"/>
  <c r="AY278" i="121"/>
  <c r="AT279" i="121"/>
  <c r="AS280" i="121"/>
  <c r="AM285" i="121"/>
  <c r="BO285" i="121"/>
  <c r="BN286" i="121"/>
  <c r="BI287" i="121"/>
  <c r="BG286" i="4" s="1"/>
  <c r="BH288" i="121"/>
  <c r="BH316" i="121" s="1"/>
  <c r="BG289" i="121"/>
  <c r="BG317" i="121" s="1"/>
  <c r="BB290" i="121"/>
  <c r="BB318" i="121" s="1"/>
  <c r="BA291" i="121"/>
  <c r="AX292" i="121"/>
  <c r="AX320" i="121" s="1"/>
  <c r="AU293" i="121"/>
  <c r="AR294" i="121"/>
  <c r="AL299" i="121"/>
  <c r="BO300" i="121"/>
  <c r="BJ301" i="121"/>
  <c r="BI302" i="121"/>
  <c r="BG301" i="4" s="1"/>
  <c r="BF303" i="121"/>
  <c r="BC304" i="121"/>
  <c r="AZ305" i="121"/>
  <c r="AY306" i="121"/>
  <c r="AT307" i="121"/>
  <c r="AS308" i="121"/>
  <c r="AM169" i="122"/>
  <c r="BP141" i="122"/>
  <c r="AQ169" i="122"/>
  <c r="AQ192" i="122"/>
  <c r="AY169" i="122"/>
  <c r="AY192" i="122"/>
  <c r="BG169" i="122"/>
  <c r="BG192" i="122"/>
  <c r="BO169" i="122"/>
  <c r="BO192" i="122"/>
  <c r="AN122" i="121"/>
  <c r="BP126" i="121"/>
  <c r="AV128" i="121"/>
  <c r="BL128" i="121"/>
  <c r="BJ160" i="121"/>
  <c r="BJ170" i="121" s="1"/>
  <c r="BJ142" i="121"/>
  <c r="BO161" i="121"/>
  <c r="BO142" i="121"/>
  <c r="AX166" i="121"/>
  <c r="AX170" i="121" s="1"/>
  <c r="BN166" i="121"/>
  <c r="AM142" i="121"/>
  <c r="AX142" i="121"/>
  <c r="BC142" i="121"/>
  <c r="AM156" i="121"/>
  <c r="AM122" i="121" s="1"/>
  <c r="AL160" i="122"/>
  <c r="AL142" i="122"/>
  <c r="BP132" i="122"/>
  <c r="AT160" i="122"/>
  <c r="AT142" i="122"/>
  <c r="BB160" i="122"/>
  <c r="BB142" i="122"/>
  <c r="BJ160" i="122"/>
  <c r="BJ142" i="122"/>
  <c r="BN160" i="122"/>
  <c r="BN142" i="122"/>
  <c r="BH168" i="122"/>
  <c r="BH191" i="122"/>
  <c r="AS169" i="122"/>
  <c r="AS192" i="122"/>
  <c r="BA169" i="122"/>
  <c r="BA192" i="122"/>
  <c r="BI169" i="122"/>
  <c r="BI192" i="122"/>
  <c r="AP142" i="122"/>
  <c r="BF142" i="122"/>
  <c r="AM156" i="122"/>
  <c r="AM122" i="122" s="1"/>
  <c r="AQ156" i="122"/>
  <c r="AQ122" i="122" s="1"/>
  <c r="AU156" i="122"/>
  <c r="AU122" i="122" s="1"/>
  <c r="AY156" i="122"/>
  <c r="AY122" i="122" s="1"/>
  <c r="BG156" i="122"/>
  <c r="BG122" i="122" s="1"/>
  <c r="BK156" i="122"/>
  <c r="BK122" i="122" s="1"/>
  <c r="BO156" i="122"/>
  <c r="BO122" i="122" s="1"/>
  <c r="BP150" i="122"/>
  <c r="AR202" i="122"/>
  <c r="AR165" i="122"/>
  <c r="AR170" i="122" s="1"/>
  <c r="BH202" i="122"/>
  <c r="BH216" i="122" s="1"/>
  <c r="BH165" i="122"/>
  <c r="BH170" i="122" s="1"/>
  <c r="AS203" i="122"/>
  <c r="AS166" i="122"/>
  <c r="BI203" i="122"/>
  <c r="BI166" i="122"/>
  <c r="AL206" i="122"/>
  <c r="AL169" i="122"/>
  <c r="BP155" i="122"/>
  <c r="AT206" i="122"/>
  <c r="AT169" i="122"/>
  <c r="BB206" i="122"/>
  <c r="BB169" i="122"/>
  <c r="BJ206" i="122"/>
  <c r="BH205" i="4" s="1"/>
  <c r="BJ169" i="122"/>
  <c r="BN169" i="122"/>
  <c r="BN206" i="122"/>
  <c r="AP206" i="122"/>
  <c r="AL161" i="123"/>
  <c r="BP133" i="123"/>
  <c r="AM166" i="121"/>
  <c r="BC166" i="121"/>
  <c r="BP139" i="121"/>
  <c r="BP167" i="121" s="1"/>
  <c r="BP141" i="121"/>
  <c r="BP169" i="121" s="1"/>
  <c r="AU156" i="121"/>
  <c r="AU122" i="121" s="1"/>
  <c r="BK156" i="121"/>
  <c r="BK122" i="121" s="1"/>
  <c r="BP147" i="121"/>
  <c r="BP152" i="121"/>
  <c r="BC156" i="121"/>
  <c r="BC122" i="121" s="1"/>
  <c r="BA128" i="122"/>
  <c r="BM128" i="122"/>
  <c r="AN156" i="122"/>
  <c r="AN122" i="122" s="1"/>
  <c r="AR156" i="122"/>
  <c r="AR122" i="122" s="1"/>
  <c r="AV156" i="122"/>
  <c r="AV122" i="122" s="1"/>
  <c r="AZ156" i="122"/>
  <c r="AZ122" i="122" s="1"/>
  <c r="BD156" i="122"/>
  <c r="BD122" i="122" s="1"/>
  <c r="BH156" i="122"/>
  <c r="BH122" i="122" s="1"/>
  <c r="BL156" i="122"/>
  <c r="BL122" i="122" s="1"/>
  <c r="AL161" i="122"/>
  <c r="AL198" i="122"/>
  <c r="AT198" i="122"/>
  <c r="AT161" i="122"/>
  <c r="BB161" i="122"/>
  <c r="BB198" i="122"/>
  <c r="BB212" i="122" s="1"/>
  <c r="BJ198" i="122"/>
  <c r="BJ161" i="122"/>
  <c r="BP148" i="122"/>
  <c r="AM162" i="122"/>
  <c r="AM199" i="122"/>
  <c r="AU199" i="122"/>
  <c r="AU213" i="122" s="1"/>
  <c r="AU162" i="122"/>
  <c r="AU170" i="122" s="1"/>
  <c r="BC162" i="122"/>
  <c r="BC170" i="122" s="1"/>
  <c r="BC199" i="122"/>
  <c r="BK199" i="122"/>
  <c r="BK213" i="122" s="1"/>
  <c r="BK162" i="122"/>
  <c r="AQ201" i="122"/>
  <c r="AQ164" i="122"/>
  <c r="BG201" i="122"/>
  <c r="BG215" i="122" s="1"/>
  <c r="BG164" i="122"/>
  <c r="AZ204" i="122"/>
  <c r="AZ167" i="122"/>
  <c r="BP153" i="122"/>
  <c r="BP167" i="122" s="1"/>
  <c r="AR218" i="122"/>
  <c r="AL124" i="122"/>
  <c r="K28" i="122"/>
  <c r="K43" i="122" s="1"/>
  <c r="AM165" i="122"/>
  <c r="BP137" i="122"/>
  <c r="AR142" i="122"/>
  <c r="BD142" i="122"/>
  <c r="AS197" i="122"/>
  <c r="AS160" i="122"/>
  <c r="BI197" i="122"/>
  <c r="BI160" i="122"/>
  <c r="AX202" i="122"/>
  <c r="AX165" i="122"/>
  <c r="BN202" i="122"/>
  <c r="BN216" i="122" s="1"/>
  <c r="BN165" i="122"/>
  <c r="BP152" i="122"/>
  <c r="AM166" i="122"/>
  <c r="AY203" i="122"/>
  <c r="AY166" i="122"/>
  <c r="BO203" i="122"/>
  <c r="BO217" i="122" s="1"/>
  <c r="BO166" i="122"/>
  <c r="BA156" i="122"/>
  <c r="BA122" i="122" s="1"/>
  <c r="AP163" i="122"/>
  <c r="BF163" i="122"/>
  <c r="BA197" i="122"/>
  <c r="AO162" i="123"/>
  <c r="AO142" i="123"/>
  <c r="AW162" i="123"/>
  <c r="AW142" i="123"/>
  <c r="BA162" i="123"/>
  <c r="BA142" i="123"/>
  <c r="BE162" i="123"/>
  <c r="BE142" i="123"/>
  <c r="BM162" i="123"/>
  <c r="BM142" i="123"/>
  <c r="AN205" i="123"/>
  <c r="AN168" i="123"/>
  <c r="AN170" i="123" s="1"/>
  <c r="BD168" i="123"/>
  <c r="BD205" i="123"/>
  <c r="AO169" i="123"/>
  <c r="AO206" i="123"/>
  <c r="AV163" i="122"/>
  <c r="BL163" i="122"/>
  <c r="AW164" i="122"/>
  <c r="BM164" i="122"/>
  <c r="AS168" i="122"/>
  <c r="BA168" i="122"/>
  <c r="BI168" i="122"/>
  <c r="BK211" i="122"/>
  <c r="BE213" i="122"/>
  <c r="AP214" i="122"/>
  <c r="AX214" i="122"/>
  <c r="BO215" i="122"/>
  <c r="BB218" i="122"/>
  <c r="AM197" i="122"/>
  <c r="AL168" i="123"/>
  <c r="AP168" i="123"/>
  <c r="AP170" i="123" s="1"/>
  <c r="AT168" i="123"/>
  <c r="AT170" i="123" s="1"/>
  <c r="AX168" i="123"/>
  <c r="AX170" i="123" s="1"/>
  <c r="BB168" i="123"/>
  <c r="BB170" i="123" s="1"/>
  <c r="BF168" i="123"/>
  <c r="BF170" i="123" s="1"/>
  <c r="BJ168" i="123"/>
  <c r="BJ170" i="123" s="1"/>
  <c r="BN168" i="123"/>
  <c r="BN170" i="123" s="1"/>
  <c r="BD169" i="123"/>
  <c r="BD192" i="123"/>
  <c r="BP141" i="123"/>
  <c r="AL156" i="123"/>
  <c r="AL122" i="123" s="1"/>
  <c r="AP156" i="123"/>
  <c r="AP122" i="123" s="1"/>
  <c r="AT156" i="123"/>
  <c r="AT122" i="123" s="1"/>
  <c r="AX156" i="123"/>
  <c r="AX122" i="123" s="1"/>
  <c r="BB156" i="123"/>
  <c r="BB122" i="123" s="1"/>
  <c r="BJ156" i="123"/>
  <c r="BJ122" i="123" s="1"/>
  <c r="BN156" i="123"/>
  <c r="BN122" i="123" s="1"/>
  <c r="AM156" i="123"/>
  <c r="AM122" i="123" s="1"/>
  <c r="BC156" i="123"/>
  <c r="BC122" i="123" s="1"/>
  <c r="BK156" i="123"/>
  <c r="AN128" i="122"/>
  <c r="AR128" i="122"/>
  <c r="AV128" i="122"/>
  <c r="AZ128" i="122"/>
  <c r="BD128" i="122"/>
  <c r="BH128" i="122"/>
  <c r="BL128" i="122"/>
  <c r="BP126" i="122"/>
  <c r="AM142" i="122"/>
  <c r="AQ142" i="122"/>
  <c r="AU142" i="122"/>
  <c r="AY142" i="122"/>
  <c r="BC142" i="122"/>
  <c r="BG142" i="122"/>
  <c r="BK142" i="122"/>
  <c r="BO142" i="122"/>
  <c r="BC156" i="122"/>
  <c r="BC122" i="122" s="1"/>
  <c r="AN156" i="123"/>
  <c r="AN122" i="123" s="1"/>
  <c r="AR160" i="123"/>
  <c r="AR156" i="123"/>
  <c r="AR122" i="123" s="1"/>
  <c r="AV156" i="123"/>
  <c r="AV122" i="123" s="1"/>
  <c r="AV160" i="123"/>
  <c r="AV170" i="123" s="1"/>
  <c r="AZ160" i="123"/>
  <c r="AZ156" i="123"/>
  <c r="AZ122" i="123" s="1"/>
  <c r="BD156" i="123"/>
  <c r="BD122" i="123" s="1"/>
  <c r="BH160" i="123"/>
  <c r="BH170" i="123" s="1"/>
  <c r="BH156" i="123"/>
  <c r="BL156" i="123"/>
  <c r="BL122" i="123" s="1"/>
  <c r="BL160" i="123"/>
  <c r="BL197" i="123"/>
  <c r="BP146" i="123"/>
  <c r="BM198" i="123"/>
  <c r="BM161" i="123"/>
  <c r="BD160" i="123"/>
  <c r="AV197" i="123"/>
  <c r="BO308" i="122"/>
  <c r="BK308" i="122"/>
  <c r="BG308" i="122"/>
  <c r="BC308" i="122"/>
  <c r="AY308" i="122"/>
  <c r="AU308" i="122"/>
  <c r="AQ308" i="122"/>
  <c r="AM308" i="122"/>
  <c r="BN307" i="122"/>
  <c r="BJ307" i="122"/>
  <c r="BH306" i="4" s="1"/>
  <c r="BF307" i="122"/>
  <c r="BB307" i="122"/>
  <c r="AX307" i="122"/>
  <c r="AT307" i="122"/>
  <c r="AP307" i="122"/>
  <c r="AL307" i="122"/>
  <c r="BM306" i="122"/>
  <c r="BI306" i="122"/>
  <c r="BE306" i="122"/>
  <c r="BA306" i="122"/>
  <c r="AW306" i="122"/>
  <c r="AS306" i="122"/>
  <c r="AO306" i="122"/>
  <c r="BL305" i="122"/>
  <c r="BH305" i="122"/>
  <c r="BD305" i="122"/>
  <c r="AZ305" i="122"/>
  <c r="AV305" i="122"/>
  <c r="AR305" i="122"/>
  <c r="AN305" i="122"/>
  <c r="BO304" i="122"/>
  <c r="BK304" i="122"/>
  <c r="BG304" i="122"/>
  <c r="BC304" i="122"/>
  <c r="AY304" i="122"/>
  <c r="AU304" i="122"/>
  <c r="AQ304" i="122"/>
  <c r="AM304" i="122"/>
  <c r="BN303" i="122"/>
  <c r="BJ303" i="122"/>
  <c r="BH302" i="4" s="1"/>
  <c r="BF303" i="122"/>
  <c r="BB303" i="122"/>
  <c r="AX303" i="122"/>
  <c r="AT303" i="122"/>
  <c r="AP303" i="122"/>
  <c r="AL303" i="122"/>
  <c r="BM302" i="122"/>
  <c r="BI302" i="122"/>
  <c r="BE302" i="122"/>
  <c r="BA302" i="122"/>
  <c r="AW302" i="122"/>
  <c r="AS302" i="122"/>
  <c r="AO302" i="122"/>
  <c r="BL301" i="122"/>
  <c r="BH301" i="122"/>
  <c r="BD301" i="122"/>
  <c r="AZ301" i="122"/>
  <c r="AV301" i="122"/>
  <c r="AR301" i="122"/>
  <c r="AN301" i="122"/>
  <c r="BO300" i="122"/>
  <c r="BK300" i="122"/>
  <c r="BG300" i="122"/>
  <c r="BC300" i="122"/>
  <c r="AY300" i="122"/>
  <c r="AU300" i="122"/>
  <c r="AQ300" i="122"/>
  <c r="AM300" i="122"/>
  <c r="BN299" i="122"/>
  <c r="BJ299" i="122"/>
  <c r="BH298" i="4" s="1"/>
  <c r="BF299" i="122"/>
  <c r="BB299" i="122"/>
  <c r="AX299" i="122"/>
  <c r="AT299" i="122"/>
  <c r="AP299" i="122"/>
  <c r="AL299" i="122"/>
  <c r="BL294" i="122"/>
  <c r="BH294" i="122"/>
  <c r="BD294" i="122"/>
  <c r="AZ294" i="122"/>
  <c r="AV294" i="122"/>
  <c r="AR294" i="122"/>
  <c r="AN294" i="122"/>
  <c r="BO293" i="122"/>
  <c r="BK293" i="122"/>
  <c r="BG293" i="122"/>
  <c r="BC293" i="122"/>
  <c r="AY293" i="122"/>
  <c r="AU293" i="122"/>
  <c r="AQ293" i="122"/>
  <c r="AM293" i="122"/>
  <c r="BN292" i="122"/>
  <c r="BJ292" i="122"/>
  <c r="BH291" i="4" s="1"/>
  <c r="BF292" i="122"/>
  <c r="BB292" i="122"/>
  <c r="AX292" i="122"/>
  <c r="AT292" i="122"/>
  <c r="AP292" i="122"/>
  <c r="AL292" i="122"/>
  <c r="BM291" i="122"/>
  <c r="BI291" i="122"/>
  <c r="BE291" i="122"/>
  <c r="BA291" i="122"/>
  <c r="AW291" i="122"/>
  <c r="AS291" i="122"/>
  <c r="AO291" i="122"/>
  <c r="BL290" i="122"/>
  <c r="BH290" i="122"/>
  <c r="BD290" i="122"/>
  <c r="AZ290" i="122"/>
  <c r="AV290" i="122"/>
  <c r="AR290" i="122"/>
  <c r="AN290" i="122"/>
  <c r="BO289" i="122"/>
  <c r="BK289" i="122"/>
  <c r="BG289" i="122"/>
  <c r="BC289" i="122"/>
  <c r="AY289" i="122"/>
  <c r="AU289" i="122"/>
  <c r="AQ289" i="122"/>
  <c r="AM289" i="122"/>
  <c r="BN288" i="122"/>
  <c r="BJ288" i="122"/>
  <c r="BH287" i="4" s="1"/>
  <c r="BF288" i="122"/>
  <c r="BB288" i="122"/>
  <c r="AX288" i="122"/>
  <c r="AT288" i="122"/>
  <c r="AP288" i="122"/>
  <c r="AL288" i="122"/>
  <c r="BM287" i="122"/>
  <c r="BI287" i="122"/>
  <c r="BE287" i="122"/>
  <c r="BA287" i="122"/>
  <c r="AW287" i="122"/>
  <c r="AS287" i="122"/>
  <c r="AO287" i="122"/>
  <c r="BL286" i="122"/>
  <c r="BH286" i="122"/>
  <c r="BD286" i="122"/>
  <c r="AZ286" i="122"/>
  <c r="AV286" i="122"/>
  <c r="AR286" i="122"/>
  <c r="AN286" i="122"/>
  <c r="BO285" i="122"/>
  <c r="BK285" i="122"/>
  <c r="BG285" i="122"/>
  <c r="BC285" i="122"/>
  <c r="AY285" i="122"/>
  <c r="AU285" i="122"/>
  <c r="AQ285" i="122"/>
  <c r="AM285" i="122"/>
  <c r="BM280" i="122"/>
  <c r="BI280" i="122"/>
  <c r="BE280" i="122"/>
  <c r="BA280" i="122"/>
  <c r="AW280" i="122"/>
  <c r="AS280" i="122"/>
  <c r="AO280" i="122"/>
  <c r="BL279" i="122"/>
  <c r="BH279" i="122"/>
  <c r="BD279" i="122"/>
  <c r="AZ279" i="122"/>
  <c r="AV279" i="122"/>
  <c r="AR279" i="122"/>
  <c r="AN279" i="122"/>
  <c r="BO278" i="122"/>
  <c r="BK278" i="122"/>
  <c r="BG278" i="122"/>
  <c r="BC278" i="122"/>
  <c r="AY278" i="122"/>
  <c r="AU278" i="122"/>
  <c r="AQ278" i="122"/>
  <c r="AM278" i="122"/>
  <c r="BN277" i="122"/>
  <c r="BJ277" i="122"/>
  <c r="BH276" i="4" s="1"/>
  <c r="BF277" i="122"/>
  <c r="BB277" i="122"/>
  <c r="AX277" i="122"/>
  <c r="AT277" i="122"/>
  <c r="AP277" i="122"/>
  <c r="AL277" i="122"/>
  <c r="BM308" i="122"/>
  <c r="BM322" i="122" s="1"/>
  <c r="BI308" i="122"/>
  <c r="BE308" i="122"/>
  <c r="BE322" i="122" s="1"/>
  <c r="BA308" i="122"/>
  <c r="AW308" i="122"/>
  <c r="AW322" i="122" s="1"/>
  <c r="AS308" i="122"/>
  <c r="AO308" i="122"/>
  <c r="BL307" i="122"/>
  <c r="BL321" i="122" s="1"/>
  <c r="BH307" i="122"/>
  <c r="BD307" i="122"/>
  <c r="AZ307" i="122"/>
  <c r="AV307" i="122"/>
  <c r="AV321" i="122" s="1"/>
  <c r="AR307" i="122"/>
  <c r="AN307" i="122"/>
  <c r="AN321" i="122" s="1"/>
  <c r="BO306" i="122"/>
  <c r="BK306" i="122"/>
  <c r="BK320" i="122" s="1"/>
  <c r="BG306" i="122"/>
  <c r="BC306" i="122"/>
  <c r="BC320" i="122" s="1"/>
  <c r="AY306" i="122"/>
  <c r="AU306" i="122"/>
  <c r="AU320" i="122" s="1"/>
  <c r="AQ306" i="122"/>
  <c r="AM306" i="122"/>
  <c r="AM320" i="122" s="1"/>
  <c r="BN305" i="122"/>
  <c r="BJ305" i="122"/>
  <c r="BH304" i="4" s="1"/>
  <c r="BF305" i="122"/>
  <c r="BB305" i="122"/>
  <c r="AX305" i="122"/>
  <c r="AT305" i="122"/>
  <c r="AP305" i="122"/>
  <c r="AL305" i="122"/>
  <c r="BM304" i="122"/>
  <c r="BI304" i="122"/>
  <c r="BI318" i="122" s="1"/>
  <c r="BE304" i="122"/>
  <c r="BA304" i="122"/>
  <c r="BA318" i="122" s="1"/>
  <c r="AW304" i="122"/>
  <c r="AS304" i="122"/>
  <c r="AS318" i="122" s="1"/>
  <c r="AO304" i="122"/>
  <c r="BL303" i="122"/>
  <c r="BH303" i="122"/>
  <c r="BH317" i="122" s="1"/>
  <c r="BD303" i="122"/>
  <c r="AZ303" i="122"/>
  <c r="AZ317" i="122" s="1"/>
  <c r="AV303" i="122"/>
  <c r="AR303" i="122"/>
  <c r="AR317" i="122" s="1"/>
  <c r="AN303" i="122"/>
  <c r="BO302" i="122"/>
  <c r="BO316" i="122" s="1"/>
  <c r="BK302" i="122"/>
  <c r="BG302" i="122"/>
  <c r="BC302" i="122"/>
  <c r="AY302" i="122"/>
  <c r="AY316" i="122" s="1"/>
  <c r="AU302" i="122"/>
  <c r="AQ302" i="122"/>
  <c r="AQ316" i="122" s="1"/>
  <c r="AM302" i="122"/>
  <c r="BN301" i="122"/>
  <c r="BN315" i="122" s="1"/>
  <c r="BJ301" i="122"/>
  <c r="BH300" i="4" s="1"/>
  <c r="BF301" i="122"/>
  <c r="BF315" i="122" s="1"/>
  <c r="BB301" i="122"/>
  <c r="AX301" i="122"/>
  <c r="AX315" i="122" s="1"/>
  <c r="AT301" i="122"/>
  <c r="AP301" i="122"/>
  <c r="AP315" i="122" s="1"/>
  <c r="AL301" i="122"/>
  <c r="BM300" i="122"/>
  <c r="BI300" i="122"/>
  <c r="BE300" i="122"/>
  <c r="BE314" i="122" s="1"/>
  <c r="BA300" i="122"/>
  <c r="AW300" i="122"/>
  <c r="AS300" i="122"/>
  <c r="AO300" i="122"/>
  <c r="BL299" i="122"/>
  <c r="BH299" i="122"/>
  <c r="BD299" i="122"/>
  <c r="AZ299" i="122"/>
  <c r="AV299" i="122"/>
  <c r="AR299" i="122"/>
  <c r="AN299" i="122"/>
  <c r="BN294" i="122"/>
  <c r="BN322" i="122" s="1"/>
  <c r="BJ294" i="122"/>
  <c r="BH293" i="4" s="1"/>
  <c r="BF294" i="122"/>
  <c r="BF322" i="122" s="1"/>
  <c r="BB294" i="122"/>
  <c r="AX294" i="122"/>
  <c r="AT294" i="122"/>
  <c r="AP294" i="122"/>
  <c r="AP322" i="122" s="1"/>
  <c r="AL294" i="122"/>
  <c r="BM293" i="122"/>
  <c r="BM321" i="122" s="1"/>
  <c r="BI293" i="122"/>
  <c r="BE293" i="122"/>
  <c r="BE321" i="122" s="1"/>
  <c r="BA293" i="122"/>
  <c r="AW293" i="122"/>
  <c r="AS293" i="122"/>
  <c r="AO293" i="122"/>
  <c r="AO321" i="122" s="1"/>
  <c r="BL292" i="122"/>
  <c r="BH292" i="122"/>
  <c r="BD292" i="122"/>
  <c r="BD320" i="122" s="1"/>
  <c r="AZ292" i="122"/>
  <c r="AV292" i="122"/>
  <c r="AR292" i="122"/>
  <c r="AN292" i="122"/>
  <c r="AN320" i="122" s="1"/>
  <c r="BO291" i="122"/>
  <c r="BK291" i="122"/>
  <c r="BG291" i="122"/>
  <c r="BC291" i="122"/>
  <c r="BC319" i="122" s="1"/>
  <c r="AY291" i="122"/>
  <c r="AU291" i="122"/>
  <c r="AU319" i="122" s="1"/>
  <c r="AQ291" i="122"/>
  <c r="AM291" i="122"/>
  <c r="AM319" i="122" s="1"/>
  <c r="BN290" i="122"/>
  <c r="BJ290" i="122"/>
  <c r="BH289" i="4" s="1"/>
  <c r="BF290" i="122"/>
  <c r="BB290" i="122"/>
  <c r="BB318" i="122" s="1"/>
  <c r="AX290" i="122"/>
  <c r="AT290" i="122"/>
  <c r="AP290" i="122"/>
  <c r="AL290" i="122"/>
  <c r="BM289" i="122"/>
  <c r="BI289" i="122"/>
  <c r="BI317" i="122" s="1"/>
  <c r="BE289" i="122"/>
  <c r="BA289" i="122"/>
  <c r="AW289" i="122"/>
  <c r="AS289" i="122"/>
  <c r="AS317" i="122" s="1"/>
  <c r="AO289" i="122"/>
  <c r="BL288" i="122"/>
  <c r="BH288" i="122"/>
  <c r="BH316" i="122" s="1"/>
  <c r="BD288" i="122"/>
  <c r="AZ288" i="122"/>
  <c r="AZ316" i="122" s="1"/>
  <c r="AV288" i="122"/>
  <c r="AR288" i="122"/>
  <c r="AR316" i="122" s="1"/>
  <c r="AN288" i="122"/>
  <c r="BO287" i="122"/>
  <c r="BK287" i="122"/>
  <c r="BG287" i="122"/>
  <c r="BG315" i="122" s="1"/>
  <c r="BC287" i="122"/>
  <c r="AY287" i="122"/>
  <c r="AU287" i="122"/>
  <c r="AQ287" i="122"/>
  <c r="AQ315" i="122" s="1"/>
  <c r="AM287" i="122"/>
  <c r="BN286" i="122"/>
  <c r="BJ286" i="122"/>
  <c r="BH285" i="4" s="1"/>
  <c r="BF286" i="122"/>
  <c r="BF314" i="122" s="1"/>
  <c r="BB286" i="122"/>
  <c r="AX286" i="122"/>
  <c r="AX314" i="122" s="1"/>
  <c r="AT286" i="122"/>
  <c r="AP286" i="122"/>
  <c r="AP314" i="122" s="1"/>
  <c r="AL286" i="122"/>
  <c r="BM285" i="122"/>
  <c r="BI285" i="122"/>
  <c r="BE285" i="122"/>
  <c r="BA285" i="122"/>
  <c r="AW285" i="122"/>
  <c r="AS285" i="122"/>
  <c r="AO285" i="122"/>
  <c r="BO280" i="122"/>
  <c r="BK280" i="122"/>
  <c r="BG280" i="122"/>
  <c r="BC280" i="122"/>
  <c r="AY280" i="122"/>
  <c r="AU280" i="122"/>
  <c r="AQ280" i="122"/>
  <c r="AM280" i="122"/>
  <c r="BN279" i="122"/>
  <c r="BJ279" i="122"/>
  <c r="BH278" i="4" s="1"/>
  <c r="BF279" i="122"/>
  <c r="BB279" i="122"/>
  <c r="AX279" i="122"/>
  <c r="AT279" i="122"/>
  <c r="AP279" i="122"/>
  <c r="AL279" i="122"/>
  <c r="BM278" i="122"/>
  <c r="BI278" i="122"/>
  <c r="BE278" i="122"/>
  <c r="BA278" i="122"/>
  <c r="AW278" i="122"/>
  <c r="AS278" i="122"/>
  <c r="AO278" i="122"/>
  <c r="BL277" i="122"/>
  <c r="BH277" i="122"/>
  <c r="BD277" i="122"/>
  <c r="AZ277" i="122"/>
  <c r="AV277" i="122"/>
  <c r="AR277" i="122"/>
  <c r="AN277" i="122"/>
  <c r="BL257" i="122"/>
  <c r="BL271" i="122" s="1"/>
  <c r="BH257" i="122"/>
  <c r="BH271" i="122" s="1"/>
  <c r="BD257" i="122"/>
  <c r="BD271" i="122" s="1"/>
  <c r="AZ257" i="122"/>
  <c r="AZ271" i="122" s="1"/>
  <c r="AV257" i="122"/>
  <c r="AV271" i="122" s="1"/>
  <c r="AR257" i="122"/>
  <c r="AR271" i="122" s="1"/>
  <c r="AN257" i="122"/>
  <c r="BO256" i="122"/>
  <c r="BK256" i="122"/>
  <c r="BG256" i="122"/>
  <c r="BG270" i="122" s="1"/>
  <c r="BC256" i="122"/>
  <c r="AY256" i="122"/>
  <c r="AU256" i="122"/>
  <c r="AU270" i="122" s="1"/>
  <c r="AQ256" i="122"/>
  <c r="AQ270" i="122" s="1"/>
  <c r="AM256" i="122"/>
  <c r="AM270" i="122" s="1"/>
  <c r="BN255" i="122"/>
  <c r="BJ255" i="122"/>
  <c r="BF255" i="122"/>
  <c r="BF269" i="122" s="1"/>
  <c r="BB255" i="122"/>
  <c r="BB269" i="122" s="1"/>
  <c r="AX255" i="122"/>
  <c r="AT255" i="122"/>
  <c r="AT269" i="122" s="1"/>
  <c r="AP255" i="122"/>
  <c r="AP269" i="122" s="1"/>
  <c r="AL255" i="122"/>
  <c r="BM254" i="122"/>
  <c r="BI254" i="122"/>
  <c r="BE254" i="122"/>
  <c r="BE268" i="122" s="1"/>
  <c r="BA254" i="122"/>
  <c r="AW254" i="122"/>
  <c r="AW268" i="122" s="1"/>
  <c r="AS254" i="122"/>
  <c r="AS268" i="122" s="1"/>
  <c r="AO254" i="122"/>
  <c r="AO268" i="122" s="1"/>
  <c r="BL253" i="122"/>
  <c r="BL267" i="122" s="1"/>
  <c r="BH253" i="122"/>
  <c r="BD253" i="122"/>
  <c r="BD267" i="122" s="1"/>
  <c r="AZ253" i="122"/>
  <c r="AZ267" i="122" s="1"/>
  <c r="AV253" i="122"/>
  <c r="AV267" i="122" s="1"/>
  <c r="AR253" i="122"/>
  <c r="AR267" i="122" s="1"/>
  <c r="AN253" i="122"/>
  <c r="AN267" i="122" s="1"/>
  <c r="BO252" i="122"/>
  <c r="BO266" i="122" s="1"/>
  <c r="BK252" i="122"/>
  <c r="BG252" i="122"/>
  <c r="BC252" i="122"/>
  <c r="AY252" i="122"/>
  <c r="AY266" i="122" s="1"/>
  <c r="AU252" i="122"/>
  <c r="AQ252" i="122"/>
  <c r="AQ266" i="122" s="1"/>
  <c r="AM252" i="122"/>
  <c r="AM266" i="122" s="1"/>
  <c r="BN251" i="122"/>
  <c r="BN265" i="122" s="1"/>
  <c r="BJ251" i="122"/>
  <c r="BF251" i="122"/>
  <c r="BF265" i="122" s="1"/>
  <c r="BB251" i="122"/>
  <c r="BB265" i="122" s="1"/>
  <c r="AX251" i="122"/>
  <c r="AT251" i="122"/>
  <c r="AT265" i="122" s="1"/>
  <c r="AP251" i="122"/>
  <c r="AL251" i="122"/>
  <c r="BM250" i="122"/>
  <c r="BM264" i="122" s="1"/>
  <c r="BL308" i="122"/>
  <c r="BD308" i="122"/>
  <c r="AV308" i="122"/>
  <c r="AN308" i="122"/>
  <c r="BK307" i="122"/>
  <c r="BC307" i="122"/>
  <c r="AU307" i="122"/>
  <c r="AM307" i="122"/>
  <c r="BJ306" i="122"/>
  <c r="BH305" i="4" s="1"/>
  <c r="BB306" i="122"/>
  <c r="AT306" i="122"/>
  <c r="AL306" i="122"/>
  <c r="BI305" i="122"/>
  <c r="BA305" i="122"/>
  <c r="AS305" i="122"/>
  <c r="BH304" i="122"/>
  <c r="AZ304" i="122"/>
  <c r="AR304" i="122"/>
  <c r="BO303" i="122"/>
  <c r="BG303" i="122"/>
  <c r="AY303" i="122"/>
  <c r="AQ303" i="122"/>
  <c r="BN302" i="122"/>
  <c r="BF302" i="122"/>
  <c r="AX302" i="122"/>
  <c r="AP302" i="122"/>
  <c r="BM301" i="122"/>
  <c r="BE301" i="122"/>
  <c r="AW301" i="122"/>
  <c r="AO301" i="122"/>
  <c r="BL300" i="122"/>
  <c r="BD300" i="122"/>
  <c r="AV300" i="122"/>
  <c r="AN300" i="122"/>
  <c r="BK299" i="122"/>
  <c r="BC299" i="122"/>
  <c r="AU299" i="122"/>
  <c r="AM299" i="122"/>
  <c r="BO294" i="122"/>
  <c r="BO322" i="122" s="1"/>
  <c r="BG294" i="122"/>
  <c r="AY294" i="122"/>
  <c r="AQ294" i="122"/>
  <c r="BN293" i="122"/>
  <c r="BN321" i="122" s="1"/>
  <c r="BF293" i="122"/>
  <c r="AX293" i="122"/>
  <c r="AP293" i="122"/>
  <c r="BM292" i="122"/>
  <c r="BM320" i="122" s="1"/>
  <c r="BE292" i="122"/>
  <c r="AW292" i="122"/>
  <c r="AO292" i="122"/>
  <c r="BL291" i="122"/>
  <c r="BL319" i="122" s="1"/>
  <c r="BD291" i="122"/>
  <c r="BD319" i="122" s="1"/>
  <c r="AV291" i="122"/>
  <c r="AN291" i="122"/>
  <c r="BK290" i="122"/>
  <c r="BK318" i="122" s="1"/>
  <c r="BC290" i="122"/>
  <c r="BC318" i="122" s="1"/>
  <c r="AU290" i="122"/>
  <c r="AM290" i="122"/>
  <c r="BJ289" i="122"/>
  <c r="BB289" i="122"/>
  <c r="BB317" i="122" s="1"/>
  <c r="AT289" i="122"/>
  <c r="AL289" i="122"/>
  <c r="BI288" i="122"/>
  <c r="BI316" i="122" s="1"/>
  <c r="BA288" i="122"/>
  <c r="BA316" i="122" s="1"/>
  <c r="AS288" i="122"/>
  <c r="BH287" i="122"/>
  <c r="AZ287" i="122"/>
  <c r="AZ315" i="122" s="1"/>
  <c r="AR287" i="122"/>
  <c r="BO286" i="122"/>
  <c r="BG286" i="122"/>
  <c r="AY286" i="122"/>
  <c r="AY314" i="122" s="1"/>
  <c r="AQ286" i="122"/>
  <c r="BN285" i="122"/>
  <c r="BF285" i="122"/>
  <c r="AX285" i="122"/>
  <c r="AP285" i="122"/>
  <c r="BL280" i="122"/>
  <c r="BD280" i="122"/>
  <c r="AV280" i="122"/>
  <c r="AN280" i="122"/>
  <c r="BK279" i="122"/>
  <c r="BC279" i="122"/>
  <c r="AU279" i="122"/>
  <c r="AM279" i="122"/>
  <c r="BJ278" i="122"/>
  <c r="BH277" i="4" s="1"/>
  <c r="BB278" i="122"/>
  <c r="AT278" i="122"/>
  <c r="AL278" i="122"/>
  <c r="BI277" i="122"/>
  <c r="BA277" i="122"/>
  <c r="AS277" i="122"/>
  <c r="BO257" i="122"/>
  <c r="BJ257" i="122"/>
  <c r="BH256" i="4" s="1"/>
  <c r="BE257" i="122"/>
  <c r="AY257" i="122"/>
  <c r="AT257" i="122"/>
  <c r="AO257" i="122"/>
  <c r="BN256" i="122"/>
  <c r="BI256" i="122"/>
  <c r="BD256" i="122"/>
  <c r="AX256" i="122"/>
  <c r="AS256" i="122"/>
  <c r="AN256" i="122"/>
  <c r="BM255" i="122"/>
  <c r="BH255" i="122"/>
  <c r="BC255" i="122"/>
  <c r="AW255" i="122"/>
  <c r="AR255" i="122"/>
  <c r="AM255" i="122"/>
  <c r="BL254" i="122"/>
  <c r="BG254" i="122"/>
  <c r="BB254" i="122"/>
  <c r="AV254" i="122"/>
  <c r="AQ254" i="122"/>
  <c r="AL254" i="122"/>
  <c r="BK253" i="122"/>
  <c r="BF253" i="122"/>
  <c r="BA253" i="122"/>
  <c r="AU253" i="122"/>
  <c r="AP253" i="122"/>
  <c r="BJ252" i="122"/>
  <c r="BH251" i="4" s="1"/>
  <c r="BE252" i="122"/>
  <c r="AZ252" i="122"/>
  <c r="AT252" i="122"/>
  <c r="AO252" i="122"/>
  <c r="BO251" i="122"/>
  <c r="BI251" i="122"/>
  <c r="BD251" i="122"/>
  <c r="AY251" i="122"/>
  <c r="AS251" i="122"/>
  <c r="AN251" i="122"/>
  <c r="BN250" i="122"/>
  <c r="BI250" i="122"/>
  <c r="BE250" i="122"/>
  <c r="BA250" i="122"/>
  <c r="AW250" i="122"/>
  <c r="AW264" i="122" s="1"/>
  <c r="AS250" i="122"/>
  <c r="AO250" i="122"/>
  <c r="AO264" i="122" s="1"/>
  <c r="BL249" i="122"/>
  <c r="BL263" i="122" s="1"/>
  <c r="BH249" i="122"/>
  <c r="BH263" i="122" s="1"/>
  <c r="BD249" i="122"/>
  <c r="BD263" i="122" s="1"/>
  <c r="AZ249" i="122"/>
  <c r="AZ263" i="122" s="1"/>
  <c r="AV249" i="122"/>
  <c r="AV263" i="122" s="1"/>
  <c r="AR249" i="122"/>
  <c r="AR263" i="122" s="1"/>
  <c r="AN249" i="122"/>
  <c r="AN263" i="122" s="1"/>
  <c r="BO248" i="122"/>
  <c r="BK248" i="122"/>
  <c r="BG248" i="122"/>
  <c r="BG262" i="122" s="1"/>
  <c r="BC248" i="122"/>
  <c r="AY248" i="122"/>
  <c r="AY262" i="122" s="1"/>
  <c r="AU248" i="122"/>
  <c r="AQ248" i="122"/>
  <c r="AQ262" i="122" s="1"/>
  <c r="AM248" i="122"/>
  <c r="BM243" i="122"/>
  <c r="BI243" i="122"/>
  <c r="BI271" i="122" s="1"/>
  <c r="BE243" i="122"/>
  <c r="BA243" i="122"/>
  <c r="AW243" i="122"/>
  <c r="AS243" i="122"/>
  <c r="AS271" i="122" s="1"/>
  <c r="AO243" i="122"/>
  <c r="BL242" i="122"/>
  <c r="BH242" i="122"/>
  <c r="BD242" i="122"/>
  <c r="AZ242" i="122"/>
  <c r="AV242" i="122"/>
  <c r="AR242" i="122"/>
  <c r="AN242" i="122"/>
  <c r="AN270" i="122" s="1"/>
  <c r="BO241" i="122"/>
  <c r="BK241" i="122"/>
  <c r="BG241" i="122"/>
  <c r="BG269" i="122" s="1"/>
  <c r="BC241" i="122"/>
  <c r="BC269" i="122" s="1"/>
  <c r="AY241" i="122"/>
  <c r="AU241" i="122"/>
  <c r="AQ241" i="122"/>
  <c r="AQ269" i="122" s="1"/>
  <c r="AM241" i="122"/>
  <c r="BN240" i="122"/>
  <c r="BJ240" i="122"/>
  <c r="BH239" i="4" s="1"/>
  <c r="BF240" i="122"/>
  <c r="BF268" i="122" s="1"/>
  <c r="BB240" i="122"/>
  <c r="AX240" i="122"/>
  <c r="AT240" i="122"/>
  <c r="AP240" i="122"/>
  <c r="AP268" i="122" s="1"/>
  <c r="AL240" i="122"/>
  <c r="BM239" i="122"/>
  <c r="BI239" i="122"/>
  <c r="BE239" i="122"/>
  <c r="BA239" i="122"/>
  <c r="BA267" i="122" s="1"/>
  <c r="AW239" i="122"/>
  <c r="AS239" i="122"/>
  <c r="AO239" i="122"/>
  <c r="BL238" i="122"/>
  <c r="BH238" i="122"/>
  <c r="BD238" i="122"/>
  <c r="BD266" i="122" s="1"/>
  <c r="AZ238" i="122"/>
  <c r="AV238" i="122"/>
  <c r="AR238" i="122"/>
  <c r="AN238" i="122"/>
  <c r="AN266" i="122" s="1"/>
  <c r="BO237" i="122"/>
  <c r="BO265" i="122" s="1"/>
  <c r="BK237" i="122"/>
  <c r="BG237" i="122"/>
  <c r="BC237" i="122"/>
  <c r="AY237" i="122"/>
  <c r="AU237" i="122"/>
  <c r="AQ237" i="122"/>
  <c r="AM237" i="122"/>
  <c r="BN236" i="122"/>
  <c r="BJ236" i="122"/>
  <c r="BH235" i="4" s="1"/>
  <c r="BF236" i="122"/>
  <c r="BB236" i="122"/>
  <c r="AX236" i="122"/>
  <c r="AT236" i="122"/>
  <c r="AP236" i="122"/>
  <c r="AL236" i="122"/>
  <c r="BM235" i="122"/>
  <c r="BI235" i="122"/>
  <c r="BE235" i="122"/>
  <c r="BA235" i="122"/>
  <c r="AW235" i="122"/>
  <c r="AS235" i="122"/>
  <c r="AO235" i="122"/>
  <c r="BL234" i="122"/>
  <c r="BH234" i="122"/>
  <c r="BD234" i="122"/>
  <c r="AZ234" i="122"/>
  <c r="AV234" i="122"/>
  <c r="AR234" i="122"/>
  <c r="AN234" i="122"/>
  <c r="BN229" i="122"/>
  <c r="BJ229" i="122"/>
  <c r="BH228" i="4" s="1"/>
  <c r="BF229" i="122"/>
  <c r="BB229" i="122"/>
  <c r="AX229" i="122"/>
  <c r="AT229" i="122"/>
  <c r="AP229" i="122"/>
  <c r="AL229" i="122"/>
  <c r="BM228" i="122"/>
  <c r="BI228" i="122"/>
  <c r="BE228" i="122"/>
  <c r="BA228" i="122"/>
  <c r="AW228" i="122"/>
  <c r="AS228" i="122"/>
  <c r="AO228" i="122"/>
  <c r="BL227" i="122"/>
  <c r="BH227" i="122"/>
  <c r="BD227" i="122"/>
  <c r="AZ227" i="122"/>
  <c r="AV227" i="122"/>
  <c r="AR227" i="122"/>
  <c r="AN227" i="122"/>
  <c r="BO226" i="122"/>
  <c r="BK226" i="122"/>
  <c r="BG226" i="122"/>
  <c r="BC226" i="122"/>
  <c r="AY226" i="122"/>
  <c r="AU226" i="122"/>
  <c r="AQ226" i="122"/>
  <c r="AM226" i="122"/>
  <c r="BO206" i="122"/>
  <c r="BK206" i="122"/>
  <c r="BG206" i="122"/>
  <c r="BC206" i="122"/>
  <c r="AY206" i="122"/>
  <c r="AU206" i="122"/>
  <c r="AQ206" i="122"/>
  <c r="AM206" i="122"/>
  <c r="BN205" i="122"/>
  <c r="BJ205" i="122"/>
  <c r="BH204" i="4" s="1"/>
  <c r="BF205" i="122"/>
  <c r="BB205" i="122"/>
  <c r="AX205" i="122"/>
  <c r="AT205" i="122"/>
  <c r="AP205" i="122"/>
  <c r="AL205" i="122"/>
  <c r="BH308" i="122"/>
  <c r="AZ308" i="122"/>
  <c r="AR308" i="122"/>
  <c r="BO307" i="122"/>
  <c r="BG307" i="122"/>
  <c r="AY307" i="122"/>
  <c r="AQ307" i="122"/>
  <c r="BN306" i="122"/>
  <c r="BF306" i="122"/>
  <c r="AX306" i="122"/>
  <c r="AP306" i="122"/>
  <c r="BM305" i="122"/>
  <c r="BE305" i="122"/>
  <c r="AW305" i="122"/>
  <c r="AO305" i="122"/>
  <c r="BL304" i="122"/>
  <c r="BD304" i="122"/>
  <c r="AV304" i="122"/>
  <c r="AN304" i="122"/>
  <c r="BK303" i="122"/>
  <c r="BC303" i="122"/>
  <c r="AU303" i="122"/>
  <c r="AM303" i="122"/>
  <c r="BJ302" i="122"/>
  <c r="BH301" i="4" s="1"/>
  <c r="BB302" i="122"/>
  <c r="AT302" i="122"/>
  <c r="AL302" i="122"/>
  <c r="BI301" i="122"/>
  <c r="BA301" i="122"/>
  <c r="AS301" i="122"/>
  <c r="BH300" i="122"/>
  <c r="AZ300" i="122"/>
  <c r="AR300" i="122"/>
  <c r="BO299" i="122"/>
  <c r="BG299" i="122"/>
  <c r="AY299" i="122"/>
  <c r="AQ299" i="122"/>
  <c r="BK294" i="122"/>
  <c r="BC294" i="122"/>
  <c r="AU294" i="122"/>
  <c r="AM294" i="122"/>
  <c r="AM322" i="122" s="1"/>
  <c r="BJ293" i="122"/>
  <c r="BH292" i="4" s="1"/>
  <c r="BB293" i="122"/>
  <c r="AT293" i="122"/>
  <c r="AL293" i="122"/>
  <c r="BI292" i="122"/>
  <c r="BA292" i="122"/>
  <c r="AS292" i="122"/>
  <c r="BH291" i="122"/>
  <c r="AZ291" i="122"/>
  <c r="AR291" i="122"/>
  <c r="BO290" i="122"/>
  <c r="BO318" i="122" s="1"/>
  <c r="BG290" i="122"/>
  <c r="AY290" i="122"/>
  <c r="AQ290" i="122"/>
  <c r="BN289" i="122"/>
  <c r="BN317" i="122" s="1"/>
  <c r="BF289" i="122"/>
  <c r="AX289" i="122"/>
  <c r="AP289" i="122"/>
  <c r="BM288" i="122"/>
  <c r="BM316" i="122" s="1"/>
  <c r="BE288" i="122"/>
  <c r="AW288" i="122"/>
  <c r="AO288" i="122"/>
  <c r="BL287" i="122"/>
  <c r="BD287" i="122"/>
  <c r="BD315" i="122" s="1"/>
  <c r="AV287" i="122"/>
  <c r="AN287" i="122"/>
  <c r="BK286" i="122"/>
  <c r="BC286" i="122"/>
  <c r="BC314" i="122" s="1"/>
  <c r="AU286" i="122"/>
  <c r="AM286" i="122"/>
  <c r="BJ285" i="122"/>
  <c r="BH284" i="4" s="1"/>
  <c r="BB285" i="122"/>
  <c r="AT285" i="122"/>
  <c r="AL285" i="122"/>
  <c r="BH280" i="122"/>
  <c r="AZ280" i="122"/>
  <c r="AR280" i="122"/>
  <c r="BO279" i="122"/>
  <c r="BG279" i="122"/>
  <c r="AY279" i="122"/>
  <c r="AQ279" i="122"/>
  <c r="BN278" i="122"/>
  <c r="BF278" i="122"/>
  <c r="AX278" i="122"/>
  <c r="AP278" i="122"/>
  <c r="BM277" i="122"/>
  <c r="BE277" i="122"/>
  <c r="AW277" i="122"/>
  <c r="AO277" i="122"/>
  <c r="BM257" i="122"/>
  <c r="BG257" i="122"/>
  <c r="BB257" i="122"/>
  <c r="AW257" i="122"/>
  <c r="AQ257" i="122"/>
  <c r="AL257" i="122"/>
  <c r="BL256" i="122"/>
  <c r="BF256" i="122"/>
  <c r="BA256" i="122"/>
  <c r="AV256" i="122"/>
  <c r="AP256" i="122"/>
  <c r="BK255" i="122"/>
  <c r="BE255" i="122"/>
  <c r="AZ255" i="122"/>
  <c r="AU255" i="122"/>
  <c r="AO255" i="122"/>
  <c r="BO254" i="122"/>
  <c r="BJ254" i="122"/>
  <c r="BH253" i="4" s="1"/>
  <c r="BD254" i="122"/>
  <c r="AY254" i="122"/>
  <c r="AT254" i="122"/>
  <c r="AN254" i="122"/>
  <c r="BN253" i="122"/>
  <c r="BI253" i="122"/>
  <c r="BC253" i="122"/>
  <c r="AX253" i="122"/>
  <c r="AS253" i="122"/>
  <c r="AM253" i="122"/>
  <c r="BM252" i="122"/>
  <c r="BH252" i="122"/>
  <c r="BB252" i="122"/>
  <c r="AW252" i="122"/>
  <c r="AR252" i="122"/>
  <c r="AL252" i="122"/>
  <c r="BL251" i="122"/>
  <c r="BG251" i="122"/>
  <c r="BA251" i="122"/>
  <c r="AV251" i="122"/>
  <c r="AQ251" i="122"/>
  <c r="BK250" i="122"/>
  <c r="BG250" i="122"/>
  <c r="BC250" i="122"/>
  <c r="AY250" i="122"/>
  <c r="AU250" i="122"/>
  <c r="AQ250" i="122"/>
  <c r="AM250" i="122"/>
  <c r="BN249" i="122"/>
  <c r="BJ249" i="122"/>
  <c r="BH248" i="4" s="1"/>
  <c r="BF249" i="122"/>
  <c r="BB249" i="122"/>
  <c r="AX249" i="122"/>
  <c r="AT249" i="122"/>
  <c r="AP249" i="122"/>
  <c r="AL249" i="122"/>
  <c r="BM248" i="122"/>
  <c r="BI248" i="122"/>
  <c r="BE248" i="122"/>
  <c r="BA248" i="122"/>
  <c r="AW248" i="122"/>
  <c r="AS248" i="122"/>
  <c r="AO248" i="122"/>
  <c r="BO243" i="122"/>
  <c r="BK243" i="122"/>
  <c r="BG243" i="122"/>
  <c r="BC243" i="122"/>
  <c r="BC271" i="122" s="1"/>
  <c r="AY243" i="122"/>
  <c r="AU243" i="122"/>
  <c r="AQ243" i="122"/>
  <c r="AM243" i="122"/>
  <c r="AM271" i="122" s="1"/>
  <c r="BN242" i="122"/>
  <c r="BJ242" i="122"/>
  <c r="BH241" i="4" s="1"/>
  <c r="BF242" i="122"/>
  <c r="BF270" i="122" s="1"/>
  <c r="BB242" i="122"/>
  <c r="BB270" i="122" s="1"/>
  <c r="AX242" i="122"/>
  <c r="AX270" i="122" s="1"/>
  <c r="AT242" i="122"/>
  <c r="AP242" i="122"/>
  <c r="AP270" i="122" s="1"/>
  <c r="AL242" i="122"/>
  <c r="BM241" i="122"/>
  <c r="BI241" i="122"/>
  <c r="BE241" i="122"/>
  <c r="BA241" i="122"/>
  <c r="BA269" i="122" s="1"/>
  <c r="AW241" i="122"/>
  <c r="AS241" i="122"/>
  <c r="AO241" i="122"/>
  <c r="AO269" i="122" s="1"/>
  <c r="BL240" i="122"/>
  <c r="BH240" i="122"/>
  <c r="BD240" i="122"/>
  <c r="BD268" i="122" s="1"/>
  <c r="AZ240" i="122"/>
  <c r="AZ268" i="122" s="1"/>
  <c r="AV240" i="122"/>
  <c r="AR240" i="122"/>
  <c r="AN240" i="122"/>
  <c r="BO239" i="122"/>
  <c r="BO267" i="122" s="1"/>
  <c r="BK239" i="122"/>
  <c r="BK267" i="122" s="1"/>
  <c r="BG239" i="122"/>
  <c r="BC239" i="122"/>
  <c r="AY239" i="122"/>
  <c r="AU239" i="122"/>
  <c r="AQ239" i="122"/>
  <c r="AM239" i="122"/>
  <c r="BN238" i="122"/>
  <c r="BN266" i="122" s="1"/>
  <c r="BJ238" i="122"/>
  <c r="BH237" i="4" s="1"/>
  <c r="BF238" i="122"/>
  <c r="BB238" i="122"/>
  <c r="BB266" i="122" s="1"/>
  <c r="AX238" i="122"/>
  <c r="AX266" i="122" s="1"/>
  <c r="AT238" i="122"/>
  <c r="AT266" i="122" s="1"/>
  <c r="AP238" i="122"/>
  <c r="AL238" i="122"/>
  <c r="BM237" i="122"/>
  <c r="BM265" i="122" s="1"/>
  <c r="BI237" i="122"/>
  <c r="BE237" i="122"/>
  <c r="BA237" i="122"/>
  <c r="AW237" i="122"/>
  <c r="AW265" i="122" s="1"/>
  <c r="AS237" i="122"/>
  <c r="AO237" i="122"/>
  <c r="BL236" i="122"/>
  <c r="BH236" i="122"/>
  <c r="BH264" i="122" s="1"/>
  <c r="BD236" i="122"/>
  <c r="BD264" i="122" s="1"/>
  <c r="AZ236" i="122"/>
  <c r="AZ264" i="122" s="1"/>
  <c r="AV236" i="122"/>
  <c r="AV264" i="122" s="1"/>
  <c r="AR236" i="122"/>
  <c r="AN236" i="122"/>
  <c r="AN264" i="122" s="1"/>
  <c r="BO235" i="122"/>
  <c r="BK235" i="122"/>
  <c r="BK263" i="122" s="1"/>
  <c r="BG235" i="122"/>
  <c r="BG263" i="122" s="1"/>
  <c r="BC235" i="122"/>
  <c r="BC263" i="122" s="1"/>
  <c r="AY235" i="122"/>
  <c r="AY263" i="122" s="1"/>
  <c r="AU235" i="122"/>
  <c r="AQ235" i="122"/>
  <c r="AQ263" i="122" s="1"/>
  <c r="AM235" i="122"/>
  <c r="AM263" i="122" s="1"/>
  <c r="BN234" i="122"/>
  <c r="BJ234" i="122"/>
  <c r="BH233" i="4" s="1"/>
  <c r="BF234" i="122"/>
  <c r="BB234" i="122"/>
  <c r="AX234" i="122"/>
  <c r="AT234" i="122"/>
  <c r="AP234" i="122"/>
  <c r="AL234" i="122"/>
  <c r="BL229" i="122"/>
  <c r="BH229" i="122"/>
  <c r="BD229" i="122"/>
  <c r="AZ229" i="122"/>
  <c r="AV229" i="122"/>
  <c r="AR229" i="122"/>
  <c r="AN229" i="122"/>
  <c r="BO228" i="122"/>
  <c r="BK228" i="122"/>
  <c r="BG228" i="122"/>
  <c r="BC228" i="122"/>
  <c r="AY228" i="122"/>
  <c r="AU228" i="122"/>
  <c r="AQ228" i="122"/>
  <c r="AM228" i="122"/>
  <c r="BN227" i="122"/>
  <c r="BJ227" i="122"/>
  <c r="BH226" i="4" s="1"/>
  <c r="BF227" i="122"/>
  <c r="BB227" i="122"/>
  <c r="AX227" i="122"/>
  <c r="AT227" i="122"/>
  <c r="AP227" i="122"/>
  <c r="AL227" i="122"/>
  <c r="BM226" i="122"/>
  <c r="BI226" i="122"/>
  <c r="BE226" i="122"/>
  <c r="BA226" i="122"/>
  <c r="AW226" i="122"/>
  <c r="AS226" i="122"/>
  <c r="AO226" i="122"/>
  <c r="BM206" i="122"/>
  <c r="BI206" i="122"/>
  <c r="BE206" i="122"/>
  <c r="BA206" i="122"/>
  <c r="AW206" i="122"/>
  <c r="AS206" i="122"/>
  <c r="AO206" i="122"/>
  <c r="BL205" i="122"/>
  <c r="BH205" i="122"/>
  <c r="BD205" i="122"/>
  <c r="AZ205" i="122"/>
  <c r="AV205" i="122"/>
  <c r="AR205" i="122"/>
  <c r="AN205" i="122"/>
  <c r="BO204" i="122"/>
  <c r="BK204" i="122"/>
  <c r="BG204" i="122"/>
  <c r="BC204" i="122"/>
  <c r="AY204" i="122"/>
  <c r="AU204" i="122"/>
  <c r="AQ204" i="122"/>
  <c r="AM204" i="122"/>
  <c r="BN203" i="122"/>
  <c r="BJ203" i="122"/>
  <c r="BH202" i="4" s="1"/>
  <c r="BF203" i="122"/>
  <c r="BB203" i="122"/>
  <c r="AX203" i="122"/>
  <c r="AT203" i="122"/>
  <c r="AP203" i="122"/>
  <c r="AL203" i="122"/>
  <c r="BM202" i="122"/>
  <c r="BI202" i="122"/>
  <c r="BE202" i="122"/>
  <c r="BA202" i="122"/>
  <c r="AW202" i="122"/>
  <c r="AS202" i="122"/>
  <c r="AO202" i="122"/>
  <c r="BL201" i="122"/>
  <c r="BH201" i="122"/>
  <c r="BD201" i="122"/>
  <c r="AZ201" i="122"/>
  <c r="AV201" i="122"/>
  <c r="AR201" i="122"/>
  <c r="AN201" i="122"/>
  <c r="BO200" i="122"/>
  <c r="BK200" i="122"/>
  <c r="BG200" i="122"/>
  <c r="BC200" i="122"/>
  <c r="AY200" i="122"/>
  <c r="AU200" i="122"/>
  <c r="AQ200" i="122"/>
  <c r="AM200" i="122"/>
  <c r="BN199" i="122"/>
  <c r="BJ199" i="122"/>
  <c r="BH198" i="4" s="1"/>
  <c r="BF199" i="122"/>
  <c r="BB199" i="122"/>
  <c r="AX199" i="122"/>
  <c r="AT199" i="122"/>
  <c r="AP199" i="122"/>
  <c r="AL199" i="122"/>
  <c r="BM198" i="122"/>
  <c r="BI198" i="122"/>
  <c r="BE198" i="122"/>
  <c r="BA198" i="122"/>
  <c r="AW198" i="122"/>
  <c r="AS198" i="122"/>
  <c r="AO198" i="122"/>
  <c r="BL197" i="122"/>
  <c r="BH197" i="122"/>
  <c r="BD197" i="122"/>
  <c r="AZ197" i="122"/>
  <c r="AV197" i="122"/>
  <c r="AR197" i="122"/>
  <c r="AN197" i="122"/>
  <c r="BN192" i="122"/>
  <c r="BJ192" i="122"/>
  <c r="BF192" i="122"/>
  <c r="BF220" i="122" s="1"/>
  <c r="BB192" i="122"/>
  <c r="BB220" i="122" s="1"/>
  <c r="AX192" i="122"/>
  <c r="AX220" i="122" s="1"/>
  <c r="AT192" i="122"/>
  <c r="AP192" i="122"/>
  <c r="AP220" i="122" s="1"/>
  <c r="AL192" i="122"/>
  <c r="BM191" i="122"/>
  <c r="BM219" i="122" s="1"/>
  <c r="BI191" i="122"/>
  <c r="BE191" i="122"/>
  <c r="BE219" i="122" s="1"/>
  <c r="AP122" i="122"/>
  <c r="AT122" i="122"/>
  <c r="BB122" i="122"/>
  <c r="BF122" i="122"/>
  <c r="BJ122" i="122"/>
  <c r="BN122" i="122"/>
  <c r="BP146" i="122"/>
  <c r="AO175" i="122"/>
  <c r="AS175" i="122"/>
  <c r="AW175" i="122"/>
  <c r="BA175" i="122"/>
  <c r="BE175" i="122"/>
  <c r="BI175" i="122"/>
  <c r="BM175" i="122"/>
  <c r="AL176" i="122"/>
  <c r="AP176" i="122"/>
  <c r="AT176" i="122"/>
  <c r="AX176" i="122"/>
  <c r="BB176" i="122"/>
  <c r="BF176" i="122"/>
  <c r="BJ176" i="122"/>
  <c r="BH175" i="4" s="1"/>
  <c r="BN176" i="122"/>
  <c r="AM177" i="122"/>
  <c r="AQ177" i="122"/>
  <c r="AU177" i="122"/>
  <c r="AY177" i="122"/>
  <c r="BC177" i="122"/>
  <c r="BG177" i="122"/>
  <c r="BK177" i="122"/>
  <c r="BO177" i="122"/>
  <c r="AN178" i="122"/>
  <c r="AR178" i="122"/>
  <c r="AV178" i="122"/>
  <c r="AZ178" i="122"/>
  <c r="BD178" i="122"/>
  <c r="BH178" i="122"/>
  <c r="BL178" i="122"/>
  <c r="AL183" i="122"/>
  <c r="AP183" i="122"/>
  <c r="AT183" i="122"/>
  <c r="AX183" i="122"/>
  <c r="BB183" i="122"/>
  <c r="BF183" i="122"/>
  <c r="BJ183" i="122"/>
  <c r="BH182" i="4" s="1"/>
  <c r="BN183" i="122"/>
  <c r="AM184" i="122"/>
  <c r="AQ184" i="122"/>
  <c r="AU184" i="122"/>
  <c r="AY184" i="122"/>
  <c r="AY212" i="122" s="1"/>
  <c r="BC184" i="122"/>
  <c r="BG184" i="122"/>
  <c r="BG212" i="122" s="1"/>
  <c r="BK184" i="122"/>
  <c r="BO184" i="122"/>
  <c r="BO212" i="122" s="1"/>
  <c r="AN185" i="122"/>
  <c r="AR185" i="122"/>
  <c r="AV185" i="122"/>
  <c r="AZ185" i="122"/>
  <c r="AZ213" i="122" s="1"/>
  <c r="BD185" i="122"/>
  <c r="BH185" i="122"/>
  <c r="BH213" i="122" s="1"/>
  <c r="BL185" i="122"/>
  <c r="AO186" i="122"/>
  <c r="AS186" i="122"/>
  <c r="AW186" i="122"/>
  <c r="BA186" i="122"/>
  <c r="BE186" i="122"/>
  <c r="BI186" i="122"/>
  <c r="BI214" i="122" s="1"/>
  <c r="BM186" i="122"/>
  <c r="AL187" i="122"/>
  <c r="AP187" i="122"/>
  <c r="AT187" i="122"/>
  <c r="AX187" i="122"/>
  <c r="BB187" i="122"/>
  <c r="BB215" i="122" s="1"/>
  <c r="BF187" i="122"/>
  <c r="BJ187" i="122"/>
  <c r="BN187" i="122"/>
  <c r="AM188" i="122"/>
  <c r="AM216" i="122" s="1"/>
  <c r="AQ188" i="122"/>
  <c r="AU188" i="122"/>
  <c r="AY188" i="122"/>
  <c r="BC188" i="122"/>
  <c r="BC216" i="122" s="1"/>
  <c r="BG188" i="122"/>
  <c r="BK188" i="122"/>
  <c r="BK216" i="122" s="1"/>
  <c r="BO188" i="122"/>
  <c r="AN189" i="122"/>
  <c r="AR189" i="122"/>
  <c r="AV189" i="122"/>
  <c r="AV217" i="122" s="1"/>
  <c r="AZ189" i="122"/>
  <c r="BD189" i="122"/>
  <c r="BH189" i="122"/>
  <c r="BL189" i="122"/>
  <c r="BL217" i="122" s="1"/>
  <c r="AO190" i="122"/>
  <c r="AS190" i="122"/>
  <c r="AW190" i="122"/>
  <c r="AW218" i="122" s="1"/>
  <c r="BA190" i="122"/>
  <c r="BE190" i="122"/>
  <c r="BE218" i="122" s="1"/>
  <c r="BI190" i="122"/>
  <c r="BM190" i="122"/>
  <c r="BM218" i="122" s="1"/>
  <c r="AL191" i="122"/>
  <c r="AP191" i="122"/>
  <c r="AT191" i="122"/>
  <c r="AX191" i="122"/>
  <c r="BB191" i="122"/>
  <c r="BG191" i="122"/>
  <c r="BL191" i="122"/>
  <c r="AM192" i="122"/>
  <c r="AM220" i="122" s="1"/>
  <c r="AR192" i="122"/>
  <c r="AW192" i="122"/>
  <c r="BC192" i="122"/>
  <c r="BH192" i="122"/>
  <c r="BM192" i="122"/>
  <c r="AO197" i="122"/>
  <c r="AT197" i="122"/>
  <c r="AY197" i="122"/>
  <c r="BE197" i="122"/>
  <c r="BE211" i="122" s="1"/>
  <c r="BJ197" i="122"/>
  <c r="BH196" i="4" s="1"/>
  <c r="BO197" i="122"/>
  <c r="AP198" i="122"/>
  <c r="AU198" i="122"/>
  <c r="AZ198" i="122"/>
  <c r="BF198" i="122"/>
  <c r="BF212" i="122" s="1"/>
  <c r="BK198" i="122"/>
  <c r="AQ199" i="122"/>
  <c r="AV199" i="122"/>
  <c r="BA199" i="122"/>
  <c r="BA213" i="122" s="1"/>
  <c r="BG199" i="122"/>
  <c r="BG213" i="122" s="1"/>
  <c r="BL199" i="122"/>
  <c r="AL200" i="122"/>
  <c r="AR200" i="122"/>
  <c r="AR214" i="122" s="1"/>
  <c r="AW200" i="122"/>
  <c r="BB200" i="122"/>
  <c r="BH200" i="122"/>
  <c r="BH214" i="122" s="1"/>
  <c r="BM200" i="122"/>
  <c r="AM201" i="122"/>
  <c r="AM215" i="122" s="1"/>
  <c r="AS201" i="122"/>
  <c r="AX201" i="122"/>
  <c r="BC201" i="122"/>
  <c r="BC215" i="122" s="1"/>
  <c r="BI201" i="122"/>
  <c r="BI215" i="122" s="1"/>
  <c r="BN201" i="122"/>
  <c r="AN202" i="122"/>
  <c r="AT202" i="122"/>
  <c r="AT216" i="122" s="1"/>
  <c r="AY202" i="122"/>
  <c r="BD202" i="122"/>
  <c r="BJ202" i="122"/>
  <c r="BO202" i="122"/>
  <c r="AO203" i="122"/>
  <c r="AO217" i="122" s="1"/>
  <c r="AU203" i="122"/>
  <c r="AU217" i="122" s="1"/>
  <c r="AZ203" i="122"/>
  <c r="BE203" i="122"/>
  <c r="BK203" i="122"/>
  <c r="BK217" i="122" s="1"/>
  <c r="AP204" i="122"/>
  <c r="AP218" i="122" s="1"/>
  <c r="AV204" i="122"/>
  <c r="AV218" i="122" s="1"/>
  <c r="BA204" i="122"/>
  <c r="BF204" i="122"/>
  <c r="BF218" i="122" s="1"/>
  <c r="BL204" i="122"/>
  <c r="BL218" i="122" s="1"/>
  <c r="AM205" i="122"/>
  <c r="AM219" i="122" s="1"/>
  <c r="AU205" i="122"/>
  <c r="AU219" i="122" s="1"/>
  <c r="BC205" i="122"/>
  <c r="BC219" i="122" s="1"/>
  <c r="BK205" i="122"/>
  <c r="AN206" i="122"/>
  <c r="AV206" i="122"/>
  <c r="BD206" i="122"/>
  <c r="BD220" i="122" s="1"/>
  <c r="BL206" i="122"/>
  <c r="AR226" i="122"/>
  <c r="AZ226" i="122"/>
  <c r="BH226" i="122"/>
  <c r="AS227" i="122"/>
  <c r="BA227" i="122"/>
  <c r="BI227" i="122"/>
  <c r="AL228" i="122"/>
  <c r="AT228" i="122"/>
  <c r="BB228" i="122"/>
  <c r="BJ228" i="122"/>
  <c r="BH227" i="4" s="1"/>
  <c r="AM229" i="122"/>
  <c r="AU229" i="122"/>
  <c r="BC229" i="122"/>
  <c r="BK229" i="122"/>
  <c r="AO234" i="122"/>
  <c r="AW234" i="122"/>
  <c r="BE234" i="122"/>
  <c r="BM234" i="122"/>
  <c r="AP235" i="122"/>
  <c r="AP263" i="122" s="1"/>
  <c r="AX235" i="122"/>
  <c r="AX263" i="122" s="1"/>
  <c r="BF235" i="122"/>
  <c r="BN235" i="122"/>
  <c r="AQ236" i="122"/>
  <c r="AQ264" i="122" s="1"/>
  <c r="AY236" i="122"/>
  <c r="AY264" i="122" s="1"/>
  <c r="BG236" i="122"/>
  <c r="BO236" i="122"/>
  <c r="AR237" i="122"/>
  <c r="AR265" i="122" s="1"/>
  <c r="AZ237" i="122"/>
  <c r="BH237" i="122"/>
  <c r="BH265" i="122" s="1"/>
  <c r="AS238" i="122"/>
  <c r="AS266" i="122" s="1"/>
  <c r="BA238" i="122"/>
  <c r="BI238" i="122"/>
  <c r="BI266" i="122" s="1"/>
  <c r="AL239" i="122"/>
  <c r="AT239" i="122"/>
  <c r="BB239" i="122"/>
  <c r="BJ239" i="122"/>
  <c r="AM240" i="122"/>
  <c r="AU240" i="122"/>
  <c r="AU268" i="122" s="1"/>
  <c r="BC240" i="122"/>
  <c r="BK240" i="122"/>
  <c r="AN241" i="122"/>
  <c r="AV241" i="122"/>
  <c r="BD241" i="122"/>
  <c r="BL241" i="122"/>
  <c r="BL269" i="122" s="1"/>
  <c r="AO242" i="122"/>
  <c r="AW242" i="122"/>
  <c r="AW270" i="122" s="1"/>
  <c r="BE242" i="122"/>
  <c r="BM242" i="122"/>
  <c r="AP243" i="122"/>
  <c r="AX243" i="122"/>
  <c r="AX271" i="122" s="1"/>
  <c r="BF243" i="122"/>
  <c r="BN243" i="122"/>
  <c r="BN271" i="122" s="1"/>
  <c r="AR248" i="122"/>
  <c r="AZ248" i="122"/>
  <c r="BH248" i="122"/>
  <c r="AS249" i="122"/>
  <c r="BA249" i="122"/>
  <c r="BI249" i="122"/>
  <c r="AL250" i="122"/>
  <c r="AT250" i="122"/>
  <c r="BB250" i="122"/>
  <c r="BJ250" i="122"/>
  <c r="BH249" i="4" s="1"/>
  <c r="AO251" i="122"/>
  <c r="AZ251" i="122"/>
  <c r="BK251" i="122"/>
  <c r="AP252" i="122"/>
  <c r="BA252" i="122"/>
  <c r="BL252" i="122"/>
  <c r="AQ253" i="122"/>
  <c r="BB253" i="122"/>
  <c r="BM253" i="122"/>
  <c r="AR254" i="122"/>
  <c r="BC254" i="122"/>
  <c r="BN254" i="122"/>
  <c r="AS255" i="122"/>
  <c r="BD255" i="122"/>
  <c r="BO255" i="122"/>
  <c r="AT256" i="122"/>
  <c r="BE256" i="122"/>
  <c r="AU257" i="122"/>
  <c r="BF257" i="122"/>
  <c r="AU277" i="122"/>
  <c r="BK277" i="122"/>
  <c r="AV278" i="122"/>
  <c r="BL278" i="122"/>
  <c r="AW279" i="122"/>
  <c r="BM279" i="122"/>
  <c r="AX280" i="122"/>
  <c r="BN280" i="122"/>
  <c r="AZ285" i="122"/>
  <c r="BA286" i="122"/>
  <c r="AL287" i="122"/>
  <c r="BB287" i="122"/>
  <c r="AM288" i="122"/>
  <c r="BC288" i="122"/>
  <c r="AN289" i="122"/>
  <c r="BD289" i="122"/>
  <c r="AO290" i="122"/>
  <c r="BE290" i="122"/>
  <c r="BE318" i="122" s="1"/>
  <c r="AP291" i="122"/>
  <c r="BF291" i="122"/>
  <c r="AQ292" i="122"/>
  <c r="BG292" i="122"/>
  <c r="BG320" i="122" s="1"/>
  <c r="AR293" i="122"/>
  <c r="BH293" i="122"/>
  <c r="AS294" i="122"/>
  <c r="BI294" i="122"/>
  <c r="BI322" i="122" s="1"/>
  <c r="BA299" i="122"/>
  <c r="AL300" i="122"/>
  <c r="BB300" i="122"/>
  <c r="AM301" i="122"/>
  <c r="BC301" i="122"/>
  <c r="AN302" i="122"/>
  <c r="BD302" i="122"/>
  <c r="AO303" i="122"/>
  <c r="BE303" i="122"/>
  <c r="AP304" i="122"/>
  <c r="BF304" i="122"/>
  <c r="AQ305" i="122"/>
  <c r="BG305" i="122"/>
  <c r="AR306" i="122"/>
  <c r="BH306" i="122"/>
  <c r="AS307" i="122"/>
  <c r="BI307" i="122"/>
  <c r="AT308" i="122"/>
  <c r="BJ308" i="122"/>
  <c r="AN128" i="123"/>
  <c r="AR128" i="123"/>
  <c r="AV128" i="123"/>
  <c r="AZ128" i="123"/>
  <c r="BD128" i="123"/>
  <c r="BH128" i="123"/>
  <c r="BH122" i="123"/>
  <c r="BL128" i="123"/>
  <c r="BP137" i="123"/>
  <c r="AZ188" i="123"/>
  <c r="BK189" i="123"/>
  <c r="BI188" i="4" s="1"/>
  <c r="AM175" i="122"/>
  <c r="AQ175" i="122"/>
  <c r="AU175" i="122"/>
  <c r="AY175" i="122"/>
  <c r="BC175" i="122"/>
  <c r="BG175" i="122"/>
  <c r="BK175" i="122"/>
  <c r="BO175" i="122"/>
  <c r="AN176" i="122"/>
  <c r="AR176" i="122"/>
  <c r="AV176" i="122"/>
  <c r="AZ176" i="122"/>
  <c r="BD176" i="122"/>
  <c r="BH176" i="122"/>
  <c r="BL176" i="122"/>
  <c r="AO177" i="122"/>
  <c r="AS177" i="122"/>
  <c r="AW177" i="122"/>
  <c r="BA177" i="122"/>
  <c r="BE177" i="122"/>
  <c r="BI177" i="122"/>
  <c r="BM177" i="122"/>
  <c r="AL178" i="122"/>
  <c r="AP178" i="122"/>
  <c r="AT178" i="122"/>
  <c r="AX178" i="122"/>
  <c r="BB178" i="122"/>
  <c r="BF178" i="122"/>
  <c r="BJ178" i="122"/>
  <c r="BH177" i="4" s="1"/>
  <c r="BN178" i="122"/>
  <c r="AN183" i="122"/>
  <c r="AR183" i="122"/>
  <c r="AV183" i="122"/>
  <c r="AZ183" i="122"/>
  <c r="BD183" i="122"/>
  <c r="BH183" i="122"/>
  <c r="BL183" i="122"/>
  <c r="AO184" i="122"/>
  <c r="AS184" i="122"/>
  <c r="AW184" i="122"/>
  <c r="BA184" i="122"/>
  <c r="BA212" i="122" s="1"/>
  <c r="BE184" i="122"/>
  <c r="BI184" i="122"/>
  <c r="BM184" i="122"/>
  <c r="AL185" i="122"/>
  <c r="AP185" i="122"/>
  <c r="AT185" i="122"/>
  <c r="AX185" i="122"/>
  <c r="BB185" i="122"/>
  <c r="BB213" i="122" s="1"/>
  <c r="BF185" i="122"/>
  <c r="BJ185" i="122"/>
  <c r="BN185" i="122"/>
  <c r="AM186" i="122"/>
  <c r="AQ186" i="122"/>
  <c r="AU186" i="122"/>
  <c r="AY186" i="122"/>
  <c r="BC186" i="122"/>
  <c r="BC214" i="122" s="1"/>
  <c r="BG186" i="122"/>
  <c r="BK186" i="122"/>
  <c r="BO186" i="122"/>
  <c r="AN187" i="122"/>
  <c r="AN215" i="122" s="1"/>
  <c r="AR187" i="122"/>
  <c r="AV187" i="122"/>
  <c r="AZ187" i="122"/>
  <c r="BD187" i="122"/>
  <c r="BD215" i="122" s="1"/>
  <c r="BH187" i="122"/>
  <c r="BL187" i="122"/>
  <c r="AO188" i="122"/>
  <c r="AS188" i="122"/>
  <c r="AS216" i="122" s="1"/>
  <c r="AW188" i="122"/>
  <c r="BA188" i="122"/>
  <c r="BE188" i="122"/>
  <c r="BI188" i="122"/>
  <c r="BI216" i="122" s="1"/>
  <c r="BM188" i="122"/>
  <c r="AL189" i="122"/>
  <c r="AP189" i="122"/>
  <c r="AT189" i="122"/>
  <c r="AT217" i="122" s="1"/>
  <c r="AX189" i="122"/>
  <c r="BB189" i="122"/>
  <c r="BF189" i="122"/>
  <c r="BJ189" i="122"/>
  <c r="BN189" i="122"/>
  <c r="AM190" i="122"/>
  <c r="AQ190" i="122"/>
  <c r="AU190" i="122"/>
  <c r="AU218" i="122" s="1"/>
  <c r="AY190" i="122"/>
  <c r="BC190" i="122"/>
  <c r="BG190" i="122"/>
  <c r="BK190" i="122"/>
  <c r="BK218" i="122" s="1"/>
  <c r="BO190" i="122"/>
  <c r="AN191" i="122"/>
  <c r="AR191" i="122"/>
  <c r="AV191" i="122"/>
  <c r="AV219" i="122" s="1"/>
  <c r="AZ191" i="122"/>
  <c r="BD191" i="122"/>
  <c r="BJ191" i="122"/>
  <c r="BH190" i="4" s="1"/>
  <c r="BO191" i="122"/>
  <c r="AO192" i="122"/>
  <c r="AU192" i="122"/>
  <c r="AZ192" i="122"/>
  <c r="BE192" i="122"/>
  <c r="BK192" i="122"/>
  <c r="AL197" i="122"/>
  <c r="AQ197" i="122"/>
  <c r="AW197" i="122"/>
  <c r="BB197" i="122"/>
  <c r="BG197" i="122"/>
  <c r="BG211" i="122" s="1"/>
  <c r="BM197" i="122"/>
  <c r="AM198" i="122"/>
  <c r="AR198" i="122"/>
  <c r="AR212" i="122" s="1"/>
  <c r="AX198" i="122"/>
  <c r="BC198" i="122"/>
  <c r="BH198" i="122"/>
  <c r="BH212" i="122" s="1"/>
  <c r="BN198" i="122"/>
  <c r="BN212" i="122" s="1"/>
  <c r="AN199" i="122"/>
  <c r="AS199" i="122"/>
  <c r="AS213" i="122" s="1"/>
  <c r="AY199" i="122"/>
  <c r="AY213" i="122" s="1"/>
  <c r="BD199" i="122"/>
  <c r="BI199" i="122"/>
  <c r="BO199" i="122"/>
  <c r="BO213" i="122" s="1"/>
  <c r="AO200" i="122"/>
  <c r="AT200" i="122"/>
  <c r="AT214" i="122" s="1"/>
  <c r="AZ200" i="122"/>
  <c r="AZ214" i="122" s="1"/>
  <c r="BE200" i="122"/>
  <c r="BJ200" i="122"/>
  <c r="AP201" i="122"/>
  <c r="AU201" i="122"/>
  <c r="AU215" i="122" s="1"/>
  <c r="BA201" i="122"/>
  <c r="BA215" i="122" s="1"/>
  <c r="BF201" i="122"/>
  <c r="BK201" i="122"/>
  <c r="BK215" i="122" s="1"/>
  <c r="AL202" i="122"/>
  <c r="AL216" i="122" s="1"/>
  <c r="AQ202" i="122"/>
  <c r="AV202" i="122"/>
  <c r="AV216" i="122" s="1"/>
  <c r="BB202" i="122"/>
  <c r="BG202" i="122"/>
  <c r="BL202" i="122"/>
  <c r="AM203" i="122"/>
  <c r="AR203" i="122"/>
  <c r="AW203" i="122"/>
  <c r="AW217" i="122" s="1"/>
  <c r="BC203" i="122"/>
  <c r="BH203" i="122"/>
  <c r="BM203" i="122"/>
  <c r="BM217" i="122" s="1"/>
  <c r="AN204" i="122"/>
  <c r="AN218" i="122" s="1"/>
  <c r="AS204" i="122"/>
  <c r="AX204" i="122"/>
  <c r="AX218" i="122" s="1"/>
  <c r="BD204" i="122"/>
  <c r="BI204" i="122"/>
  <c r="BN204" i="122"/>
  <c r="AQ205" i="122"/>
  <c r="AY205" i="122"/>
  <c r="BG205" i="122"/>
  <c r="BO205" i="122"/>
  <c r="AR206" i="122"/>
  <c r="AZ206" i="122"/>
  <c r="BH206" i="122"/>
  <c r="AN226" i="122"/>
  <c r="AV226" i="122"/>
  <c r="BD226" i="122"/>
  <c r="BL226" i="122"/>
  <c r="AO227" i="122"/>
  <c r="AW227" i="122"/>
  <c r="BE227" i="122"/>
  <c r="BM227" i="122"/>
  <c r="AP228" i="122"/>
  <c r="AX228" i="122"/>
  <c r="BF228" i="122"/>
  <c r="BF230" i="122" s="1"/>
  <c r="BN228" i="122"/>
  <c r="AQ229" i="122"/>
  <c r="AY229" i="122"/>
  <c r="BG229" i="122"/>
  <c r="BO229" i="122"/>
  <c r="AS234" i="122"/>
  <c r="BA234" i="122"/>
  <c r="BI234" i="122"/>
  <c r="AL235" i="122"/>
  <c r="AT235" i="122"/>
  <c r="BB235" i="122"/>
  <c r="BJ235" i="122"/>
  <c r="AM236" i="122"/>
  <c r="AU236" i="122"/>
  <c r="BC236" i="122"/>
  <c r="BK236" i="122"/>
  <c r="AN237" i="122"/>
  <c r="AV237" i="122"/>
  <c r="AV265" i="122" s="1"/>
  <c r="BD237" i="122"/>
  <c r="BL237" i="122"/>
  <c r="BL265" i="122" s="1"/>
  <c r="AO238" i="122"/>
  <c r="AW238" i="122"/>
  <c r="BE238" i="122"/>
  <c r="BE266" i="122" s="1"/>
  <c r="BM238" i="122"/>
  <c r="AP239" i="122"/>
  <c r="AX239" i="122"/>
  <c r="AX267" i="122" s="1"/>
  <c r="BF239" i="122"/>
  <c r="BN239" i="122"/>
  <c r="BN267" i="122" s="1"/>
  <c r="AQ240" i="122"/>
  <c r="AY240" i="122"/>
  <c r="BG240" i="122"/>
  <c r="BO240" i="122"/>
  <c r="AR241" i="122"/>
  <c r="AZ241" i="122"/>
  <c r="AZ269" i="122" s="1"/>
  <c r="BH241" i="122"/>
  <c r="AS242" i="122"/>
  <c r="AS270" i="122" s="1"/>
  <c r="BA242" i="122"/>
  <c r="BI242" i="122"/>
  <c r="AL243" i="122"/>
  <c r="AT243" i="122"/>
  <c r="BB243" i="122"/>
  <c r="BJ243" i="122"/>
  <c r="AN248" i="122"/>
  <c r="AV248" i="122"/>
  <c r="BD248" i="122"/>
  <c r="BL248" i="122"/>
  <c r="AO249" i="122"/>
  <c r="AW249" i="122"/>
  <c r="BE249" i="122"/>
  <c r="BM249" i="122"/>
  <c r="AP250" i="122"/>
  <c r="AX250" i="122"/>
  <c r="BF250" i="122"/>
  <c r="BO250" i="122"/>
  <c r="AU251" i="122"/>
  <c r="BE251" i="122"/>
  <c r="AV252" i="122"/>
  <c r="BF252" i="122"/>
  <c r="AL253" i="122"/>
  <c r="AW253" i="122"/>
  <c r="BG253" i="122"/>
  <c r="AM254" i="122"/>
  <c r="AX254" i="122"/>
  <c r="BH254" i="122"/>
  <c r="AN255" i="122"/>
  <c r="AY255" i="122"/>
  <c r="BI255" i="122"/>
  <c r="AO256" i="122"/>
  <c r="AZ256" i="122"/>
  <c r="BJ256" i="122"/>
  <c r="BH255" i="4" s="1"/>
  <c r="AP257" i="122"/>
  <c r="BA257" i="122"/>
  <c r="BK257" i="122"/>
  <c r="AM277" i="122"/>
  <c r="BC277" i="122"/>
  <c r="AN278" i="122"/>
  <c r="BD278" i="122"/>
  <c r="AO279" i="122"/>
  <c r="BE279" i="122"/>
  <c r="AP280" i="122"/>
  <c r="BF280" i="122"/>
  <c r="AR285" i="122"/>
  <c r="BH285" i="122"/>
  <c r="AS286" i="122"/>
  <c r="BI286" i="122"/>
  <c r="AT287" i="122"/>
  <c r="AT315" i="122" s="1"/>
  <c r="BJ287" i="122"/>
  <c r="BH286" i="4" s="1"/>
  <c r="AU288" i="122"/>
  <c r="BK288" i="122"/>
  <c r="AV289" i="122"/>
  <c r="AV317" i="122" s="1"/>
  <c r="BL289" i="122"/>
  <c r="AW290" i="122"/>
  <c r="AW318" i="122" s="1"/>
  <c r="BM290" i="122"/>
  <c r="AX291" i="122"/>
  <c r="BN291" i="122"/>
  <c r="BN319" i="122" s="1"/>
  <c r="AY292" i="122"/>
  <c r="AY320" i="122" s="1"/>
  <c r="BO292" i="122"/>
  <c r="AZ293" i="122"/>
  <c r="BA294" i="122"/>
  <c r="AS299" i="122"/>
  <c r="BI299" i="122"/>
  <c r="AT300" i="122"/>
  <c r="BJ300" i="122"/>
  <c r="BH299" i="4" s="1"/>
  <c r="AU301" i="122"/>
  <c r="BK301" i="122"/>
  <c r="AV302" i="122"/>
  <c r="BL302" i="122"/>
  <c r="AW303" i="122"/>
  <c r="BM303" i="122"/>
  <c r="AX304" i="122"/>
  <c r="BN304" i="122"/>
  <c r="AY305" i="122"/>
  <c r="BO305" i="122"/>
  <c r="AZ306" i="122"/>
  <c r="BA307" i="122"/>
  <c r="AL308" i="122"/>
  <c r="BB308" i="122"/>
  <c r="AM166" i="123"/>
  <c r="BP138" i="123"/>
  <c r="BO308" i="123"/>
  <c r="BK308" i="123"/>
  <c r="BG308" i="123"/>
  <c r="BC308" i="123"/>
  <c r="AY308" i="123"/>
  <c r="AU308" i="123"/>
  <c r="BM308" i="123"/>
  <c r="BH308" i="123"/>
  <c r="BB308" i="123"/>
  <c r="AW308" i="123"/>
  <c r="AR308" i="123"/>
  <c r="AN308" i="123"/>
  <c r="BO307" i="123"/>
  <c r="BK307" i="123"/>
  <c r="BI306" i="4" s="1"/>
  <c r="BG307" i="123"/>
  <c r="BC307" i="123"/>
  <c r="AY307" i="123"/>
  <c r="AU307" i="123"/>
  <c r="AQ307" i="123"/>
  <c r="AM307" i="123"/>
  <c r="BN306" i="123"/>
  <c r="BJ306" i="123"/>
  <c r="BF306" i="123"/>
  <c r="BB306" i="123"/>
  <c r="AX306" i="123"/>
  <c r="AT306" i="123"/>
  <c r="AP306" i="123"/>
  <c r="AL306" i="123"/>
  <c r="BM305" i="123"/>
  <c r="BI305" i="123"/>
  <c r="BE305" i="123"/>
  <c r="BI308" i="123"/>
  <c r="BA308" i="123"/>
  <c r="AT308" i="123"/>
  <c r="AO308" i="123"/>
  <c r="BN307" i="123"/>
  <c r="BI307" i="123"/>
  <c r="BD307" i="123"/>
  <c r="AX307" i="123"/>
  <c r="AS307" i="123"/>
  <c r="AN307" i="123"/>
  <c r="BM306" i="123"/>
  <c r="BH306" i="123"/>
  <c r="BC306" i="123"/>
  <c r="AW306" i="123"/>
  <c r="AR306" i="123"/>
  <c r="AM306" i="123"/>
  <c r="BL305" i="123"/>
  <c r="BG305" i="123"/>
  <c r="BB305" i="123"/>
  <c r="AX305" i="123"/>
  <c r="AT305" i="123"/>
  <c r="AP305" i="123"/>
  <c r="AL305" i="123"/>
  <c r="BM304" i="123"/>
  <c r="BI304" i="123"/>
  <c r="BE304" i="123"/>
  <c r="BA304" i="123"/>
  <c r="AW304" i="123"/>
  <c r="AS304" i="123"/>
  <c r="AO304" i="123"/>
  <c r="BL303" i="123"/>
  <c r="BH303" i="123"/>
  <c r="BD303" i="123"/>
  <c r="AZ303" i="123"/>
  <c r="AV303" i="123"/>
  <c r="AR303" i="123"/>
  <c r="AN303" i="123"/>
  <c r="BO302" i="123"/>
  <c r="BK302" i="123"/>
  <c r="BI301" i="4" s="1"/>
  <c r="BG302" i="123"/>
  <c r="BC302" i="123"/>
  <c r="AY302" i="123"/>
  <c r="AU302" i="123"/>
  <c r="AQ302" i="123"/>
  <c r="AM302" i="123"/>
  <c r="BN301" i="123"/>
  <c r="BJ301" i="123"/>
  <c r="BF301" i="123"/>
  <c r="BB301" i="123"/>
  <c r="AX301" i="123"/>
  <c r="AT301" i="123"/>
  <c r="AP301" i="123"/>
  <c r="AL301" i="123"/>
  <c r="BM300" i="123"/>
  <c r="BI300" i="123"/>
  <c r="BE300" i="123"/>
  <c r="BA300" i="123"/>
  <c r="AW300" i="123"/>
  <c r="AS300" i="123"/>
  <c r="AO300" i="123"/>
  <c r="BL299" i="123"/>
  <c r="BH299" i="123"/>
  <c r="BD299" i="123"/>
  <c r="AZ299" i="123"/>
  <c r="AV299" i="123"/>
  <c r="AR299" i="123"/>
  <c r="AN299" i="123"/>
  <c r="BN294" i="123"/>
  <c r="BJ294" i="123"/>
  <c r="BF294" i="123"/>
  <c r="BB294" i="123"/>
  <c r="AX294" i="123"/>
  <c r="AT294" i="123"/>
  <c r="AP294" i="123"/>
  <c r="AL294" i="123"/>
  <c r="BM293" i="123"/>
  <c r="BI293" i="123"/>
  <c r="BE293" i="123"/>
  <c r="BA293" i="123"/>
  <c r="AW293" i="123"/>
  <c r="AS293" i="123"/>
  <c r="AS321" i="123" s="1"/>
  <c r="AO293" i="123"/>
  <c r="BL292" i="123"/>
  <c r="BH292" i="123"/>
  <c r="BH320" i="123" s="1"/>
  <c r="BD292" i="123"/>
  <c r="AZ292" i="123"/>
  <c r="AV292" i="123"/>
  <c r="AR292" i="123"/>
  <c r="AN292" i="123"/>
  <c r="BO291" i="123"/>
  <c r="BK291" i="123"/>
  <c r="BI290" i="4" s="1"/>
  <c r="BG291" i="123"/>
  <c r="BC291" i="123"/>
  <c r="AY291" i="123"/>
  <c r="AU291" i="123"/>
  <c r="AQ291" i="123"/>
  <c r="AM291" i="123"/>
  <c r="BN290" i="123"/>
  <c r="BJ290" i="123"/>
  <c r="BF290" i="123"/>
  <c r="BB290" i="123"/>
  <c r="AX290" i="123"/>
  <c r="AT290" i="123"/>
  <c r="AP290" i="123"/>
  <c r="AL290" i="123"/>
  <c r="BM289" i="123"/>
  <c r="BI289" i="123"/>
  <c r="BE289" i="123"/>
  <c r="BA289" i="123"/>
  <c r="AW289" i="123"/>
  <c r="AS289" i="123"/>
  <c r="AO289" i="123"/>
  <c r="BL288" i="123"/>
  <c r="BJ308" i="123"/>
  <c r="AZ308" i="123"/>
  <c r="AQ308" i="123"/>
  <c r="BH307" i="123"/>
  <c r="BA307" i="123"/>
  <c r="AT307" i="123"/>
  <c r="AL307" i="123"/>
  <c r="BK306" i="123"/>
  <c r="BI305" i="4" s="1"/>
  <c r="BD306" i="123"/>
  <c r="AV306" i="123"/>
  <c r="AO306" i="123"/>
  <c r="BN305" i="123"/>
  <c r="BF305" i="123"/>
  <c r="AZ305" i="123"/>
  <c r="AU305" i="123"/>
  <c r="AO305" i="123"/>
  <c r="BO304" i="123"/>
  <c r="BJ304" i="123"/>
  <c r="BD304" i="123"/>
  <c r="AY304" i="123"/>
  <c r="AT304" i="123"/>
  <c r="AN304" i="123"/>
  <c r="BN303" i="123"/>
  <c r="BI303" i="123"/>
  <c r="BC303" i="123"/>
  <c r="AX303" i="123"/>
  <c r="AS303" i="123"/>
  <c r="AM303" i="123"/>
  <c r="BM302" i="123"/>
  <c r="BH302" i="123"/>
  <c r="BB302" i="123"/>
  <c r="AW302" i="123"/>
  <c r="AR302" i="123"/>
  <c r="AL302" i="123"/>
  <c r="BL301" i="123"/>
  <c r="BG301" i="123"/>
  <c r="BA301" i="123"/>
  <c r="AV301" i="123"/>
  <c r="AQ301" i="123"/>
  <c r="BK300" i="123"/>
  <c r="BI299" i="4" s="1"/>
  <c r="BF300" i="123"/>
  <c r="AZ300" i="123"/>
  <c r="AU300" i="123"/>
  <c r="AP300" i="123"/>
  <c r="BO299" i="123"/>
  <c r="BJ299" i="123"/>
  <c r="BE299" i="123"/>
  <c r="AY299" i="123"/>
  <c r="AT299" i="123"/>
  <c r="AO299" i="123"/>
  <c r="BM294" i="123"/>
  <c r="BM322" i="123" s="1"/>
  <c r="BH294" i="123"/>
  <c r="BH322" i="123" s="1"/>
  <c r="BC294" i="123"/>
  <c r="AW294" i="123"/>
  <c r="AW322" i="123" s="1"/>
  <c r="AR294" i="123"/>
  <c r="AR322" i="123" s="1"/>
  <c r="AM294" i="123"/>
  <c r="BL293" i="123"/>
  <c r="BG293" i="123"/>
  <c r="BB293" i="123"/>
  <c r="AV293" i="123"/>
  <c r="AQ293" i="123"/>
  <c r="AL293" i="123"/>
  <c r="BK292" i="123"/>
  <c r="BI291" i="4" s="1"/>
  <c r="BF292" i="123"/>
  <c r="BA292" i="123"/>
  <c r="AU292" i="123"/>
  <c r="AP292" i="123"/>
  <c r="AP320" i="123" s="1"/>
  <c r="BJ291" i="123"/>
  <c r="BE291" i="123"/>
  <c r="AZ291" i="123"/>
  <c r="AZ319" i="123" s="1"/>
  <c r="AT291" i="123"/>
  <c r="AT319" i="123" s="1"/>
  <c r="AO291" i="123"/>
  <c r="AO319" i="123" s="1"/>
  <c r="BO290" i="123"/>
  <c r="BO318" i="123" s="1"/>
  <c r="BI290" i="123"/>
  <c r="BD290" i="123"/>
  <c r="BD318" i="123" s="1"/>
  <c r="AY290" i="123"/>
  <c r="AY318" i="123" s="1"/>
  <c r="AS290" i="123"/>
  <c r="AN290" i="123"/>
  <c r="AN318" i="123" s="1"/>
  <c r="BN289" i="123"/>
  <c r="BN317" i="123" s="1"/>
  <c r="BH289" i="123"/>
  <c r="BC289" i="123"/>
  <c r="BC317" i="123" s="1"/>
  <c r="AX289" i="123"/>
  <c r="AX317" i="123" s="1"/>
  <c r="AR289" i="123"/>
  <c r="AR317" i="123" s="1"/>
  <c r="AM289" i="123"/>
  <c r="AM317" i="123" s="1"/>
  <c r="BM288" i="123"/>
  <c r="BM316" i="123" s="1"/>
  <c r="BH288" i="123"/>
  <c r="BH316" i="123" s="1"/>
  <c r="BD288" i="123"/>
  <c r="AZ288" i="123"/>
  <c r="AV288" i="123"/>
  <c r="AR288" i="123"/>
  <c r="AN288" i="123"/>
  <c r="BO287" i="123"/>
  <c r="BK287" i="123"/>
  <c r="BG287" i="123"/>
  <c r="BC287" i="123"/>
  <c r="AY287" i="123"/>
  <c r="AU287" i="123"/>
  <c r="AQ287" i="123"/>
  <c r="AM287" i="123"/>
  <c r="BN286" i="123"/>
  <c r="BJ286" i="123"/>
  <c r="BF286" i="123"/>
  <c r="BB286" i="123"/>
  <c r="AX286" i="123"/>
  <c r="AT286" i="123"/>
  <c r="AP286" i="123"/>
  <c r="AL286" i="123"/>
  <c r="BM285" i="123"/>
  <c r="BI285" i="123"/>
  <c r="BE285" i="123"/>
  <c r="BA285" i="123"/>
  <c r="AW285" i="123"/>
  <c r="AS285" i="123"/>
  <c r="AO285" i="123"/>
  <c r="BO280" i="123"/>
  <c r="BK280" i="123"/>
  <c r="BI279" i="4" s="1"/>
  <c r="BG280" i="123"/>
  <c r="BC280" i="123"/>
  <c r="AY280" i="123"/>
  <c r="AU280" i="123"/>
  <c r="BL308" i="123"/>
  <c r="AX308" i="123"/>
  <c r="AM308" i="123"/>
  <c r="BJ307" i="123"/>
  <c r="AZ307" i="123"/>
  <c r="AP307" i="123"/>
  <c r="BL306" i="123"/>
  <c r="BA306" i="123"/>
  <c r="AS306" i="123"/>
  <c r="BO305" i="123"/>
  <c r="BD305" i="123"/>
  <c r="AW305" i="123"/>
  <c r="AQ305" i="123"/>
  <c r="BN304" i="123"/>
  <c r="BG304" i="123"/>
  <c r="AZ304" i="123"/>
  <c r="AR304" i="123"/>
  <c r="AL304" i="123"/>
  <c r="BJ303" i="123"/>
  <c r="BB303" i="123"/>
  <c r="AU303" i="123"/>
  <c r="AO303" i="123"/>
  <c r="BL302" i="123"/>
  <c r="BE302" i="123"/>
  <c r="AX302" i="123"/>
  <c r="AP302" i="123"/>
  <c r="BO301" i="123"/>
  <c r="BH301" i="123"/>
  <c r="AZ301" i="123"/>
  <c r="AS301" i="123"/>
  <c r="AM301" i="123"/>
  <c r="BJ300" i="123"/>
  <c r="BC300" i="123"/>
  <c r="AV300" i="123"/>
  <c r="AN300" i="123"/>
  <c r="BM299" i="123"/>
  <c r="BF299" i="123"/>
  <c r="AX299" i="123"/>
  <c r="AQ299" i="123"/>
  <c r="BK294" i="123"/>
  <c r="BI293" i="4" s="1"/>
  <c r="BD294" i="123"/>
  <c r="AV294" i="123"/>
  <c r="AO294" i="123"/>
  <c r="AO322" i="123" s="1"/>
  <c r="BN293" i="123"/>
  <c r="BN321" i="123" s="1"/>
  <c r="BF293" i="123"/>
  <c r="AY293" i="123"/>
  <c r="AR293" i="123"/>
  <c r="BO292" i="123"/>
  <c r="BI292" i="123"/>
  <c r="BB292" i="123"/>
  <c r="AT292" i="123"/>
  <c r="AM292" i="123"/>
  <c r="BL291" i="123"/>
  <c r="BD291" i="123"/>
  <c r="AW291" i="123"/>
  <c r="AP291" i="123"/>
  <c r="BM290" i="123"/>
  <c r="BG290" i="123"/>
  <c r="AZ290" i="123"/>
  <c r="AR290" i="123"/>
  <c r="BJ289" i="123"/>
  <c r="BB289" i="123"/>
  <c r="AU289" i="123"/>
  <c r="AN289" i="123"/>
  <c r="AN317" i="123" s="1"/>
  <c r="BK288" i="123"/>
  <c r="BI287" i="4" s="1"/>
  <c r="BF288" i="123"/>
  <c r="BA288" i="123"/>
  <c r="AU288" i="123"/>
  <c r="AP288" i="123"/>
  <c r="BJ287" i="123"/>
  <c r="BJ315" i="123" s="1"/>
  <c r="BE287" i="123"/>
  <c r="AZ287" i="123"/>
  <c r="AT287" i="123"/>
  <c r="AO287" i="123"/>
  <c r="BO286" i="123"/>
  <c r="BI286" i="123"/>
  <c r="BD286" i="123"/>
  <c r="AY286" i="123"/>
  <c r="AS286" i="123"/>
  <c r="AN286" i="123"/>
  <c r="BN285" i="123"/>
  <c r="BH285" i="123"/>
  <c r="BC285" i="123"/>
  <c r="AX285" i="123"/>
  <c r="AR285" i="123"/>
  <c r="AM285" i="123"/>
  <c r="BL280" i="123"/>
  <c r="BF280" i="123"/>
  <c r="BA280" i="123"/>
  <c r="AV280" i="123"/>
  <c r="AQ280" i="123"/>
  <c r="AM280" i="123"/>
  <c r="BN279" i="123"/>
  <c r="BJ279" i="123"/>
  <c r="BF279" i="123"/>
  <c r="BB279" i="123"/>
  <c r="AX279" i="123"/>
  <c r="AT279" i="123"/>
  <c r="AP279" i="123"/>
  <c r="AL279" i="123"/>
  <c r="BM278" i="123"/>
  <c r="BI278" i="123"/>
  <c r="BE278" i="123"/>
  <c r="BA278" i="123"/>
  <c r="AW278" i="123"/>
  <c r="AS278" i="123"/>
  <c r="AO278" i="123"/>
  <c r="BL277" i="123"/>
  <c r="BH277" i="123"/>
  <c r="BD277" i="123"/>
  <c r="AZ277" i="123"/>
  <c r="AV277" i="123"/>
  <c r="AR277" i="123"/>
  <c r="AN277" i="123"/>
  <c r="BL257" i="123"/>
  <c r="BH257" i="123"/>
  <c r="BD257" i="123"/>
  <c r="AZ257" i="123"/>
  <c r="AV257" i="123"/>
  <c r="AR257" i="123"/>
  <c r="AN257" i="123"/>
  <c r="BO256" i="123"/>
  <c r="BK256" i="123"/>
  <c r="BI255" i="4" s="1"/>
  <c r="BG256" i="123"/>
  <c r="BG270" i="123" s="1"/>
  <c r="BC256" i="123"/>
  <c r="AY256" i="123"/>
  <c r="AU256" i="123"/>
  <c r="AQ256" i="123"/>
  <c r="AM256" i="123"/>
  <c r="BN255" i="123"/>
  <c r="BJ255" i="123"/>
  <c r="BF255" i="123"/>
  <c r="BB255" i="123"/>
  <c r="AX255" i="123"/>
  <c r="AT255" i="123"/>
  <c r="AP255" i="123"/>
  <c r="AL255" i="123"/>
  <c r="BM254" i="123"/>
  <c r="BI254" i="123"/>
  <c r="BE254" i="123"/>
  <c r="BA254" i="123"/>
  <c r="AW254" i="123"/>
  <c r="AS254" i="123"/>
  <c r="AO254" i="123"/>
  <c r="BL253" i="123"/>
  <c r="BH253" i="123"/>
  <c r="BD253" i="123"/>
  <c r="AZ253" i="123"/>
  <c r="AV253" i="123"/>
  <c r="AR253" i="123"/>
  <c r="AN253" i="123"/>
  <c r="BO252" i="123"/>
  <c r="BK252" i="123"/>
  <c r="BI251" i="4" s="1"/>
  <c r="BG252" i="123"/>
  <c r="BC252" i="123"/>
  <c r="AY252" i="123"/>
  <c r="AU252" i="123"/>
  <c r="AQ252" i="123"/>
  <c r="AM252" i="123"/>
  <c r="BN251" i="123"/>
  <c r="BJ251" i="123"/>
  <c r="BF251" i="123"/>
  <c r="BB251" i="123"/>
  <c r="AX251" i="123"/>
  <c r="AT251" i="123"/>
  <c r="AP251" i="123"/>
  <c r="AL251" i="123"/>
  <c r="BM250" i="123"/>
  <c r="BM264" i="123" s="1"/>
  <c r="BI250" i="123"/>
  <c r="BE250" i="123"/>
  <c r="BA250" i="123"/>
  <c r="AW250" i="123"/>
  <c r="AS250" i="123"/>
  <c r="AO250" i="123"/>
  <c r="BL249" i="123"/>
  <c r="BH249" i="123"/>
  <c r="BD249" i="123"/>
  <c r="AZ249" i="123"/>
  <c r="AV249" i="123"/>
  <c r="AR249" i="123"/>
  <c r="AN249" i="123"/>
  <c r="BO248" i="123"/>
  <c r="BK248" i="123"/>
  <c r="BI247" i="4" s="1"/>
  <c r="BG248" i="123"/>
  <c r="BC248" i="123"/>
  <c r="AY248" i="123"/>
  <c r="AU248" i="123"/>
  <c r="AQ248" i="123"/>
  <c r="AM248" i="123"/>
  <c r="BD308" i="123"/>
  <c r="AL308" i="123"/>
  <c r="BE307" i="123"/>
  <c r="AR307" i="123"/>
  <c r="BI306" i="123"/>
  <c r="AY306" i="123"/>
  <c r="BC305" i="123"/>
  <c r="AS305" i="123"/>
  <c r="BF304" i="123"/>
  <c r="AV304" i="123"/>
  <c r="AM304" i="123"/>
  <c r="BG303" i="123"/>
  <c r="AY303" i="123"/>
  <c r="AP303" i="123"/>
  <c r="BJ302" i="123"/>
  <c r="BA302" i="123"/>
  <c r="AS302" i="123"/>
  <c r="BM301" i="123"/>
  <c r="BD301" i="123"/>
  <c r="AU301" i="123"/>
  <c r="BO300" i="123"/>
  <c r="BG300" i="123"/>
  <c r="AX300" i="123"/>
  <c r="AM300" i="123"/>
  <c r="BI299" i="123"/>
  <c r="BA299" i="123"/>
  <c r="AP299" i="123"/>
  <c r="BO294" i="123"/>
  <c r="BO322" i="123" s="1"/>
  <c r="BE294" i="123"/>
  <c r="AU294" i="123"/>
  <c r="BH293" i="123"/>
  <c r="BH321" i="123" s="1"/>
  <c r="AX293" i="123"/>
  <c r="AN293" i="123"/>
  <c r="BJ292" i="123"/>
  <c r="AY292" i="123"/>
  <c r="AQ292" i="123"/>
  <c r="BM291" i="123"/>
  <c r="BB291" i="123"/>
  <c r="AS291" i="123"/>
  <c r="BE290" i="123"/>
  <c r="BE318" i="123" s="1"/>
  <c r="AV290" i="123"/>
  <c r="AM290" i="123"/>
  <c r="BG289" i="123"/>
  <c r="AY289" i="123"/>
  <c r="AP289" i="123"/>
  <c r="BJ288" i="123"/>
  <c r="BC288" i="123"/>
  <c r="BC316" i="123" s="1"/>
  <c r="AW288" i="123"/>
  <c r="AO288" i="123"/>
  <c r="BM287" i="123"/>
  <c r="BM315" i="123" s="1"/>
  <c r="BF287" i="123"/>
  <c r="AX287" i="123"/>
  <c r="AX315" i="123" s="1"/>
  <c r="AR287" i="123"/>
  <c r="BH286" i="123"/>
  <c r="BA286" i="123"/>
  <c r="BA314" i="123" s="1"/>
  <c r="AU286" i="123"/>
  <c r="AM286" i="123"/>
  <c r="BK285" i="123"/>
  <c r="BI284" i="4" s="1"/>
  <c r="BD285" i="123"/>
  <c r="AV285" i="123"/>
  <c r="AP285" i="123"/>
  <c r="BI280" i="123"/>
  <c r="BB280" i="123"/>
  <c r="AT280" i="123"/>
  <c r="AO280" i="123"/>
  <c r="BO279" i="123"/>
  <c r="BI279" i="123"/>
  <c r="BD279" i="123"/>
  <c r="AY279" i="123"/>
  <c r="AS279" i="123"/>
  <c r="AN279" i="123"/>
  <c r="BN278" i="123"/>
  <c r="BH278" i="123"/>
  <c r="BC278" i="123"/>
  <c r="AX278" i="123"/>
  <c r="AR278" i="123"/>
  <c r="AM278" i="123"/>
  <c r="BM277" i="123"/>
  <c r="BG277" i="123"/>
  <c r="BB277" i="123"/>
  <c r="AW277" i="123"/>
  <c r="AQ277" i="123"/>
  <c r="AL277" i="123"/>
  <c r="BO257" i="123"/>
  <c r="BJ257" i="123"/>
  <c r="BE257" i="123"/>
  <c r="AY257" i="123"/>
  <c r="AT257" i="123"/>
  <c r="AO257" i="123"/>
  <c r="BN256" i="123"/>
  <c r="BI256" i="123"/>
  <c r="BD256" i="123"/>
  <c r="AX256" i="123"/>
  <c r="AS256" i="123"/>
  <c r="AN256" i="123"/>
  <c r="BM255" i="123"/>
  <c r="BH255" i="123"/>
  <c r="BC255" i="123"/>
  <c r="AW255" i="123"/>
  <c r="AR255" i="123"/>
  <c r="AM255" i="123"/>
  <c r="BL254" i="123"/>
  <c r="BG254" i="123"/>
  <c r="BB254" i="123"/>
  <c r="AV254" i="123"/>
  <c r="AQ254" i="123"/>
  <c r="AL254" i="123"/>
  <c r="BK253" i="123"/>
  <c r="BI252" i="4" s="1"/>
  <c r="BF253" i="123"/>
  <c r="BA253" i="123"/>
  <c r="AU253" i="123"/>
  <c r="AP253" i="123"/>
  <c r="BJ252" i="123"/>
  <c r="BE252" i="123"/>
  <c r="AZ252" i="123"/>
  <c r="AT252" i="123"/>
  <c r="AT266" i="123" s="1"/>
  <c r="AO252" i="123"/>
  <c r="BO251" i="123"/>
  <c r="BI251" i="123"/>
  <c r="BD251" i="123"/>
  <c r="AY251" i="123"/>
  <c r="AS251" i="123"/>
  <c r="AN251" i="123"/>
  <c r="BN250" i="123"/>
  <c r="BH250" i="123"/>
  <c r="BC250" i="123"/>
  <c r="AX250" i="123"/>
  <c r="AR250" i="123"/>
  <c r="AM250" i="123"/>
  <c r="BM249" i="123"/>
  <c r="BG249" i="123"/>
  <c r="BB249" i="123"/>
  <c r="AW249" i="123"/>
  <c r="AQ249" i="123"/>
  <c r="AL249" i="123"/>
  <c r="BL248" i="123"/>
  <c r="BF248" i="123"/>
  <c r="BA248" i="123"/>
  <c r="AV248" i="123"/>
  <c r="AP248" i="123"/>
  <c r="BN243" i="123"/>
  <c r="BJ243" i="123"/>
  <c r="BF243" i="123"/>
  <c r="BB243" i="123"/>
  <c r="AX243" i="123"/>
  <c r="AT243" i="123"/>
  <c r="AP243" i="123"/>
  <c r="AL243" i="123"/>
  <c r="BM242" i="123"/>
  <c r="BI242" i="123"/>
  <c r="BE242" i="123"/>
  <c r="BA242" i="123"/>
  <c r="AW242" i="123"/>
  <c r="AS242" i="123"/>
  <c r="AS270" i="123" s="1"/>
  <c r="AO242" i="123"/>
  <c r="BL241" i="123"/>
  <c r="BH241" i="123"/>
  <c r="BH269" i="123" s="1"/>
  <c r="BD241" i="123"/>
  <c r="AZ241" i="123"/>
  <c r="AV241" i="123"/>
  <c r="AR241" i="123"/>
  <c r="AN241" i="123"/>
  <c r="BO240" i="123"/>
  <c r="BK240" i="123"/>
  <c r="BI239" i="4" s="1"/>
  <c r="BG240" i="123"/>
  <c r="BC240" i="123"/>
  <c r="AY240" i="123"/>
  <c r="AU240" i="123"/>
  <c r="AQ240" i="123"/>
  <c r="AM240" i="123"/>
  <c r="BN239" i="123"/>
  <c r="BJ239" i="123"/>
  <c r="BF239" i="123"/>
  <c r="BF267" i="123" s="1"/>
  <c r="BB239" i="123"/>
  <c r="BB267" i="123" s="1"/>
  <c r="AX239" i="123"/>
  <c r="AT239" i="123"/>
  <c r="AP239" i="123"/>
  <c r="AL239" i="123"/>
  <c r="BM238" i="123"/>
  <c r="BI238" i="123"/>
  <c r="BE238" i="123"/>
  <c r="BA238" i="123"/>
  <c r="AW238" i="123"/>
  <c r="AS238" i="123"/>
  <c r="AO238" i="123"/>
  <c r="AO266" i="123" s="1"/>
  <c r="BL237" i="123"/>
  <c r="BH237" i="123"/>
  <c r="BD237" i="123"/>
  <c r="BD265" i="123" s="1"/>
  <c r="AZ237" i="123"/>
  <c r="AV237" i="123"/>
  <c r="AR237" i="123"/>
  <c r="AN237" i="123"/>
  <c r="BO236" i="123"/>
  <c r="BK236" i="123"/>
  <c r="BI235" i="4" s="1"/>
  <c r="BG236" i="123"/>
  <c r="BC236" i="123"/>
  <c r="AY236" i="123"/>
  <c r="AU236" i="123"/>
  <c r="AQ236" i="123"/>
  <c r="AM236" i="123"/>
  <c r="BN235" i="123"/>
  <c r="BJ235" i="123"/>
  <c r="BF235" i="123"/>
  <c r="BB235" i="123"/>
  <c r="BB263" i="123" s="1"/>
  <c r="AX235" i="123"/>
  <c r="AT235" i="123"/>
  <c r="AP235" i="123"/>
  <c r="AL235" i="123"/>
  <c r="BM234" i="123"/>
  <c r="BI234" i="123"/>
  <c r="BE234" i="123"/>
  <c r="BA234" i="123"/>
  <c r="AW234" i="123"/>
  <c r="AS234" i="123"/>
  <c r="AO234" i="123"/>
  <c r="BF308" i="123"/>
  <c r="AS308" i="123"/>
  <c r="BL307" i="123"/>
  <c r="AW307" i="123"/>
  <c r="BE306" i="123"/>
  <c r="AQ306" i="123"/>
  <c r="BJ305" i="123"/>
  <c r="AY305" i="123"/>
  <c r="AN305" i="123"/>
  <c r="BK304" i="123"/>
  <c r="BI303" i="4" s="1"/>
  <c r="BB304" i="123"/>
  <c r="AQ304" i="123"/>
  <c r="BM303" i="123"/>
  <c r="BE303" i="123"/>
  <c r="AT303" i="123"/>
  <c r="BF302" i="123"/>
  <c r="AV302" i="123"/>
  <c r="AN302" i="123"/>
  <c r="BI301" i="123"/>
  <c r="AY301" i="123"/>
  <c r="AO301" i="123"/>
  <c r="BL300" i="123"/>
  <c r="BB300" i="123"/>
  <c r="AR300" i="123"/>
  <c r="BN299" i="123"/>
  <c r="BC299" i="123"/>
  <c r="AU299" i="123"/>
  <c r="AL299" i="123"/>
  <c r="BN308" i="123"/>
  <c r="BM307" i="123"/>
  <c r="AO307" i="123"/>
  <c r="AU306" i="123"/>
  <c r="BA305" i="123"/>
  <c r="BL304" i="123"/>
  <c r="AU304" i="123"/>
  <c r="BF303" i="123"/>
  <c r="AL303" i="123"/>
  <c r="AZ302" i="123"/>
  <c r="BK301" i="123"/>
  <c r="BI300" i="4" s="1"/>
  <c r="AR301" i="123"/>
  <c r="BD300" i="123"/>
  <c r="AL300" i="123"/>
  <c r="AW299" i="123"/>
  <c r="AV308" i="123"/>
  <c r="BB307" i="123"/>
  <c r="BG306" i="123"/>
  <c r="BK305" i="123"/>
  <c r="BI304" i="4" s="1"/>
  <c r="AR305" i="123"/>
  <c r="BC304" i="123"/>
  <c r="BO303" i="123"/>
  <c r="AW303" i="123"/>
  <c r="BI302" i="123"/>
  <c r="AO302" i="123"/>
  <c r="BC301" i="123"/>
  <c r="BN300" i="123"/>
  <c r="AT300" i="123"/>
  <c r="BG299" i="123"/>
  <c r="AM299" i="123"/>
  <c r="BG294" i="123"/>
  <c r="BG322" i="123" s="1"/>
  <c r="AS294" i="123"/>
  <c r="BK293" i="123"/>
  <c r="BI292" i="4" s="1"/>
  <c r="AZ293" i="123"/>
  <c r="AM293" i="123"/>
  <c r="AM321" i="123" s="1"/>
  <c r="BE292" i="123"/>
  <c r="AS292" i="123"/>
  <c r="AS320" i="123" s="1"/>
  <c r="BI291" i="123"/>
  <c r="BI319" i="123" s="1"/>
  <c r="AX291" i="123"/>
  <c r="AX319" i="123" s="1"/>
  <c r="AL291" i="123"/>
  <c r="BC290" i="123"/>
  <c r="BC318" i="123" s="1"/>
  <c r="AQ290" i="123"/>
  <c r="BK289" i="123"/>
  <c r="BI288" i="4" s="1"/>
  <c r="AV289" i="123"/>
  <c r="BO288" i="123"/>
  <c r="BO316" i="123" s="1"/>
  <c r="BE288" i="123"/>
  <c r="AT288" i="123"/>
  <c r="AL288" i="123"/>
  <c r="BH287" i="123"/>
  <c r="AW287" i="123"/>
  <c r="AN287" i="123"/>
  <c r="BK286" i="123"/>
  <c r="AZ286" i="123"/>
  <c r="AQ286" i="123"/>
  <c r="BL285" i="123"/>
  <c r="BB285" i="123"/>
  <c r="AT285" i="123"/>
  <c r="BH280" i="123"/>
  <c r="AX280" i="123"/>
  <c r="AP280" i="123"/>
  <c r="BM279" i="123"/>
  <c r="BG279" i="123"/>
  <c r="AZ279" i="123"/>
  <c r="AR279" i="123"/>
  <c r="BJ278" i="123"/>
  <c r="BB278" i="123"/>
  <c r="AU278" i="123"/>
  <c r="AN278" i="123"/>
  <c r="BK277" i="123"/>
  <c r="BI276" i="4" s="1"/>
  <c r="BE277" i="123"/>
  <c r="AX277" i="123"/>
  <c r="AP277" i="123"/>
  <c r="AV307" i="123"/>
  <c r="BH305" i="123"/>
  <c r="AX304" i="123"/>
  <c r="AQ303" i="123"/>
  <c r="BH300" i="123"/>
  <c r="BB299" i="123"/>
  <c r="BL294" i="123"/>
  <c r="AY294" i="123"/>
  <c r="BJ293" i="123"/>
  <c r="AT293" i="123"/>
  <c r="AT321" i="123" s="1"/>
  <c r="BG292" i="123"/>
  <c r="AO292" i="123"/>
  <c r="BF291" i="123"/>
  <c r="BF319" i="123" s="1"/>
  <c r="AN291" i="123"/>
  <c r="BA290" i="123"/>
  <c r="BO289" i="123"/>
  <c r="AZ289" i="123"/>
  <c r="AZ317" i="123" s="1"/>
  <c r="BN288" i="123"/>
  <c r="AY288" i="123"/>
  <c r="AM288" i="123"/>
  <c r="AM316" i="123" s="1"/>
  <c r="BD287" i="123"/>
  <c r="AS287" i="123"/>
  <c r="AS315" i="123" s="1"/>
  <c r="BL286" i="123"/>
  <c r="AW286" i="123"/>
  <c r="BF285" i="123"/>
  <c r="AQ285" i="123"/>
  <c r="BN280" i="123"/>
  <c r="BD280" i="123"/>
  <c r="AR280" i="123"/>
  <c r="BL279" i="123"/>
  <c r="BC279" i="123"/>
  <c r="AU279" i="123"/>
  <c r="BO278" i="123"/>
  <c r="BF278" i="123"/>
  <c r="AV278" i="123"/>
  <c r="AL278" i="123"/>
  <c r="BI277" i="123"/>
  <c r="AY277" i="123"/>
  <c r="AO277" i="123"/>
  <c r="AP308" i="123"/>
  <c r="AZ306" i="123"/>
  <c r="AM305" i="123"/>
  <c r="BK303" i="123"/>
  <c r="BI302" i="4" s="1"/>
  <c r="BD302" i="123"/>
  <c r="AW301" i="123"/>
  <c r="AQ300" i="123"/>
  <c r="BA294" i="123"/>
  <c r="AN294" i="123"/>
  <c r="AN322" i="123" s="1"/>
  <c r="BC293" i="123"/>
  <c r="BN292" i="123"/>
  <c r="AX292" i="123"/>
  <c r="BN291" i="123"/>
  <c r="BN319" i="123" s="1"/>
  <c r="AV291" i="123"/>
  <c r="BK290" i="123"/>
  <c r="AU290" i="123"/>
  <c r="AU318" i="123" s="1"/>
  <c r="BF289" i="123"/>
  <c r="BF317" i="123" s="1"/>
  <c r="AQ289" i="123"/>
  <c r="BG288" i="123"/>
  <c r="AS288" i="123"/>
  <c r="BL287" i="123"/>
  <c r="BA287" i="123"/>
  <c r="BA315" i="123" s="1"/>
  <c r="AL287" i="123"/>
  <c r="BE286" i="123"/>
  <c r="BE314" i="123" s="1"/>
  <c r="AR286" i="123"/>
  <c r="AR314" i="123" s="1"/>
  <c r="BJ285" i="123"/>
  <c r="AY285" i="123"/>
  <c r="AL285" i="123"/>
  <c r="BJ280" i="123"/>
  <c r="AW280" i="123"/>
  <c r="AL280" i="123"/>
  <c r="BH279" i="123"/>
  <c r="AW279" i="123"/>
  <c r="AO279" i="123"/>
  <c r="BK278" i="123"/>
  <c r="BI277" i="4" s="1"/>
  <c r="AZ278" i="123"/>
  <c r="AQ278" i="123"/>
  <c r="BN277" i="123"/>
  <c r="BC277" i="123"/>
  <c r="AT277" i="123"/>
  <c r="BI257" i="123"/>
  <c r="BB257" i="123"/>
  <c r="AU257" i="123"/>
  <c r="AM257" i="123"/>
  <c r="BL256" i="123"/>
  <c r="BE256" i="123"/>
  <c r="AW256" i="123"/>
  <c r="AP256" i="123"/>
  <c r="BO255" i="123"/>
  <c r="BG255" i="123"/>
  <c r="AZ255" i="123"/>
  <c r="AS255" i="123"/>
  <c r="BJ254" i="123"/>
  <c r="BC254" i="123"/>
  <c r="AU254" i="123"/>
  <c r="AN254" i="123"/>
  <c r="BM253" i="123"/>
  <c r="BE253" i="123"/>
  <c r="BE267" i="123" s="1"/>
  <c r="AX253" i="123"/>
  <c r="AQ253" i="123"/>
  <c r="BN252" i="123"/>
  <c r="BH252" i="123"/>
  <c r="BA252" i="123"/>
  <c r="AS252" i="123"/>
  <c r="AL252" i="123"/>
  <c r="BK251" i="123"/>
  <c r="BI250" i="4" s="1"/>
  <c r="BC251" i="123"/>
  <c r="AV251" i="123"/>
  <c r="AO251" i="123"/>
  <c r="BL250" i="123"/>
  <c r="BF250" i="123"/>
  <c r="AY250" i="123"/>
  <c r="AQ250" i="123"/>
  <c r="BO249" i="123"/>
  <c r="BI249" i="123"/>
  <c r="BA249" i="123"/>
  <c r="BA263" i="123" s="1"/>
  <c r="AT249" i="123"/>
  <c r="AM249" i="123"/>
  <c r="BJ248" i="123"/>
  <c r="BD248" i="123"/>
  <c r="AW248" i="123"/>
  <c r="AO248" i="123"/>
  <c r="BL243" i="123"/>
  <c r="BG243" i="123"/>
  <c r="BA243" i="123"/>
  <c r="AV243" i="123"/>
  <c r="AQ243" i="123"/>
  <c r="BK242" i="123"/>
  <c r="BF242" i="123"/>
  <c r="AZ242" i="123"/>
  <c r="AU242" i="123"/>
  <c r="AP242" i="123"/>
  <c r="AP270" i="123" s="1"/>
  <c r="BO241" i="123"/>
  <c r="BO269" i="123" s="1"/>
  <c r="BJ241" i="123"/>
  <c r="BE241" i="123"/>
  <c r="BE308" i="123"/>
  <c r="AV305" i="123"/>
  <c r="BN302" i="123"/>
  <c r="AY300" i="123"/>
  <c r="AQ294" i="123"/>
  <c r="AQ322" i="123" s="1"/>
  <c r="AP293" i="123"/>
  <c r="AL292" i="123"/>
  <c r="BL290" i="123"/>
  <c r="BL318" i="123" s="1"/>
  <c r="BL289" i="123"/>
  <c r="BI288" i="123"/>
  <c r="BI316" i="123" s="1"/>
  <c r="BN287" i="123"/>
  <c r="BN315" i="123" s="1"/>
  <c r="AP287" i="123"/>
  <c r="AV286" i="123"/>
  <c r="AZ285" i="123"/>
  <c r="BM280" i="123"/>
  <c r="AN280" i="123"/>
  <c r="BA279" i="123"/>
  <c r="BL278" i="123"/>
  <c r="AT278" i="123"/>
  <c r="BF277" i="123"/>
  <c r="AM277" i="123"/>
  <c r="BG257" i="123"/>
  <c r="AX257" i="123"/>
  <c r="AP257" i="123"/>
  <c r="BJ256" i="123"/>
  <c r="BA256" i="123"/>
  <c r="AR256" i="123"/>
  <c r="BL255" i="123"/>
  <c r="BD255" i="123"/>
  <c r="AU255" i="123"/>
  <c r="BO254" i="123"/>
  <c r="BF254" i="123"/>
  <c r="AX254" i="123"/>
  <c r="AM254" i="123"/>
  <c r="BI253" i="123"/>
  <c r="AY253" i="123"/>
  <c r="AO253" i="123"/>
  <c r="BL252" i="123"/>
  <c r="BB252" i="123"/>
  <c r="AR252" i="123"/>
  <c r="BM251" i="123"/>
  <c r="BE251" i="123"/>
  <c r="AU251" i="123"/>
  <c r="BG250" i="123"/>
  <c r="AV250" i="123"/>
  <c r="AN250" i="123"/>
  <c r="BJ249" i="123"/>
  <c r="AY249" i="123"/>
  <c r="AP249" i="123"/>
  <c r="BM248" i="123"/>
  <c r="BB248" i="123"/>
  <c r="AS248" i="123"/>
  <c r="BI243" i="123"/>
  <c r="BI271" i="123" s="1"/>
  <c r="BC243" i="123"/>
  <c r="AU243" i="123"/>
  <c r="AN243" i="123"/>
  <c r="BL242" i="123"/>
  <c r="BL270" i="123" s="1"/>
  <c r="BD242" i="123"/>
  <c r="AX242" i="123"/>
  <c r="AQ242" i="123"/>
  <c r="BN241" i="123"/>
  <c r="BG241" i="123"/>
  <c r="BA241" i="123"/>
  <c r="AU241" i="123"/>
  <c r="AP241" i="123"/>
  <c r="AP269" i="123" s="1"/>
  <c r="BJ240" i="123"/>
  <c r="BJ268" i="123" s="1"/>
  <c r="BE240" i="123"/>
  <c r="AZ240" i="123"/>
  <c r="AT240" i="123"/>
  <c r="AO240" i="123"/>
  <c r="AO268" i="123" s="1"/>
  <c r="BO239" i="123"/>
  <c r="BI239" i="123"/>
  <c r="BD239" i="123"/>
  <c r="BD267" i="123" s="1"/>
  <c r="AY239" i="123"/>
  <c r="AS239" i="123"/>
  <c r="AN239" i="123"/>
  <c r="BN238" i="123"/>
  <c r="BN266" i="123" s="1"/>
  <c r="BH238" i="123"/>
  <c r="BC238" i="123"/>
  <c r="AX238" i="123"/>
  <c r="AR238" i="123"/>
  <c r="AM238" i="123"/>
  <c r="BM237" i="123"/>
  <c r="BG237" i="123"/>
  <c r="BB237" i="123"/>
  <c r="BB265" i="123" s="1"/>
  <c r="AW237" i="123"/>
  <c r="AQ237" i="123"/>
  <c r="AL237" i="123"/>
  <c r="BL236" i="123"/>
  <c r="BF236" i="123"/>
  <c r="BA236" i="123"/>
  <c r="AV236" i="123"/>
  <c r="AP236" i="123"/>
  <c r="BK235" i="123"/>
  <c r="BI234" i="4" s="1"/>
  <c r="BE235" i="123"/>
  <c r="AZ235" i="123"/>
  <c r="AZ263" i="123" s="1"/>
  <c r="AU235" i="123"/>
  <c r="AO235" i="123"/>
  <c r="BO234" i="123"/>
  <c r="BJ234" i="123"/>
  <c r="BD234" i="123"/>
  <c r="AY234" i="123"/>
  <c r="AT234" i="123"/>
  <c r="AN234" i="123"/>
  <c r="BM229" i="123"/>
  <c r="BI229" i="123"/>
  <c r="BE229" i="123"/>
  <c r="BA229" i="123"/>
  <c r="AW229" i="123"/>
  <c r="AS229" i="123"/>
  <c r="AO229" i="123"/>
  <c r="BL228" i="123"/>
  <c r="BO306" i="123"/>
  <c r="AP304" i="123"/>
  <c r="BE301" i="123"/>
  <c r="AS299" i="123"/>
  <c r="BI294" i="123"/>
  <c r="BI322" i="123" s="1"/>
  <c r="BD293" i="123"/>
  <c r="BC292" i="123"/>
  <c r="BA291" i="123"/>
  <c r="AW290" i="123"/>
  <c r="AW318" i="123" s="1"/>
  <c r="AT289" i="123"/>
  <c r="AX288" i="123"/>
  <c r="AX316" i="123" s="1"/>
  <c r="BB287" i="123"/>
  <c r="BG286" i="123"/>
  <c r="BG314" i="123" s="1"/>
  <c r="BO285" i="123"/>
  <c r="AN285" i="123"/>
  <c r="AZ280" i="123"/>
  <c r="BK279" i="123"/>
  <c r="BI278" i="4" s="1"/>
  <c r="AQ279" i="123"/>
  <c r="BD278" i="123"/>
  <c r="BO277" i="123"/>
  <c r="AU277" i="123"/>
  <c r="BM257" i="123"/>
  <c r="BC257" i="123"/>
  <c r="AS257" i="123"/>
  <c r="BF256" i="123"/>
  <c r="AV256" i="123"/>
  <c r="AL256" i="123"/>
  <c r="BI255" i="123"/>
  <c r="AY255" i="123"/>
  <c r="AO255" i="123"/>
  <c r="BK254" i="123"/>
  <c r="BI253" i="4" s="1"/>
  <c r="AZ254" i="123"/>
  <c r="AR254" i="123"/>
  <c r="BN253" i="123"/>
  <c r="BC253" i="123"/>
  <c r="AT253" i="123"/>
  <c r="AL253" i="123"/>
  <c r="BF252" i="123"/>
  <c r="AW252" i="123"/>
  <c r="AN252" i="123"/>
  <c r="BH251" i="123"/>
  <c r="AZ251" i="123"/>
  <c r="AQ251" i="123"/>
  <c r="BK250" i="123"/>
  <c r="BI249" i="4" s="1"/>
  <c r="BB250" i="123"/>
  <c r="AT250" i="123"/>
  <c r="BN249" i="123"/>
  <c r="BE249" i="123"/>
  <c r="AU249" i="123"/>
  <c r="BH248" i="123"/>
  <c r="AX248" i="123"/>
  <c r="AN248" i="123"/>
  <c r="BM243" i="123"/>
  <c r="BE243" i="123"/>
  <c r="AY243" i="123"/>
  <c r="AR243" i="123"/>
  <c r="BO242" i="123"/>
  <c r="BH242" i="123"/>
  <c r="BB242" i="123"/>
  <c r="AT242" i="123"/>
  <c r="AM242" i="123"/>
  <c r="BK241" i="123"/>
  <c r="BI240" i="4" s="1"/>
  <c r="BC241" i="123"/>
  <c r="AX241" i="123"/>
  <c r="AX269" i="123" s="1"/>
  <c r="AS241" i="123"/>
  <c r="AS269" i="123" s="1"/>
  <c r="AM241" i="123"/>
  <c r="BM240" i="123"/>
  <c r="BH240" i="123"/>
  <c r="BB240" i="123"/>
  <c r="AW240" i="123"/>
  <c r="AR240" i="123"/>
  <c r="AL240" i="123"/>
  <c r="BL239" i="123"/>
  <c r="BG239" i="123"/>
  <c r="BA239" i="123"/>
  <c r="AV239" i="123"/>
  <c r="AQ239" i="123"/>
  <c r="AQ267" i="123" s="1"/>
  <c r="BK238" i="123"/>
  <c r="BI237" i="4" s="1"/>
  <c r="BF238" i="123"/>
  <c r="AZ238" i="123"/>
  <c r="AU238" i="123"/>
  <c r="AP238" i="123"/>
  <c r="BO237" i="123"/>
  <c r="BJ237" i="123"/>
  <c r="BE237" i="123"/>
  <c r="BE265" i="123" s="1"/>
  <c r="AY237" i="123"/>
  <c r="AT237" i="123"/>
  <c r="AT265" i="123" s="1"/>
  <c r="AO237" i="123"/>
  <c r="BN236" i="123"/>
  <c r="BI236" i="123"/>
  <c r="BD236" i="123"/>
  <c r="AX236" i="123"/>
  <c r="AS236" i="123"/>
  <c r="AN236" i="123"/>
  <c r="AN264" i="123" s="1"/>
  <c r="BM235" i="123"/>
  <c r="BH235" i="123"/>
  <c r="BC235" i="123"/>
  <c r="AW235" i="123"/>
  <c r="AR235" i="123"/>
  <c r="AM235" i="123"/>
  <c r="BL234" i="123"/>
  <c r="BG234" i="123"/>
  <c r="BB234" i="123"/>
  <c r="AV234" i="123"/>
  <c r="AQ234" i="123"/>
  <c r="AL234" i="123"/>
  <c r="BO229" i="123"/>
  <c r="BK229" i="123"/>
  <c r="BI228" i="4" s="1"/>
  <c r="BG229" i="123"/>
  <c r="BC229" i="123"/>
  <c r="AY229" i="123"/>
  <c r="AU229" i="123"/>
  <c r="AQ229" i="123"/>
  <c r="AM229" i="123"/>
  <c r="BN228" i="123"/>
  <c r="BJ228" i="123"/>
  <c r="BF228" i="123"/>
  <c r="BB228" i="123"/>
  <c r="AX228" i="123"/>
  <c r="AT228" i="123"/>
  <c r="AP228" i="123"/>
  <c r="AL228" i="123"/>
  <c r="BM227" i="123"/>
  <c r="BI227" i="123"/>
  <c r="BE227" i="123"/>
  <c r="BA227" i="123"/>
  <c r="AW227" i="123"/>
  <c r="AS227" i="123"/>
  <c r="AO227" i="123"/>
  <c r="BL226" i="123"/>
  <c r="BH226" i="123"/>
  <c r="BD226" i="123"/>
  <c r="AZ226" i="123"/>
  <c r="AV226" i="123"/>
  <c r="AR226" i="123"/>
  <c r="AN226" i="123"/>
  <c r="BF307" i="123"/>
  <c r="AT302" i="123"/>
  <c r="AZ294" i="123"/>
  <c r="AW292" i="123"/>
  <c r="AO290" i="123"/>
  <c r="AQ288" i="123"/>
  <c r="BC286" i="123"/>
  <c r="BC314" i="123" s="1"/>
  <c r="AS280" i="123"/>
  <c r="AM279" i="123"/>
  <c r="BJ277" i="123"/>
  <c r="BN257" i="123"/>
  <c r="AW257" i="123"/>
  <c r="BH256" i="123"/>
  <c r="AO256" i="123"/>
  <c r="BA255" i="123"/>
  <c r="BN254" i="123"/>
  <c r="AT254" i="123"/>
  <c r="BG253" i="123"/>
  <c r="AM253" i="123"/>
  <c r="AX252" i="123"/>
  <c r="BL251" i="123"/>
  <c r="AR251" i="123"/>
  <c r="BD250" i="123"/>
  <c r="AL250" i="123"/>
  <c r="AX249" i="123"/>
  <c r="BI248" i="123"/>
  <c r="AR248" i="123"/>
  <c r="BH243" i="123"/>
  <c r="AS243" i="123"/>
  <c r="BJ242" i="123"/>
  <c r="AV242" i="123"/>
  <c r="BM241" i="123"/>
  <c r="AY241" i="123"/>
  <c r="AY269" i="123" s="1"/>
  <c r="AO241" i="123"/>
  <c r="AO269" i="123" s="1"/>
  <c r="BI240" i="123"/>
  <c r="AX240" i="123"/>
  <c r="AN240" i="123"/>
  <c r="AN268" i="123" s="1"/>
  <c r="BH239" i="123"/>
  <c r="AW239" i="123"/>
  <c r="AM239" i="123"/>
  <c r="BG238" i="123"/>
  <c r="AV238" i="123"/>
  <c r="AL238" i="123"/>
  <c r="BF237" i="123"/>
  <c r="BF265" i="123" s="1"/>
  <c r="AU237" i="123"/>
  <c r="BE236" i="123"/>
  <c r="AT236" i="123"/>
  <c r="BO235" i="123"/>
  <c r="BD235" i="123"/>
  <c r="AS235" i="123"/>
  <c r="BN234" i="123"/>
  <c r="BC234" i="123"/>
  <c r="AR234" i="123"/>
  <c r="BL229" i="123"/>
  <c r="BD229" i="123"/>
  <c r="AV229" i="123"/>
  <c r="AN229" i="123"/>
  <c r="BK228" i="123"/>
  <c r="BI227" i="4" s="1"/>
  <c r="BE228" i="123"/>
  <c r="AZ228" i="123"/>
  <c r="AU228" i="123"/>
  <c r="AO228" i="123"/>
  <c r="BO227" i="123"/>
  <c r="BJ227" i="123"/>
  <c r="BD227" i="123"/>
  <c r="AY227" i="123"/>
  <c r="AT227" i="123"/>
  <c r="AN227" i="123"/>
  <c r="BN226" i="123"/>
  <c r="BI226" i="123"/>
  <c r="BC226" i="123"/>
  <c r="AX226" i="123"/>
  <c r="AS226" i="123"/>
  <c r="AM226" i="123"/>
  <c r="BL206" i="123"/>
  <c r="BH206" i="123"/>
  <c r="BD206" i="123"/>
  <c r="AZ206" i="123"/>
  <c r="AV206" i="123"/>
  <c r="AR206" i="123"/>
  <c r="AN206" i="123"/>
  <c r="BO205" i="123"/>
  <c r="BK205" i="123"/>
  <c r="BI204" i="4" s="1"/>
  <c r="BG205" i="123"/>
  <c r="BC205" i="123"/>
  <c r="BC219" i="123" s="1"/>
  <c r="AY205" i="123"/>
  <c r="AU205" i="123"/>
  <c r="AQ205" i="123"/>
  <c r="AM205" i="123"/>
  <c r="BN204" i="123"/>
  <c r="BJ204" i="123"/>
  <c r="BF204" i="123"/>
  <c r="BB204" i="123"/>
  <c r="BB218" i="123" s="1"/>
  <c r="AX204" i="123"/>
  <c r="AT204" i="123"/>
  <c r="AP204" i="123"/>
  <c r="AL204" i="123"/>
  <c r="BM203" i="123"/>
  <c r="BI203" i="123"/>
  <c r="BE203" i="123"/>
  <c r="BA203" i="123"/>
  <c r="AW203" i="123"/>
  <c r="AS203" i="123"/>
  <c r="AO203" i="123"/>
  <c r="BL202" i="123"/>
  <c r="BH202" i="123"/>
  <c r="BD202" i="123"/>
  <c r="AZ202" i="123"/>
  <c r="AV202" i="123"/>
  <c r="AR202" i="123"/>
  <c r="AN202" i="123"/>
  <c r="BO201" i="123"/>
  <c r="BK201" i="123"/>
  <c r="BI200" i="4" s="1"/>
  <c r="BG201" i="123"/>
  <c r="BC201" i="123"/>
  <c r="AY201" i="123"/>
  <c r="AU201" i="123"/>
  <c r="AQ201" i="123"/>
  <c r="AM201" i="123"/>
  <c r="BN200" i="123"/>
  <c r="BJ200" i="123"/>
  <c r="BF200" i="123"/>
  <c r="BB200" i="123"/>
  <c r="AX200" i="123"/>
  <c r="AT200" i="123"/>
  <c r="AP200" i="123"/>
  <c r="AL200" i="123"/>
  <c r="BM199" i="123"/>
  <c r="BI199" i="123"/>
  <c r="BE199" i="123"/>
  <c r="BA199" i="123"/>
  <c r="AW199" i="123"/>
  <c r="AW213" i="123" s="1"/>
  <c r="AS199" i="123"/>
  <c r="AO199" i="123"/>
  <c r="BL198" i="123"/>
  <c r="BH198" i="123"/>
  <c r="BD198" i="123"/>
  <c r="AZ198" i="123"/>
  <c r="AV198" i="123"/>
  <c r="AR198" i="123"/>
  <c r="AN198" i="123"/>
  <c r="BO197" i="123"/>
  <c r="BK197" i="123"/>
  <c r="BI196" i="4" s="1"/>
  <c r="BG197" i="123"/>
  <c r="BC197" i="123"/>
  <c r="AY197" i="123"/>
  <c r="AU197" i="123"/>
  <c r="AQ197" i="123"/>
  <c r="AM197" i="123"/>
  <c r="BH304" i="123"/>
  <c r="BK299" i="123"/>
  <c r="BI298" i="4" s="1"/>
  <c r="AU293" i="123"/>
  <c r="AU321" i="123" s="1"/>
  <c r="AR291" i="123"/>
  <c r="AR319" i="123" s="1"/>
  <c r="AL289" i="123"/>
  <c r="AV287" i="123"/>
  <c r="BG285" i="123"/>
  <c r="BE279" i="123"/>
  <c r="AY278" i="123"/>
  <c r="AS277" i="123"/>
  <c r="BF257" i="123"/>
  <c r="AL257" i="123"/>
  <c r="AZ256" i="123"/>
  <c r="BK255" i="123"/>
  <c r="BI254" i="4" s="1"/>
  <c r="AQ255" i="123"/>
  <c r="BD254" i="123"/>
  <c r="BO253" i="123"/>
  <c r="AW253" i="123"/>
  <c r="BI252" i="123"/>
  <c r="AP252" i="123"/>
  <c r="BA251" i="123"/>
  <c r="BO250" i="123"/>
  <c r="AU250" i="123"/>
  <c r="BF249" i="123"/>
  <c r="AO249" i="123"/>
  <c r="AZ248" i="123"/>
  <c r="BO243" i="123"/>
  <c r="AZ243" i="123"/>
  <c r="AM243" i="123"/>
  <c r="BC242" i="123"/>
  <c r="BC270" i="123" s="1"/>
  <c r="AN242" i="123"/>
  <c r="BF241" i="123"/>
  <c r="BF269" i="123" s="1"/>
  <c r="AT241" i="123"/>
  <c r="BN240" i="123"/>
  <c r="BD240" i="123"/>
  <c r="AS240" i="123"/>
  <c r="AS268" i="123" s="1"/>
  <c r="BM239" i="123"/>
  <c r="BM267" i="123" s="1"/>
  <c r="BC239" i="123"/>
  <c r="BC267" i="123" s="1"/>
  <c r="AR239" i="123"/>
  <c r="AR267" i="123" s="1"/>
  <c r="BL238" i="123"/>
  <c r="BL266" i="123" s="1"/>
  <c r="BB238" i="123"/>
  <c r="AQ238" i="123"/>
  <c r="BK237" i="123"/>
  <c r="BI236" i="4" s="1"/>
  <c r="BA237" i="123"/>
  <c r="BA265" i="123" s="1"/>
  <c r="AP237" i="123"/>
  <c r="BJ236" i="123"/>
  <c r="AZ236" i="123"/>
  <c r="AO236" i="123"/>
  <c r="BI235" i="123"/>
  <c r="AY235" i="123"/>
  <c r="AN235" i="123"/>
  <c r="BH234" i="123"/>
  <c r="AX234" i="123"/>
  <c r="AM234" i="123"/>
  <c r="BH229" i="123"/>
  <c r="AZ229" i="123"/>
  <c r="AR229" i="123"/>
  <c r="BO228" i="123"/>
  <c r="BH228" i="123"/>
  <c r="BC228" i="123"/>
  <c r="AW228" i="123"/>
  <c r="AR228" i="123"/>
  <c r="AM228" i="123"/>
  <c r="BL227" i="123"/>
  <c r="BG227" i="123"/>
  <c r="BB227" i="123"/>
  <c r="AV227" i="123"/>
  <c r="AQ227" i="123"/>
  <c r="AL227" i="123"/>
  <c r="BK226" i="123"/>
  <c r="BI225" i="4" s="1"/>
  <c r="BF226" i="123"/>
  <c r="BA226" i="123"/>
  <c r="AU226" i="123"/>
  <c r="AP226" i="123"/>
  <c r="BN206" i="123"/>
  <c r="BJ206" i="123"/>
  <c r="BF206" i="123"/>
  <c r="BB206" i="123"/>
  <c r="AX206" i="123"/>
  <c r="AT206" i="123"/>
  <c r="AP206" i="123"/>
  <c r="AL206" i="123"/>
  <c r="BM205" i="123"/>
  <c r="BM219" i="123" s="1"/>
  <c r="BI205" i="123"/>
  <c r="BE205" i="123"/>
  <c r="BA205" i="123"/>
  <c r="AW205" i="123"/>
  <c r="AS205" i="123"/>
  <c r="AO205" i="123"/>
  <c r="BL204" i="123"/>
  <c r="BL218" i="123" s="1"/>
  <c r="BH204" i="123"/>
  <c r="BD204" i="123"/>
  <c r="AZ204" i="123"/>
  <c r="AV204" i="123"/>
  <c r="AR204" i="123"/>
  <c r="AN204" i="123"/>
  <c r="BO203" i="123"/>
  <c r="BK203" i="123"/>
  <c r="BI202" i="4" s="1"/>
  <c r="BG203" i="123"/>
  <c r="BC203" i="123"/>
  <c r="AY203" i="123"/>
  <c r="AU203" i="123"/>
  <c r="AQ203" i="123"/>
  <c r="AM203" i="123"/>
  <c r="BN202" i="123"/>
  <c r="BJ202" i="123"/>
  <c r="BJ216" i="123" s="1"/>
  <c r="BF202" i="123"/>
  <c r="BB202" i="123"/>
  <c r="AX202" i="123"/>
  <c r="AT202" i="123"/>
  <c r="AP202" i="123"/>
  <c r="AL202" i="123"/>
  <c r="BM201" i="123"/>
  <c r="BI201" i="123"/>
  <c r="BI215" i="123" s="1"/>
  <c r="BE201" i="123"/>
  <c r="BA201" i="123"/>
  <c r="AW201" i="123"/>
  <c r="AS201" i="123"/>
  <c r="AO201" i="123"/>
  <c r="BL200" i="123"/>
  <c r="BH200" i="123"/>
  <c r="BD200" i="123"/>
  <c r="AZ200" i="123"/>
  <c r="AV200" i="123"/>
  <c r="AR200" i="123"/>
  <c r="AN200" i="123"/>
  <c r="BO199" i="123"/>
  <c r="BK199" i="123"/>
  <c r="BI198" i="4" s="1"/>
  <c r="BG199" i="123"/>
  <c r="BC199" i="123"/>
  <c r="AY199" i="123"/>
  <c r="AU199" i="123"/>
  <c r="AQ199" i="123"/>
  <c r="AM199" i="123"/>
  <c r="BN198" i="123"/>
  <c r="BJ198" i="123"/>
  <c r="BF198" i="123"/>
  <c r="BB198" i="123"/>
  <c r="AX198" i="123"/>
  <c r="AT198" i="123"/>
  <c r="AP198" i="123"/>
  <c r="AL198" i="123"/>
  <c r="BM197" i="123"/>
  <c r="BI197" i="123"/>
  <c r="BE197" i="123"/>
  <c r="BA197" i="123"/>
  <c r="AW197" i="123"/>
  <c r="AS197" i="123"/>
  <c r="AO197" i="123"/>
  <c r="BO192" i="123"/>
  <c r="BK192" i="123"/>
  <c r="BI191" i="4" s="1"/>
  <c r="BG192" i="123"/>
  <c r="BC192" i="123"/>
  <c r="AY192" i="123"/>
  <c r="AU192" i="123"/>
  <c r="AQ192" i="123"/>
  <c r="AM192" i="123"/>
  <c r="BN191" i="123"/>
  <c r="BJ191" i="123"/>
  <c r="BF191" i="123"/>
  <c r="BB191" i="123"/>
  <c r="AX191" i="123"/>
  <c r="AT191" i="123"/>
  <c r="AP191" i="123"/>
  <c r="AL191" i="123"/>
  <c r="BM190" i="123"/>
  <c r="BI190" i="123"/>
  <c r="BE190" i="123"/>
  <c r="BA190" i="123"/>
  <c r="AW190" i="123"/>
  <c r="AS190" i="123"/>
  <c r="AO190" i="123"/>
  <c r="BL189" i="123"/>
  <c r="BH189" i="123"/>
  <c r="BD189" i="123"/>
  <c r="AZ189" i="123"/>
  <c r="AV189" i="123"/>
  <c r="AR189" i="123"/>
  <c r="AN189" i="123"/>
  <c r="BO188" i="123"/>
  <c r="BK188" i="123"/>
  <c r="BI187" i="4" s="1"/>
  <c r="BG188" i="123"/>
  <c r="BC188" i="123"/>
  <c r="AY188" i="123"/>
  <c r="AU188" i="123"/>
  <c r="AQ188" i="123"/>
  <c r="AM188" i="123"/>
  <c r="BN187" i="123"/>
  <c r="BJ187" i="123"/>
  <c r="BF187" i="123"/>
  <c r="BB187" i="123"/>
  <c r="AX187" i="123"/>
  <c r="AT187" i="123"/>
  <c r="AP187" i="123"/>
  <c r="AL187" i="123"/>
  <c r="BM186" i="123"/>
  <c r="BI186" i="123"/>
  <c r="BE186" i="123"/>
  <c r="BA186" i="123"/>
  <c r="AW186" i="123"/>
  <c r="AS186" i="123"/>
  <c r="AO186" i="123"/>
  <c r="BL185" i="123"/>
  <c r="BH185" i="123"/>
  <c r="BD185" i="123"/>
  <c r="AZ185" i="123"/>
  <c r="AV185" i="123"/>
  <c r="AR185" i="123"/>
  <c r="AN185" i="123"/>
  <c r="AN301" i="123"/>
  <c r="BH290" i="123"/>
  <c r="BM286" i="123"/>
  <c r="BE280" i="123"/>
  <c r="AP278" i="123"/>
  <c r="BM256" i="123"/>
  <c r="BE255" i="123"/>
  <c r="AY254" i="123"/>
  <c r="AS253" i="123"/>
  <c r="BJ250" i="123"/>
  <c r="BC249" i="123"/>
  <c r="AT248" i="123"/>
  <c r="AW243" i="123"/>
  <c r="AY242" i="123"/>
  <c r="AY270" i="123" s="1"/>
  <c r="BB241" i="123"/>
  <c r="BL240" i="123"/>
  <c r="AP240" i="123"/>
  <c r="AZ239" i="123"/>
  <c r="BJ238" i="123"/>
  <c r="AN238" i="123"/>
  <c r="AX237" i="123"/>
  <c r="BH236" i="123"/>
  <c r="BH264" i="123" s="1"/>
  <c r="AL236" i="123"/>
  <c r="AV235" i="123"/>
  <c r="BF234" i="123"/>
  <c r="BN229" i="123"/>
  <c r="AX229" i="123"/>
  <c r="BM228" i="123"/>
  <c r="BA228" i="123"/>
  <c r="AQ228" i="123"/>
  <c r="BK227" i="123"/>
  <c r="BI226" i="4" s="1"/>
  <c r="AZ227" i="123"/>
  <c r="AP227" i="123"/>
  <c r="BJ226" i="123"/>
  <c r="AY226" i="123"/>
  <c r="AO226" i="123"/>
  <c r="BO206" i="123"/>
  <c r="BG206" i="123"/>
  <c r="AY206" i="123"/>
  <c r="AQ206" i="123"/>
  <c r="BN205" i="123"/>
  <c r="BF205" i="123"/>
  <c r="AX205" i="123"/>
  <c r="AP205" i="123"/>
  <c r="BM204" i="123"/>
  <c r="BE204" i="123"/>
  <c r="AW204" i="123"/>
  <c r="AO204" i="123"/>
  <c r="BL203" i="123"/>
  <c r="BD203" i="123"/>
  <c r="AV203" i="123"/>
  <c r="AN203" i="123"/>
  <c r="BK202" i="123"/>
  <c r="BI201" i="4" s="1"/>
  <c r="BC202" i="123"/>
  <c r="AU202" i="123"/>
  <c r="AM202" i="123"/>
  <c r="BJ201" i="123"/>
  <c r="BB201" i="123"/>
  <c r="AT201" i="123"/>
  <c r="AL201" i="123"/>
  <c r="BI200" i="123"/>
  <c r="BA200" i="123"/>
  <c r="AS200" i="123"/>
  <c r="BH199" i="123"/>
  <c r="AZ199" i="123"/>
  <c r="AR199" i="123"/>
  <c r="BO198" i="123"/>
  <c r="BG198" i="123"/>
  <c r="AY198" i="123"/>
  <c r="AQ198" i="123"/>
  <c r="BN197" i="123"/>
  <c r="BF197" i="123"/>
  <c r="AX197" i="123"/>
  <c r="AP197" i="123"/>
  <c r="BM192" i="123"/>
  <c r="BH192" i="123"/>
  <c r="BB192" i="123"/>
  <c r="BB220" i="123" s="1"/>
  <c r="AW192" i="123"/>
  <c r="AR192" i="123"/>
  <c r="AL192" i="123"/>
  <c r="BL191" i="123"/>
  <c r="BG191" i="123"/>
  <c r="BG219" i="123" s="1"/>
  <c r="BA191" i="123"/>
  <c r="AV191" i="123"/>
  <c r="AQ191" i="123"/>
  <c r="BK190" i="123"/>
  <c r="BI189" i="4" s="1"/>
  <c r="BF190" i="123"/>
  <c r="AZ190" i="123"/>
  <c r="AZ218" i="123" s="1"/>
  <c r="AU190" i="123"/>
  <c r="AP190" i="123"/>
  <c r="AP218" i="123" s="1"/>
  <c r="BO189" i="123"/>
  <c r="BO217" i="123" s="1"/>
  <c r="BJ189" i="123"/>
  <c r="BE189" i="123"/>
  <c r="AY189" i="123"/>
  <c r="AT189" i="123"/>
  <c r="AO189" i="123"/>
  <c r="BN188" i="123"/>
  <c r="BI188" i="123"/>
  <c r="BD188" i="123"/>
  <c r="AX188" i="123"/>
  <c r="AX216" i="123" s="1"/>
  <c r="AS188" i="123"/>
  <c r="AN188" i="123"/>
  <c r="BM187" i="123"/>
  <c r="BM215" i="123" s="1"/>
  <c r="BH187" i="123"/>
  <c r="BC187" i="123"/>
  <c r="BC215" i="123" s="1"/>
  <c r="AW187" i="123"/>
  <c r="AR187" i="123"/>
  <c r="AM187" i="123"/>
  <c r="BL186" i="123"/>
  <c r="BG186" i="123"/>
  <c r="BB186" i="123"/>
  <c r="AV186" i="123"/>
  <c r="AQ186" i="123"/>
  <c r="AL186" i="123"/>
  <c r="BK185" i="123"/>
  <c r="BF185" i="123"/>
  <c r="BA185" i="123"/>
  <c r="BA213" i="123" s="1"/>
  <c r="AU185" i="123"/>
  <c r="AP185" i="123"/>
  <c r="BL184" i="123"/>
  <c r="BH184" i="123"/>
  <c r="BD184" i="123"/>
  <c r="AZ184" i="123"/>
  <c r="AZ212" i="123" s="1"/>
  <c r="AV184" i="123"/>
  <c r="AR184" i="123"/>
  <c r="AN184" i="123"/>
  <c r="BO183" i="123"/>
  <c r="BK183" i="123"/>
  <c r="BI182" i="4" s="1"/>
  <c r="BG183" i="123"/>
  <c r="BC183" i="123"/>
  <c r="AY183" i="123"/>
  <c r="AU183" i="123"/>
  <c r="AQ183" i="123"/>
  <c r="AM183" i="123"/>
  <c r="BM178" i="123"/>
  <c r="BI178" i="123"/>
  <c r="BE178" i="123"/>
  <c r="BA178" i="123"/>
  <c r="AW178" i="123"/>
  <c r="AS178" i="123"/>
  <c r="AO178" i="123"/>
  <c r="BL177" i="123"/>
  <c r="BH177" i="123"/>
  <c r="BD177" i="123"/>
  <c r="AZ177" i="123"/>
  <c r="AV177" i="123"/>
  <c r="AR177" i="123"/>
  <c r="AN177" i="123"/>
  <c r="BO176" i="123"/>
  <c r="BK176" i="123"/>
  <c r="BI175" i="4" s="1"/>
  <c r="BG176" i="123"/>
  <c r="BC176" i="123"/>
  <c r="AY176" i="123"/>
  <c r="AU176" i="123"/>
  <c r="AQ176" i="123"/>
  <c r="AM176" i="123"/>
  <c r="BN175" i="123"/>
  <c r="BJ175" i="123"/>
  <c r="BF175" i="123"/>
  <c r="BB175" i="123"/>
  <c r="AX175" i="123"/>
  <c r="AT175" i="123"/>
  <c r="AP175" i="123"/>
  <c r="AL175" i="123"/>
  <c r="AN306" i="123"/>
  <c r="BM292" i="123"/>
  <c r="BM320" i="123" s="1"/>
  <c r="BB288" i="123"/>
  <c r="BB316" i="123" s="1"/>
  <c r="AU285" i="123"/>
  <c r="AV279" i="123"/>
  <c r="BA257" i="123"/>
  <c r="AT256" i="123"/>
  <c r="AN255" i="123"/>
  <c r="BJ253" i="123"/>
  <c r="BD252" i="123"/>
  <c r="AW251" i="123"/>
  <c r="AP250" i="123"/>
  <c r="BN248" i="123"/>
  <c r="BK243" i="123"/>
  <c r="BI242" i="4" s="1"/>
  <c r="BN242" i="123"/>
  <c r="BN270" i="123" s="1"/>
  <c r="AL242" i="123"/>
  <c r="AQ241" i="123"/>
  <c r="BA240" i="123"/>
  <c r="BK239" i="123"/>
  <c r="BI238" i="4" s="1"/>
  <c r="AO239" i="123"/>
  <c r="AY238" i="123"/>
  <c r="BI237" i="123"/>
  <c r="AM237" i="123"/>
  <c r="AM265" i="123" s="1"/>
  <c r="AW236" i="123"/>
  <c r="AW264" i="123" s="1"/>
  <c r="BG235" i="123"/>
  <c r="AU234" i="123"/>
  <c r="BF229" i="123"/>
  <c r="AP229" i="123"/>
  <c r="BG228" i="123"/>
  <c r="AV228" i="123"/>
  <c r="BF227" i="123"/>
  <c r="AU227" i="123"/>
  <c r="BO226" i="123"/>
  <c r="BE226" i="123"/>
  <c r="AT226" i="123"/>
  <c r="BK206" i="123"/>
  <c r="BI205" i="4" s="1"/>
  <c r="BC206" i="123"/>
  <c r="AU206" i="123"/>
  <c r="AM206" i="123"/>
  <c r="BJ205" i="123"/>
  <c r="BB205" i="123"/>
  <c r="AT205" i="123"/>
  <c r="AL205" i="123"/>
  <c r="BI204" i="123"/>
  <c r="BA204" i="123"/>
  <c r="AS204" i="123"/>
  <c r="BH203" i="123"/>
  <c r="AZ203" i="123"/>
  <c r="AR203" i="123"/>
  <c r="BO202" i="123"/>
  <c r="BG202" i="123"/>
  <c r="AY202" i="123"/>
  <c r="AQ202" i="123"/>
  <c r="BN201" i="123"/>
  <c r="BF201" i="123"/>
  <c r="AX201" i="123"/>
  <c r="AP201" i="123"/>
  <c r="BM200" i="123"/>
  <c r="BE200" i="123"/>
  <c r="AW200" i="123"/>
  <c r="AO200" i="123"/>
  <c r="BL199" i="123"/>
  <c r="BD199" i="123"/>
  <c r="AV199" i="123"/>
  <c r="AN199" i="123"/>
  <c r="BK198" i="123"/>
  <c r="BI197" i="4" s="1"/>
  <c r="BC198" i="123"/>
  <c r="AU198" i="123"/>
  <c r="AM198" i="123"/>
  <c r="BJ197" i="123"/>
  <c r="BB197" i="123"/>
  <c r="AT197" i="123"/>
  <c r="AL197" i="123"/>
  <c r="BJ192" i="123"/>
  <c r="BE192" i="123"/>
  <c r="AZ192" i="123"/>
  <c r="AZ220" i="123" s="1"/>
  <c r="AT192" i="123"/>
  <c r="AO192" i="123"/>
  <c r="BO191" i="123"/>
  <c r="BO219" i="123" s="1"/>
  <c r="BI191" i="123"/>
  <c r="BD191" i="123"/>
  <c r="AY191" i="123"/>
  <c r="AS191" i="123"/>
  <c r="AS219" i="123" s="1"/>
  <c r="AN191" i="123"/>
  <c r="AN219" i="123" s="1"/>
  <c r="BN190" i="123"/>
  <c r="BH190" i="123"/>
  <c r="BH218" i="123" s="1"/>
  <c r="BC190" i="123"/>
  <c r="BC218" i="123" s="1"/>
  <c r="AX190" i="123"/>
  <c r="AX218" i="123" s="1"/>
  <c r="AR190" i="123"/>
  <c r="AM190" i="123"/>
  <c r="AM218" i="123" s="1"/>
  <c r="BM189" i="123"/>
  <c r="BM217" i="123" s="1"/>
  <c r="BG189" i="123"/>
  <c r="BB189" i="123"/>
  <c r="BB217" i="123" s="1"/>
  <c r="AW189" i="123"/>
  <c r="AQ189" i="123"/>
  <c r="AL189" i="123"/>
  <c r="BL188" i="123"/>
  <c r="BF188" i="123"/>
  <c r="BF216" i="123" s="1"/>
  <c r="BA188" i="123"/>
  <c r="BA216" i="123" s="1"/>
  <c r="AV188" i="123"/>
  <c r="AP188" i="123"/>
  <c r="BK187" i="123"/>
  <c r="BI186" i="4" s="1"/>
  <c r="BE187" i="123"/>
  <c r="AZ187" i="123"/>
  <c r="AU187" i="123"/>
  <c r="AO187" i="123"/>
  <c r="AO215" i="123" s="1"/>
  <c r="BO186" i="123"/>
  <c r="BJ186" i="123"/>
  <c r="BD186" i="123"/>
  <c r="BD214" i="123" s="1"/>
  <c r="AY186" i="123"/>
  <c r="AY214" i="123" s="1"/>
  <c r="AT186" i="123"/>
  <c r="AT214" i="123" s="1"/>
  <c r="AN186" i="123"/>
  <c r="BN185" i="123"/>
  <c r="BN213" i="123" s="1"/>
  <c r="BI185" i="123"/>
  <c r="BC185" i="123"/>
  <c r="AX185" i="123"/>
  <c r="AS185" i="123"/>
  <c r="AM185" i="123"/>
  <c r="BN184" i="123"/>
  <c r="BJ184" i="123"/>
  <c r="BF184" i="123"/>
  <c r="BB184" i="123"/>
  <c r="AX184" i="123"/>
  <c r="AT184" i="123"/>
  <c r="AP184" i="123"/>
  <c r="AL184" i="123"/>
  <c r="BM183" i="123"/>
  <c r="BI183" i="123"/>
  <c r="BE183" i="123"/>
  <c r="BA183" i="123"/>
  <c r="AW183" i="123"/>
  <c r="AS183" i="123"/>
  <c r="AO183" i="123"/>
  <c r="BO178" i="123"/>
  <c r="BK178" i="123"/>
  <c r="BI177" i="4" s="1"/>
  <c r="BG178" i="123"/>
  <c r="BC178" i="123"/>
  <c r="AY178" i="123"/>
  <c r="AU178" i="123"/>
  <c r="AQ178" i="123"/>
  <c r="AM178" i="123"/>
  <c r="BN177" i="123"/>
  <c r="BJ177" i="123"/>
  <c r="BF177" i="123"/>
  <c r="BB177" i="123"/>
  <c r="AX177" i="123"/>
  <c r="AT177" i="123"/>
  <c r="AP177" i="123"/>
  <c r="AL177" i="123"/>
  <c r="BM176" i="123"/>
  <c r="BI176" i="123"/>
  <c r="BE176" i="123"/>
  <c r="BA176" i="123"/>
  <c r="AW176" i="123"/>
  <c r="AS176" i="123"/>
  <c r="AO176" i="123"/>
  <c r="BL175" i="123"/>
  <c r="BH175" i="123"/>
  <c r="BD175" i="123"/>
  <c r="AZ175" i="123"/>
  <c r="AV175" i="123"/>
  <c r="AR175" i="123"/>
  <c r="AN175" i="123"/>
  <c r="BI287" i="123"/>
  <c r="BG278" i="123"/>
  <c r="BK257" i="123"/>
  <c r="BI256" i="4" s="1"/>
  <c r="AV255" i="123"/>
  <c r="BM252" i="123"/>
  <c r="AZ250" i="123"/>
  <c r="AL248" i="123"/>
  <c r="AO243" i="123"/>
  <c r="AW241" i="123"/>
  <c r="AW269" i="123" s="1"/>
  <c r="BD238" i="123"/>
  <c r="AS237" i="123"/>
  <c r="BL235" i="123"/>
  <c r="BL263" i="123" s="1"/>
  <c r="AZ234" i="123"/>
  <c r="AT229" i="123"/>
  <c r="AY228" i="123"/>
  <c r="BH227" i="123"/>
  <c r="AM227" i="123"/>
  <c r="AW226" i="123"/>
  <c r="BA206" i="123"/>
  <c r="AZ205" i="123"/>
  <c r="BO204" i="123"/>
  <c r="AY204" i="123"/>
  <c r="BN203" i="123"/>
  <c r="AX203" i="123"/>
  <c r="BM202" i="123"/>
  <c r="AW202" i="123"/>
  <c r="BL201" i="123"/>
  <c r="AV201" i="123"/>
  <c r="BK200" i="123"/>
  <c r="BI199" i="4" s="1"/>
  <c r="AU200" i="123"/>
  <c r="BJ199" i="123"/>
  <c r="AT199" i="123"/>
  <c r="BI198" i="123"/>
  <c r="BI212" i="123" s="1"/>
  <c r="AS198" i="123"/>
  <c r="AS212" i="123" s="1"/>
  <c r="BH197" i="123"/>
  <c r="AR197" i="123"/>
  <c r="BL192" i="123"/>
  <c r="BA192" i="123"/>
  <c r="AP192" i="123"/>
  <c r="BK191" i="123"/>
  <c r="BI190" i="4" s="1"/>
  <c r="AZ191" i="123"/>
  <c r="AO191" i="123"/>
  <c r="BJ190" i="123"/>
  <c r="AY190" i="123"/>
  <c r="AN190" i="123"/>
  <c r="BI189" i="123"/>
  <c r="BI217" i="123" s="1"/>
  <c r="AX189" i="123"/>
  <c r="AM189" i="123"/>
  <c r="AM217" i="123" s="1"/>
  <c r="BH188" i="123"/>
  <c r="BH216" i="123" s="1"/>
  <c r="AW188" i="123"/>
  <c r="AW216" i="123" s="1"/>
  <c r="AL188" i="123"/>
  <c r="BG187" i="123"/>
  <c r="BG215" i="123" s="1"/>
  <c r="AV187" i="123"/>
  <c r="BF186" i="123"/>
  <c r="AU186" i="123"/>
  <c r="BO185" i="123"/>
  <c r="BE185" i="123"/>
  <c r="BE213" i="123" s="1"/>
  <c r="AT185" i="123"/>
  <c r="BO184" i="123"/>
  <c r="BG184" i="123"/>
  <c r="BG212" i="123" s="1"/>
  <c r="AY184" i="123"/>
  <c r="AQ184" i="123"/>
  <c r="BN183" i="123"/>
  <c r="BF183" i="123"/>
  <c r="AX183" i="123"/>
  <c r="AP183" i="123"/>
  <c r="BL178" i="123"/>
  <c r="BD178" i="123"/>
  <c r="AV178" i="123"/>
  <c r="AN178" i="123"/>
  <c r="BK177" i="123"/>
  <c r="BI176" i="4" s="1"/>
  <c r="BC177" i="123"/>
  <c r="AU177" i="123"/>
  <c r="AM177" i="123"/>
  <c r="BJ176" i="123"/>
  <c r="BB176" i="123"/>
  <c r="AT176" i="123"/>
  <c r="AL176" i="123"/>
  <c r="BI175" i="123"/>
  <c r="BA175" i="123"/>
  <c r="AS175" i="123"/>
  <c r="BH291" i="123"/>
  <c r="BB256" i="123"/>
  <c r="AP254" i="123"/>
  <c r="BG251" i="123"/>
  <c r="AS249" i="123"/>
  <c r="AR242" i="123"/>
  <c r="BF240" i="123"/>
  <c r="AU239" i="123"/>
  <c r="AU267" i="123" s="1"/>
  <c r="BN237" i="123"/>
  <c r="BB236" i="123"/>
  <c r="AQ235" i="123"/>
  <c r="AQ263" i="123" s="1"/>
  <c r="BJ229" i="123"/>
  <c r="BI228" i="123"/>
  <c r="AN228" i="123"/>
  <c r="AX227" i="123"/>
  <c r="BG226" i="123"/>
  <c r="AL226" i="123"/>
  <c r="BI206" i="123"/>
  <c r="AS206" i="123"/>
  <c r="AS220" i="123" s="1"/>
  <c r="BH205" i="123"/>
  <c r="AR205" i="123"/>
  <c r="AR219" i="123" s="1"/>
  <c r="BG204" i="123"/>
  <c r="AQ204" i="123"/>
  <c r="AQ218" i="123" s="1"/>
  <c r="BF203" i="123"/>
  <c r="AP203" i="123"/>
  <c r="AP217" i="123" s="1"/>
  <c r="BE202" i="123"/>
  <c r="AO202" i="123"/>
  <c r="AO216" i="123" s="1"/>
  <c r="BD201" i="123"/>
  <c r="AN201" i="123"/>
  <c r="AN215" i="123" s="1"/>
  <c r="BC200" i="123"/>
  <c r="AM200" i="123"/>
  <c r="AM214" i="123" s="1"/>
  <c r="BB199" i="123"/>
  <c r="AL199" i="123"/>
  <c r="BA198" i="123"/>
  <c r="BA212" i="123" s="1"/>
  <c r="AZ197" i="123"/>
  <c r="BF192" i="123"/>
  <c r="BF220" i="123" s="1"/>
  <c r="AV192" i="123"/>
  <c r="AV220" i="123" s="1"/>
  <c r="BE191" i="123"/>
  <c r="AU191" i="123"/>
  <c r="BO190" i="123"/>
  <c r="BO218" i="123" s="1"/>
  <c r="BD190" i="123"/>
  <c r="AT190" i="123"/>
  <c r="BN189" i="123"/>
  <c r="BC189" i="123"/>
  <c r="AS189" i="123"/>
  <c r="AS217" i="123" s="1"/>
  <c r="BM188" i="123"/>
  <c r="BB188" i="123"/>
  <c r="BB216" i="123" s="1"/>
  <c r="AR188" i="123"/>
  <c r="AR216" i="123" s="1"/>
  <c r="BL187" i="123"/>
  <c r="BA187" i="123"/>
  <c r="AQ187" i="123"/>
  <c r="AQ215" i="123" s="1"/>
  <c r="BK186" i="123"/>
  <c r="AZ186" i="123"/>
  <c r="AP186" i="123"/>
  <c r="BJ185" i="123"/>
  <c r="AY185" i="123"/>
  <c r="AO185" i="123"/>
  <c r="BK184" i="123"/>
  <c r="BC184" i="123"/>
  <c r="BC212" i="123" s="1"/>
  <c r="AU184" i="123"/>
  <c r="AU212" i="123" s="1"/>
  <c r="AM184" i="123"/>
  <c r="AM212" i="123" s="1"/>
  <c r="BJ183" i="123"/>
  <c r="BB183" i="123"/>
  <c r="AT183" i="123"/>
  <c r="AL183" i="123"/>
  <c r="BH178" i="123"/>
  <c r="AZ178" i="123"/>
  <c r="AR178" i="123"/>
  <c r="BO177" i="123"/>
  <c r="BG177" i="123"/>
  <c r="AY177" i="123"/>
  <c r="AQ177" i="123"/>
  <c r="BN176" i="123"/>
  <c r="BF176" i="123"/>
  <c r="AX176" i="123"/>
  <c r="AP176" i="123"/>
  <c r="BM175" i="123"/>
  <c r="BE175" i="123"/>
  <c r="AW175" i="123"/>
  <c r="AO175" i="123"/>
  <c r="U41" i="123"/>
  <c r="K44" i="123" s="1"/>
  <c r="AO128" i="123"/>
  <c r="AS128" i="123"/>
  <c r="AW128" i="123"/>
  <c r="BA128" i="123"/>
  <c r="BE128" i="123"/>
  <c r="BI128" i="123"/>
  <c r="BM128" i="123"/>
  <c r="BP125" i="123"/>
  <c r="BP135" i="123"/>
  <c r="AM165" i="123"/>
  <c r="AQ165" i="123"/>
  <c r="AU165" i="123"/>
  <c r="AY165" i="123"/>
  <c r="BC165" i="123"/>
  <c r="BG165" i="123"/>
  <c r="BK165" i="123"/>
  <c r="BO165" i="123"/>
  <c r="AM142" i="123"/>
  <c r="AU142" i="123"/>
  <c r="BC142" i="123"/>
  <c r="BK142" i="123"/>
  <c r="AQ156" i="123"/>
  <c r="AQ122" i="123" s="1"/>
  <c r="AY156" i="123"/>
  <c r="AY122" i="123" s="1"/>
  <c r="BG156" i="123"/>
  <c r="BG122" i="123" s="1"/>
  <c r="BO156" i="123"/>
  <c r="BO122" i="123" s="1"/>
  <c r="BP149" i="123"/>
  <c r="BP151" i="123"/>
  <c r="AM163" i="123"/>
  <c r="AQ175" i="123"/>
  <c r="BG175" i="123"/>
  <c r="AR176" i="123"/>
  <c r="BH176" i="123"/>
  <c r="AS177" i="123"/>
  <c r="BI177" i="123"/>
  <c r="AT178" i="123"/>
  <c r="BJ178" i="123"/>
  <c r="AV183" i="123"/>
  <c r="BL183" i="123"/>
  <c r="AW184" i="123"/>
  <c r="AW212" i="123" s="1"/>
  <c r="BM184" i="123"/>
  <c r="BB185" i="123"/>
  <c r="AR186" i="123"/>
  <c r="AR214" i="123" s="1"/>
  <c r="BN186" i="123"/>
  <c r="BD187" i="123"/>
  <c r="AT188" i="123"/>
  <c r="BF189" i="123"/>
  <c r="BF217" i="123" s="1"/>
  <c r="AV190" i="123"/>
  <c r="AM191" i="123"/>
  <c r="BH191" i="123"/>
  <c r="AX192" i="123"/>
  <c r="AN197" i="123"/>
  <c r="AO198" i="123"/>
  <c r="AP199" i="123"/>
  <c r="AQ200" i="123"/>
  <c r="AR201" i="123"/>
  <c r="AS202" i="123"/>
  <c r="AT203" i="123"/>
  <c r="AU204" i="123"/>
  <c r="AV205" i="123"/>
  <c r="AW206" i="123"/>
  <c r="AR227" i="123"/>
  <c r="BD228" i="123"/>
  <c r="AR236" i="123"/>
  <c r="BO238" i="123"/>
  <c r="BI241" i="123"/>
  <c r="BI269" i="123" s="1"/>
  <c r="BK249" i="123"/>
  <c r="BI248" i="4" s="1"/>
  <c r="BH254" i="123"/>
  <c r="AO286" i="123"/>
  <c r="AM128" i="123"/>
  <c r="AQ128" i="123"/>
  <c r="AU128" i="123"/>
  <c r="AY128" i="123"/>
  <c r="BC128" i="123"/>
  <c r="BG128" i="123"/>
  <c r="BO128" i="123"/>
  <c r="AS170" i="123"/>
  <c r="BA170" i="123"/>
  <c r="BI170" i="123"/>
  <c r="AM161" i="123"/>
  <c r="AQ161" i="123"/>
  <c r="AU161" i="123"/>
  <c r="AY161" i="123"/>
  <c r="BC161" i="123"/>
  <c r="BG161" i="123"/>
  <c r="BK161" i="123"/>
  <c r="BO161" i="123"/>
  <c r="BP139" i="123"/>
  <c r="BP167" i="123" s="1"/>
  <c r="AM169" i="123"/>
  <c r="AQ169" i="123"/>
  <c r="AU169" i="123"/>
  <c r="AY169" i="123"/>
  <c r="BC169" i="123"/>
  <c r="BG169" i="123"/>
  <c r="BK169" i="123"/>
  <c r="BO169" i="123"/>
  <c r="AQ142" i="123"/>
  <c r="AY142" i="123"/>
  <c r="BG142" i="123"/>
  <c r="BO142" i="123"/>
  <c r="BP147" i="123"/>
  <c r="AY175" i="123"/>
  <c r="BO175" i="123"/>
  <c r="AZ176" i="123"/>
  <c r="BA177" i="123"/>
  <c r="AL178" i="123"/>
  <c r="BB178" i="123"/>
  <c r="AN183" i="123"/>
  <c r="BD183" i="123"/>
  <c r="AO184" i="123"/>
  <c r="BE184" i="123"/>
  <c r="AQ185" i="123"/>
  <c r="BM185" i="123"/>
  <c r="BM213" i="123" s="1"/>
  <c r="BC186" i="123"/>
  <c r="AS187" i="123"/>
  <c r="BO187" i="123"/>
  <c r="BE188" i="123"/>
  <c r="BE216" i="123" s="1"/>
  <c r="AU189" i="123"/>
  <c r="AL190" i="123"/>
  <c r="BG190" i="123"/>
  <c r="AW191" i="123"/>
  <c r="AW219" i="123" s="1"/>
  <c r="AN192" i="123"/>
  <c r="BI192" i="123"/>
  <c r="BD197" i="123"/>
  <c r="BE198" i="123"/>
  <c r="BF199" i="123"/>
  <c r="BG200" i="123"/>
  <c r="BH201" i="123"/>
  <c r="BI202" i="123"/>
  <c r="BJ203" i="123"/>
  <c r="BK204" i="123"/>
  <c r="BI203" i="4" s="1"/>
  <c r="BL205" i="123"/>
  <c r="BM206" i="123"/>
  <c r="BB226" i="123"/>
  <c r="BN227" i="123"/>
  <c r="BB229" i="123"/>
  <c r="BK234" i="123"/>
  <c r="BI233" i="4" s="1"/>
  <c r="BC237" i="123"/>
  <c r="AV240" i="123"/>
  <c r="BD243" i="123"/>
  <c r="AV252" i="123"/>
  <c r="AQ257" i="123"/>
  <c r="BA277" i="123"/>
  <c r="BO293" i="123"/>
  <c r="BA303" i="123"/>
  <c r="BP132" i="123"/>
  <c r="BP136" i="123"/>
  <c r="BP164" i="123" s="1"/>
  <c r="BP140" i="123"/>
  <c r="BP168" i="123" s="1"/>
  <c r="AL142" i="123"/>
  <c r="AP142" i="123"/>
  <c r="AT142" i="123"/>
  <c r="AX142" i="123"/>
  <c r="BB142" i="123"/>
  <c r="BF142" i="123"/>
  <c r="BJ142" i="123"/>
  <c r="BN142" i="123"/>
  <c r="AO156" i="123"/>
  <c r="AO122" i="123" s="1"/>
  <c r="AS156" i="123"/>
  <c r="AS122" i="123" s="1"/>
  <c r="AW156" i="123"/>
  <c r="AW122" i="123" s="1"/>
  <c r="BA156" i="123"/>
  <c r="BA122" i="123" s="1"/>
  <c r="BE156" i="123"/>
  <c r="BE122" i="123" s="1"/>
  <c r="BI156" i="123"/>
  <c r="BI122" i="123" s="1"/>
  <c r="BM156" i="123"/>
  <c r="BM122" i="123" s="1"/>
  <c r="BP155" i="123"/>
  <c r="BP161" i="112"/>
  <c r="BP169" i="112"/>
  <c r="AP128" i="112"/>
  <c r="AT128" i="112"/>
  <c r="AX128" i="112"/>
  <c r="BB128" i="112"/>
  <c r="BF128" i="112"/>
  <c r="BJ128" i="112"/>
  <c r="BN128" i="112"/>
  <c r="BP134" i="112"/>
  <c r="BP162" i="112" s="1"/>
  <c r="AM167" i="112"/>
  <c r="BP139" i="112"/>
  <c r="AP142" i="112"/>
  <c r="AX142" i="112"/>
  <c r="BF142" i="112"/>
  <c r="BN142" i="112"/>
  <c r="BP150" i="112"/>
  <c r="BP153" i="112"/>
  <c r="AQ156" i="112"/>
  <c r="AQ122" i="112" s="1"/>
  <c r="AY156" i="112"/>
  <c r="AY122" i="112" s="1"/>
  <c r="BG156" i="112"/>
  <c r="BG122" i="112" s="1"/>
  <c r="BO156" i="112"/>
  <c r="BO122" i="112" s="1"/>
  <c r="AS160" i="112"/>
  <c r="BA160" i="112"/>
  <c r="BI160" i="112"/>
  <c r="AN163" i="112"/>
  <c r="AM262" i="112"/>
  <c r="AS122" i="112"/>
  <c r="BA122" i="112"/>
  <c r="BI122" i="112"/>
  <c r="BP126" i="112"/>
  <c r="AL170" i="112"/>
  <c r="AP170" i="112"/>
  <c r="BB170" i="112"/>
  <c r="BF170" i="112"/>
  <c r="BP136" i="112"/>
  <c r="AR142" i="112"/>
  <c r="AZ142" i="112"/>
  <c r="BH142" i="112"/>
  <c r="AM160" i="112"/>
  <c r="AU160" i="112"/>
  <c r="AU170" i="112" s="1"/>
  <c r="BC160" i="112"/>
  <c r="BK160" i="112"/>
  <c r="AM168" i="112"/>
  <c r="BK262" i="112"/>
  <c r="AM163" i="112"/>
  <c r="BP135" i="112"/>
  <c r="BP163" i="112" s="1"/>
  <c r="BP138" i="112"/>
  <c r="BP166" i="112" s="1"/>
  <c r="AL142" i="112"/>
  <c r="AT142" i="112"/>
  <c r="BB142" i="112"/>
  <c r="BJ142" i="112"/>
  <c r="AM156" i="112"/>
  <c r="AM122" i="112" s="1"/>
  <c r="AO160" i="112"/>
  <c r="AW160" i="112"/>
  <c r="BE160" i="112"/>
  <c r="BM160" i="112"/>
  <c r="BM170" i="112" s="1"/>
  <c r="BD216" i="112"/>
  <c r="K28" i="112"/>
  <c r="K43" i="112" s="1"/>
  <c r="AL124" i="112"/>
  <c r="AN170" i="112"/>
  <c r="AR170" i="112"/>
  <c r="BD170" i="112"/>
  <c r="BH170" i="112"/>
  <c r="BP132" i="112"/>
  <c r="BP140" i="112"/>
  <c r="BP168" i="112" s="1"/>
  <c r="AN142" i="112"/>
  <c r="AV142" i="112"/>
  <c r="BD142" i="112"/>
  <c r="BL142" i="112"/>
  <c r="AN156" i="112"/>
  <c r="AR156" i="112"/>
  <c r="AV156" i="112"/>
  <c r="AV122" i="112" s="1"/>
  <c r="AZ156" i="112"/>
  <c r="AZ122" i="112" s="1"/>
  <c r="BD156" i="112"/>
  <c r="BD122" i="112" s="1"/>
  <c r="BH156" i="112"/>
  <c r="BL156" i="112"/>
  <c r="BL122" i="112" s="1"/>
  <c r="AL156" i="112"/>
  <c r="AP156" i="112"/>
  <c r="AP122" i="112" s="1"/>
  <c r="AT156" i="112"/>
  <c r="AT122" i="112" s="1"/>
  <c r="AX156" i="112"/>
  <c r="AX122" i="112" s="1"/>
  <c r="BB156" i="112"/>
  <c r="BB122" i="112" s="1"/>
  <c r="BF156" i="112"/>
  <c r="BF122" i="112" s="1"/>
  <c r="BJ156" i="112"/>
  <c r="BJ122" i="112" s="1"/>
  <c r="BN156" i="112"/>
  <c r="BN122" i="112" s="1"/>
  <c r="BP151" i="112"/>
  <c r="BP165" i="112" s="1"/>
  <c r="AM164" i="112"/>
  <c r="AN128" i="113"/>
  <c r="AR128" i="113"/>
  <c r="AV128" i="113"/>
  <c r="AZ128" i="113"/>
  <c r="BD128" i="113"/>
  <c r="BH128" i="113"/>
  <c r="BL128" i="113"/>
  <c r="BP126" i="113"/>
  <c r="AM128" i="113"/>
  <c r="AM142" i="113"/>
  <c r="AQ142" i="113"/>
  <c r="AU142" i="113"/>
  <c r="AY142" i="113"/>
  <c r="BC142" i="113"/>
  <c r="BG142" i="113"/>
  <c r="BK142" i="113"/>
  <c r="BO142" i="113"/>
  <c r="BP138" i="113"/>
  <c r="BP166" i="113" s="1"/>
  <c r="AL142" i="113"/>
  <c r="AT142" i="113"/>
  <c r="BB142" i="113"/>
  <c r="BJ142" i="113"/>
  <c r="BP149" i="113"/>
  <c r="AM156" i="113"/>
  <c r="AM122" i="113" s="1"/>
  <c r="AU156" i="113"/>
  <c r="AU122" i="113" s="1"/>
  <c r="BC156" i="113"/>
  <c r="BC122" i="113" s="1"/>
  <c r="BK156" i="113"/>
  <c r="BK122" i="113" s="1"/>
  <c r="AO160" i="113"/>
  <c r="AW160" i="113"/>
  <c r="BE160" i="113"/>
  <c r="BM160" i="113"/>
  <c r="AN167" i="113"/>
  <c r="AN170" i="113" s="1"/>
  <c r="AS213" i="113"/>
  <c r="AL214" i="113"/>
  <c r="AX189" i="113"/>
  <c r="AY190" i="113"/>
  <c r="AU197" i="113"/>
  <c r="AT200" i="113"/>
  <c r="AT214" i="113" s="1"/>
  <c r="AQ201" i="113"/>
  <c r="AQ215" i="113" s="1"/>
  <c r="AX204" i="113"/>
  <c r="AU205" i="113"/>
  <c r="AL263" i="113"/>
  <c r="AP267" i="113"/>
  <c r="AT271" i="113"/>
  <c r="AO313" i="113"/>
  <c r="BJ313" i="113"/>
  <c r="AR161" i="114"/>
  <c r="AR198" i="114"/>
  <c r="AZ161" i="114"/>
  <c r="AZ170" i="114" s="1"/>
  <c r="AZ198" i="114"/>
  <c r="BP147" i="114"/>
  <c r="AS162" i="114"/>
  <c r="AS156" i="114"/>
  <c r="AS122" i="114" s="1"/>
  <c r="BI162" i="114"/>
  <c r="BI156" i="114"/>
  <c r="BI122" i="114" s="1"/>
  <c r="BP149" i="114"/>
  <c r="AM163" i="114"/>
  <c r="AM156" i="114"/>
  <c r="AM122" i="114" s="1"/>
  <c r="AN122" i="112"/>
  <c r="AR122" i="112"/>
  <c r="BH122" i="112"/>
  <c r="AM175" i="112"/>
  <c r="AQ175" i="112"/>
  <c r="AU175" i="112"/>
  <c r="AY175" i="112"/>
  <c r="BC175" i="112"/>
  <c r="BG175" i="112"/>
  <c r="BK175" i="112"/>
  <c r="BO175" i="112"/>
  <c r="AN176" i="112"/>
  <c r="AR176" i="112"/>
  <c r="AV176" i="112"/>
  <c r="AZ176" i="112"/>
  <c r="BD176" i="112"/>
  <c r="BH176" i="112"/>
  <c r="BL176" i="112"/>
  <c r="BJ175" i="4" s="1"/>
  <c r="AO177" i="112"/>
  <c r="AS177" i="112"/>
  <c r="AW177" i="112"/>
  <c r="BA177" i="112"/>
  <c r="BE177" i="112"/>
  <c r="BI177" i="112"/>
  <c r="BM177" i="112"/>
  <c r="AL178" i="112"/>
  <c r="AP178" i="112"/>
  <c r="AT178" i="112"/>
  <c r="AX178" i="112"/>
  <c r="BB178" i="112"/>
  <c r="BF178" i="112"/>
  <c r="BJ178" i="112"/>
  <c r="BN178" i="112"/>
  <c r="AN183" i="112"/>
  <c r="AR183" i="112"/>
  <c r="AV183" i="112"/>
  <c r="AZ183" i="112"/>
  <c r="BD183" i="112"/>
  <c r="BH183" i="112"/>
  <c r="BL183" i="112"/>
  <c r="BJ182" i="4" s="1"/>
  <c r="AO184" i="112"/>
  <c r="AS184" i="112"/>
  <c r="AW184" i="112"/>
  <c r="BA184" i="112"/>
  <c r="BE184" i="112"/>
  <c r="BI184" i="112"/>
  <c r="BM184" i="112"/>
  <c r="AL185" i="112"/>
  <c r="AP185" i="112"/>
  <c r="AP213" i="112" s="1"/>
  <c r="AT185" i="112"/>
  <c r="AT213" i="112" s="1"/>
  <c r="AX185" i="112"/>
  <c r="AX213" i="112" s="1"/>
  <c r="BB185" i="112"/>
  <c r="BB213" i="112" s="1"/>
  <c r="BF185" i="112"/>
  <c r="BF213" i="112" s="1"/>
  <c r="BJ185" i="112"/>
  <c r="BJ213" i="112" s="1"/>
  <c r="BN185" i="112"/>
  <c r="BN213" i="112" s="1"/>
  <c r="AM186" i="112"/>
  <c r="AM214" i="112" s="1"/>
  <c r="AQ186" i="112"/>
  <c r="AQ214" i="112" s="1"/>
  <c r="AU186" i="112"/>
  <c r="AU214" i="112" s="1"/>
  <c r="AY186" i="112"/>
  <c r="AY214" i="112" s="1"/>
  <c r="BC186" i="112"/>
  <c r="BC214" i="112" s="1"/>
  <c r="BG186" i="112"/>
  <c r="BG214" i="112" s="1"/>
  <c r="BK186" i="112"/>
  <c r="BK214" i="112" s="1"/>
  <c r="BO186" i="112"/>
  <c r="BO214" i="112" s="1"/>
  <c r="AN187" i="112"/>
  <c r="AN215" i="112" s="1"/>
  <c r="AR187" i="112"/>
  <c r="AR215" i="112" s="1"/>
  <c r="AV187" i="112"/>
  <c r="AV215" i="112" s="1"/>
  <c r="AZ187" i="112"/>
  <c r="AZ215" i="112" s="1"/>
  <c r="BD187" i="112"/>
  <c r="BD215" i="112" s="1"/>
  <c r="BH187" i="112"/>
  <c r="BH215" i="112" s="1"/>
  <c r="BL187" i="112"/>
  <c r="AO188" i="112"/>
  <c r="AO216" i="112" s="1"/>
  <c r="AS188" i="112"/>
  <c r="AW188" i="112"/>
  <c r="AW216" i="112" s="1"/>
  <c r="BA188" i="112"/>
  <c r="BA216" i="112" s="1"/>
  <c r="BE188" i="112"/>
  <c r="BE216" i="112" s="1"/>
  <c r="BI188" i="112"/>
  <c r="BI216" i="112" s="1"/>
  <c r="BM188" i="112"/>
  <c r="AL189" i="112"/>
  <c r="AP189" i="112"/>
  <c r="AP217" i="112" s="1"/>
  <c r="AT189" i="112"/>
  <c r="AT217" i="112" s="1"/>
  <c r="AX189" i="112"/>
  <c r="AX217" i="112" s="1"/>
  <c r="BB189" i="112"/>
  <c r="BB217" i="112" s="1"/>
  <c r="BF189" i="112"/>
  <c r="BF217" i="112" s="1"/>
  <c r="BJ189" i="112"/>
  <c r="BJ217" i="112" s="1"/>
  <c r="BN189" i="112"/>
  <c r="BN217" i="112" s="1"/>
  <c r="AM190" i="112"/>
  <c r="AM218" i="112" s="1"/>
  <c r="AQ190" i="112"/>
  <c r="AQ218" i="112" s="1"/>
  <c r="AU190" i="112"/>
  <c r="AY190" i="112"/>
  <c r="BC190" i="112"/>
  <c r="BC218" i="112" s="1"/>
  <c r="BG190" i="112"/>
  <c r="BG218" i="112" s="1"/>
  <c r="BK190" i="112"/>
  <c r="BO190" i="112"/>
  <c r="AN191" i="112"/>
  <c r="AN219" i="112" s="1"/>
  <c r="AR191" i="112"/>
  <c r="AR219" i="112" s="1"/>
  <c r="AV191" i="112"/>
  <c r="AV219" i="112" s="1"/>
  <c r="AZ191" i="112"/>
  <c r="AZ219" i="112" s="1"/>
  <c r="BD191" i="112"/>
  <c r="BD219" i="112" s="1"/>
  <c r="BH191" i="112"/>
  <c r="BH219" i="112" s="1"/>
  <c r="BL191" i="112"/>
  <c r="AO192" i="112"/>
  <c r="AS192" i="112"/>
  <c r="AS220" i="112" s="1"/>
  <c r="AW192" i="112"/>
  <c r="AW220" i="112" s="1"/>
  <c r="BA192" i="112"/>
  <c r="BA220" i="112" s="1"/>
  <c r="BE192" i="112"/>
  <c r="BE220" i="112" s="1"/>
  <c r="BI192" i="112"/>
  <c r="BM192" i="112"/>
  <c r="BM220" i="112" s="1"/>
  <c r="AM197" i="112"/>
  <c r="AQ197" i="112"/>
  <c r="AQ211" i="112" s="1"/>
  <c r="AU197" i="112"/>
  <c r="AY197" i="112"/>
  <c r="BC197" i="112"/>
  <c r="BG197" i="112"/>
  <c r="BK197" i="112"/>
  <c r="BK211" i="112" s="1"/>
  <c r="BO197" i="112"/>
  <c r="AN198" i="112"/>
  <c r="AR198" i="112"/>
  <c r="AR212" i="112" s="1"/>
  <c r="AV198" i="112"/>
  <c r="AZ198" i="112"/>
  <c r="AZ212" i="112" s="1"/>
  <c r="BD198" i="112"/>
  <c r="BH198" i="112"/>
  <c r="BL198" i="112"/>
  <c r="AO199" i="112"/>
  <c r="AO213" i="112" s="1"/>
  <c r="AS199" i="112"/>
  <c r="AS213" i="112" s="1"/>
  <c r="AW199" i="112"/>
  <c r="AW213" i="112" s="1"/>
  <c r="BA199" i="112"/>
  <c r="BA213" i="112" s="1"/>
  <c r="BE199" i="112"/>
  <c r="BE213" i="112" s="1"/>
  <c r="BI199" i="112"/>
  <c r="BI213" i="112" s="1"/>
  <c r="BM199" i="112"/>
  <c r="BM213" i="112" s="1"/>
  <c r="AL200" i="112"/>
  <c r="AP200" i="112"/>
  <c r="AP214" i="112" s="1"/>
  <c r="AT200" i="112"/>
  <c r="AT214" i="112" s="1"/>
  <c r="AX200" i="112"/>
  <c r="AX214" i="112" s="1"/>
  <c r="BB200" i="112"/>
  <c r="BB214" i="112" s="1"/>
  <c r="BF200" i="112"/>
  <c r="BF214" i="112" s="1"/>
  <c r="BJ200" i="112"/>
  <c r="BJ214" i="112" s="1"/>
  <c r="BN200" i="112"/>
  <c r="BN214" i="112" s="1"/>
  <c r="AM201" i="112"/>
  <c r="AM215" i="112" s="1"/>
  <c r="AQ201" i="112"/>
  <c r="AQ215" i="112" s="1"/>
  <c r="AU201" i="112"/>
  <c r="AY201" i="112"/>
  <c r="BC201" i="112"/>
  <c r="BC215" i="112" s="1"/>
  <c r="BG201" i="112"/>
  <c r="BG215" i="112" s="1"/>
  <c r="BK201" i="112"/>
  <c r="BO201" i="112"/>
  <c r="AN202" i="112"/>
  <c r="AN216" i="112" s="1"/>
  <c r="AR202" i="112"/>
  <c r="AR216" i="112" s="1"/>
  <c r="AV202" i="112"/>
  <c r="AV216" i="112" s="1"/>
  <c r="AZ202" i="112"/>
  <c r="AZ216" i="112" s="1"/>
  <c r="BD202" i="112"/>
  <c r="BH202" i="112"/>
  <c r="BH216" i="112" s="1"/>
  <c r="BL202" i="112"/>
  <c r="AO203" i="112"/>
  <c r="AO217" i="112" s="1"/>
  <c r="AS203" i="112"/>
  <c r="AS217" i="112" s="1"/>
  <c r="AW203" i="112"/>
  <c r="AW217" i="112" s="1"/>
  <c r="BA203" i="112"/>
  <c r="BA217" i="112" s="1"/>
  <c r="BE203" i="112"/>
  <c r="BE217" i="112" s="1"/>
  <c r="BI203" i="112"/>
  <c r="BI217" i="112" s="1"/>
  <c r="BM203" i="112"/>
  <c r="BM217" i="112" s="1"/>
  <c r="AL204" i="112"/>
  <c r="AL218" i="112" s="1"/>
  <c r="AP204" i="112"/>
  <c r="AT204" i="112"/>
  <c r="AX204" i="112"/>
  <c r="AX218" i="112" s="1"/>
  <c r="BB204" i="112"/>
  <c r="BB218" i="112" s="1"/>
  <c r="BF204" i="112"/>
  <c r="BJ204" i="112"/>
  <c r="BN204" i="112"/>
  <c r="BN218" i="112" s="1"/>
  <c r="AM205" i="112"/>
  <c r="AQ205" i="112"/>
  <c r="AQ219" i="112" s="1"/>
  <c r="AU205" i="112"/>
  <c r="AY205" i="112"/>
  <c r="AY219" i="112" s="1"/>
  <c r="BC205" i="112"/>
  <c r="BC219" i="112" s="1"/>
  <c r="BG205" i="112"/>
  <c r="BG219" i="112" s="1"/>
  <c r="BK205" i="112"/>
  <c r="BK219" i="112" s="1"/>
  <c r="BO205" i="112"/>
  <c r="BO219" i="112" s="1"/>
  <c r="AN206" i="112"/>
  <c r="AN220" i="112" s="1"/>
  <c r="AR206" i="112"/>
  <c r="AV206" i="112"/>
  <c r="AV220" i="112" s="1"/>
  <c r="AZ206" i="112"/>
  <c r="AZ220" i="112" s="1"/>
  <c r="BD206" i="112"/>
  <c r="BD220" i="112" s="1"/>
  <c r="BH206" i="112"/>
  <c r="BL206" i="112"/>
  <c r="AO226" i="112"/>
  <c r="AT226" i="112"/>
  <c r="AY226" i="112"/>
  <c r="BE226" i="112"/>
  <c r="BJ226" i="112"/>
  <c r="BO226" i="112"/>
  <c r="AP227" i="112"/>
  <c r="AU227" i="112"/>
  <c r="AZ227" i="112"/>
  <c r="BF227" i="112"/>
  <c r="BK227" i="112"/>
  <c r="AQ228" i="112"/>
  <c r="AV228" i="112"/>
  <c r="BA228" i="112"/>
  <c r="BG228" i="112"/>
  <c r="BL228" i="112"/>
  <c r="BJ227" i="4" s="1"/>
  <c r="AL229" i="112"/>
  <c r="AR229" i="112"/>
  <c r="AW229" i="112"/>
  <c r="BB229" i="112"/>
  <c r="BH229" i="112"/>
  <c r="BM229" i="112"/>
  <c r="AN234" i="112"/>
  <c r="AT234" i="112"/>
  <c r="AY234" i="112"/>
  <c r="BD234" i="112"/>
  <c r="BJ234" i="112"/>
  <c r="BO234" i="112"/>
  <c r="AO235" i="112"/>
  <c r="AU235" i="112"/>
  <c r="AZ235" i="112"/>
  <c r="BE235" i="112"/>
  <c r="BK235" i="112"/>
  <c r="AP236" i="112"/>
  <c r="AV236" i="112"/>
  <c r="BB236" i="112"/>
  <c r="BJ236" i="112"/>
  <c r="AM237" i="112"/>
  <c r="AU237" i="112"/>
  <c r="BC237" i="112"/>
  <c r="BK237" i="112"/>
  <c r="AN238" i="112"/>
  <c r="AV238" i="112"/>
  <c r="BD238" i="112"/>
  <c r="BL238" i="112"/>
  <c r="BJ237" i="4" s="1"/>
  <c r="AO239" i="112"/>
  <c r="AW239" i="112"/>
  <c r="BE239" i="112"/>
  <c r="BM239" i="112"/>
  <c r="AP240" i="112"/>
  <c r="AX240" i="112"/>
  <c r="BF240" i="112"/>
  <c r="BN240" i="112"/>
  <c r="AQ241" i="112"/>
  <c r="AY241" i="112"/>
  <c r="BG241" i="112"/>
  <c r="BO241" i="112"/>
  <c r="AR242" i="112"/>
  <c r="AZ242" i="112"/>
  <c r="BH242" i="112"/>
  <c r="AS243" i="112"/>
  <c r="BA243" i="112"/>
  <c r="BI243" i="112"/>
  <c r="AO248" i="112"/>
  <c r="AW248" i="112"/>
  <c r="BE248" i="112"/>
  <c r="BM248" i="112"/>
  <c r="AP249" i="112"/>
  <c r="AX249" i="112"/>
  <c r="BF249" i="112"/>
  <c r="BN249" i="112"/>
  <c r="AQ250" i="112"/>
  <c r="AY250" i="112"/>
  <c r="BG250" i="112"/>
  <c r="BO250" i="112"/>
  <c r="AR251" i="112"/>
  <c r="AZ251" i="112"/>
  <c r="BH251" i="112"/>
  <c r="AS252" i="112"/>
  <c r="BA252" i="112"/>
  <c r="BI252" i="112"/>
  <c r="AL253" i="112"/>
  <c r="AT253" i="112"/>
  <c r="BB253" i="112"/>
  <c r="BJ253" i="112"/>
  <c r="AM254" i="112"/>
  <c r="AU254" i="112"/>
  <c r="BC254" i="112"/>
  <c r="BK254" i="112"/>
  <c r="AN255" i="112"/>
  <c r="AV255" i="112"/>
  <c r="BD255" i="112"/>
  <c r="BL255" i="112"/>
  <c r="BJ254" i="4" s="1"/>
  <c r="AO256" i="112"/>
  <c r="AW256" i="112"/>
  <c r="BE256" i="112"/>
  <c r="BM256" i="112"/>
  <c r="AP257" i="112"/>
  <c r="AX257" i="112"/>
  <c r="BF257" i="112"/>
  <c r="BN257" i="112"/>
  <c r="AP277" i="112"/>
  <c r="AX277" i="112"/>
  <c r="BF277" i="112"/>
  <c r="BN277" i="112"/>
  <c r="AQ278" i="112"/>
  <c r="AY278" i="112"/>
  <c r="BG278" i="112"/>
  <c r="BO278" i="112"/>
  <c r="AR279" i="112"/>
  <c r="AZ279" i="112"/>
  <c r="BH279" i="112"/>
  <c r="AS280" i="112"/>
  <c r="BA280" i="112"/>
  <c r="BI280" i="112"/>
  <c r="AM285" i="112"/>
  <c r="AU285" i="112"/>
  <c r="BC285" i="112"/>
  <c r="BK285" i="112"/>
  <c r="AN286" i="112"/>
  <c r="AV286" i="112"/>
  <c r="BD286" i="112"/>
  <c r="BL286" i="112"/>
  <c r="BJ285" i="4" s="1"/>
  <c r="AO287" i="112"/>
  <c r="AW287" i="112"/>
  <c r="BE287" i="112"/>
  <c r="BM287" i="112"/>
  <c r="AP288" i="112"/>
  <c r="AX288" i="112"/>
  <c r="BF288" i="112"/>
  <c r="BN288" i="112"/>
  <c r="AQ289" i="112"/>
  <c r="AY289" i="112"/>
  <c r="BG289" i="112"/>
  <c r="BO289" i="112"/>
  <c r="AR290" i="112"/>
  <c r="AZ290" i="112"/>
  <c r="BH290" i="112"/>
  <c r="AS291" i="112"/>
  <c r="BA291" i="112"/>
  <c r="BI291" i="112"/>
  <c r="AL292" i="112"/>
  <c r="AT292" i="112"/>
  <c r="BB292" i="112"/>
  <c r="BJ292" i="112"/>
  <c r="AM293" i="112"/>
  <c r="AU293" i="112"/>
  <c r="BC293" i="112"/>
  <c r="BK293" i="112"/>
  <c r="AN294" i="112"/>
  <c r="AV294" i="112"/>
  <c r="BD294" i="112"/>
  <c r="BL294" i="112"/>
  <c r="BJ293" i="4" s="1"/>
  <c r="AP299" i="112"/>
  <c r="AX299" i="112"/>
  <c r="BF299" i="112"/>
  <c r="BN299" i="112"/>
  <c r="AQ300" i="112"/>
  <c r="AY300" i="112"/>
  <c r="BG300" i="112"/>
  <c r="BO300" i="112"/>
  <c r="AR301" i="112"/>
  <c r="AZ301" i="112"/>
  <c r="BH301" i="112"/>
  <c r="AS302" i="112"/>
  <c r="BA302" i="112"/>
  <c r="BI302" i="112"/>
  <c r="AL303" i="112"/>
  <c r="AT303" i="112"/>
  <c r="BB303" i="112"/>
  <c r="BJ303" i="112"/>
  <c r="AM304" i="112"/>
  <c r="AU304" i="112"/>
  <c r="BC304" i="112"/>
  <c r="BK304" i="112"/>
  <c r="AN305" i="112"/>
  <c r="AV305" i="112"/>
  <c r="BD305" i="112"/>
  <c r="BL305" i="112"/>
  <c r="BJ304" i="4" s="1"/>
  <c r="AO306" i="112"/>
  <c r="AW306" i="112"/>
  <c r="BE306" i="112"/>
  <c r="BM306" i="112"/>
  <c r="AP307" i="112"/>
  <c r="AX307" i="112"/>
  <c r="BF307" i="112"/>
  <c r="BN307" i="112"/>
  <c r="AQ308" i="112"/>
  <c r="AY308" i="112"/>
  <c r="BG308" i="112"/>
  <c r="AL124" i="113"/>
  <c r="K28" i="113"/>
  <c r="K43" i="113" s="1"/>
  <c r="AR170" i="113"/>
  <c r="BH170" i="113"/>
  <c r="BP132" i="113"/>
  <c r="AM165" i="113"/>
  <c r="BP137" i="113"/>
  <c r="BP165" i="113" s="1"/>
  <c r="BP139" i="113"/>
  <c r="BP167" i="113" s="1"/>
  <c r="BP140" i="113"/>
  <c r="AN142" i="113"/>
  <c r="AV142" i="113"/>
  <c r="BD142" i="113"/>
  <c r="BL142" i="113"/>
  <c r="AN156" i="113"/>
  <c r="AN122" i="113" s="1"/>
  <c r="AR156" i="113"/>
  <c r="AR122" i="113" s="1"/>
  <c r="AV156" i="113"/>
  <c r="AV122" i="113" s="1"/>
  <c r="AZ156" i="113"/>
  <c r="AZ122" i="113" s="1"/>
  <c r="BD156" i="113"/>
  <c r="BD122" i="113" s="1"/>
  <c r="BH156" i="113"/>
  <c r="BH122" i="113" s="1"/>
  <c r="BL156" i="113"/>
  <c r="BL122" i="113" s="1"/>
  <c r="BP148" i="113"/>
  <c r="BP150" i="113"/>
  <c r="AS162" i="113"/>
  <c r="AL163" i="113"/>
  <c r="AM164" i="113"/>
  <c r="AU164" i="113"/>
  <c r="AO166" i="113"/>
  <c r="AW166" i="113"/>
  <c r="AP167" i="113"/>
  <c r="AQ168" i="113"/>
  <c r="AY168" i="113"/>
  <c r="AO188" i="113"/>
  <c r="AP189" i="113"/>
  <c r="AQ190" i="113"/>
  <c r="AR191" i="113"/>
  <c r="AS192" i="113"/>
  <c r="AM197" i="113"/>
  <c r="AN198" i="113"/>
  <c r="AN212" i="113" s="1"/>
  <c r="AV206" i="113"/>
  <c r="AM264" i="113"/>
  <c r="AY265" i="113"/>
  <c r="AQ268" i="113"/>
  <c r="BC269" i="113"/>
  <c r="AV315" i="113"/>
  <c r="BJ318" i="113"/>
  <c r="AZ319" i="113"/>
  <c r="BN322" i="113"/>
  <c r="BP134" i="113"/>
  <c r="AP142" i="113"/>
  <c r="AX142" i="113"/>
  <c r="BF142" i="113"/>
  <c r="BN142" i="113"/>
  <c r="AQ156" i="113"/>
  <c r="AQ122" i="113" s="1"/>
  <c r="AY156" i="113"/>
  <c r="AY122" i="113" s="1"/>
  <c r="BG156" i="113"/>
  <c r="BG122" i="113" s="1"/>
  <c r="BO156" i="113"/>
  <c r="BO122" i="113" s="1"/>
  <c r="AS160" i="113"/>
  <c r="BA160" i="113"/>
  <c r="BA170" i="113" s="1"/>
  <c r="BI160" i="113"/>
  <c r="AP214" i="113"/>
  <c r="AR216" i="113"/>
  <c r="BN189" i="113"/>
  <c r="BN217" i="113" s="1"/>
  <c r="AT218" i="113"/>
  <c r="BO190" i="113"/>
  <c r="BO218" i="113" s="1"/>
  <c r="BK197" i="113"/>
  <c r="AL321" i="113"/>
  <c r="BL308" i="112"/>
  <c r="BH308" i="112"/>
  <c r="BD308" i="112"/>
  <c r="AZ308" i="112"/>
  <c r="AV308" i="112"/>
  <c r="AR308" i="112"/>
  <c r="AN308" i="112"/>
  <c r="BO307" i="112"/>
  <c r="BK307" i="112"/>
  <c r="BG307" i="112"/>
  <c r="BC307" i="112"/>
  <c r="AY307" i="112"/>
  <c r="AU307" i="112"/>
  <c r="AQ307" i="112"/>
  <c r="AM307" i="112"/>
  <c r="BN306" i="112"/>
  <c r="BJ306" i="112"/>
  <c r="BF306" i="112"/>
  <c r="BB306" i="112"/>
  <c r="AX306" i="112"/>
  <c r="AT306" i="112"/>
  <c r="AP306" i="112"/>
  <c r="AL306" i="112"/>
  <c r="BM305" i="112"/>
  <c r="BI305" i="112"/>
  <c r="BE305" i="112"/>
  <c r="BA305" i="112"/>
  <c r="AW305" i="112"/>
  <c r="AS305" i="112"/>
  <c r="AO305" i="112"/>
  <c r="BL304" i="112"/>
  <c r="BJ303" i="4" s="1"/>
  <c r="BH304" i="112"/>
  <c r="BD304" i="112"/>
  <c r="AZ304" i="112"/>
  <c r="AV304" i="112"/>
  <c r="AR304" i="112"/>
  <c r="AN304" i="112"/>
  <c r="BO303" i="112"/>
  <c r="BK303" i="112"/>
  <c r="BG303" i="112"/>
  <c r="BC303" i="112"/>
  <c r="AY303" i="112"/>
  <c r="AU303" i="112"/>
  <c r="AQ303" i="112"/>
  <c r="AM303" i="112"/>
  <c r="BN302" i="112"/>
  <c r="BJ302" i="112"/>
  <c r="BF302" i="112"/>
  <c r="BB302" i="112"/>
  <c r="AX302" i="112"/>
  <c r="AT302" i="112"/>
  <c r="AP302" i="112"/>
  <c r="AL302" i="112"/>
  <c r="BM301" i="112"/>
  <c r="BI301" i="112"/>
  <c r="BE301" i="112"/>
  <c r="BA301" i="112"/>
  <c r="AW301" i="112"/>
  <c r="AS301" i="112"/>
  <c r="AO301" i="112"/>
  <c r="BL300" i="112"/>
  <c r="BJ299" i="4" s="1"/>
  <c r="BH300" i="112"/>
  <c r="BD300" i="112"/>
  <c r="AZ300" i="112"/>
  <c r="AV300" i="112"/>
  <c r="AR300" i="112"/>
  <c r="AN300" i="112"/>
  <c r="BO299" i="112"/>
  <c r="BK299" i="112"/>
  <c r="BG299" i="112"/>
  <c r="BC299" i="112"/>
  <c r="AY299" i="112"/>
  <c r="AU299" i="112"/>
  <c r="AQ299" i="112"/>
  <c r="AM299" i="112"/>
  <c r="BM294" i="112"/>
  <c r="BM322" i="112" s="1"/>
  <c r="BI294" i="112"/>
  <c r="BE294" i="112"/>
  <c r="BA294" i="112"/>
  <c r="BA322" i="112" s="1"/>
  <c r="AW294" i="112"/>
  <c r="AS294" i="112"/>
  <c r="AO294" i="112"/>
  <c r="AO322" i="112" s="1"/>
  <c r="BL293" i="112"/>
  <c r="BH293" i="112"/>
  <c r="BD293" i="112"/>
  <c r="BD321" i="112" s="1"/>
  <c r="AZ293" i="112"/>
  <c r="AZ321" i="112" s="1"/>
  <c r="AV293" i="112"/>
  <c r="AV321" i="112" s="1"/>
  <c r="AR293" i="112"/>
  <c r="AR321" i="112" s="1"/>
  <c r="AN293" i="112"/>
  <c r="AN321" i="112" s="1"/>
  <c r="BO292" i="112"/>
  <c r="BO320" i="112" s="1"/>
  <c r="BK292" i="112"/>
  <c r="BK320" i="112" s="1"/>
  <c r="BG292" i="112"/>
  <c r="BG320" i="112" s="1"/>
  <c r="BC292" i="112"/>
  <c r="AY292" i="112"/>
  <c r="AY320" i="112" s="1"/>
  <c r="AU292" i="112"/>
  <c r="AU320" i="112" s="1"/>
  <c r="AQ292" i="112"/>
  <c r="AM292" i="112"/>
  <c r="BN291" i="112"/>
  <c r="BN319" i="112" s="1"/>
  <c r="BJ291" i="112"/>
  <c r="BJ319" i="112" s="1"/>
  <c r="BF291" i="112"/>
  <c r="BB291" i="112"/>
  <c r="BB319" i="112" s="1"/>
  <c r="AX291" i="112"/>
  <c r="AX319" i="112" s="1"/>
  <c r="AT291" i="112"/>
  <c r="AT319" i="112" s="1"/>
  <c r="AP291" i="112"/>
  <c r="AP319" i="112" s="1"/>
  <c r="AL291" i="112"/>
  <c r="BM290" i="112"/>
  <c r="BM318" i="112" s="1"/>
  <c r="BI290" i="112"/>
  <c r="BI318" i="112" s="1"/>
  <c r="BE290" i="112"/>
  <c r="BE318" i="112" s="1"/>
  <c r="BA290" i="112"/>
  <c r="AW290" i="112"/>
  <c r="AS290" i="112"/>
  <c r="AS318" i="112" s="1"/>
  <c r="AO290" i="112"/>
  <c r="BL289" i="112"/>
  <c r="BJ288" i="4" s="1"/>
  <c r="BH289" i="112"/>
  <c r="BD289" i="112"/>
  <c r="BD317" i="112" s="1"/>
  <c r="AZ289" i="112"/>
  <c r="AV289" i="112"/>
  <c r="AV317" i="112" s="1"/>
  <c r="AR289" i="112"/>
  <c r="AR317" i="112" s="1"/>
  <c r="AN289" i="112"/>
  <c r="AN317" i="112" s="1"/>
  <c r="BO288" i="112"/>
  <c r="BO316" i="112" s="1"/>
  <c r="BK288" i="112"/>
  <c r="BK316" i="112" s="1"/>
  <c r="BG288" i="112"/>
  <c r="BG316" i="112" s="1"/>
  <c r="BC288" i="112"/>
  <c r="BC316" i="112" s="1"/>
  <c r="AY288" i="112"/>
  <c r="AY316" i="112" s="1"/>
  <c r="AU288" i="112"/>
  <c r="AQ288" i="112"/>
  <c r="AQ316" i="112" s="1"/>
  <c r="AM288" i="112"/>
  <c r="AM316" i="112" s="1"/>
  <c r="BN287" i="112"/>
  <c r="BJ287" i="112"/>
  <c r="BF287" i="112"/>
  <c r="BF315" i="112" s="1"/>
  <c r="BB287" i="112"/>
  <c r="BB315" i="112" s="1"/>
  <c r="AX287" i="112"/>
  <c r="AT287" i="112"/>
  <c r="AT315" i="112" s="1"/>
  <c r="AP287" i="112"/>
  <c r="AP315" i="112" s="1"/>
  <c r="AL287" i="112"/>
  <c r="BM286" i="112"/>
  <c r="BM314" i="112" s="1"/>
  <c r="BI286" i="112"/>
  <c r="BI314" i="112" s="1"/>
  <c r="BE286" i="112"/>
  <c r="BE314" i="112" s="1"/>
  <c r="BA286" i="112"/>
  <c r="BA314" i="112" s="1"/>
  <c r="AW286" i="112"/>
  <c r="AW314" i="112" s="1"/>
  <c r="AS286" i="112"/>
  <c r="AO286" i="112"/>
  <c r="BL285" i="112"/>
  <c r="BJ284" i="4" s="1"/>
  <c r="BH285" i="112"/>
  <c r="BD285" i="112"/>
  <c r="AZ285" i="112"/>
  <c r="AV285" i="112"/>
  <c r="AR285" i="112"/>
  <c r="AN285" i="112"/>
  <c r="BN280" i="112"/>
  <c r="BJ280" i="112"/>
  <c r="BF280" i="112"/>
  <c r="BB280" i="112"/>
  <c r="AX280" i="112"/>
  <c r="AT280" i="112"/>
  <c r="AP280" i="112"/>
  <c r="AL280" i="112"/>
  <c r="BM279" i="112"/>
  <c r="BI279" i="112"/>
  <c r="BE279" i="112"/>
  <c r="BA279" i="112"/>
  <c r="AW279" i="112"/>
  <c r="AS279" i="112"/>
  <c r="AO279" i="112"/>
  <c r="BL278" i="112"/>
  <c r="BJ277" i="4" s="1"/>
  <c r="BH278" i="112"/>
  <c r="BD278" i="112"/>
  <c r="AZ278" i="112"/>
  <c r="AV278" i="112"/>
  <c r="AR278" i="112"/>
  <c r="AN278" i="112"/>
  <c r="BO277" i="112"/>
  <c r="BK277" i="112"/>
  <c r="BG277" i="112"/>
  <c r="BC277" i="112"/>
  <c r="AY277" i="112"/>
  <c r="AU277" i="112"/>
  <c r="AQ277" i="112"/>
  <c r="AM277" i="112"/>
  <c r="BO257" i="112"/>
  <c r="BO271" i="112" s="1"/>
  <c r="BK257" i="112"/>
  <c r="BG257" i="112"/>
  <c r="BC257" i="112"/>
  <c r="BC271" i="112" s="1"/>
  <c r="AY257" i="112"/>
  <c r="AU257" i="112"/>
  <c r="AQ257" i="112"/>
  <c r="AQ271" i="112" s="1"/>
  <c r="AM257" i="112"/>
  <c r="AM271" i="112" s="1"/>
  <c r="BN256" i="112"/>
  <c r="BJ256" i="112"/>
  <c r="BJ270" i="112" s="1"/>
  <c r="BF256" i="112"/>
  <c r="BF270" i="112" s="1"/>
  <c r="BB256" i="112"/>
  <c r="BB270" i="112" s="1"/>
  <c r="AX256" i="112"/>
  <c r="AX270" i="112" s="1"/>
  <c r="AT256" i="112"/>
  <c r="AT270" i="112" s="1"/>
  <c r="AP256" i="112"/>
  <c r="AP270" i="112" s="1"/>
  <c r="AL256" i="112"/>
  <c r="BM255" i="112"/>
  <c r="BM269" i="112" s="1"/>
  <c r="BI255" i="112"/>
  <c r="BE255" i="112"/>
  <c r="BE269" i="112" s="1"/>
  <c r="BA255" i="112"/>
  <c r="BA269" i="112" s="1"/>
  <c r="AW255" i="112"/>
  <c r="AS255" i="112"/>
  <c r="AO255" i="112"/>
  <c r="AO269" i="112" s="1"/>
  <c r="BL254" i="112"/>
  <c r="BH254" i="112"/>
  <c r="BD254" i="112"/>
  <c r="BD268" i="112" s="1"/>
  <c r="AZ254" i="112"/>
  <c r="AV254" i="112"/>
  <c r="AV268" i="112" s="1"/>
  <c r="AR254" i="112"/>
  <c r="AR268" i="112" s="1"/>
  <c r="AN254" i="112"/>
  <c r="AN268" i="112" s="1"/>
  <c r="BO253" i="112"/>
  <c r="BO267" i="112" s="1"/>
  <c r="BK253" i="112"/>
  <c r="BK267" i="112" s="1"/>
  <c r="BG253" i="112"/>
  <c r="BG267" i="112" s="1"/>
  <c r="BC253" i="112"/>
  <c r="AY253" i="112"/>
  <c r="AU253" i="112"/>
  <c r="AU267" i="112" s="1"/>
  <c r="AQ253" i="112"/>
  <c r="AM253" i="112"/>
  <c r="BN252" i="112"/>
  <c r="BN266" i="112" s="1"/>
  <c r="BJ252" i="112"/>
  <c r="BJ266" i="112" s="1"/>
  <c r="BF252" i="112"/>
  <c r="BB252" i="112"/>
  <c r="BB266" i="112" s="1"/>
  <c r="AX252" i="112"/>
  <c r="AX266" i="112" s="1"/>
  <c r="AT252" i="112"/>
  <c r="AT266" i="112" s="1"/>
  <c r="AP252" i="112"/>
  <c r="AP266" i="112" s="1"/>
  <c r="AL252" i="112"/>
  <c r="BM251" i="112"/>
  <c r="BM265" i="112" s="1"/>
  <c r="BI251" i="112"/>
  <c r="BE251" i="112"/>
  <c r="BE265" i="112" s="1"/>
  <c r="BA251" i="112"/>
  <c r="AW251" i="112"/>
  <c r="AW265" i="112" s="1"/>
  <c r="AS251" i="112"/>
  <c r="AS265" i="112" s="1"/>
  <c r="AO251" i="112"/>
  <c r="BL250" i="112"/>
  <c r="BJ249" i="4" s="1"/>
  <c r="BH250" i="112"/>
  <c r="BD250" i="112"/>
  <c r="BD264" i="112" s="1"/>
  <c r="AZ250" i="112"/>
  <c r="AV250" i="112"/>
  <c r="AR250" i="112"/>
  <c r="AN250" i="112"/>
  <c r="BO249" i="112"/>
  <c r="BK249" i="112"/>
  <c r="BG249" i="112"/>
  <c r="BG263" i="112" s="1"/>
  <c r="BC249" i="112"/>
  <c r="AY249" i="112"/>
  <c r="AU249" i="112"/>
  <c r="AQ249" i="112"/>
  <c r="AQ263" i="112" s="1"/>
  <c r="AM249" i="112"/>
  <c r="BN248" i="112"/>
  <c r="BJ248" i="112"/>
  <c r="BF248" i="112"/>
  <c r="BB248" i="112"/>
  <c r="AX248" i="112"/>
  <c r="AX262" i="112" s="1"/>
  <c r="AT248" i="112"/>
  <c r="AP248" i="112"/>
  <c r="AL248" i="112"/>
  <c r="BL243" i="112"/>
  <c r="BH243" i="112"/>
  <c r="BH271" i="112" s="1"/>
  <c r="BD243" i="112"/>
  <c r="BD271" i="112" s="1"/>
  <c r="AZ243" i="112"/>
  <c r="AZ271" i="112" s="1"/>
  <c r="AV243" i="112"/>
  <c r="AR243" i="112"/>
  <c r="AN243" i="112"/>
  <c r="BO242" i="112"/>
  <c r="BO270" i="112" s="1"/>
  <c r="BK242" i="112"/>
  <c r="BG242" i="112"/>
  <c r="BC242" i="112"/>
  <c r="BC270" i="112" s="1"/>
  <c r="AY242" i="112"/>
  <c r="AY270" i="112" s="1"/>
  <c r="AU242" i="112"/>
  <c r="AU270" i="112" s="1"/>
  <c r="AQ242" i="112"/>
  <c r="AQ270" i="112" s="1"/>
  <c r="AM242" i="112"/>
  <c r="AM270" i="112" s="1"/>
  <c r="BN241" i="112"/>
  <c r="BN269" i="112" s="1"/>
  <c r="BJ241" i="112"/>
  <c r="BJ269" i="112" s="1"/>
  <c r="BF241" i="112"/>
  <c r="BB241" i="112"/>
  <c r="BB269" i="112" s="1"/>
  <c r="AX241" i="112"/>
  <c r="AX269" i="112" s="1"/>
  <c r="AT241" i="112"/>
  <c r="AT269" i="112" s="1"/>
  <c r="AP241" i="112"/>
  <c r="AP269" i="112" s="1"/>
  <c r="AL241" i="112"/>
  <c r="BM240" i="112"/>
  <c r="BM268" i="112" s="1"/>
  <c r="BI240" i="112"/>
  <c r="BE240" i="112"/>
  <c r="BE268" i="112" s="1"/>
  <c r="BA240" i="112"/>
  <c r="BA268" i="112" s="1"/>
  <c r="AW240" i="112"/>
  <c r="AW268" i="112" s="1"/>
  <c r="AS240" i="112"/>
  <c r="AO240" i="112"/>
  <c r="AO268" i="112" s="1"/>
  <c r="BL239" i="112"/>
  <c r="BH239" i="112"/>
  <c r="BH267" i="112" s="1"/>
  <c r="BD239" i="112"/>
  <c r="BD267" i="112" s="1"/>
  <c r="AZ239" i="112"/>
  <c r="AZ267" i="112" s="1"/>
  <c r="AV239" i="112"/>
  <c r="AV267" i="112" s="1"/>
  <c r="AR239" i="112"/>
  <c r="AR267" i="112" s="1"/>
  <c r="AN239" i="112"/>
  <c r="BO238" i="112"/>
  <c r="BO266" i="112" s="1"/>
  <c r="BK238" i="112"/>
  <c r="BG238" i="112"/>
  <c r="BG266" i="112" s="1"/>
  <c r="BC238" i="112"/>
  <c r="BC266" i="112" s="1"/>
  <c r="AY238" i="112"/>
  <c r="AU238" i="112"/>
  <c r="AU266" i="112" s="1"/>
  <c r="AQ238" i="112"/>
  <c r="AQ266" i="112" s="1"/>
  <c r="AM238" i="112"/>
  <c r="AM266" i="112" s="1"/>
  <c r="BN237" i="112"/>
  <c r="BN265" i="112" s="1"/>
  <c r="BJ237" i="112"/>
  <c r="BJ265" i="112" s="1"/>
  <c r="BF237" i="112"/>
  <c r="BF265" i="112" s="1"/>
  <c r="BB237" i="112"/>
  <c r="BB265" i="112" s="1"/>
  <c r="AX237" i="112"/>
  <c r="AT237" i="112"/>
  <c r="AT265" i="112" s="1"/>
  <c r="AP237" i="112"/>
  <c r="AP265" i="112" s="1"/>
  <c r="AL237" i="112"/>
  <c r="BM236" i="112"/>
  <c r="BI236" i="112"/>
  <c r="BE236" i="112"/>
  <c r="BE264" i="112" s="1"/>
  <c r="BA236" i="112"/>
  <c r="BA264" i="112" s="1"/>
  <c r="BN308" i="112"/>
  <c r="BN322" i="112" s="1"/>
  <c r="BJ308" i="112"/>
  <c r="BJ322" i="112" s="1"/>
  <c r="BF308" i="112"/>
  <c r="BF322" i="112" s="1"/>
  <c r="BB308" i="112"/>
  <c r="BB322" i="112" s="1"/>
  <c r="AX308" i="112"/>
  <c r="AT308" i="112"/>
  <c r="AT322" i="112" s="1"/>
  <c r="AP308" i="112"/>
  <c r="AP322" i="112" s="1"/>
  <c r="AL308" i="112"/>
  <c r="AL322" i="112" s="1"/>
  <c r="BM307" i="112"/>
  <c r="BI307" i="112"/>
  <c r="BI321" i="112" s="1"/>
  <c r="BE307" i="112"/>
  <c r="BE321" i="112" s="1"/>
  <c r="BA307" i="112"/>
  <c r="AW307" i="112"/>
  <c r="AW321" i="112" s="1"/>
  <c r="AS307" i="112"/>
  <c r="AO307" i="112"/>
  <c r="AO321" i="112" s="1"/>
  <c r="BL306" i="112"/>
  <c r="BH306" i="112"/>
  <c r="BH320" i="112" s="1"/>
  <c r="BD306" i="112"/>
  <c r="BD320" i="112" s="1"/>
  <c r="AZ306" i="112"/>
  <c r="AV306" i="112"/>
  <c r="AV320" i="112" s="1"/>
  <c r="AR306" i="112"/>
  <c r="AN306" i="112"/>
  <c r="AN320" i="112" s="1"/>
  <c r="BO305" i="112"/>
  <c r="BO319" i="112" s="1"/>
  <c r="BK305" i="112"/>
  <c r="BK319" i="112" s="1"/>
  <c r="BG305" i="112"/>
  <c r="BC305" i="112"/>
  <c r="BC319" i="112" s="1"/>
  <c r="AY305" i="112"/>
  <c r="AU305" i="112"/>
  <c r="AQ305" i="112"/>
  <c r="AM305" i="112"/>
  <c r="AM319" i="112" s="1"/>
  <c r="BN304" i="112"/>
  <c r="BN318" i="112" s="1"/>
  <c r="BJ304" i="112"/>
  <c r="BF304" i="112"/>
  <c r="BF318" i="112" s="1"/>
  <c r="BB304" i="112"/>
  <c r="BB318" i="112" s="1"/>
  <c r="AX304" i="112"/>
  <c r="AX318" i="112" s="1"/>
  <c r="AT304" i="112"/>
  <c r="AT318" i="112" s="1"/>
  <c r="AP304" i="112"/>
  <c r="AL304" i="112"/>
  <c r="BM303" i="112"/>
  <c r="BM317" i="112" s="1"/>
  <c r="BI303" i="112"/>
  <c r="BI317" i="112" s="1"/>
  <c r="BE303" i="112"/>
  <c r="BA303" i="112"/>
  <c r="BA317" i="112" s="1"/>
  <c r="AW303" i="112"/>
  <c r="AW317" i="112" s="1"/>
  <c r="AS303" i="112"/>
  <c r="AO303" i="112"/>
  <c r="AO317" i="112" s="1"/>
  <c r="BL302" i="112"/>
  <c r="BJ301" i="4" s="1"/>
  <c r="BH302" i="112"/>
  <c r="BH316" i="112" s="1"/>
  <c r="BD302" i="112"/>
  <c r="BD316" i="112" s="1"/>
  <c r="AZ302" i="112"/>
  <c r="AV302" i="112"/>
  <c r="AR302" i="112"/>
  <c r="AR316" i="112" s="1"/>
  <c r="AN302" i="112"/>
  <c r="AN316" i="112" s="1"/>
  <c r="BO301" i="112"/>
  <c r="BK301" i="112"/>
  <c r="BK315" i="112" s="1"/>
  <c r="BG301" i="112"/>
  <c r="BG315" i="112" s="1"/>
  <c r="BC301" i="112"/>
  <c r="BC315" i="112" s="1"/>
  <c r="AY301" i="112"/>
  <c r="AU301" i="112"/>
  <c r="AU315" i="112" s="1"/>
  <c r="AQ301" i="112"/>
  <c r="AM301" i="112"/>
  <c r="BN300" i="112"/>
  <c r="BN314" i="112" s="1"/>
  <c r="BJ300" i="112"/>
  <c r="BJ314" i="112" s="1"/>
  <c r="BF300" i="112"/>
  <c r="BF314" i="112" s="1"/>
  <c r="BB300" i="112"/>
  <c r="AX300" i="112"/>
  <c r="AX314" i="112" s="1"/>
  <c r="AT300" i="112"/>
  <c r="AP300" i="112"/>
  <c r="AP314" i="112" s="1"/>
  <c r="AL300" i="112"/>
  <c r="AL314" i="112" s="1"/>
  <c r="BM299" i="112"/>
  <c r="BI299" i="112"/>
  <c r="BE299" i="112"/>
  <c r="BA299" i="112"/>
  <c r="BA313" i="112" s="1"/>
  <c r="AW299" i="112"/>
  <c r="AS299" i="112"/>
  <c r="AS313" i="112" s="1"/>
  <c r="AO299" i="112"/>
  <c r="AO313" i="112" s="1"/>
  <c r="BO294" i="112"/>
  <c r="BO322" i="112" s="1"/>
  <c r="BK294" i="112"/>
  <c r="BG294" i="112"/>
  <c r="BC294" i="112"/>
  <c r="AY294" i="112"/>
  <c r="AU294" i="112"/>
  <c r="AQ294" i="112"/>
  <c r="AQ322" i="112" s="1"/>
  <c r="AM294" i="112"/>
  <c r="BN293" i="112"/>
  <c r="BJ293" i="112"/>
  <c r="BF293" i="112"/>
  <c r="BB293" i="112"/>
  <c r="AX293" i="112"/>
  <c r="AT293" i="112"/>
  <c r="AP293" i="112"/>
  <c r="AP321" i="112" s="1"/>
  <c r="AL293" i="112"/>
  <c r="BM292" i="112"/>
  <c r="BI292" i="112"/>
  <c r="BE292" i="112"/>
  <c r="BA292" i="112"/>
  <c r="AW292" i="112"/>
  <c r="AS292" i="112"/>
  <c r="AO292" i="112"/>
  <c r="AO320" i="112" s="1"/>
  <c r="BL291" i="112"/>
  <c r="BJ290" i="4" s="1"/>
  <c r="BH291" i="112"/>
  <c r="BD291" i="112"/>
  <c r="BD319" i="112" s="1"/>
  <c r="AZ291" i="112"/>
  <c r="AV291" i="112"/>
  <c r="AR291" i="112"/>
  <c r="AN291" i="112"/>
  <c r="BO290" i="112"/>
  <c r="BK290" i="112"/>
  <c r="BG290" i="112"/>
  <c r="BC290" i="112"/>
  <c r="BC318" i="112" s="1"/>
  <c r="AY290" i="112"/>
  <c r="AU290" i="112"/>
  <c r="AQ290" i="112"/>
  <c r="AM290" i="112"/>
  <c r="BN289" i="112"/>
  <c r="BJ289" i="112"/>
  <c r="BF289" i="112"/>
  <c r="BB289" i="112"/>
  <c r="BB317" i="112" s="1"/>
  <c r="AX289" i="112"/>
  <c r="AT289" i="112"/>
  <c r="AP289" i="112"/>
  <c r="AL289" i="112"/>
  <c r="BM288" i="112"/>
  <c r="BI288" i="112"/>
  <c r="BE288" i="112"/>
  <c r="BA288" i="112"/>
  <c r="BA316" i="112" s="1"/>
  <c r="AW288" i="112"/>
  <c r="AS288" i="112"/>
  <c r="AO288" i="112"/>
  <c r="BL287" i="112"/>
  <c r="BJ286" i="4" s="1"/>
  <c r="BH287" i="112"/>
  <c r="BH315" i="112" s="1"/>
  <c r="BD287" i="112"/>
  <c r="AZ287" i="112"/>
  <c r="AV287" i="112"/>
  <c r="AR287" i="112"/>
  <c r="AN287" i="112"/>
  <c r="BO286" i="112"/>
  <c r="BK286" i="112"/>
  <c r="BG286" i="112"/>
  <c r="BG314" i="112" s="1"/>
  <c r="BC286" i="112"/>
  <c r="AY286" i="112"/>
  <c r="AU286" i="112"/>
  <c r="AQ286" i="112"/>
  <c r="AM286" i="112"/>
  <c r="BN285" i="112"/>
  <c r="BJ285" i="112"/>
  <c r="BF285" i="112"/>
  <c r="BB285" i="112"/>
  <c r="AX285" i="112"/>
  <c r="AT285" i="112"/>
  <c r="AP285" i="112"/>
  <c r="AL285" i="112"/>
  <c r="BL280" i="112"/>
  <c r="BJ279" i="4" s="1"/>
  <c r="BH280" i="112"/>
  <c r="BD280" i="112"/>
  <c r="AZ280" i="112"/>
  <c r="AV280" i="112"/>
  <c r="AR280" i="112"/>
  <c r="AN280" i="112"/>
  <c r="BO279" i="112"/>
  <c r="BK279" i="112"/>
  <c r="BG279" i="112"/>
  <c r="BC279" i="112"/>
  <c r="AY279" i="112"/>
  <c r="AU279" i="112"/>
  <c r="AQ279" i="112"/>
  <c r="AM279" i="112"/>
  <c r="BN278" i="112"/>
  <c r="BJ278" i="112"/>
  <c r="BF278" i="112"/>
  <c r="BB278" i="112"/>
  <c r="AX278" i="112"/>
  <c r="AT278" i="112"/>
  <c r="AP278" i="112"/>
  <c r="AL278" i="112"/>
  <c r="BM277" i="112"/>
  <c r="BI277" i="112"/>
  <c r="BE277" i="112"/>
  <c r="BA277" i="112"/>
  <c r="AW277" i="112"/>
  <c r="AS277" i="112"/>
  <c r="AO277" i="112"/>
  <c r="BM257" i="112"/>
  <c r="BI257" i="112"/>
  <c r="BE257" i="112"/>
  <c r="BA257" i="112"/>
  <c r="AW257" i="112"/>
  <c r="AS257" i="112"/>
  <c r="AO257" i="112"/>
  <c r="BL256" i="112"/>
  <c r="BJ255" i="4" s="1"/>
  <c r="BH256" i="112"/>
  <c r="BD256" i="112"/>
  <c r="AZ256" i="112"/>
  <c r="AV256" i="112"/>
  <c r="AR256" i="112"/>
  <c r="AN256" i="112"/>
  <c r="BO255" i="112"/>
  <c r="BK255" i="112"/>
  <c r="BG255" i="112"/>
  <c r="BC255" i="112"/>
  <c r="AY255" i="112"/>
  <c r="AU255" i="112"/>
  <c r="AQ255" i="112"/>
  <c r="AM255" i="112"/>
  <c r="BN254" i="112"/>
  <c r="BJ254" i="112"/>
  <c r="BF254" i="112"/>
  <c r="BB254" i="112"/>
  <c r="AX254" i="112"/>
  <c r="AT254" i="112"/>
  <c r="AP254" i="112"/>
  <c r="AL254" i="112"/>
  <c r="BM253" i="112"/>
  <c r="BI253" i="112"/>
  <c r="BE253" i="112"/>
  <c r="BA253" i="112"/>
  <c r="AW253" i="112"/>
  <c r="AS253" i="112"/>
  <c r="AO253" i="112"/>
  <c r="BL252" i="112"/>
  <c r="BJ251" i="4" s="1"/>
  <c r="BH252" i="112"/>
  <c r="BD252" i="112"/>
  <c r="AZ252" i="112"/>
  <c r="AV252" i="112"/>
  <c r="AR252" i="112"/>
  <c r="AN252" i="112"/>
  <c r="BO251" i="112"/>
  <c r="BK251" i="112"/>
  <c r="BG251" i="112"/>
  <c r="BC251" i="112"/>
  <c r="AY251" i="112"/>
  <c r="AU251" i="112"/>
  <c r="AQ251" i="112"/>
  <c r="AM251" i="112"/>
  <c r="BN250" i="112"/>
  <c r="BJ250" i="112"/>
  <c r="BF250" i="112"/>
  <c r="BB250" i="112"/>
  <c r="AX250" i="112"/>
  <c r="AT250" i="112"/>
  <c r="AT264" i="112" s="1"/>
  <c r="AP250" i="112"/>
  <c r="AL250" i="112"/>
  <c r="BM249" i="112"/>
  <c r="BI249" i="112"/>
  <c r="BI263" i="112" s="1"/>
  <c r="BE249" i="112"/>
  <c r="BA249" i="112"/>
  <c r="BA263" i="112" s="1"/>
  <c r="AW249" i="112"/>
  <c r="AS249" i="112"/>
  <c r="AS263" i="112" s="1"/>
  <c r="AO249" i="112"/>
  <c r="BL248" i="112"/>
  <c r="BJ247" i="4" s="1"/>
  <c r="BH248" i="112"/>
  <c r="BH262" i="112" s="1"/>
  <c r="BD248" i="112"/>
  <c r="AZ248" i="112"/>
  <c r="AZ262" i="112" s="1"/>
  <c r="AV248" i="112"/>
  <c r="AR248" i="112"/>
  <c r="AN248" i="112"/>
  <c r="BN243" i="112"/>
  <c r="BJ243" i="112"/>
  <c r="BF243" i="112"/>
  <c r="BF271" i="112" s="1"/>
  <c r="BB243" i="112"/>
  <c r="AX243" i="112"/>
  <c r="AT243" i="112"/>
  <c r="AP243" i="112"/>
  <c r="AL243" i="112"/>
  <c r="BM242" i="112"/>
  <c r="BI242" i="112"/>
  <c r="BE242" i="112"/>
  <c r="BE270" i="112" s="1"/>
  <c r="BA242" i="112"/>
  <c r="AW242" i="112"/>
  <c r="AS242" i="112"/>
  <c r="AO242" i="112"/>
  <c r="BL241" i="112"/>
  <c r="BJ240" i="4" s="1"/>
  <c r="BH241" i="112"/>
  <c r="BD241" i="112"/>
  <c r="AZ241" i="112"/>
  <c r="AV241" i="112"/>
  <c r="AR241" i="112"/>
  <c r="AN241" i="112"/>
  <c r="AN269" i="112" s="1"/>
  <c r="BO240" i="112"/>
  <c r="BK240" i="112"/>
  <c r="BG240" i="112"/>
  <c r="BC240" i="112"/>
  <c r="AY240" i="112"/>
  <c r="AU240" i="112"/>
  <c r="AQ240" i="112"/>
  <c r="AM240" i="112"/>
  <c r="AM268" i="112" s="1"/>
  <c r="BN239" i="112"/>
  <c r="BJ239" i="112"/>
  <c r="BF239" i="112"/>
  <c r="BB239" i="112"/>
  <c r="AX239" i="112"/>
  <c r="AT239" i="112"/>
  <c r="AP239" i="112"/>
  <c r="AL239" i="112"/>
  <c r="BM238" i="112"/>
  <c r="BI238" i="112"/>
  <c r="BE238" i="112"/>
  <c r="BA238" i="112"/>
  <c r="AW238" i="112"/>
  <c r="AS238" i="112"/>
  <c r="AO238" i="112"/>
  <c r="BL237" i="112"/>
  <c r="BJ236" i="4" s="1"/>
  <c r="BH237" i="112"/>
  <c r="BD237" i="112"/>
  <c r="AZ237" i="112"/>
  <c r="AV237" i="112"/>
  <c r="AR237" i="112"/>
  <c r="AR265" i="112" s="1"/>
  <c r="AN237" i="112"/>
  <c r="BO236" i="112"/>
  <c r="BK236" i="112"/>
  <c r="BG236" i="112"/>
  <c r="BC236" i="112"/>
  <c r="AY236" i="112"/>
  <c r="AU236" i="112"/>
  <c r="AQ236" i="112"/>
  <c r="AQ264" i="112" s="1"/>
  <c r="AM236" i="112"/>
  <c r="BN235" i="112"/>
  <c r="BJ235" i="112"/>
  <c r="BF235" i="112"/>
  <c r="BB235" i="112"/>
  <c r="AX235" i="112"/>
  <c r="AT235" i="112"/>
  <c r="AP235" i="112"/>
  <c r="AP263" i="112" s="1"/>
  <c r="AL235" i="112"/>
  <c r="BM234" i="112"/>
  <c r="BI234" i="112"/>
  <c r="BE234" i="112"/>
  <c r="BA234" i="112"/>
  <c r="AW234" i="112"/>
  <c r="AS234" i="112"/>
  <c r="AO234" i="112"/>
  <c r="BO229" i="112"/>
  <c r="BK229" i="112"/>
  <c r="BG229" i="112"/>
  <c r="BC229" i="112"/>
  <c r="AY229" i="112"/>
  <c r="AU229" i="112"/>
  <c r="AQ229" i="112"/>
  <c r="AM229" i="112"/>
  <c r="BN228" i="112"/>
  <c r="BJ228" i="112"/>
  <c r="BF228" i="112"/>
  <c r="BB228" i="112"/>
  <c r="AX228" i="112"/>
  <c r="AT228" i="112"/>
  <c r="AP228" i="112"/>
  <c r="AP230" i="112" s="1"/>
  <c r="AL228" i="112"/>
  <c r="BM227" i="112"/>
  <c r="BI227" i="112"/>
  <c r="BE227" i="112"/>
  <c r="BA227" i="112"/>
  <c r="AW227" i="112"/>
  <c r="AS227" i="112"/>
  <c r="AO227" i="112"/>
  <c r="BL226" i="112"/>
  <c r="BJ225" i="4" s="1"/>
  <c r="BH226" i="112"/>
  <c r="BD226" i="112"/>
  <c r="AZ226" i="112"/>
  <c r="AV226" i="112"/>
  <c r="AR226" i="112"/>
  <c r="AN226" i="112"/>
  <c r="AO175" i="112"/>
  <c r="AS175" i="112"/>
  <c r="AW175" i="112"/>
  <c r="BA175" i="112"/>
  <c r="BE175" i="112"/>
  <c r="BI175" i="112"/>
  <c r="BM175" i="112"/>
  <c r="AL176" i="112"/>
  <c r="AP176" i="112"/>
  <c r="AT176" i="112"/>
  <c r="AX176" i="112"/>
  <c r="BB176" i="112"/>
  <c r="BF176" i="112"/>
  <c r="BJ176" i="112"/>
  <c r="BN176" i="112"/>
  <c r="AM177" i="112"/>
  <c r="AQ177" i="112"/>
  <c r="AU177" i="112"/>
  <c r="AY177" i="112"/>
  <c r="BC177" i="112"/>
  <c r="BG177" i="112"/>
  <c r="BK177" i="112"/>
  <c r="BO177" i="112"/>
  <c r="AN178" i="112"/>
  <c r="AR178" i="112"/>
  <c r="AV178" i="112"/>
  <c r="AZ178" i="112"/>
  <c r="BD178" i="112"/>
  <c r="BH178" i="112"/>
  <c r="BH179" i="112" s="1"/>
  <c r="BL178" i="112"/>
  <c r="BJ177" i="4" s="1"/>
  <c r="AL183" i="112"/>
  <c r="AP183" i="112"/>
  <c r="AT183" i="112"/>
  <c r="AX183" i="112"/>
  <c r="BB183" i="112"/>
  <c r="BF183" i="112"/>
  <c r="BJ183" i="112"/>
  <c r="BN183" i="112"/>
  <c r="AM184" i="112"/>
  <c r="AQ184" i="112"/>
  <c r="AQ212" i="112" s="1"/>
  <c r="AU184" i="112"/>
  <c r="AY184" i="112"/>
  <c r="BC184" i="112"/>
  <c r="BC212" i="112" s="1"/>
  <c r="BG184" i="112"/>
  <c r="BG212" i="112" s="1"/>
  <c r="BK184" i="112"/>
  <c r="BO184" i="112"/>
  <c r="AN185" i="112"/>
  <c r="AN213" i="112" s="1"/>
  <c r="AR185" i="112"/>
  <c r="AV185" i="112"/>
  <c r="AZ185" i="112"/>
  <c r="AZ213" i="112" s="1"/>
  <c r="BD185" i="112"/>
  <c r="BD213" i="112" s="1"/>
  <c r="BH185" i="112"/>
  <c r="BL185" i="112"/>
  <c r="BJ184" i="4" s="1"/>
  <c r="AO186" i="112"/>
  <c r="AS186" i="112"/>
  <c r="AS214" i="112" s="1"/>
  <c r="AW186" i="112"/>
  <c r="AW214" i="112" s="1"/>
  <c r="BA186" i="112"/>
  <c r="BA214" i="112" s="1"/>
  <c r="BE186" i="112"/>
  <c r="BE214" i="112" s="1"/>
  <c r="BI186" i="112"/>
  <c r="BI214" i="112" s="1"/>
  <c r="BM186" i="112"/>
  <c r="BM214" i="112" s="1"/>
  <c r="AL187" i="112"/>
  <c r="AP187" i="112"/>
  <c r="AP215" i="112" s="1"/>
  <c r="AT187" i="112"/>
  <c r="AT215" i="112" s="1"/>
  <c r="AX187" i="112"/>
  <c r="AX215" i="112" s="1"/>
  <c r="BB187" i="112"/>
  <c r="BB215" i="112" s="1"/>
  <c r="BF187" i="112"/>
  <c r="BF215" i="112" s="1"/>
  <c r="BJ187" i="112"/>
  <c r="BJ215" i="112" s="1"/>
  <c r="BN187" i="112"/>
  <c r="BN215" i="112" s="1"/>
  <c r="AM188" i="112"/>
  <c r="AQ188" i="112"/>
  <c r="AQ216" i="112" s="1"/>
  <c r="AU188" i="112"/>
  <c r="AU216" i="112" s="1"/>
  <c r="AY188" i="112"/>
  <c r="BC188" i="112"/>
  <c r="BC216" i="112" s="1"/>
  <c r="BG188" i="112"/>
  <c r="BG216" i="112" s="1"/>
  <c r="BK188" i="112"/>
  <c r="BK216" i="112" s="1"/>
  <c r="BO188" i="112"/>
  <c r="AN189" i="112"/>
  <c r="AR189" i="112"/>
  <c r="AR217" i="112" s="1"/>
  <c r="AV189" i="112"/>
  <c r="AV217" i="112" s="1"/>
  <c r="AZ189" i="112"/>
  <c r="BD189" i="112"/>
  <c r="BH189" i="112"/>
  <c r="BH217" i="112" s="1"/>
  <c r="BL189" i="112"/>
  <c r="AO190" i="112"/>
  <c r="AS190" i="112"/>
  <c r="AW190" i="112"/>
  <c r="AW218" i="112" s="1"/>
  <c r="BA190" i="112"/>
  <c r="BA218" i="112" s="1"/>
  <c r="BE190" i="112"/>
  <c r="BE218" i="112" s="1"/>
  <c r="BI190" i="112"/>
  <c r="BI218" i="112" s="1"/>
  <c r="BM190" i="112"/>
  <c r="AL191" i="112"/>
  <c r="AP191" i="112"/>
  <c r="AP219" i="112" s="1"/>
  <c r="AT191" i="112"/>
  <c r="AT219" i="112" s="1"/>
  <c r="AX191" i="112"/>
  <c r="AX219" i="112" s="1"/>
  <c r="BB191" i="112"/>
  <c r="BB219" i="112" s="1"/>
  <c r="BF191" i="112"/>
  <c r="BF219" i="112" s="1"/>
  <c r="BJ191" i="112"/>
  <c r="BJ219" i="112" s="1"/>
  <c r="BN191" i="112"/>
  <c r="BN219" i="112" s="1"/>
  <c r="AM192" i="112"/>
  <c r="AQ192" i="112"/>
  <c r="AQ220" i="112" s="1"/>
  <c r="AU192" i="112"/>
  <c r="AY192" i="112"/>
  <c r="BC192" i="112"/>
  <c r="BC220" i="112" s="1"/>
  <c r="BG192" i="112"/>
  <c r="BG220" i="112" s="1"/>
  <c r="BK192" i="112"/>
  <c r="BO192" i="112"/>
  <c r="AO197" i="112"/>
  <c r="AO211" i="112" s="1"/>
  <c r="AS197" i="112"/>
  <c r="AW197" i="112"/>
  <c r="BA197" i="112"/>
  <c r="BA211" i="112" s="1"/>
  <c r="BE197" i="112"/>
  <c r="BI197" i="112"/>
  <c r="BI211" i="112" s="1"/>
  <c r="BM197" i="112"/>
  <c r="AL198" i="112"/>
  <c r="AP198" i="112"/>
  <c r="AP212" i="112" s="1"/>
  <c r="AT198" i="112"/>
  <c r="AX198" i="112"/>
  <c r="BB198" i="112"/>
  <c r="BB212" i="112" s="1"/>
  <c r="BF198" i="112"/>
  <c r="BJ198" i="112"/>
  <c r="BN198" i="112"/>
  <c r="AM199" i="112"/>
  <c r="AQ199" i="112"/>
  <c r="AU199" i="112"/>
  <c r="AU213" i="112" s="1"/>
  <c r="AY199" i="112"/>
  <c r="BC199" i="112"/>
  <c r="BG199" i="112"/>
  <c r="BG213" i="112" s="1"/>
  <c r="BK199" i="112"/>
  <c r="BK213" i="112" s="1"/>
  <c r="BO199" i="112"/>
  <c r="AN200" i="112"/>
  <c r="AN214" i="112" s="1"/>
  <c r="AR200" i="112"/>
  <c r="AR214" i="112" s="1"/>
  <c r="AV200" i="112"/>
  <c r="AV214" i="112" s="1"/>
  <c r="AZ200" i="112"/>
  <c r="BD200" i="112"/>
  <c r="BD214" i="112" s="1"/>
  <c r="BH200" i="112"/>
  <c r="BH214" i="112" s="1"/>
  <c r="BL200" i="112"/>
  <c r="AO201" i="112"/>
  <c r="AO215" i="112" s="1"/>
  <c r="AS201" i="112"/>
  <c r="AS215" i="112" s="1"/>
  <c r="AW201" i="112"/>
  <c r="AW215" i="112" s="1"/>
  <c r="BA201" i="112"/>
  <c r="BA215" i="112" s="1"/>
  <c r="BE201" i="112"/>
  <c r="BE215" i="112" s="1"/>
  <c r="BI201" i="112"/>
  <c r="BI215" i="112" s="1"/>
  <c r="BM201" i="112"/>
  <c r="BM215" i="112" s="1"/>
  <c r="AL202" i="112"/>
  <c r="AP202" i="112"/>
  <c r="AP216" i="112" s="1"/>
  <c r="AT202" i="112"/>
  <c r="AT216" i="112" s="1"/>
  <c r="AX202" i="112"/>
  <c r="BB202" i="112"/>
  <c r="BF202" i="112"/>
  <c r="BF216" i="112" s="1"/>
  <c r="BJ202" i="112"/>
  <c r="BJ216" i="112" s="1"/>
  <c r="BN202" i="112"/>
  <c r="BN216" i="112" s="1"/>
  <c r="AM203" i="112"/>
  <c r="AQ203" i="112"/>
  <c r="AQ217" i="112" s="1"/>
  <c r="AU203" i="112"/>
  <c r="AU217" i="112" s="1"/>
  <c r="AY203" i="112"/>
  <c r="BC203" i="112"/>
  <c r="BG203" i="112"/>
  <c r="BG217" i="112" s="1"/>
  <c r="BK203" i="112"/>
  <c r="BK217" i="112" s="1"/>
  <c r="BO203" i="112"/>
  <c r="AN204" i="112"/>
  <c r="AN218" i="112" s="1"/>
  <c r="AR204" i="112"/>
  <c r="AR218" i="112" s="1"/>
  <c r="AV204" i="112"/>
  <c r="AV218" i="112" s="1"/>
  <c r="AZ204" i="112"/>
  <c r="AZ218" i="112" s="1"/>
  <c r="BD204" i="112"/>
  <c r="BD218" i="112" s="1"/>
  <c r="BH204" i="112"/>
  <c r="BL204" i="112"/>
  <c r="AO205" i="112"/>
  <c r="AO219" i="112" s="1"/>
  <c r="AS205" i="112"/>
  <c r="AS219" i="112" s="1"/>
  <c r="AW205" i="112"/>
  <c r="AW219" i="112" s="1"/>
  <c r="BA205" i="112"/>
  <c r="BA219" i="112" s="1"/>
  <c r="BE205" i="112"/>
  <c r="BE219" i="112" s="1"/>
  <c r="BI205" i="112"/>
  <c r="BI219" i="112" s="1"/>
  <c r="BM205" i="112"/>
  <c r="BM219" i="112" s="1"/>
  <c r="AL206" i="112"/>
  <c r="AP206" i="112"/>
  <c r="AP220" i="112" s="1"/>
  <c r="AT206" i="112"/>
  <c r="AT220" i="112" s="1"/>
  <c r="AX206" i="112"/>
  <c r="BB206" i="112"/>
  <c r="BB220" i="112" s="1"/>
  <c r="BF206" i="112"/>
  <c r="BF220" i="112" s="1"/>
  <c r="BJ206" i="112"/>
  <c r="BN206" i="112"/>
  <c r="AL226" i="112"/>
  <c r="AQ226" i="112"/>
  <c r="AW226" i="112"/>
  <c r="BB226" i="112"/>
  <c r="BG226" i="112"/>
  <c r="BM226" i="112"/>
  <c r="AM227" i="112"/>
  <c r="AR227" i="112"/>
  <c r="AX227" i="112"/>
  <c r="BC227" i="112"/>
  <c r="BH227" i="112"/>
  <c r="BN227" i="112"/>
  <c r="AN228" i="112"/>
  <c r="AS228" i="112"/>
  <c r="AY228" i="112"/>
  <c r="BD228" i="112"/>
  <c r="BI228" i="112"/>
  <c r="BO228" i="112"/>
  <c r="AO229" i="112"/>
  <c r="AT229" i="112"/>
  <c r="AZ229" i="112"/>
  <c r="BE229" i="112"/>
  <c r="BJ229" i="112"/>
  <c r="AL234" i="112"/>
  <c r="AQ234" i="112"/>
  <c r="AV234" i="112"/>
  <c r="BB234" i="112"/>
  <c r="BG234" i="112"/>
  <c r="BL234" i="112"/>
  <c r="BJ233" i="4" s="1"/>
  <c r="AM235" i="112"/>
  <c r="AM263" i="112" s="1"/>
  <c r="AR235" i="112"/>
  <c r="AR263" i="112" s="1"/>
  <c r="AW235" i="112"/>
  <c r="BC235" i="112"/>
  <c r="BH235" i="112"/>
  <c r="BH263" i="112" s="1"/>
  <c r="BM235" i="112"/>
  <c r="AN236" i="112"/>
  <c r="AS236" i="112"/>
  <c r="AS264" i="112" s="1"/>
  <c r="AX236" i="112"/>
  <c r="BF236" i="112"/>
  <c r="BF264" i="112" s="1"/>
  <c r="BN236" i="112"/>
  <c r="AQ237" i="112"/>
  <c r="AY237" i="112"/>
  <c r="BG237" i="112"/>
  <c r="BG265" i="112" s="1"/>
  <c r="BO237" i="112"/>
  <c r="AR238" i="112"/>
  <c r="AZ238" i="112"/>
  <c r="BH238" i="112"/>
  <c r="BH266" i="112" s="1"/>
  <c r="AS239" i="112"/>
  <c r="AS267" i="112" s="1"/>
  <c r="BA239" i="112"/>
  <c r="BI239" i="112"/>
  <c r="AL240" i="112"/>
  <c r="AT240" i="112"/>
  <c r="AT268" i="112" s="1"/>
  <c r="BB240" i="112"/>
  <c r="BJ240" i="112"/>
  <c r="AM241" i="112"/>
  <c r="AU241" i="112"/>
  <c r="AU269" i="112" s="1"/>
  <c r="BC241" i="112"/>
  <c r="BK241" i="112"/>
  <c r="AN242" i="112"/>
  <c r="AV242" i="112"/>
  <c r="AV270" i="112" s="1"/>
  <c r="BD242" i="112"/>
  <c r="BL242" i="112"/>
  <c r="BJ241" i="4" s="1"/>
  <c r="AO243" i="112"/>
  <c r="AO271" i="112" s="1"/>
  <c r="AW243" i="112"/>
  <c r="BE243" i="112"/>
  <c r="BM243" i="112"/>
  <c r="AS248" i="112"/>
  <c r="BA248" i="112"/>
  <c r="BI248" i="112"/>
  <c r="AL249" i="112"/>
  <c r="AT249" i="112"/>
  <c r="BB249" i="112"/>
  <c r="BJ249" i="112"/>
  <c r="AM250" i="112"/>
  <c r="AU250" i="112"/>
  <c r="BC250" i="112"/>
  <c r="BK250" i="112"/>
  <c r="AN251" i="112"/>
  <c r="AV251" i="112"/>
  <c r="BD251" i="112"/>
  <c r="BL251" i="112"/>
  <c r="BJ250" i="4" s="1"/>
  <c r="AO252" i="112"/>
  <c r="AW252" i="112"/>
  <c r="BE252" i="112"/>
  <c r="BM252" i="112"/>
  <c r="AP253" i="112"/>
  <c r="AX253" i="112"/>
  <c r="BF253" i="112"/>
  <c r="BN253" i="112"/>
  <c r="AQ254" i="112"/>
  <c r="AY254" i="112"/>
  <c r="BG254" i="112"/>
  <c r="BO254" i="112"/>
  <c r="AR255" i="112"/>
  <c r="AZ255" i="112"/>
  <c r="BH255" i="112"/>
  <c r="AS256" i="112"/>
  <c r="BA256" i="112"/>
  <c r="BI256" i="112"/>
  <c r="AL257" i="112"/>
  <c r="AT257" i="112"/>
  <c r="BB257" i="112"/>
  <c r="BJ257" i="112"/>
  <c r="AL277" i="112"/>
  <c r="AT277" i="112"/>
  <c r="BB277" i="112"/>
  <c r="BJ277" i="112"/>
  <c r="AM278" i="112"/>
  <c r="AU278" i="112"/>
  <c r="BC278" i="112"/>
  <c r="BK278" i="112"/>
  <c r="AN279" i="112"/>
  <c r="AV279" i="112"/>
  <c r="BD279" i="112"/>
  <c r="BL279" i="112"/>
  <c r="BJ278" i="4" s="1"/>
  <c r="AO280" i="112"/>
  <c r="AW280" i="112"/>
  <c r="BE280" i="112"/>
  <c r="BM280" i="112"/>
  <c r="AQ285" i="112"/>
  <c r="AY285" i="112"/>
  <c r="BG285" i="112"/>
  <c r="BO285" i="112"/>
  <c r="AR286" i="112"/>
  <c r="AZ286" i="112"/>
  <c r="BH286" i="112"/>
  <c r="AS287" i="112"/>
  <c r="BA287" i="112"/>
  <c r="BI287" i="112"/>
  <c r="AL288" i="112"/>
  <c r="AT288" i="112"/>
  <c r="BB288" i="112"/>
  <c r="BJ288" i="112"/>
  <c r="AM289" i="112"/>
  <c r="AU289" i="112"/>
  <c r="BC289" i="112"/>
  <c r="BK289" i="112"/>
  <c r="AN290" i="112"/>
  <c r="AV290" i="112"/>
  <c r="BD290" i="112"/>
  <c r="BL290" i="112"/>
  <c r="BJ289" i="4" s="1"/>
  <c r="AO291" i="112"/>
  <c r="AW291" i="112"/>
  <c r="AW319" i="112" s="1"/>
  <c r="BE291" i="112"/>
  <c r="BM291" i="112"/>
  <c r="AP292" i="112"/>
  <c r="AX292" i="112"/>
  <c r="AX320" i="112" s="1"/>
  <c r="BF292" i="112"/>
  <c r="BN292" i="112"/>
  <c r="AQ293" i="112"/>
  <c r="AY293" i="112"/>
  <c r="AY321" i="112" s="1"/>
  <c r="BG293" i="112"/>
  <c r="BO293" i="112"/>
  <c r="AR294" i="112"/>
  <c r="AZ294" i="112"/>
  <c r="AZ322" i="112" s="1"/>
  <c r="BH294" i="112"/>
  <c r="AL299" i="112"/>
  <c r="AT299" i="112"/>
  <c r="BB299" i="112"/>
  <c r="BJ299" i="112"/>
  <c r="AM300" i="112"/>
  <c r="AU300" i="112"/>
  <c r="BC300" i="112"/>
  <c r="BK300" i="112"/>
  <c r="AN301" i="112"/>
  <c r="AV301" i="112"/>
  <c r="BD301" i="112"/>
  <c r="BL301" i="112"/>
  <c r="BJ300" i="4" s="1"/>
  <c r="AO302" i="112"/>
  <c r="AW302" i="112"/>
  <c r="BE302" i="112"/>
  <c r="BM302" i="112"/>
  <c r="AP303" i="112"/>
  <c r="AX303" i="112"/>
  <c r="BF303" i="112"/>
  <c r="BN303" i="112"/>
  <c r="AQ304" i="112"/>
  <c r="AY304" i="112"/>
  <c r="BG304" i="112"/>
  <c r="BO304" i="112"/>
  <c r="AR305" i="112"/>
  <c r="AZ305" i="112"/>
  <c r="BH305" i="112"/>
  <c r="AS306" i="112"/>
  <c r="BA306" i="112"/>
  <c r="BI306" i="112"/>
  <c r="AL307" i="112"/>
  <c r="AT307" i="112"/>
  <c r="BB307" i="112"/>
  <c r="BJ307" i="112"/>
  <c r="AM308" i="112"/>
  <c r="AU308" i="112"/>
  <c r="BC308" i="112"/>
  <c r="BK308" i="112"/>
  <c r="BN170" i="113"/>
  <c r="AM161" i="113"/>
  <c r="BP133" i="113"/>
  <c r="BP135" i="113"/>
  <c r="BP136" i="113"/>
  <c r="BP164" i="113" s="1"/>
  <c r="AM169" i="113"/>
  <c r="BP141" i="113"/>
  <c r="AR142" i="113"/>
  <c r="AZ142" i="113"/>
  <c r="BH142" i="113"/>
  <c r="AL156" i="113"/>
  <c r="AP156" i="113"/>
  <c r="AP122" i="113" s="1"/>
  <c r="AT156" i="113"/>
  <c r="AT122" i="113" s="1"/>
  <c r="AX156" i="113"/>
  <c r="AX122" i="113" s="1"/>
  <c r="BB156" i="113"/>
  <c r="BF156" i="113"/>
  <c r="BJ156" i="113"/>
  <c r="BJ122" i="113" s="1"/>
  <c r="BN156" i="113"/>
  <c r="BN122" i="113" s="1"/>
  <c r="BP147" i="113"/>
  <c r="BP154" i="113"/>
  <c r="BP155" i="113"/>
  <c r="BC160" i="113"/>
  <c r="AP163" i="113"/>
  <c r="AT167" i="113"/>
  <c r="BD187" i="113"/>
  <c r="BE188" i="113"/>
  <c r="BF189" i="113"/>
  <c r="BG190" i="113"/>
  <c r="BH191" i="113"/>
  <c r="BI192" i="113"/>
  <c r="AW263" i="113"/>
  <c r="BA267" i="113"/>
  <c r="AS270" i="113"/>
  <c r="BL308" i="113"/>
  <c r="BH308" i="113"/>
  <c r="BH322" i="113" s="1"/>
  <c r="BD308" i="113"/>
  <c r="AZ308" i="113"/>
  <c r="AV308" i="113"/>
  <c r="AR308" i="113"/>
  <c r="AR322" i="113" s="1"/>
  <c r="AN308" i="113"/>
  <c r="BO307" i="113"/>
  <c r="BK307" i="113"/>
  <c r="BG307" i="113"/>
  <c r="BG321" i="113" s="1"/>
  <c r="BC307" i="113"/>
  <c r="AY307" i="113"/>
  <c r="AU307" i="113"/>
  <c r="AQ307" i="113"/>
  <c r="AQ321" i="113" s="1"/>
  <c r="AM307" i="113"/>
  <c r="BN306" i="113"/>
  <c r="BJ306" i="113"/>
  <c r="BF306" i="113"/>
  <c r="BF320" i="113" s="1"/>
  <c r="BB306" i="113"/>
  <c r="AX306" i="113"/>
  <c r="AT306" i="113"/>
  <c r="AP306" i="113"/>
  <c r="AP320" i="113" s="1"/>
  <c r="AL306" i="113"/>
  <c r="BM305" i="113"/>
  <c r="BK304" i="4" s="1"/>
  <c r="BI305" i="113"/>
  <c r="BE305" i="113"/>
  <c r="BE319" i="113" s="1"/>
  <c r="BA305" i="113"/>
  <c r="AW305" i="113"/>
  <c r="AS305" i="113"/>
  <c r="AO305" i="113"/>
  <c r="AO319" i="113" s="1"/>
  <c r="BL304" i="113"/>
  <c r="BH304" i="113"/>
  <c r="BD304" i="113"/>
  <c r="AZ304" i="113"/>
  <c r="AV304" i="113"/>
  <c r="AR304" i="113"/>
  <c r="AN304" i="113"/>
  <c r="AN318" i="113" s="1"/>
  <c r="BO303" i="113"/>
  <c r="BK303" i="113"/>
  <c r="BG303" i="113"/>
  <c r="BC303" i="113"/>
  <c r="BC317" i="113" s="1"/>
  <c r="AY303" i="113"/>
  <c r="AU303" i="113"/>
  <c r="AQ303" i="113"/>
  <c r="AM303" i="113"/>
  <c r="BN302" i="113"/>
  <c r="BJ302" i="113"/>
  <c r="BF302" i="113"/>
  <c r="BB302" i="113"/>
  <c r="BB316" i="113" s="1"/>
  <c r="AX302" i="113"/>
  <c r="AT302" i="113"/>
  <c r="AP302" i="113"/>
  <c r="AL302" i="113"/>
  <c r="BM301" i="113"/>
  <c r="BK300" i="4" s="1"/>
  <c r="BI301" i="113"/>
  <c r="BE301" i="113"/>
  <c r="BA301" i="113"/>
  <c r="BA315" i="113" s="1"/>
  <c r="AW301" i="113"/>
  <c r="AS301" i="113"/>
  <c r="AO301" i="113"/>
  <c r="BL300" i="113"/>
  <c r="BH300" i="113"/>
  <c r="BD300" i="113"/>
  <c r="AZ300" i="113"/>
  <c r="AV300" i="113"/>
  <c r="AR300" i="113"/>
  <c r="AN300" i="113"/>
  <c r="BO299" i="113"/>
  <c r="BK299" i="113"/>
  <c r="BG299" i="113"/>
  <c r="BC299" i="113"/>
  <c r="AY299" i="113"/>
  <c r="AU299" i="113"/>
  <c r="AQ299" i="113"/>
  <c r="AM299" i="113"/>
  <c r="BM294" i="113"/>
  <c r="BK293" i="4" s="1"/>
  <c r="BI294" i="113"/>
  <c r="BI322" i="113" s="1"/>
  <c r="BE294" i="113"/>
  <c r="BA294" i="113"/>
  <c r="AW294" i="113"/>
  <c r="AS294" i="113"/>
  <c r="AO294" i="113"/>
  <c r="BL293" i="113"/>
  <c r="BH293" i="113"/>
  <c r="BH321" i="113" s="1"/>
  <c r="BD293" i="113"/>
  <c r="AZ293" i="113"/>
  <c r="AV293" i="113"/>
  <c r="AR293" i="113"/>
  <c r="AR321" i="113" s="1"/>
  <c r="AN293" i="113"/>
  <c r="BO292" i="113"/>
  <c r="BK292" i="113"/>
  <c r="BG292" i="113"/>
  <c r="BG320" i="113" s="1"/>
  <c r="BC292" i="113"/>
  <c r="AY292" i="113"/>
  <c r="AU292" i="113"/>
  <c r="AQ292" i="113"/>
  <c r="AQ320" i="113" s="1"/>
  <c r="AM292" i="113"/>
  <c r="BN291" i="113"/>
  <c r="BJ291" i="113"/>
  <c r="BF291" i="113"/>
  <c r="BB291" i="113"/>
  <c r="AX291" i="113"/>
  <c r="AT291" i="113"/>
  <c r="AP291" i="113"/>
  <c r="AP319" i="113" s="1"/>
  <c r="AL291" i="113"/>
  <c r="BM290" i="113"/>
  <c r="BK289" i="4" s="1"/>
  <c r="BI290" i="113"/>
  <c r="BE290" i="113"/>
  <c r="BE318" i="113" s="1"/>
  <c r="BA290" i="113"/>
  <c r="AW290" i="113"/>
  <c r="AS290" i="113"/>
  <c r="AO290" i="113"/>
  <c r="AO318" i="113" s="1"/>
  <c r="BL289" i="113"/>
  <c r="BH289" i="113"/>
  <c r="BD289" i="113"/>
  <c r="BD317" i="113" s="1"/>
  <c r="AZ289" i="113"/>
  <c r="AV289" i="113"/>
  <c r="AR289" i="113"/>
  <c r="AN289" i="113"/>
  <c r="AN317" i="113" s="1"/>
  <c r="BO288" i="113"/>
  <c r="BK288" i="113"/>
  <c r="BG288" i="113"/>
  <c r="BC288" i="113"/>
  <c r="AY288" i="113"/>
  <c r="AU288" i="113"/>
  <c r="AQ288" i="113"/>
  <c r="AM288" i="113"/>
  <c r="AM316" i="113" s="1"/>
  <c r="BN287" i="113"/>
  <c r="BJ287" i="113"/>
  <c r="BF287" i="113"/>
  <c r="BB287" i="113"/>
  <c r="BB315" i="113" s="1"/>
  <c r="AX287" i="113"/>
  <c r="AT287" i="113"/>
  <c r="AP287" i="113"/>
  <c r="AL287" i="113"/>
  <c r="BM286" i="113"/>
  <c r="BK285" i="4" s="1"/>
  <c r="BI286" i="113"/>
  <c r="BE286" i="113"/>
  <c r="BA286" i="113"/>
  <c r="BA314" i="113" s="1"/>
  <c r="AW286" i="113"/>
  <c r="AS286" i="113"/>
  <c r="AO286" i="113"/>
  <c r="BL285" i="113"/>
  <c r="BH285" i="113"/>
  <c r="BD285" i="113"/>
  <c r="AZ285" i="113"/>
  <c r="AV285" i="113"/>
  <c r="AR285" i="113"/>
  <c r="AN285" i="113"/>
  <c r="BN280" i="113"/>
  <c r="BJ280" i="113"/>
  <c r="BF280" i="113"/>
  <c r="BB280" i="113"/>
  <c r="AX280" i="113"/>
  <c r="AT280" i="113"/>
  <c r="AP280" i="113"/>
  <c r="AL280" i="113"/>
  <c r="BM279" i="113"/>
  <c r="BK278" i="4" s="1"/>
  <c r="BI279" i="113"/>
  <c r="BE279" i="113"/>
  <c r="BA279" i="113"/>
  <c r="AW279" i="113"/>
  <c r="AS279" i="113"/>
  <c r="AO279" i="113"/>
  <c r="BL278" i="113"/>
  <c r="BH278" i="113"/>
  <c r="BD278" i="113"/>
  <c r="AZ278" i="113"/>
  <c r="AV278" i="113"/>
  <c r="AR278" i="113"/>
  <c r="AN278" i="113"/>
  <c r="BO277" i="113"/>
  <c r="BK277" i="113"/>
  <c r="BG277" i="113"/>
  <c r="BC277" i="113"/>
  <c r="AY277" i="113"/>
  <c r="AU277" i="113"/>
  <c r="AQ277" i="113"/>
  <c r="AM277" i="113"/>
  <c r="BO257" i="113"/>
  <c r="BK257" i="113"/>
  <c r="BG257" i="113"/>
  <c r="BC257" i="113"/>
  <c r="AY257" i="113"/>
  <c r="AU257" i="113"/>
  <c r="AQ257" i="113"/>
  <c r="AM257" i="113"/>
  <c r="AM271" i="113" s="1"/>
  <c r="BN256" i="113"/>
  <c r="BN270" i="113" s="1"/>
  <c r="BJ256" i="113"/>
  <c r="BJ270" i="113" s="1"/>
  <c r="BF256" i="113"/>
  <c r="BB256" i="113"/>
  <c r="AX256" i="113"/>
  <c r="AT256" i="113"/>
  <c r="AP256" i="113"/>
  <c r="AL256" i="113"/>
  <c r="BM255" i="113"/>
  <c r="BI255" i="113"/>
  <c r="BI269" i="113" s="1"/>
  <c r="BE255" i="113"/>
  <c r="BA255" i="113"/>
  <c r="AW255" i="113"/>
  <c r="AS255" i="113"/>
  <c r="AO255" i="113"/>
  <c r="BL254" i="113"/>
  <c r="BL268" i="113" s="1"/>
  <c r="BH254" i="113"/>
  <c r="BD254" i="113"/>
  <c r="AZ254" i="113"/>
  <c r="AV254" i="113"/>
  <c r="AR254" i="113"/>
  <c r="AN254" i="113"/>
  <c r="BO253" i="113"/>
  <c r="BO267" i="113" s="1"/>
  <c r="BK253" i="113"/>
  <c r="BG253" i="113"/>
  <c r="BC253" i="113"/>
  <c r="AY253" i="113"/>
  <c r="AU253" i="113"/>
  <c r="AQ253" i="113"/>
  <c r="AM253" i="113"/>
  <c r="BN252" i="113"/>
  <c r="BN266" i="113" s="1"/>
  <c r="BJ252" i="113"/>
  <c r="BJ266" i="113" s="1"/>
  <c r="BF252" i="113"/>
  <c r="BB252" i="113"/>
  <c r="AX252" i="113"/>
  <c r="AT252" i="113"/>
  <c r="AP252" i="113"/>
  <c r="AL252" i="113"/>
  <c r="BM251" i="113"/>
  <c r="BI251" i="113"/>
  <c r="BE251" i="113"/>
  <c r="BE265" i="113" s="1"/>
  <c r="BA251" i="113"/>
  <c r="AW251" i="113"/>
  <c r="AS251" i="113"/>
  <c r="AO251" i="113"/>
  <c r="BL250" i="113"/>
  <c r="BL264" i="113" s="1"/>
  <c r="BH250" i="113"/>
  <c r="BH264" i="113" s="1"/>
  <c r="BD250" i="113"/>
  <c r="BD264" i="113" s="1"/>
  <c r="AZ250" i="113"/>
  <c r="AV250" i="113"/>
  <c r="AR250" i="113"/>
  <c r="AN250" i="113"/>
  <c r="BO249" i="113"/>
  <c r="BK249" i="113"/>
  <c r="BK263" i="113" s="1"/>
  <c r="BG249" i="113"/>
  <c r="BG263" i="113" s="1"/>
  <c r="BC249" i="113"/>
  <c r="BC263" i="113" s="1"/>
  <c r="AY249" i="113"/>
  <c r="AU249" i="113"/>
  <c r="AQ249" i="113"/>
  <c r="AM249" i="113"/>
  <c r="BN248" i="113"/>
  <c r="BJ248" i="113"/>
  <c r="BF248" i="113"/>
  <c r="BB248" i="113"/>
  <c r="AX248" i="113"/>
  <c r="AT248" i="113"/>
  <c r="AP248" i="113"/>
  <c r="AL248" i="113"/>
  <c r="BL243" i="113"/>
  <c r="BH243" i="113"/>
  <c r="BD243" i="113"/>
  <c r="AZ243" i="113"/>
  <c r="AZ271" i="113" s="1"/>
  <c r="AV243" i="113"/>
  <c r="AR243" i="113"/>
  <c r="AN243" i="113"/>
  <c r="BO242" i="113"/>
  <c r="BO270" i="113" s="1"/>
  <c r="BK242" i="113"/>
  <c r="BG242" i="113"/>
  <c r="BC242" i="113"/>
  <c r="AY242" i="113"/>
  <c r="AU242" i="113"/>
  <c r="AQ242" i="113"/>
  <c r="AM242" i="113"/>
  <c r="BN241" i="113"/>
  <c r="BN269" i="113" s="1"/>
  <c r="BJ241" i="113"/>
  <c r="BF241" i="113"/>
  <c r="BB241" i="113"/>
  <c r="AX241" i="113"/>
  <c r="AX269" i="113" s="1"/>
  <c r="AT241" i="113"/>
  <c r="AP241" i="113"/>
  <c r="AL241" i="113"/>
  <c r="BM240" i="113"/>
  <c r="BK239" i="4" s="1"/>
  <c r="BI240" i="113"/>
  <c r="BE240" i="113"/>
  <c r="BA240" i="113"/>
  <c r="AW240" i="113"/>
  <c r="AW268" i="113" s="1"/>
  <c r="AS240" i="113"/>
  <c r="AO240" i="113"/>
  <c r="BL239" i="113"/>
  <c r="BL267" i="113" s="1"/>
  <c r="BH239" i="113"/>
  <c r="BD239" i="113"/>
  <c r="AZ239" i="113"/>
  <c r="AV239" i="113"/>
  <c r="AV267" i="113" s="1"/>
  <c r="AR239" i="113"/>
  <c r="AN239" i="113"/>
  <c r="BO238" i="113"/>
  <c r="BK238" i="113"/>
  <c r="BK266" i="113" s="1"/>
  <c r="BG238" i="113"/>
  <c r="BC238" i="113"/>
  <c r="AY238" i="113"/>
  <c r="AU238" i="113"/>
  <c r="AU266" i="113" s="1"/>
  <c r="AQ238" i="113"/>
  <c r="AM238" i="113"/>
  <c r="BN237" i="113"/>
  <c r="BJ237" i="113"/>
  <c r="BJ265" i="113" s="1"/>
  <c r="BF237" i="113"/>
  <c r="BB237" i="113"/>
  <c r="AX237" i="113"/>
  <c r="AT237" i="113"/>
  <c r="AT265" i="113" s="1"/>
  <c r="AP237" i="113"/>
  <c r="AL237" i="113"/>
  <c r="BM236" i="113"/>
  <c r="BK235" i="4" s="1"/>
  <c r="BI236" i="113"/>
  <c r="BI264" i="113" s="1"/>
  <c r="BE236" i="113"/>
  <c r="BA236" i="113"/>
  <c r="AW236" i="113"/>
  <c r="AS236" i="113"/>
  <c r="AS264" i="113" s="1"/>
  <c r="AO236" i="113"/>
  <c r="BL235" i="113"/>
  <c r="BH235" i="113"/>
  <c r="BH263" i="113" s="1"/>
  <c r="BD235" i="113"/>
  <c r="AZ235" i="113"/>
  <c r="AV235" i="113"/>
  <c r="AR235" i="113"/>
  <c r="AN235" i="113"/>
  <c r="BO234" i="113"/>
  <c r="BK234" i="113"/>
  <c r="BG234" i="113"/>
  <c r="BC234" i="113"/>
  <c r="AY234" i="113"/>
  <c r="AU234" i="113"/>
  <c r="AQ234" i="113"/>
  <c r="AM234" i="113"/>
  <c r="BM229" i="113"/>
  <c r="BK228" i="4" s="1"/>
  <c r="BI229" i="113"/>
  <c r="BE229" i="113"/>
  <c r="BA229" i="113"/>
  <c r="AW229" i="113"/>
  <c r="AS229" i="113"/>
  <c r="AO229" i="113"/>
  <c r="BL228" i="113"/>
  <c r="BH228" i="113"/>
  <c r="BD228" i="113"/>
  <c r="AZ228" i="113"/>
  <c r="AV228" i="113"/>
  <c r="AR228" i="113"/>
  <c r="AN228" i="113"/>
  <c r="BO227" i="113"/>
  <c r="BK227" i="113"/>
  <c r="BG227" i="113"/>
  <c r="BC227" i="113"/>
  <c r="AY227" i="113"/>
  <c r="AU227" i="113"/>
  <c r="AQ227" i="113"/>
  <c r="AM227" i="113"/>
  <c r="BN226" i="113"/>
  <c r="BJ226" i="113"/>
  <c r="BF226" i="113"/>
  <c r="BB226" i="113"/>
  <c r="AX226" i="113"/>
  <c r="AT226" i="113"/>
  <c r="AP226" i="113"/>
  <c r="AL226" i="113"/>
  <c r="BN206" i="113"/>
  <c r="BJ206" i="113"/>
  <c r="BF206" i="113"/>
  <c r="BF220" i="113" s="1"/>
  <c r="BB206" i="113"/>
  <c r="AX206" i="113"/>
  <c r="AT206" i="113"/>
  <c r="AP206" i="113"/>
  <c r="AP220" i="113" s="1"/>
  <c r="AL206" i="113"/>
  <c r="BM205" i="113"/>
  <c r="BI205" i="113"/>
  <c r="BE205" i="113"/>
  <c r="BE219" i="113" s="1"/>
  <c r="BA205" i="113"/>
  <c r="AW205" i="113"/>
  <c r="AW219" i="113" s="1"/>
  <c r="AS205" i="113"/>
  <c r="AO205" i="113"/>
  <c r="AO219" i="113" s="1"/>
  <c r="BL204" i="113"/>
  <c r="BH204" i="113"/>
  <c r="BD204" i="113"/>
  <c r="BD218" i="113" s="1"/>
  <c r="AZ204" i="113"/>
  <c r="AV204" i="113"/>
  <c r="AV218" i="113" s="1"/>
  <c r="AR204" i="113"/>
  <c r="AN204" i="113"/>
  <c r="AN218" i="113" s="1"/>
  <c r="BO203" i="113"/>
  <c r="BK203" i="113"/>
  <c r="BK217" i="113" s="1"/>
  <c r="BG203" i="113"/>
  <c r="BC203" i="113"/>
  <c r="AY203" i="113"/>
  <c r="AU203" i="113"/>
  <c r="AQ203" i="113"/>
  <c r="AM203" i="113"/>
  <c r="AM217" i="113" s="1"/>
  <c r="BN202" i="113"/>
  <c r="BJ202" i="113"/>
  <c r="BJ216" i="113" s="1"/>
  <c r="BF202" i="113"/>
  <c r="BB202" i="113"/>
  <c r="BB216" i="113" s="1"/>
  <c r="AX202" i="113"/>
  <c r="AT202" i="113"/>
  <c r="AP202" i="113"/>
  <c r="AL202" i="113"/>
  <c r="AL216" i="113" s="1"/>
  <c r="BM201" i="113"/>
  <c r="BK200" i="4" s="1"/>
  <c r="BI201" i="113"/>
  <c r="BI215" i="113" s="1"/>
  <c r="BE201" i="113"/>
  <c r="BA201" i="113"/>
  <c r="BA215" i="113" s="1"/>
  <c r="AW201" i="113"/>
  <c r="AS201" i="113"/>
  <c r="AS215" i="113" s="1"/>
  <c r="AO201" i="113"/>
  <c r="AO215" i="113" s="1"/>
  <c r="BL200" i="113"/>
  <c r="BL214" i="113" s="1"/>
  <c r="BH200" i="113"/>
  <c r="BH214" i="113" s="1"/>
  <c r="BD200" i="113"/>
  <c r="AZ200" i="113"/>
  <c r="AZ214" i="113" s="1"/>
  <c r="AV200" i="113"/>
  <c r="AV214" i="113" s="1"/>
  <c r="AR200" i="113"/>
  <c r="AR214" i="113" s="1"/>
  <c r="AN200" i="113"/>
  <c r="BO199" i="113"/>
  <c r="BO213" i="113" s="1"/>
  <c r="BK199" i="113"/>
  <c r="BG199" i="113"/>
  <c r="BC199" i="113"/>
  <c r="AY199" i="113"/>
  <c r="AY213" i="113" s="1"/>
  <c r="AU199" i="113"/>
  <c r="AU213" i="113" s="1"/>
  <c r="AQ199" i="113"/>
  <c r="AM199" i="113"/>
  <c r="BN198" i="113"/>
  <c r="BJ198" i="113"/>
  <c r="BJ212" i="113" s="1"/>
  <c r="BF198" i="113"/>
  <c r="BB198" i="113"/>
  <c r="BB212" i="113" s="1"/>
  <c r="AX198" i="113"/>
  <c r="AT198" i="113"/>
  <c r="AP198" i="113"/>
  <c r="AL198" i="113"/>
  <c r="BM197" i="113"/>
  <c r="BK196" i="4" s="1"/>
  <c r="BI197" i="113"/>
  <c r="BE197" i="113"/>
  <c r="BA197" i="113"/>
  <c r="AW197" i="113"/>
  <c r="AS197" i="113"/>
  <c r="AO197" i="113"/>
  <c r="BO192" i="113"/>
  <c r="BK192" i="113"/>
  <c r="BK220" i="113" s="1"/>
  <c r="BG192" i="113"/>
  <c r="BG220" i="113" s="1"/>
  <c r="BC192" i="113"/>
  <c r="BC220" i="113" s="1"/>
  <c r="AY192" i="113"/>
  <c r="AU192" i="113"/>
  <c r="AQ192" i="113"/>
  <c r="AM192" i="113"/>
  <c r="BN191" i="113"/>
  <c r="BJ191" i="113"/>
  <c r="BJ219" i="113" s="1"/>
  <c r="BF191" i="113"/>
  <c r="BF219" i="113" s="1"/>
  <c r="BB191" i="113"/>
  <c r="BB219" i="113" s="1"/>
  <c r="AX191" i="113"/>
  <c r="AT191" i="113"/>
  <c r="AP191" i="113"/>
  <c r="AL191" i="113"/>
  <c r="BM190" i="113"/>
  <c r="BK189" i="4" s="1"/>
  <c r="BI190" i="113"/>
  <c r="BI218" i="113" s="1"/>
  <c r="BE190" i="113"/>
  <c r="BE218" i="113" s="1"/>
  <c r="BA190" i="113"/>
  <c r="BA218" i="113" s="1"/>
  <c r="AW190" i="113"/>
  <c r="AS190" i="113"/>
  <c r="AO190" i="113"/>
  <c r="BL189" i="113"/>
  <c r="BH189" i="113"/>
  <c r="BD189" i="113"/>
  <c r="BD217" i="113" s="1"/>
  <c r="AZ189" i="113"/>
  <c r="AZ217" i="113" s="1"/>
  <c r="AV189" i="113"/>
  <c r="AR189" i="113"/>
  <c r="AN189" i="113"/>
  <c r="BO188" i="113"/>
  <c r="BK188" i="113"/>
  <c r="BG188" i="113"/>
  <c r="BC188" i="113"/>
  <c r="BC216" i="113" s="1"/>
  <c r="AY188" i="113"/>
  <c r="AY216" i="113" s="1"/>
  <c r="AU188" i="113"/>
  <c r="AQ188" i="113"/>
  <c r="AM188" i="113"/>
  <c r="BN187" i="113"/>
  <c r="BJ187" i="113"/>
  <c r="BF187" i="113"/>
  <c r="BF215" i="113" s="1"/>
  <c r="BB187" i="113"/>
  <c r="BB215" i="113" s="1"/>
  <c r="AX187" i="113"/>
  <c r="AX215" i="113" s="1"/>
  <c r="AT187" i="113"/>
  <c r="BO308" i="113"/>
  <c r="BJ308" i="113"/>
  <c r="BE308" i="113"/>
  <c r="AY308" i="113"/>
  <c r="AT308" i="113"/>
  <c r="AO308" i="113"/>
  <c r="BN307" i="113"/>
  <c r="BI307" i="113"/>
  <c r="BD307" i="113"/>
  <c r="AX307" i="113"/>
  <c r="AS307" i="113"/>
  <c r="AN307" i="113"/>
  <c r="BM306" i="113"/>
  <c r="BK305" i="4" s="1"/>
  <c r="BH306" i="113"/>
  <c r="BC306" i="113"/>
  <c r="AW306" i="113"/>
  <c r="AR306" i="113"/>
  <c r="AM306" i="113"/>
  <c r="BL305" i="113"/>
  <c r="BG305" i="113"/>
  <c r="BB305" i="113"/>
  <c r="AV305" i="113"/>
  <c r="AQ305" i="113"/>
  <c r="AL305" i="113"/>
  <c r="BK304" i="113"/>
  <c r="BF304" i="113"/>
  <c r="BA304" i="113"/>
  <c r="AU304" i="113"/>
  <c r="AP304" i="113"/>
  <c r="BJ303" i="113"/>
  <c r="BE303" i="113"/>
  <c r="AZ303" i="113"/>
  <c r="AT303" i="113"/>
  <c r="AO303" i="113"/>
  <c r="BO302" i="113"/>
  <c r="BI302" i="113"/>
  <c r="BD302" i="113"/>
  <c r="AY302" i="113"/>
  <c r="AS302" i="113"/>
  <c r="AN302" i="113"/>
  <c r="BN301" i="113"/>
  <c r="BH301" i="113"/>
  <c r="BC301" i="113"/>
  <c r="AX301" i="113"/>
  <c r="AR301" i="113"/>
  <c r="AM301" i="113"/>
  <c r="BM300" i="113"/>
  <c r="BK299" i="4" s="1"/>
  <c r="BG300" i="113"/>
  <c r="BB300" i="113"/>
  <c r="AW300" i="113"/>
  <c r="AQ300" i="113"/>
  <c r="AL300" i="113"/>
  <c r="BL299" i="113"/>
  <c r="BF299" i="113"/>
  <c r="BA299" i="113"/>
  <c r="AV299" i="113"/>
  <c r="AP299" i="113"/>
  <c r="BO294" i="113"/>
  <c r="BJ294" i="113"/>
  <c r="BD294" i="113"/>
  <c r="BD322" i="113" s="1"/>
  <c r="AY294" i="113"/>
  <c r="AT294" i="113"/>
  <c r="AN294" i="113"/>
  <c r="BN293" i="113"/>
  <c r="BI293" i="113"/>
  <c r="BC293" i="113"/>
  <c r="AX293" i="113"/>
  <c r="AS293" i="113"/>
  <c r="AM293" i="113"/>
  <c r="BM292" i="113"/>
  <c r="BK291" i="4" s="1"/>
  <c r="BH292" i="113"/>
  <c r="BB292" i="113"/>
  <c r="BB320" i="113" s="1"/>
  <c r="AW292" i="113"/>
  <c r="AR292" i="113"/>
  <c r="AL292" i="113"/>
  <c r="BL291" i="113"/>
  <c r="BG291" i="113"/>
  <c r="BA291" i="113"/>
  <c r="AV291" i="113"/>
  <c r="AQ291" i="113"/>
  <c r="BK290" i="113"/>
  <c r="BK318" i="113" s="1"/>
  <c r="BF290" i="113"/>
  <c r="BF318" i="113" s="1"/>
  <c r="AZ290" i="113"/>
  <c r="AZ318" i="113" s="1"/>
  <c r="AU290" i="113"/>
  <c r="AU318" i="113" s="1"/>
  <c r="AP290" i="113"/>
  <c r="AP318" i="113" s="1"/>
  <c r="BO289" i="113"/>
  <c r="BJ289" i="113"/>
  <c r="BE289" i="113"/>
  <c r="AY289" i="113"/>
  <c r="AT289" i="113"/>
  <c r="AO289" i="113"/>
  <c r="BN288" i="113"/>
  <c r="BI288" i="113"/>
  <c r="BD288" i="113"/>
  <c r="AX288" i="113"/>
  <c r="AX316" i="113" s="1"/>
  <c r="AS288" i="113"/>
  <c r="AN288" i="113"/>
  <c r="BM287" i="113"/>
  <c r="BK286" i="4" s="1"/>
  <c r="BH287" i="113"/>
  <c r="BC287" i="113"/>
  <c r="AW287" i="113"/>
  <c r="AR287" i="113"/>
  <c r="AM287" i="113"/>
  <c r="BL286" i="113"/>
  <c r="BG286" i="113"/>
  <c r="BB286" i="113"/>
  <c r="AV286" i="113"/>
  <c r="AQ286" i="113"/>
  <c r="AL286" i="113"/>
  <c r="BK285" i="113"/>
  <c r="BF285" i="113"/>
  <c r="BA285" i="113"/>
  <c r="AU285" i="113"/>
  <c r="AP285" i="113"/>
  <c r="BO280" i="113"/>
  <c r="BI280" i="113"/>
  <c r="BD280" i="113"/>
  <c r="AY280" i="113"/>
  <c r="AS280" i="113"/>
  <c r="AN280" i="113"/>
  <c r="BN279" i="113"/>
  <c r="BH279" i="113"/>
  <c r="BC279" i="113"/>
  <c r="AX279" i="113"/>
  <c r="AR279" i="113"/>
  <c r="AM279" i="113"/>
  <c r="BM278" i="113"/>
  <c r="BK277" i="4" s="1"/>
  <c r="BG278" i="113"/>
  <c r="BB278" i="113"/>
  <c r="AW278" i="113"/>
  <c r="AQ278" i="113"/>
  <c r="AL278" i="113"/>
  <c r="BL277" i="113"/>
  <c r="BF277" i="113"/>
  <c r="BA277" i="113"/>
  <c r="AV277" i="113"/>
  <c r="AP277" i="113"/>
  <c r="BL257" i="113"/>
  <c r="BF257" i="113"/>
  <c r="BA257" i="113"/>
  <c r="AV257" i="113"/>
  <c r="AP257" i="113"/>
  <c r="AP271" i="113" s="1"/>
  <c r="BK256" i="113"/>
  <c r="BE256" i="113"/>
  <c r="AZ256" i="113"/>
  <c r="AU256" i="113"/>
  <c r="AO256" i="113"/>
  <c r="AO270" i="113" s="1"/>
  <c r="BO255" i="113"/>
  <c r="BJ255" i="113"/>
  <c r="BD255" i="113"/>
  <c r="AY255" i="113"/>
  <c r="AY269" i="113" s="1"/>
  <c r="AT255" i="113"/>
  <c r="AN255" i="113"/>
  <c r="AN269" i="113" s="1"/>
  <c r="BN254" i="113"/>
  <c r="BI254" i="113"/>
  <c r="BC254" i="113"/>
  <c r="AX254" i="113"/>
  <c r="AX268" i="113" s="1"/>
  <c r="AS254" i="113"/>
  <c r="AM254" i="113"/>
  <c r="AM268" i="113" s="1"/>
  <c r="BM253" i="113"/>
  <c r="BK252" i="4" s="1"/>
  <c r="BH253" i="113"/>
  <c r="BB253" i="113"/>
  <c r="AW253" i="113"/>
  <c r="AW267" i="113" s="1"/>
  <c r="AR253" i="113"/>
  <c r="AL253" i="113"/>
  <c r="BL252" i="113"/>
  <c r="BG252" i="113"/>
  <c r="BA252" i="113"/>
  <c r="AV252" i="113"/>
  <c r="AQ252" i="113"/>
  <c r="BK251" i="113"/>
  <c r="BF251" i="113"/>
  <c r="AZ251" i="113"/>
  <c r="AU251" i="113"/>
  <c r="AU265" i="113" s="1"/>
  <c r="AP251" i="113"/>
  <c r="BO250" i="113"/>
  <c r="BJ250" i="113"/>
  <c r="BE250" i="113"/>
  <c r="AY250" i="113"/>
  <c r="AT250" i="113"/>
  <c r="AO250" i="113"/>
  <c r="BN249" i="113"/>
  <c r="BI249" i="113"/>
  <c r="BD249" i="113"/>
  <c r="AX249" i="113"/>
  <c r="AS249" i="113"/>
  <c r="AS263" i="113" s="1"/>
  <c r="AN249" i="113"/>
  <c r="BM248" i="113"/>
  <c r="BK247" i="4" s="1"/>
  <c r="BH248" i="113"/>
  <c r="BC248" i="113"/>
  <c r="BM308" i="113"/>
  <c r="BG308" i="113"/>
  <c r="BB308" i="113"/>
  <c r="AW308" i="113"/>
  <c r="AQ308" i="113"/>
  <c r="AL308" i="113"/>
  <c r="BL307" i="113"/>
  <c r="BF307" i="113"/>
  <c r="BA307" i="113"/>
  <c r="AV307" i="113"/>
  <c r="AP307" i="113"/>
  <c r="BK306" i="113"/>
  <c r="BE306" i="113"/>
  <c r="AZ306" i="113"/>
  <c r="AU306" i="113"/>
  <c r="AO306" i="113"/>
  <c r="BO305" i="113"/>
  <c r="BJ305" i="113"/>
  <c r="BD305" i="113"/>
  <c r="AY305" i="113"/>
  <c r="AT305" i="113"/>
  <c r="AN305" i="113"/>
  <c r="BN304" i="113"/>
  <c r="BI304" i="113"/>
  <c r="BC304" i="113"/>
  <c r="AX304" i="113"/>
  <c r="AS304" i="113"/>
  <c r="AM304" i="113"/>
  <c r="BM303" i="113"/>
  <c r="BK302" i="4" s="1"/>
  <c r="BH303" i="113"/>
  <c r="BB303" i="113"/>
  <c r="AW303" i="113"/>
  <c r="AR303" i="113"/>
  <c r="AL303" i="113"/>
  <c r="BL302" i="113"/>
  <c r="BG302" i="113"/>
  <c r="BA302" i="113"/>
  <c r="AV302" i="113"/>
  <c r="AQ302" i="113"/>
  <c r="BK301" i="113"/>
  <c r="BF301" i="113"/>
  <c r="AZ301" i="113"/>
  <c r="AU301" i="113"/>
  <c r="AP301" i="113"/>
  <c r="BO300" i="113"/>
  <c r="BJ300" i="113"/>
  <c r="BE300" i="113"/>
  <c r="AY300" i="113"/>
  <c r="AT300" i="113"/>
  <c r="AO300" i="113"/>
  <c r="BN299" i="113"/>
  <c r="BI299" i="113"/>
  <c r="BD299" i="113"/>
  <c r="AX299" i="113"/>
  <c r="AS299" i="113"/>
  <c r="AN299" i="113"/>
  <c r="BL294" i="113"/>
  <c r="BG294" i="113"/>
  <c r="BG322" i="113" s="1"/>
  <c r="BB294" i="113"/>
  <c r="BB322" i="113" s="1"/>
  <c r="AV294" i="113"/>
  <c r="AV322" i="113" s="1"/>
  <c r="AQ294" i="113"/>
  <c r="AQ322" i="113" s="1"/>
  <c r="AL294" i="113"/>
  <c r="BK293" i="113"/>
  <c r="BF293" i="113"/>
  <c r="BF321" i="113" s="1"/>
  <c r="BA293" i="113"/>
  <c r="BA321" i="113" s="1"/>
  <c r="AU293" i="113"/>
  <c r="AP293" i="113"/>
  <c r="AP321" i="113" s="1"/>
  <c r="BJ292" i="113"/>
  <c r="BJ320" i="113" s="1"/>
  <c r="BE292" i="113"/>
  <c r="BE320" i="113" s="1"/>
  <c r="AZ292" i="113"/>
  <c r="AZ320" i="113" s="1"/>
  <c r="AT292" i="113"/>
  <c r="AO292" i="113"/>
  <c r="AO320" i="113" s="1"/>
  <c r="BO291" i="113"/>
  <c r="BO319" i="113" s="1"/>
  <c r="BI291" i="113"/>
  <c r="BD291" i="113"/>
  <c r="BD319" i="113" s="1"/>
  <c r="AY291" i="113"/>
  <c r="AY319" i="113" s="1"/>
  <c r="AS291" i="113"/>
  <c r="AN291" i="113"/>
  <c r="AN319" i="113" s="1"/>
  <c r="BN290" i="113"/>
  <c r="BN318" i="113" s="1"/>
  <c r="BH290" i="113"/>
  <c r="BH318" i="113" s="1"/>
  <c r="BC290" i="113"/>
  <c r="BC318" i="113" s="1"/>
  <c r="AX290" i="113"/>
  <c r="AX318" i="113" s="1"/>
  <c r="AR290" i="113"/>
  <c r="AR318" i="113" s="1"/>
  <c r="AM290" i="113"/>
  <c r="AM318" i="113" s="1"/>
  <c r="BM289" i="113"/>
  <c r="BG289" i="113"/>
  <c r="BB289" i="113"/>
  <c r="BB317" i="113" s="1"/>
  <c r="AW289" i="113"/>
  <c r="AW317" i="113" s="1"/>
  <c r="AQ289" i="113"/>
  <c r="AL289" i="113"/>
  <c r="BL288" i="113"/>
  <c r="BL316" i="113" s="1"/>
  <c r="BF288" i="113"/>
  <c r="BF316" i="113" s="1"/>
  <c r="BA288" i="113"/>
  <c r="BA316" i="113" s="1"/>
  <c r="AV288" i="113"/>
  <c r="AV316" i="113" s="1"/>
  <c r="AP288" i="113"/>
  <c r="AP316" i="113" s="1"/>
  <c r="BK287" i="113"/>
  <c r="BK315" i="113" s="1"/>
  <c r="BE287" i="113"/>
  <c r="AZ287" i="113"/>
  <c r="AZ315" i="113" s="1"/>
  <c r="AU287" i="113"/>
  <c r="AU315" i="113" s="1"/>
  <c r="AO287" i="113"/>
  <c r="AO315" i="113" s="1"/>
  <c r="BO286" i="113"/>
  <c r="BJ286" i="113"/>
  <c r="BJ314" i="113" s="1"/>
  <c r="BD286" i="113"/>
  <c r="AY286" i="113"/>
  <c r="AY314" i="113" s="1"/>
  <c r="AT286" i="113"/>
  <c r="AT314" i="113" s="1"/>
  <c r="AN286" i="113"/>
  <c r="AN314" i="113" s="1"/>
  <c r="BN285" i="113"/>
  <c r="BI285" i="113"/>
  <c r="BC285" i="113"/>
  <c r="AX285" i="113"/>
  <c r="AS285" i="113"/>
  <c r="AM285" i="113"/>
  <c r="BL280" i="113"/>
  <c r="BG280" i="113"/>
  <c r="BA280" i="113"/>
  <c r="AV280" i="113"/>
  <c r="AQ280" i="113"/>
  <c r="BK279" i="113"/>
  <c r="BF279" i="113"/>
  <c r="AZ279" i="113"/>
  <c r="AU279" i="113"/>
  <c r="AP279" i="113"/>
  <c r="BO278" i="113"/>
  <c r="BJ278" i="113"/>
  <c r="BE278" i="113"/>
  <c r="AY278" i="113"/>
  <c r="AT278" i="113"/>
  <c r="AO278" i="113"/>
  <c r="BN277" i="113"/>
  <c r="BI277" i="113"/>
  <c r="BD277" i="113"/>
  <c r="AX277" i="113"/>
  <c r="AS277" i="113"/>
  <c r="AN277" i="113"/>
  <c r="BN257" i="113"/>
  <c r="BI257" i="113"/>
  <c r="BD257" i="113"/>
  <c r="AX257" i="113"/>
  <c r="AX271" i="113" s="1"/>
  <c r="AS257" i="113"/>
  <c r="AN257" i="113"/>
  <c r="BM256" i="113"/>
  <c r="BK255" i="4" s="1"/>
  <c r="BH256" i="113"/>
  <c r="BH270" i="113" s="1"/>
  <c r="BC256" i="113"/>
  <c r="AW256" i="113"/>
  <c r="AW270" i="113" s="1"/>
  <c r="AR256" i="113"/>
  <c r="AM256" i="113"/>
  <c r="BL255" i="113"/>
  <c r="BG255" i="113"/>
  <c r="BB255" i="113"/>
  <c r="AV255" i="113"/>
  <c r="AV269" i="113" s="1"/>
  <c r="AQ255" i="113"/>
  <c r="AL255" i="113"/>
  <c r="BK254" i="113"/>
  <c r="BF254" i="113"/>
  <c r="BF268" i="113" s="1"/>
  <c r="BA254" i="113"/>
  <c r="AU254" i="113"/>
  <c r="AU268" i="113" s="1"/>
  <c r="AP254" i="113"/>
  <c r="BJ253" i="113"/>
  <c r="BE253" i="113"/>
  <c r="BE267" i="113" s="1"/>
  <c r="AZ253" i="113"/>
  <c r="AT253" i="113"/>
  <c r="AT267" i="113" s="1"/>
  <c r="AO253" i="113"/>
  <c r="BO252" i="113"/>
  <c r="BI252" i="113"/>
  <c r="BD252" i="113"/>
  <c r="BD266" i="113" s="1"/>
  <c r="AY252" i="113"/>
  <c r="AS252" i="113"/>
  <c r="AN252" i="113"/>
  <c r="BN251" i="113"/>
  <c r="BH251" i="113"/>
  <c r="BC251" i="113"/>
  <c r="BC265" i="113" s="1"/>
  <c r="AX251" i="113"/>
  <c r="AR251" i="113"/>
  <c r="AR265" i="113" s="1"/>
  <c r="AM251" i="113"/>
  <c r="BM250" i="113"/>
  <c r="BK249" i="4" s="1"/>
  <c r="BG250" i="113"/>
  <c r="BB250" i="113"/>
  <c r="BB264" i="113" s="1"/>
  <c r="AW250" i="113"/>
  <c r="AQ250" i="113"/>
  <c r="AL250" i="113"/>
  <c r="BL249" i="113"/>
  <c r="BF249" i="113"/>
  <c r="BA249" i="113"/>
  <c r="BA263" i="113" s="1"/>
  <c r="AV249" i="113"/>
  <c r="AP249" i="113"/>
  <c r="AP263" i="113" s="1"/>
  <c r="BK248" i="113"/>
  <c r="BE248" i="113"/>
  <c r="AZ248" i="113"/>
  <c r="AU248" i="113"/>
  <c r="AO248" i="113"/>
  <c r="BM243" i="113"/>
  <c r="BK242" i="4" s="1"/>
  <c r="BG243" i="113"/>
  <c r="BB243" i="113"/>
  <c r="AW243" i="113"/>
  <c r="AQ243" i="113"/>
  <c r="AL243" i="113"/>
  <c r="BL242" i="113"/>
  <c r="BF242" i="113"/>
  <c r="BA242" i="113"/>
  <c r="AV242" i="113"/>
  <c r="AP242" i="113"/>
  <c r="AP270" i="113" s="1"/>
  <c r="BK241" i="113"/>
  <c r="BE241" i="113"/>
  <c r="AZ241" i="113"/>
  <c r="AU241" i="113"/>
  <c r="AO241" i="113"/>
  <c r="BO240" i="113"/>
  <c r="BJ240" i="113"/>
  <c r="BD240" i="113"/>
  <c r="AY240" i="113"/>
  <c r="AT240" i="113"/>
  <c r="AN240" i="113"/>
  <c r="AN268" i="113" s="1"/>
  <c r="BN239" i="113"/>
  <c r="BI239" i="113"/>
  <c r="BC239" i="113"/>
  <c r="AX239" i="113"/>
  <c r="AS239" i="113"/>
  <c r="AM239" i="113"/>
  <c r="BM238" i="113"/>
  <c r="BK237" i="4" s="1"/>
  <c r="BH238" i="113"/>
  <c r="BB238" i="113"/>
  <c r="AW238" i="113"/>
  <c r="AR238" i="113"/>
  <c r="AL238" i="113"/>
  <c r="BL237" i="113"/>
  <c r="BG237" i="113"/>
  <c r="BA237" i="113"/>
  <c r="AV237" i="113"/>
  <c r="AQ237" i="113"/>
  <c r="BK236" i="113"/>
  <c r="BF236" i="113"/>
  <c r="AZ236" i="113"/>
  <c r="AZ264" i="113" s="1"/>
  <c r="AU236" i="113"/>
  <c r="AP236" i="113"/>
  <c r="BO235" i="113"/>
  <c r="BO263" i="113" s="1"/>
  <c r="BJ235" i="113"/>
  <c r="BE235" i="113"/>
  <c r="AY235" i="113"/>
  <c r="AT235" i="113"/>
  <c r="AO235" i="113"/>
  <c r="BN234" i="113"/>
  <c r="BI234" i="113"/>
  <c r="BD234" i="113"/>
  <c r="AX234" i="113"/>
  <c r="AS234" i="113"/>
  <c r="AN234" i="113"/>
  <c r="BL229" i="113"/>
  <c r="BG229" i="113"/>
  <c r="BB229" i="113"/>
  <c r="AV229" i="113"/>
  <c r="AQ229" i="113"/>
  <c r="AL229" i="113"/>
  <c r="BK228" i="113"/>
  <c r="BF228" i="113"/>
  <c r="BA228" i="113"/>
  <c r="AU228" i="113"/>
  <c r="AP228" i="113"/>
  <c r="BJ227" i="113"/>
  <c r="BE227" i="113"/>
  <c r="AZ227" i="113"/>
  <c r="AT227" i="113"/>
  <c r="AO227" i="113"/>
  <c r="BO226" i="113"/>
  <c r="BI226" i="113"/>
  <c r="BD226" i="113"/>
  <c r="AY226" i="113"/>
  <c r="AS226" i="113"/>
  <c r="AN226" i="113"/>
  <c r="BO206" i="113"/>
  <c r="BI206" i="113"/>
  <c r="BD206" i="113"/>
  <c r="BD220" i="113" s="1"/>
  <c r="AY206" i="113"/>
  <c r="AS206" i="113"/>
  <c r="AN206" i="113"/>
  <c r="BN205" i="113"/>
  <c r="BH205" i="113"/>
  <c r="BC205" i="113"/>
  <c r="BC219" i="113" s="1"/>
  <c r="AX205" i="113"/>
  <c r="AR205" i="113"/>
  <c r="AM205" i="113"/>
  <c r="AM219" i="113" s="1"/>
  <c r="BM204" i="113"/>
  <c r="BK203" i="4" s="1"/>
  <c r="BG204" i="113"/>
  <c r="BB204" i="113"/>
  <c r="BB218" i="113" s="1"/>
  <c r="AW204" i="113"/>
  <c r="AQ204" i="113"/>
  <c r="AL204" i="113"/>
  <c r="AL218" i="113" s="1"/>
  <c r="BL203" i="113"/>
  <c r="BF203" i="113"/>
  <c r="BA203" i="113"/>
  <c r="BA217" i="113" s="1"/>
  <c r="AV203" i="113"/>
  <c r="AP203" i="113"/>
  <c r="BK202" i="113"/>
  <c r="BE202" i="113"/>
  <c r="AZ202" i="113"/>
  <c r="AU202" i="113"/>
  <c r="AO202" i="113"/>
  <c r="BO201" i="113"/>
  <c r="BO215" i="113" s="1"/>
  <c r="BJ201" i="113"/>
  <c r="BD201" i="113"/>
  <c r="AY201" i="113"/>
  <c r="AY215" i="113" s="1"/>
  <c r="AT201" i="113"/>
  <c r="AN201" i="113"/>
  <c r="BN200" i="113"/>
  <c r="BN214" i="113" s="1"/>
  <c r="BI200" i="113"/>
  <c r="BC200" i="113"/>
  <c r="AX200" i="113"/>
  <c r="AX214" i="113" s="1"/>
  <c r="AS200" i="113"/>
  <c r="AM200" i="113"/>
  <c r="BM199" i="113"/>
  <c r="BH199" i="113"/>
  <c r="BB199" i="113"/>
  <c r="AW199" i="113"/>
  <c r="AW213" i="113" s="1"/>
  <c r="AR199" i="113"/>
  <c r="AL199" i="113"/>
  <c r="BL198" i="113"/>
  <c r="BL212" i="113" s="1"/>
  <c r="BG198" i="113"/>
  <c r="BA198" i="113"/>
  <c r="AV198" i="113"/>
  <c r="AQ198" i="113"/>
  <c r="BB122" i="113"/>
  <c r="BF122" i="113"/>
  <c r="BP146" i="113"/>
  <c r="AO175" i="113"/>
  <c r="AS175" i="113"/>
  <c r="AW175" i="113"/>
  <c r="BA175" i="113"/>
  <c r="BE175" i="113"/>
  <c r="BI175" i="113"/>
  <c r="BM175" i="113"/>
  <c r="BK174" i="4" s="1"/>
  <c r="AL176" i="113"/>
  <c r="AP176" i="113"/>
  <c r="AT176" i="113"/>
  <c r="AX176" i="113"/>
  <c r="BB176" i="113"/>
  <c r="BF176" i="113"/>
  <c r="BJ176" i="113"/>
  <c r="BN176" i="113"/>
  <c r="AM177" i="113"/>
  <c r="AQ177" i="113"/>
  <c r="AU177" i="113"/>
  <c r="AY177" i="113"/>
  <c r="BC177" i="113"/>
  <c r="BG177" i="113"/>
  <c r="BK177" i="113"/>
  <c r="BO177" i="113"/>
  <c r="AN178" i="113"/>
  <c r="AR178" i="113"/>
  <c r="AV178" i="113"/>
  <c r="AZ178" i="113"/>
  <c r="BD178" i="113"/>
  <c r="BH178" i="113"/>
  <c r="BL178" i="113"/>
  <c r="AL183" i="113"/>
  <c r="AP183" i="113"/>
  <c r="AT183" i="113"/>
  <c r="AX183" i="113"/>
  <c r="BB183" i="113"/>
  <c r="BF183" i="113"/>
  <c r="BJ183" i="113"/>
  <c r="BN183" i="113"/>
  <c r="AM184" i="113"/>
  <c r="AQ184" i="113"/>
  <c r="AU184" i="113"/>
  <c r="AU212" i="113" s="1"/>
  <c r="AY184" i="113"/>
  <c r="AY212" i="113" s="1"/>
  <c r="BC184" i="113"/>
  <c r="BC212" i="113" s="1"/>
  <c r="BG184" i="113"/>
  <c r="BK184" i="113"/>
  <c r="BO184" i="113"/>
  <c r="AN185" i="113"/>
  <c r="AR185" i="113"/>
  <c r="AV185" i="113"/>
  <c r="AV213" i="113" s="1"/>
  <c r="AZ185" i="113"/>
  <c r="AZ213" i="113" s="1"/>
  <c r="BD185" i="113"/>
  <c r="BH185" i="113"/>
  <c r="BL185" i="113"/>
  <c r="AO186" i="113"/>
  <c r="AS186" i="113"/>
  <c r="AW186" i="113"/>
  <c r="AW214" i="113" s="1"/>
  <c r="BA186" i="113"/>
  <c r="BA214" i="113" s="1"/>
  <c r="BE186" i="113"/>
  <c r="BE214" i="113" s="1"/>
  <c r="BI186" i="113"/>
  <c r="BM186" i="113"/>
  <c r="BK185" i="4" s="1"/>
  <c r="AL187" i="113"/>
  <c r="AP187" i="113"/>
  <c r="AU187" i="113"/>
  <c r="AU215" i="113" s="1"/>
  <c r="AZ187" i="113"/>
  <c r="BE187" i="113"/>
  <c r="BK187" i="113"/>
  <c r="AP188" i="113"/>
  <c r="AV188" i="113"/>
  <c r="AV216" i="113" s="1"/>
  <c r="BA188" i="113"/>
  <c r="BF188" i="113"/>
  <c r="BL188" i="113"/>
  <c r="AL189" i="113"/>
  <c r="AQ189" i="113"/>
  <c r="AW189" i="113"/>
  <c r="AW217" i="113" s="1"/>
  <c r="BB189" i="113"/>
  <c r="BG189" i="113"/>
  <c r="BM189" i="113"/>
  <c r="BK188" i="4" s="1"/>
  <c r="AM190" i="113"/>
  <c r="AM218" i="113" s="1"/>
  <c r="AR190" i="113"/>
  <c r="AX190" i="113"/>
  <c r="BC190" i="113"/>
  <c r="BH190" i="113"/>
  <c r="BN190" i="113"/>
  <c r="AN191" i="113"/>
  <c r="AN219" i="113" s="1"/>
  <c r="AS191" i="113"/>
  <c r="AY191" i="113"/>
  <c r="AY219" i="113" s="1"/>
  <c r="BD191" i="113"/>
  <c r="BI191" i="113"/>
  <c r="BO191" i="113"/>
  <c r="AO192" i="113"/>
  <c r="AO220" i="113" s="1"/>
  <c r="AT192" i="113"/>
  <c r="AZ192" i="113"/>
  <c r="BE192" i="113"/>
  <c r="BJ192" i="113"/>
  <c r="BJ220" i="113" s="1"/>
  <c r="AL197" i="113"/>
  <c r="AQ197" i="113"/>
  <c r="AV197" i="113"/>
  <c r="BB197" i="113"/>
  <c r="BG197" i="113"/>
  <c r="BL197" i="113"/>
  <c r="AM198" i="113"/>
  <c r="AS198" i="113"/>
  <c r="AZ198" i="113"/>
  <c r="BH198" i="113"/>
  <c r="BH212" i="113" s="1"/>
  <c r="BO198" i="113"/>
  <c r="AP199" i="113"/>
  <c r="AX199" i="113"/>
  <c r="BE199" i="113"/>
  <c r="BE213" i="113" s="1"/>
  <c r="BL199" i="113"/>
  <c r="AO200" i="113"/>
  <c r="AU200" i="113"/>
  <c r="BB200" i="113"/>
  <c r="BB214" i="113" s="1"/>
  <c r="BJ200" i="113"/>
  <c r="BJ214" i="113" s="1"/>
  <c r="AL201" i="113"/>
  <c r="AR201" i="113"/>
  <c r="AZ201" i="113"/>
  <c r="BG201" i="113"/>
  <c r="BN201" i="113"/>
  <c r="AQ202" i="113"/>
  <c r="AW202" i="113"/>
  <c r="AW216" i="113" s="1"/>
  <c r="BD202" i="113"/>
  <c r="BL202" i="113"/>
  <c r="AN203" i="113"/>
  <c r="AT203" i="113"/>
  <c r="BB203" i="113"/>
  <c r="BI203" i="113"/>
  <c r="BI217" i="113" s="1"/>
  <c r="AS204" i="113"/>
  <c r="AY204" i="113"/>
  <c r="BF204" i="113"/>
  <c r="BN204" i="113"/>
  <c r="AP205" i="113"/>
  <c r="AV205" i="113"/>
  <c r="BD205" i="113"/>
  <c r="BK205" i="113"/>
  <c r="BK219" i="113" s="1"/>
  <c r="AM206" i="113"/>
  <c r="AU206" i="113"/>
  <c r="BA206" i="113"/>
  <c r="BH206" i="113"/>
  <c r="AO226" i="113"/>
  <c r="AV226" i="113"/>
  <c r="BC226" i="113"/>
  <c r="BK226" i="113"/>
  <c r="AL227" i="113"/>
  <c r="AS227" i="113"/>
  <c r="BA227" i="113"/>
  <c r="BH227" i="113"/>
  <c r="BN227" i="113"/>
  <c r="AQ228" i="113"/>
  <c r="AX228" i="113"/>
  <c r="BE228" i="113"/>
  <c r="BM228" i="113"/>
  <c r="BK227" i="4" s="1"/>
  <c r="AN229" i="113"/>
  <c r="AU229" i="113"/>
  <c r="BC229" i="113"/>
  <c r="BJ229" i="113"/>
  <c r="AP234" i="113"/>
  <c r="AW234" i="113"/>
  <c r="BE234" i="113"/>
  <c r="BL234" i="113"/>
  <c r="AM235" i="113"/>
  <c r="AU235" i="113"/>
  <c r="BB235" i="113"/>
  <c r="BB263" i="113" s="1"/>
  <c r="BI235" i="113"/>
  <c r="AL236" i="113"/>
  <c r="AR236" i="113"/>
  <c r="AY236" i="113"/>
  <c r="AY264" i="113" s="1"/>
  <c r="BG236" i="113"/>
  <c r="BN236" i="113"/>
  <c r="BN264" i="113" s="1"/>
  <c r="AO237" i="113"/>
  <c r="AO265" i="113" s="1"/>
  <c r="AW237" i="113"/>
  <c r="AW265" i="113" s="1"/>
  <c r="BD237" i="113"/>
  <c r="BD265" i="113" s="1"/>
  <c r="BK237" i="113"/>
  <c r="AN238" i="113"/>
  <c r="AT238" i="113"/>
  <c r="BA238" i="113"/>
  <c r="BA266" i="113" s="1"/>
  <c r="BI238" i="113"/>
  <c r="AQ239" i="113"/>
  <c r="AQ267" i="113" s="1"/>
  <c r="AY239" i="113"/>
  <c r="AY267" i="113" s="1"/>
  <c r="BF239" i="113"/>
  <c r="BF267" i="113" s="1"/>
  <c r="BM239" i="113"/>
  <c r="BK238" i="4" s="1"/>
  <c r="AP240" i="113"/>
  <c r="AV240" i="113"/>
  <c r="BC240" i="113"/>
  <c r="BC268" i="113" s="1"/>
  <c r="BK240" i="113"/>
  <c r="AM241" i="113"/>
  <c r="AM269" i="113" s="1"/>
  <c r="AS241" i="113"/>
  <c r="BA241" i="113"/>
  <c r="BA269" i="113" s="1"/>
  <c r="BH241" i="113"/>
  <c r="BH269" i="113" s="1"/>
  <c r="BO241" i="113"/>
  <c r="AR242" i="113"/>
  <c r="AR270" i="113" s="1"/>
  <c r="AX242" i="113"/>
  <c r="BE242" i="113"/>
  <c r="BM242" i="113"/>
  <c r="BK241" i="4" s="1"/>
  <c r="AO243" i="113"/>
  <c r="AO271" i="113" s="1"/>
  <c r="AU243" i="113"/>
  <c r="BC243" i="113"/>
  <c r="BJ243" i="113"/>
  <c r="AR248" i="113"/>
  <c r="AY248" i="113"/>
  <c r="BI248" i="113"/>
  <c r="AO249" i="113"/>
  <c r="AZ249" i="113"/>
  <c r="BJ249" i="113"/>
  <c r="AP250" i="113"/>
  <c r="BA250" i="113"/>
  <c r="BK250" i="113"/>
  <c r="AQ251" i="113"/>
  <c r="BB251" i="113"/>
  <c r="BL251" i="113"/>
  <c r="AR252" i="113"/>
  <c r="BC252" i="113"/>
  <c r="BM252" i="113"/>
  <c r="BK251" i="4" s="1"/>
  <c r="AS253" i="113"/>
  <c r="BD253" i="113"/>
  <c r="BN253" i="113"/>
  <c r="AT254" i="113"/>
  <c r="BE254" i="113"/>
  <c r="BO254" i="113"/>
  <c r="AU255" i="113"/>
  <c r="BF255" i="113"/>
  <c r="AV256" i="113"/>
  <c r="BG256" i="113"/>
  <c r="AL257" i="113"/>
  <c r="AW257" i="113"/>
  <c r="BH257" i="113"/>
  <c r="AL277" i="113"/>
  <c r="AW277" i="113"/>
  <c r="BH277" i="113"/>
  <c r="AM278" i="113"/>
  <c r="AX278" i="113"/>
  <c r="BI278" i="113"/>
  <c r="AN279" i="113"/>
  <c r="AY279" i="113"/>
  <c r="BJ279" i="113"/>
  <c r="AO280" i="113"/>
  <c r="AZ280" i="113"/>
  <c r="BK280" i="113"/>
  <c r="AQ285" i="113"/>
  <c r="BB285" i="113"/>
  <c r="BM285" i="113"/>
  <c r="BK284" i="4" s="1"/>
  <c r="AR286" i="113"/>
  <c r="BC286" i="113"/>
  <c r="BN286" i="113"/>
  <c r="AS287" i="113"/>
  <c r="BD287" i="113"/>
  <c r="BO287" i="113"/>
  <c r="AT288" i="113"/>
  <c r="AT316" i="113" s="1"/>
  <c r="BE288" i="113"/>
  <c r="AU289" i="113"/>
  <c r="BF289" i="113"/>
  <c r="AL290" i="113"/>
  <c r="AV290" i="113"/>
  <c r="BG290" i="113"/>
  <c r="AM291" i="113"/>
  <c r="AW291" i="113"/>
  <c r="BH291" i="113"/>
  <c r="AN292" i="113"/>
  <c r="AX292" i="113"/>
  <c r="BI292" i="113"/>
  <c r="AO293" i="113"/>
  <c r="AY293" i="113"/>
  <c r="AY321" i="113" s="1"/>
  <c r="BJ293" i="113"/>
  <c r="AP294" i="113"/>
  <c r="AZ294" i="113"/>
  <c r="BK294" i="113"/>
  <c r="AR299" i="113"/>
  <c r="BB299" i="113"/>
  <c r="BM299" i="113"/>
  <c r="BK298" i="4" s="1"/>
  <c r="AS300" i="113"/>
  <c r="BC300" i="113"/>
  <c r="BN300" i="113"/>
  <c r="AT301" i="113"/>
  <c r="BD301" i="113"/>
  <c r="BO301" i="113"/>
  <c r="AU302" i="113"/>
  <c r="BE302" i="113"/>
  <c r="AV303" i="113"/>
  <c r="BF303" i="113"/>
  <c r="AL304" i="113"/>
  <c r="AW304" i="113"/>
  <c r="BG304" i="113"/>
  <c r="AM305" i="113"/>
  <c r="AX305" i="113"/>
  <c r="BH305" i="113"/>
  <c r="AN306" i="113"/>
  <c r="AY306" i="113"/>
  <c r="BI306" i="113"/>
  <c r="AO307" i="113"/>
  <c r="AZ307" i="113"/>
  <c r="BJ307" i="113"/>
  <c r="AP308" i="113"/>
  <c r="BA308" i="113"/>
  <c r="BK308" i="113"/>
  <c r="BP133" i="114"/>
  <c r="AL161" i="114"/>
  <c r="AR162" i="114"/>
  <c r="AR142" i="114"/>
  <c r="AV162" i="114"/>
  <c r="AV142" i="114"/>
  <c r="BH162" i="114"/>
  <c r="BH142" i="114"/>
  <c r="BL162" i="114"/>
  <c r="BL185" i="114"/>
  <c r="BP134" i="114"/>
  <c r="BI163" i="114"/>
  <c r="BI186" i="114"/>
  <c r="BI214" i="114" s="1"/>
  <c r="AT206" i="114"/>
  <c r="AM175" i="113"/>
  <c r="AQ175" i="113"/>
  <c r="AU175" i="113"/>
  <c r="AY175" i="113"/>
  <c r="BC175" i="113"/>
  <c r="BG175" i="113"/>
  <c r="BK175" i="113"/>
  <c r="BO175" i="113"/>
  <c r="AN176" i="113"/>
  <c r="AR176" i="113"/>
  <c r="AV176" i="113"/>
  <c r="AZ176" i="113"/>
  <c r="BD176" i="113"/>
  <c r="BH176" i="113"/>
  <c r="BL176" i="113"/>
  <c r="AO177" i="113"/>
  <c r="AS177" i="113"/>
  <c r="AW177" i="113"/>
  <c r="BA177" i="113"/>
  <c r="BE177" i="113"/>
  <c r="BI177" i="113"/>
  <c r="BM177" i="113"/>
  <c r="BK176" i="4" s="1"/>
  <c r="AL178" i="113"/>
  <c r="AP178" i="113"/>
  <c r="AT178" i="113"/>
  <c r="AX178" i="113"/>
  <c r="BB178" i="113"/>
  <c r="BF178" i="113"/>
  <c r="BJ178" i="113"/>
  <c r="BN178" i="113"/>
  <c r="AN183" i="113"/>
  <c r="AR183" i="113"/>
  <c r="AV183" i="113"/>
  <c r="AZ183" i="113"/>
  <c r="BD183" i="113"/>
  <c r="BH183" i="113"/>
  <c r="BL183" i="113"/>
  <c r="AO184" i="113"/>
  <c r="AS184" i="113"/>
  <c r="AW184" i="113"/>
  <c r="BA184" i="113"/>
  <c r="BE184" i="113"/>
  <c r="BI184" i="113"/>
  <c r="BI212" i="113" s="1"/>
  <c r="BM184" i="113"/>
  <c r="BK183" i="4" s="1"/>
  <c r="AL185" i="113"/>
  <c r="AP185" i="113"/>
  <c r="AT185" i="113"/>
  <c r="AX185" i="113"/>
  <c r="BB185" i="113"/>
  <c r="BF185" i="113"/>
  <c r="BF213" i="113" s="1"/>
  <c r="BJ185" i="113"/>
  <c r="BJ213" i="113" s="1"/>
  <c r="BN185" i="113"/>
  <c r="BN213" i="113" s="1"/>
  <c r="AM186" i="113"/>
  <c r="AQ186" i="113"/>
  <c r="AU186" i="113"/>
  <c r="AY186" i="113"/>
  <c r="BC186" i="113"/>
  <c r="BG186" i="113"/>
  <c r="BG214" i="113" s="1"/>
  <c r="BK186" i="113"/>
  <c r="BK214" i="113" s="1"/>
  <c r="BO186" i="113"/>
  <c r="BO214" i="113" s="1"/>
  <c r="AN187" i="113"/>
  <c r="AR187" i="113"/>
  <c r="AW187" i="113"/>
  <c r="BC187" i="113"/>
  <c r="BH187" i="113"/>
  <c r="BH215" i="113" s="1"/>
  <c r="BM187" i="113"/>
  <c r="AN188" i="113"/>
  <c r="AS188" i="113"/>
  <c r="AX188" i="113"/>
  <c r="BD188" i="113"/>
  <c r="BI188" i="113"/>
  <c r="BN188" i="113"/>
  <c r="AO189" i="113"/>
  <c r="AO217" i="113" s="1"/>
  <c r="AT189" i="113"/>
  <c r="AT217" i="113" s="1"/>
  <c r="AY189" i="113"/>
  <c r="BE189" i="113"/>
  <c r="BJ189" i="113"/>
  <c r="BJ217" i="113" s="1"/>
  <c r="BO189" i="113"/>
  <c r="BO217" i="113" s="1"/>
  <c r="AP190" i="113"/>
  <c r="AU190" i="113"/>
  <c r="AZ190" i="113"/>
  <c r="BF190" i="113"/>
  <c r="BK190" i="113"/>
  <c r="BK218" i="113" s="1"/>
  <c r="AQ191" i="113"/>
  <c r="AQ219" i="113" s="1"/>
  <c r="AV191" i="113"/>
  <c r="BA191" i="113"/>
  <c r="BA219" i="113" s="1"/>
  <c r="BG191" i="113"/>
  <c r="BL191" i="113"/>
  <c r="BL219" i="113" s="1"/>
  <c r="AL192" i="113"/>
  <c r="AR192" i="113"/>
  <c r="AW192" i="113"/>
  <c r="BB192" i="113"/>
  <c r="BH192" i="113"/>
  <c r="BM192" i="113"/>
  <c r="BK191" i="4" s="1"/>
  <c r="AN197" i="113"/>
  <c r="AT197" i="113"/>
  <c r="AY197" i="113"/>
  <c r="AY211" i="113" s="1"/>
  <c r="BD197" i="113"/>
  <c r="BJ197" i="113"/>
  <c r="BO197" i="113"/>
  <c r="BO211" i="113" s="1"/>
  <c r="AO198" i="113"/>
  <c r="AW198" i="113"/>
  <c r="BD198" i="113"/>
  <c r="BK198" i="113"/>
  <c r="AN199" i="113"/>
  <c r="AT199" i="113"/>
  <c r="BA199" i="113"/>
  <c r="BA213" i="113" s="1"/>
  <c r="BI199" i="113"/>
  <c r="BI213" i="113" s="1"/>
  <c r="AQ200" i="113"/>
  <c r="AY200" i="113"/>
  <c r="BF200" i="113"/>
  <c r="BF214" i="113" s="1"/>
  <c r="BM200" i="113"/>
  <c r="BK199" i="4" s="1"/>
  <c r="AP201" i="113"/>
  <c r="AV201" i="113"/>
  <c r="AV215" i="113" s="1"/>
  <c r="BC201" i="113"/>
  <c r="BK201" i="113"/>
  <c r="AM202" i="113"/>
  <c r="AS202" i="113"/>
  <c r="BA202" i="113"/>
  <c r="BH202" i="113"/>
  <c r="BH216" i="113" s="1"/>
  <c r="BO202" i="113"/>
  <c r="AR203" i="113"/>
  <c r="AX203" i="113"/>
  <c r="BE203" i="113"/>
  <c r="BM203" i="113"/>
  <c r="BK202" i="4" s="1"/>
  <c r="AO204" i="113"/>
  <c r="AU204" i="113"/>
  <c r="BC204" i="113"/>
  <c r="BJ204" i="113"/>
  <c r="BJ218" i="113" s="1"/>
  <c r="AL205" i="113"/>
  <c r="AT205" i="113"/>
  <c r="AZ205" i="113"/>
  <c r="BG205" i="113"/>
  <c r="BO205" i="113"/>
  <c r="AQ206" i="113"/>
  <c r="AW206" i="113"/>
  <c r="BE206" i="113"/>
  <c r="BL206" i="113"/>
  <c r="BL220" i="113" s="1"/>
  <c r="AR226" i="113"/>
  <c r="AZ226" i="113"/>
  <c r="BG226" i="113"/>
  <c r="BM226" i="113"/>
  <c r="BK225" i="4" s="1"/>
  <c r="AP227" i="113"/>
  <c r="AW227" i="113"/>
  <c r="BD227" i="113"/>
  <c r="BL227" i="113"/>
  <c r="AM228" i="113"/>
  <c r="AT228" i="113"/>
  <c r="BB228" i="113"/>
  <c r="BI228" i="113"/>
  <c r="BO228" i="113"/>
  <c r="AR229" i="113"/>
  <c r="AY229" i="113"/>
  <c r="BF229" i="113"/>
  <c r="BN229" i="113"/>
  <c r="AL234" i="113"/>
  <c r="AT234" i="113"/>
  <c r="BA234" i="113"/>
  <c r="BH234" i="113"/>
  <c r="AQ235" i="113"/>
  <c r="AX235" i="113"/>
  <c r="BF235" i="113"/>
  <c r="BM235" i="113"/>
  <c r="BK234" i="4" s="1"/>
  <c r="AN236" i="113"/>
  <c r="AV236" i="113"/>
  <c r="BC236" i="113"/>
  <c r="BC264" i="113" s="1"/>
  <c r="BJ236" i="113"/>
  <c r="BJ264" i="113" s="1"/>
  <c r="AM237" i="113"/>
  <c r="AS237" i="113"/>
  <c r="AZ237" i="113"/>
  <c r="AZ265" i="113" s="1"/>
  <c r="BH237" i="113"/>
  <c r="BO237" i="113"/>
  <c r="AP238" i="113"/>
  <c r="AX238" i="113"/>
  <c r="BE238" i="113"/>
  <c r="BL238" i="113"/>
  <c r="AO239" i="113"/>
  <c r="AU239" i="113"/>
  <c r="AU267" i="113" s="1"/>
  <c r="BB239" i="113"/>
  <c r="BJ239" i="113"/>
  <c r="AL240" i="113"/>
  <c r="AR240" i="113"/>
  <c r="AR268" i="113" s="1"/>
  <c r="AZ240" i="113"/>
  <c r="BG240" i="113"/>
  <c r="BG268" i="113" s="1"/>
  <c r="BN240" i="113"/>
  <c r="AQ241" i="113"/>
  <c r="AQ269" i="113" s="1"/>
  <c r="AW241" i="113"/>
  <c r="AW269" i="113" s="1"/>
  <c r="BD241" i="113"/>
  <c r="BL241" i="113"/>
  <c r="AN242" i="113"/>
  <c r="AT242" i="113"/>
  <c r="BB242" i="113"/>
  <c r="BI242" i="113"/>
  <c r="BI270" i="113" s="1"/>
  <c r="AS243" i="113"/>
  <c r="AS271" i="113" s="1"/>
  <c r="AY243" i="113"/>
  <c r="AY271" i="113" s="1"/>
  <c r="BF243" i="113"/>
  <c r="BN243" i="113"/>
  <c r="AN248" i="113"/>
  <c r="AV248" i="113"/>
  <c r="BD248" i="113"/>
  <c r="BO248" i="113"/>
  <c r="AT249" i="113"/>
  <c r="BE249" i="113"/>
  <c r="AU250" i="113"/>
  <c r="BF250" i="113"/>
  <c r="AL251" i="113"/>
  <c r="AV251" i="113"/>
  <c r="BG251" i="113"/>
  <c r="AM252" i="113"/>
  <c r="AW252" i="113"/>
  <c r="BH252" i="113"/>
  <c r="AN253" i="113"/>
  <c r="AX253" i="113"/>
  <c r="BI253" i="113"/>
  <c r="AO254" i="113"/>
  <c r="AY254" i="113"/>
  <c r="BJ254" i="113"/>
  <c r="AP255" i="113"/>
  <c r="AZ255" i="113"/>
  <c r="BK255" i="113"/>
  <c r="AQ256" i="113"/>
  <c r="BA256" i="113"/>
  <c r="BL256" i="113"/>
  <c r="AR257" i="113"/>
  <c r="BB257" i="113"/>
  <c r="BM257" i="113"/>
  <c r="BK256" i="4" s="1"/>
  <c r="AR277" i="113"/>
  <c r="BB277" i="113"/>
  <c r="BM277" i="113"/>
  <c r="BK276" i="4" s="1"/>
  <c r="AS278" i="113"/>
  <c r="BC278" i="113"/>
  <c r="BN278" i="113"/>
  <c r="AT279" i="113"/>
  <c r="BD279" i="113"/>
  <c r="BO279" i="113"/>
  <c r="AU280" i="113"/>
  <c r="BE280" i="113"/>
  <c r="AL285" i="113"/>
  <c r="AW285" i="113"/>
  <c r="BG285" i="113"/>
  <c r="AM286" i="113"/>
  <c r="AX286" i="113"/>
  <c r="BH286" i="113"/>
  <c r="AN287" i="113"/>
  <c r="AY287" i="113"/>
  <c r="BI287" i="113"/>
  <c r="BI315" i="113" s="1"/>
  <c r="AO288" i="113"/>
  <c r="AZ288" i="113"/>
  <c r="BJ288" i="113"/>
  <c r="AP289" i="113"/>
  <c r="BA289" i="113"/>
  <c r="BK289" i="113"/>
  <c r="AQ290" i="113"/>
  <c r="BB290" i="113"/>
  <c r="BL290" i="113"/>
  <c r="BL318" i="113" s="1"/>
  <c r="AR291" i="113"/>
  <c r="BC291" i="113"/>
  <c r="BM291" i="113"/>
  <c r="AS292" i="113"/>
  <c r="BD292" i="113"/>
  <c r="BN292" i="113"/>
  <c r="AT293" i="113"/>
  <c r="BE293" i="113"/>
  <c r="BO293" i="113"/>
  <c r="AU294" i="113"/>
  <c r="BF294" i="113"/>
  <c r="AL299" i="113"/>
  <c r="AW299" i="113"/>
  <c r="BH299" i="113"/>
  <c r="AM300" i="113"/>
  <c r="AX300" i="113"/>
  <c r="BI300" i="113"/>
  <c r="AN301" i="113"/>
  <c r="AY301" i="113"/>
  <c r="BJ301" i="113"/>
  <c r="AO302" i="113"/>
  <c r="AZ302" i="113"/>
  <c r="BK302" i="113"/>
  <c r="AP303" i="113"/>
  <c r="BA303" i="113"/>
  <c r="BL303" i="113"/>
  <c r="AQ304" i="113"/>
  <c r="BB304" i="113"/>
  <c r="BM304" i="113"/>
  <c r="BK303" i="4" s="1"/>
  <c r="AR305" i="113"/>
  <c r="BC305" i="113"/>
  <c r="BN305" i="113"/>
  <c r="AS306" i="113"/>
  <c r="BD306" i="113"/>
  <c r="BO306" i="113"/>
  <c r="AT307" i="113"/>
  <c r="BE307" i="113"/>
  <c r="AU308" i="113"/>
  <c r="BF308" i="113"/>
  <c r="AN128" i="114"/>
  <c r="AR128" i="114"/>
  <c r="AZ128" i="114"/>
  <c r="BD128" i="114"/>
  <c r="BH128" i="114"/>
  <c r="BL128" i="114"/>
  <c r="AV128" i="114"/>
  <c r="AL160" i="114"/>
  <c r="BP132" i="114"/>
  <c r="AL142" i="114"/>
  <c r="AP160" i="114"/>
  <c r="AP142" i="114"/>
  <c r="AT160" i="114"/>
  <c r="AT170" i="114" s="1"/>
  <c r="AT142" i="114"/>
  <c r="AX160" i="114"/>
  <c r="AX142" i="114"/>
  <c r="BB160" i="114"/>
  <c r="BB183" i="114"/>
  <c r="BF160" i="114"/>
  <c r="BF142" i="114"/>
  <c r="BJ160" i="114"/>
  <c r="BJ170" i="114" s="1"/>
  <c r="BJ142" i="114"/>
  <c r="BN160" i="114"/>
  <c r="BN142" i="114"/>
  <c r="BP163" i="114"/>
  <c r="AQ163" i="114"/>
  <c r="AU163" i="114"/>
  <c r="BG163" i="114"/>
  <c r="BK163" i="114"/>
  <c r="BG165" i="114"/>
  <c r="BG142" i="114"/>
  <c r="BP139" i="114"/>
  <c r="BP167" i="114" s="1"/>
  <c r="AM167" i="114"/>
  <c r="BJ183" i="114"/>
  <c r="AQ190" i="114"/>
  <c r="BH265" i="114"/>
  <c r="AL124" i="114"/>
  <c r="K28" i="114"/>
  <c r="K43" i="114" s="1"/>
  <c r="AP169" i="114"/>
  <c r="BB169" i="114"/>
  <c r="BF169" i="114"/>
  <c r="AM160" i="114"/>
  <c r="BP146" i="114"/>
  <c r="AQ156" i="114"/>
  <c r="AQ122" i="114" s="1"/>
  <c r="AQ160" i="114"/>
  <c r="AU156" i="114"/>
  <c r="AU122" i="114" s="1"/>
  <c r="AY160" i="114"/>
  <c r="AY156" i="114"/>
  <c r="AY122" i="114" s="1"/>
  <c r="BC170" i="114"/>
  <c r="BG156" i="114"/>
  <c r="BG122" i="114" s="1"/>
  <c r="BG160" i="114"/>
  <c r="BK156" i="114"/>
  <c r="BK122" i="114" s="1"/>
  <c r="BO160" i="114"/>
  <c r="BO156" i="114"/>
  <c r="BO122" i="114" s="1"/>
  <c r="AO156" i="114"/>
  <c r="AO122" i="114" s="1"/>
  <c r="BE156" i="114"/>
  <c r="BE122" i="114" s="1"/>
  <c r="AT156" i="114"/>
  <c r="AT122" i="114" s="1"/>
  <c r="BJ156" i="114"/>
  <c r="BJ122" i="114" s="1"/>
  <c r="BC156" i="114"/>
  <c r="BC122" i="114" s="1"/>
  <c r="AU160" i="114"/>
  <c r="BD216" i="114"/>
  <c r="BA217" i="114"/>
  <c r="AU197" i="114"/>
  <c r="AU211" i="114" s="1"/>
  <c r="AW128" i="114"/>
  <c r="BA128" i="114"/>
  <c r="BE128" i="114"/>
  <c r="BP125" i="114"/>
  <c r="AW156" i="114"/>
  <c r="AW122" i="114" s="1"/>
  <c r="BA156" i="114"/>
  <c r="BA122" i="114" s="1"/>
  <c r="BM156" i="114"/>
  <c r="BM122" i="114" s="1"/>
  <c r="BP150" i="114"/>
  <c r="BE170" i="114"/>
  <c r="AT214" i="114"/>
  <c r="BJ219" i="114"/>
  <c r="AU203" i="114"/>
  <c r="AL162" i="115"/>
  <c r="AL185" i="115"/>
  <c r="BP134" i="115"/>
  <c r="BP162" i="115" s="1"/>
  <c r="AP162" i="115"/>
  <c r="AP185" i="115"/>
  <c r="AP213" i="115" s="1"/>
  <c r="AT162" i="115"/>
  <c r="AT185" i="115"/>
  <c r="AT142" i="115"/>
  <c r="AX162" i="115"/>
  <c r="AX142" i="115"/>
  <c r="AX185" i="115"/>
  <c r="AX213" i="115" s="1"/>
  <c r="BB162" i="115"/>
  <c r="BB185" i="115"/>
  <c r="BB142" i="115"/>
  <c r="BF162" i="115"/>
  <c r="BF185" i="115"/>
  <c r="BF213" i="115" s="1"/>
  <c r="BJ162" i="115"/>
  <c r="BJ185" i="115"/>
  <c r="BJ213" i="115" s="1"/>
  <c r="BN162" i="115"/>
  <c r="BN185" i="115"/>
  <c r="BN213" i="115" s="1"/>
  <c r="AL142" i="115"/>
  <c r="BP151" i="115"/>
  <c r="AL165" i="115"/>
  <c r="AY128" i="114"/>
  <c r="BO128" i="114"/>
  <c r="AL164" i="114"/>
  <c r="BP136" i="114"/>
  <c r="BC142" i="114"/>
  <c r="BP152" i="114"/>
  <c r="AN168" i="114"/>
  <c r="AY175" i="114"/>
  <c r="BM175" i="114"/>
  <c r="AV176" i="114"/>
  <c r="BK176" i="114"/>
  <c r="AS177" i="114"/>
  <c r="BH177" i="114"/>
  <c r="AR178" i="114"/>
  <c r="BE178" i="114"/>
  <c r="AL183" i="114"/>
  <c r="AZ183" i="114"/>
  <c r="BO183" i="114"/>
  <c r="AW184" i="114"/>
  <c r="BL184" i="114"/>
  <c r="AV185" i="114"/>
  <c r="BI185" i="114"/>
  <c r="AS186" i="114"/>
  <c r="BG186" i="114"/>
  <c r="AP187" i="114"/>
  <c r="BD187" i="114"/>
  <c r="AN188" i="114"/>
  <c r="BA188" i="114"/>
  <c r="AZ189" i="114"/>
  <c r="BM189" i="114"/>
  <c r="AW190" i="114"/>
  <c r="BK190" i="114"/>
  <c r="AT191" i="114"/>
  <c r="BH191" i="114"/>
  <c r="AR192" i="114"/>
  <c r="BE192" i="114"/>
  <c r="AL197" i="114"/>
  <c r="BA197" i="114"/>
  <c r="BO197" i="114"/>
  <c r="AX198" i="114"/>
  <c r="BL198" i="114"/>
  <c r="AV199" i="114"/>
  <c r="BI199" i="114"/>
  <c r="AS200" i="114"/>
  <c r="BH200" i="114"/>
  <c r="AP201" i="114"/>
  <c r="BE201" i="114"/>
  <c r="AN202" i="114"/>
  <c r="BB202" i="114"/>
  <c r="AZ203" i="114"/>
  <c r="BM203" i="114"/>
  <c r="AW204" i="114"/>
  <c r="BL204" i="114"/>
  <c r="AT205" i="114"/>
  <c r="BI205" i="114"/>
  <c r="AR206" i="114"/>
  <c r="BF206" i="114"/>
  <c r="AU226" i="114"/>
  <c r="BJ226" i="114"/>
  <c r="AS227" i="114"/>
  <c r="BG227" i="114"/>
  <c r="AP228" i="114"/>
  <c r="BE228" i="114"/>
  <c r="AM229" i="114"/>
  <c r="BB229" i="114"/>
  <c r="AW234" i="114"/>
  <c r="BK234" i="114"/>
  <c r="AT235" i="114"/>
  <c r="BI235" i="114"/>
  <c r="AQ236" i="114"/>
  <c r="BF236" i="114"/>
  <c r="AP237" i="114"/>
  <c r="BC237" i="114"/>
  <c r="AM238" i="114"/>
  <c r="AM266" i="114" s="1"/>
  <c r="BA238" i="114"/>
  <c r="BO238" i="114"/>
  <c r="AX239" i="114"/>
  <c r="BM239" i="114"/>
  <c r="BM267" i="114" s="1"/>
  <c r="AU240" i="114"/>
  <c r="BJ240" i="114"/>
  <c r="BJ268" i="114" s="1"/>
  <c r="AY241" i="114"/>
  <c r="BO241" i="114"/>
  <c r="BE242" i="114"/>
  <c r="AS243" i="114"/>
  <c r="BI243" i="114"/>
  <c r="AR248" i="114"/>
  <c r="BK248" i="114"/>
  <c r="BA249" i="114"/>
  <c r="AL250" i="114"/>
  <c r="BF250" i="114"/>
  <c r="AW251" i="114"/>
  <c r="BM251" i="114"/>
  <c r="BB252" i="114"/>
  <c r="AR253" i="114"/>
  <c r="BH253" i="114"/>
  <c r="AV254" i="114"/>
  <c r="AL255" i="114"/>
  <c r="BB255" i="114"/>
  <c r="AQ256" i="114"/>
  <c r="AQ270" i="114" s="1"/>
  <c r="BL256" i="114"/>
  <c r="AW257" i="114"/>
  <c r="BG277" i="114"/>
  <c r="BD278" i="114"/>
  <c r="BA279" i="114"/>
  <c r="AY280" i="114"/>
  <c r="AS285" i="114"/>
  <c r="AQ286" i="114"/>
  <c r="AN287" i="114"/>
  <c r="BO288" i="114"/>
  <c r="BL289" i="114"/>
  <c r="BI290" i="114"/>
  <c r="BG291" i="114"/>
  <c r="BD292" i="114"/>
  <c r="BA293" i="114"/>
  <c r="AY294" i="114"/>
  <c r="BC299" i="114"/>
  <c r="AZ300" i="114"/>
  <c r="AW301" i="114"/>
  <c r="AU302" i="114"/>
  <c r="AR303" i="114"/>
  <c r="AO304" i="114"/>
  <c r="AM305" i="114"/>
  <c r="BO305" i="114"/>
  <c r="BL306" i="114"/>
  <c r="BK307" i="114"/>
  <c r="BO308" i="114"/>
  <c r="BK308" i="114"/>
  <c r="BG308" i="114"/>
  <c r="BC308" i="114"/>
  <c r="AY308" i="114"/>
  <c r="AU308" i="114"/>
  <c r="AQ308" i="114"/>
  <c r="AQ322" i="114" s="1"/>
  <c r="AM308" i="114"/>
  <c r="BN307" i="114"/>
  <c r="BL306" i="4" s="1"/>
  <c r="BJ307" i="114"/>
  <c r="BF307" i="114"/>
  <c r="BB307" i="114"/>
  <c r="AX307" i="114"/>
  <c r="AT307" i="114"/>
  <c r="AP307" i="114"/>
  <c r="AL307" i="114"/>
  <c r="BM306" i="114"/>
  <c r="BI306" i="114"/>
  <c r="BE306" i="114"/>
  <c r="BA306" i="114"/>
  <c r="AW306" i="114"/>
  <c r="AW320" i="114" s="1"/>
  <c r="AS306" i="114"/>
  <c r="AO306" i="114"/>
  <c r="BL305" i="114"/>
  <c r="BH305" i="114"/>
  <c r="BD305" i="114"/>
  <c r="AZ305" i="114"/>
  <c r="AV305" i="114"/>
  <c r="AR305" i="114"/>
  <c r="AN305" i="114"/>
  <c r="BO304" i="114"/>
  <c r="BK304" i="114"/>
  <c r="BG304" i="114"/>
  <c r="BC304" i="114"/>
  <c r="AY304" i="114"/>
  <c r="AU304" i="114"/>
  <c r="AQ304" i="114"/>
  <c r="AM304" i="114"/>
  <c r="AM318" i="114" s="1"/>
  <c r="BN303" i="114"/>
  <c r="BL302" i="4" s="1"/>
  <c r="BJ303" i="114"/>
  <c r="BF303" i="114"/>
  <c r="BB303" i="114"/>
  <c r="AX303" i="114"/>
  <c r="AT303" i="114"/>
  <c r="AP303" i="114"/>
  <c r="AP317" i="114" s="1"/>
  <c r="AL303" i="114"/>
  <c r="BM302" i="114"/>
  <c r="BI302" i="114"/>
  <c r="BE302" i="114"/>
  <c r="BA302" i="114"/>
  <c r="AW302" i="114"/>
  <c r="AS302" i="114"/>
  <c r="AS316" i="114" s="1"/>
  <c r="AO302" i="114"/>
  <c r="BL301" i="114"/>
  <c r="BH301" i="114"/>
  <c r="BD301" i="114"/>
  <c r="AZ301" i="114"/>
  <c r="AV301" i="114"/>
  <c r="AR301" i="114"/>
  <c r="AN301" i="114"/>
  <c r="BO300" i="114"/>
  <c r="BK300" i="114"/>
  <c r="BG300" i="114"/>
  <c r="BC300" i="114"/>
  <c r="AY300" i="114"/>
  <c r="AU300" i="114"/>
  <c r="AQ300" i="114"/>
  <c r="AM300" i="114"/>
  <c r="BN299" i="114"/>
  <c r="BL298" i="4" s="1"/>
  <c r="BJ299" i="114"/>
  <c r="BF299" i="114"/>
  <c r="BB299" i="114"/>
  <c r="AX299" i="114"/>
  <c r="AT299" i="114"/>
  <c r="AP299" i="114"/>
  <c r="AL299" i="114"/>
  <c r="AL313" i="114" s="1"/>
  <c r="BL294" i="114"/>
  <c r="BH294" i="114"/>
  <c r="BD294" i="114"/>
  <c r="BD322" i="114" s="1"/>
  <c r="AZ294" i="114"/>
  <c r="AV294" i="114"/>
  <c r="AR294" i="114"/>
  <c r="AN294" i="114"/>
  <c r="BO293" i="114"/>
  <c r="BK293" i="114"/>
  <c r="BG293" i="114"/>
  <c r="BC293" i="114"/>
  <c r="BC321" i="114" s="1"/>
  <c r="AY293" i="114"/>
  <c r="AU293" i="114"/>
  <c r="AQ293" i="114"/>
  <c r="AM293" i="114"/>
  <c r="BN292" i="114"/>
  <c r="BL291" i="4" s="1"/>
  <c r="BJ292" i="114"/>
  <c r="BF292" i="114"/>
  <c r="BB292" i="114"/>
  <c r="AX292" i="114"/>
  <c r="AT292" i="114"/>
  <c r="AP292" i="114"/>
  <c r="AL292" i="114"/>
  <c r="BM291" i="114"/>
  <c r="BI291" i="114"/>
  <c r="BE291" i="114"/>
  <c r="BA291" i="114"/>
  <c r="AW291" i="114"/>
  <c r="AS291" i="114"/>
  <c r="AO291" i="114"/>
  <c r="BL290" i="114"/>
  <c r="BH290" i="114"/>
  <c r="BD290" i="114"/>
  <c r="AZ290" i="114"/>
  <c r="AV290" i="114"/>
  <c r="AR290" i="114"/>
  <c r="AN290" i="114"/>
  <c r="BO289" i="114"/>
  <c r="BK289" i="114"/>
  <c r="BG289" i="114"/>
  <c r="BC289" i="114"/>
  <c r="AY289" i="114"/>
  <c r="AY317" i="114" s="1"/>
  <c r="AU289" i="114"/>
  <c r="AQ289" i="114"/>
  <c r="AM289" i="114"/>
  <c r="BN288" i="114"/>
  <c r="BL287" i="4" s="1"/>
  <c r="BJ288" i="114"/>
  <c r="BF288" i="114"/>
  <c r="BB288" i="114"/>
  <c r="BB316" i="114" s="1"/>
  <c r="AX288" i="114"/>
  <c r="AT288" i="114"/>
  <c r="AP288" i="114"/>
  <c r="AL288" i="114"/>
  <c r="BM287" i="114"/>
  <c r="BI287" i="114"/>
  <c r="BE287" i="114"/>
  <c r="BE315" i="114" s="1"/>
  <c r="BA287" i="114"/>
  <c r="AW287" i="114"/>
  <c r="AS287" i="114"/>
  <c r="AO287" i="114"/>
  <c r="BL286" i="114"/>
  <c r="BH286" i="114"/>
  <c r="BD286" i="114"/>
  <c r="AZ286" i="114"/>
  <c r="AV286" i="114"/>
  <c r="AR286" i="114"/>
  <c r="AN286" i="114"/>
  <c r="BO285" i="114"/>
  <c r="BK285" i="114"/>
  <c r="BG285" i="114"/>
  <c r="BC285" i="114"/>
  <c r="AY285" i="114"/>
  <c r="AU285" i="114"/>
  <c r="AQ285" i="114"/>
  <c r="AM285" i="114"/>
  <c r="BM280" i="114"/>
  <c r="BI280" i="114"/>
  <c r="BE280" i="114"/>
  <c r="BA280" i="114"/>
  <c r="AW280" i="114"/>
  <c r="AS280" i="114"/>
  <c r="AO280" i="114"/>
  <c r="BL279" i="114"/>
  <c r="BH279" i="114"/>
  <c r="BD279" i="114"/>
  <c r="AZ279" i="114"/>
  <c r="AV279" i="114"/>
  <c r="AR279" i="114"/>
  <c r="AN279" i="114"/>
  <c r="BO278" i="114"/>
  <c r="BK278" i="114"/>
  <c r="BG278" i="114"/>
  <c r="BC278" i="114"/>
  <c r="AY278" i="114"/>
  <c r="AU278" i="114"/>
  <c r="AQ278" i="114"/>
  <c r="AM278" i="114"/>
  <c r="BN277" i="114"/>
  <c r="BL276" i="4" s="1"/>
  <c r="BJ277" i="114"/>
  <c r="BF277" i="114"/>
  <c r="BB277" i="114"/>
  <c r="AX277" i="114"/>
  <c r="AT277" i="114"/>
  <c r="AP277" i="114"/>
  <c r="AL277" i="114"/>
  <c r="BN257" i="114"/>
  <c r="BL256" i="4" s="1"/>
  <c r="BJ257" i="114"/>
  <c r="BF257" i="114"/>
  <c r="BB257" i="114"/>
  <c r="AX257" i="114"/>
  <c r="AT257" i="114"/>
  <c r="AP257" i="114"/>
  <c r="AL257" i="114"/>
  <c r="BM256" i="114"/>
  <c r="BI256" i="114"/>
  <c r="BE256" i="114"/>
  <c r="BA256" i="114"/>
  <c r="AW256" i="114"/>
  <c r="AW270" i="114" s="1"/>
  <c r="AS256" i="114"/>
  <c r="AO256" i="114"/>
  <c r="BL255" i="114"/>
  <c r="BL269" i="114" s="1"/>
  <c r="BH255" i="114"/>
  <c r="BD255" i="114"/>
  <c r="AZ255" i="114"/>
  <c r="AV255" i="114"/>
  <c r="AR255" i="114"/>
  <c r="AN255" i="114"/>
  <c r="BO254" i="114"/>
  <c r="BO268" i="114" s="1"/>
  <c r="BK254" i="114"/>
  <c r="BG254" i="114"/>
  <c r="BC254" i="114"/>
  <c r="AY254" i="114"/>
  <c r="AU254" i="114"/>
  <c r="AQ254" i="114"/>
  <c r="AM254" i="114"/>
  <c r="AM268" i="114" s="1"/>
  <c r="BN253" i="114"/>
  <c r="BL252" i="4" s="1"/>
  <c r="BJ253" i="114"/>
  <c r="BJ267" i="114" s="1"/>
  <c r="BF253" i="114"/>
  <c r="BB253" i="114"/>
  <c r="AX253" i="114"/>
  <c r="AT253" i="114"/>
  <c r="AP253" i="114"/>
  <c r="AL253" i="114"/>
  <c r="BM252" i="114"/>
  <c r="BM266" i="114" s="1"/>
  <c r="BI252" i="114"/>
  <c r="BE252" i="114"/>
  <c r="BA252" i="114"/>
  <c r="AW252" i="114"/>
  <c r="AS252" i="114"/>
  <c r="AO252" i="114"/>
  <c r="BL251" i="114"/>
  <c r="BH251" i="114"/>
  <c r="BD251" i="114"/>
  <c r="AZ251" i="114"/>
  <c r="AV251" i="114"/>
  <c r="AR251" i="114"/>
  <c r="AN251" i="114"/>
  <c r="BO250" i="114"/>
  <c r="BK250" i="114"/>
  <c r="BK264" i="114" s="1"/>
  <c r="BG250" i="114"/>
  <c r="BC250" i="114"/>
  <c r="AY250" i="114"/>
  <c r="AU250" i="114"/>
  <c r="AQ250" i="114"/>
  <c r="AM250" i="114"/>
  <c r="BN249" i="114"/>
  <c r="BJ249" i="114"/>
  <c r="BF249" i="114"/>
  <c r="BF263" i="114" s="1"/>
  <c r="BB249" i="114"/>
  <c r="AX249" i="114"/>
  <c r="AT249" i="114"/>
  <c r="AP249" i="114"/>
  <c r="AL249" i="114"/>
  <c r="BM248" i="114"/>
  <c r="BI248" i="114"/>
  <c r="BI262" i="114" s="1"/>
  <c r="BE248" i="114"/>
  <c r="BA248" i="114"/>
  <c r="AW248" i="114"/>
  <c r="AS248" i="114"/>
  <c r="AO248" i="114"/>
  <c r="BO243" i="114"/>
  <c r="BK243" i="114"/>
  <c r="BG243" i="114"/>
  <c r="BC243" i="114"/>
  <c r="BC271" i="114" s="1"/>
  <c r="AY243" i="114"/>
  <c r="AU243" i="114"/>
  <c r="AQ243" i="114"/>
  <c r="AM243" i="114"/>
  <c r="BN242" i="114"/>
  <c r="BJ242" i="114"/>
  <c r="BF242" i="114"/>
  <c r="BF270" i="114" s="1"/>
  <c r="BB242" i="114"/>
  <c r="AX242" i="114"/>
  <c r="AX270" i="114" s="1"/>
  <c r="AT242" i="114"/>
  <c r="AP242" i="114"/>
  <c r="AL242" i="114"/>
  <c r="BM241" i="114"/>
  <c r="BI241" i="114"/>
  <c r="BE241" i="114"/>
  <c r="BA241" i="114"/>
  <c r="BA269" i="114" s="1"/>
  <c r="AW241" i="114"/>
  <c r="AS241" i="114"/>
  <c r="AO241" i="114"/>
  <c r="AO269" i="114" s="1"/>
  <c r="BL240" i="114"/>
  <c r="BH240" i="114"/>
  <c r="BD240" i="114"/>
  <c r="BD268" i="114" s="1"/>
  <c r="AZ240" i="114"/>
  <c r="AV240" i="114"/>
  <c r="AR240" i="114"/>
  <c r="AN240" i="114"/>
  <c r="BO239" i="114"/>
  <c r="BK239" i="114"/>
  <c r="BG239" i="114"/>
  <c r="BC239" i="114"/>
  <c r="AY239" i="114"/>
  <c r="AU239" i="114"/>
  <c r="AQ239" i="114"/>
  <c r="AM239" i="114"/>
  <c r="BN238" i="114"/>
  <c r="BJ238" i="114"/>
  <c r="BF238" i="114"/>
  <c r="BB238" i="114"/>
  <c r="AX238" i="114"/>
  <c r="AT238" i="114"/>
  <c r="AP238" i="114"/>
  <c r="AL238" i="114"/>
  <c r="BM237" i="114"/>
  <c r="BI237" i="114"/>
  <c r="BE237" i="114"/>
  <c r="BA237" i="114"/>
  <c r="AW237" i="114"/>
  <c r="AS237" i="114"/>
  <c r="AO237" i="114"/>
  <c r="BL236" i="114"/>
  <c r="BH236" i="114"/>
  <c r="BD236" i="114"/>
  <c r="AZ236" i="114"/>
  <c r="AV236" i="114"/>
  <c r="AR236" i="114"/>
  <c r="AR264" i="114" s="1"/>
  <c r="AN236" i="114"/>
  <c r="BO235" i="114"/>
  <c r="BK235" i="114"/>
  <c r="BG235" i="114"/>
  <c r="BC235" i="114"/>
  <c r="AY235" i="114"/>
  <c r="AU235" i="114"/>
  <c r="AU263" i="114" s="1"/>
  <c r="AQ235" i="114"/>
  <c r="AM235" i="114"/>
  <c r="BN234" i="114"/>
  <c r="BL233" i="4" s="1"/>
  <c r="BJ234" i="114"/>
  <c r="BF234" i="114"/>
  <c r="BB234" i="114"/>
  <c r="AX234" i="114"/>
  <c r="AT234" i="114"/>
  <c r="AP234" i="114"/>
  <c r="AL234" i="114"/>
  <c r="BL229" i="114"/>
  <c r="BH229" i="114"/>
  <c r="BD229" i="114"/>
  <c r="AZ229" i="114"/>
  <c r="AV229" i="114"/>
  <c r="AR229" i="114"/>
  <c r="AN229" i="114"/>
  <c r="BO228" i="114"/>
  <c r="BK228" i="114"/>
  <c r="BG228" i="114"/>
  <c r="BC228" i="114"/>
  <c r="AY228" i="114"/>
  <c r="AU228" i="114"/>
  <c r="AQ228" i="114"/>
  <c r="AM228" i="114"/>
  <c r="BN227" i="114"/>
  <c r="BL226" i="4" s="1"/>
  <c r="BJ227" i="114"/>
  <c r="BF227" i="114"/>
  <c r="BB227" i="114"/>
  <c r="AX227" i="114"/>
  <c r="AT227" i="114"/>
  <c r="AP227" i="114"/>
  <c r="AL227" i="114"/>
  <c r="BM226" i="114"/>
  <c r="BI226" i="114"/>
  <c r="BE226" i="114"/>
  <c r="BA226" i="114"/>
  <c r="AW226" i="114"/>
  <c r="AS226" i="114"/>
  <c r="AO226" i="114"/>
  <c r="BM206" i="114"/>
  <c r="BI206" i="114"/>
  <c r="BE206" i="114"/>
  <c r="BA206" i="114"/>
  <c r="AW206" i="114"/>
  <c r="AS206" i="114"/>
  <c r="AO206" i="114"/>
  <c r="BL205" i="114"/>
  <c r="BH205" i="114"/>
  <c r="BD205" i="114"/>
  <c r="AZ205" i="114"/>
  <c r="AV205" i="114"/>
  <c r="AR205" i="114"/>
  <c r="AN205" i="114"/>
  <c r="AN219" i="114" s="1"/>
  <c r="BO204" i="114"/>
  <c r="BK204" i="114"/>
  <c r="BG204" i="114"/>
  <c r="BC204" i="114"/>
  <c r="AY204" i="114"/>
  <c r="AU204" i="114"/>
  <c r="AQ204" i="114"/>
  <c r="AM204" i="114"/>
  <c r="BN203" i="114"/>
  <c r="BL202" i="4" s="1"/>
  <c r="BJ203" i="114"/>
  <c r="BF203" i="114"/>
  <c r="BB203" i="114"/>
  <c r="AX203" i="114"/>
  <c r="AT203" i="114"/>
  <c r="AP203" i="114"/>
  <c r="AL203" i="114"/>
  <c r="BM202" i="114"/>
  <c r="BI202" i="114"/>
  <c r="BE202" i="114"/>
  <c r="BA202" i="114"/>
  <c r="AW202" i="114"/>
  <c r="AS202" i="114"/>
  <c r="AO202" i="114"/>
  <c r="AO216" i="114" s="1"/>
  <c r="BL201" i="114"/>
  <c r="BH201" i="114"/>
  <c r="BD201" i="114"/>
  <c r="AZ201" i="114"/>
  <c r="AV201" i="114"/>
  <c r="AR201" i="114"/>
  <c r="AN201" i="114"/>
  <c r="BO200" i="114"/>
  <c r="BO214" i="114" s="1"/>
  <c r="BK200" i="114"/>
  <c r="BG200" i="114"/>
  <c r="BC200" i="114"/>
  <c r="AY200" i="114"/>
  <c r="AU200" i="114"/>
  <c r="AQ200" i="114"/>
  <c r="AM200" i="114"/>
  <c r="BN199" i="114"/>
  <c r="BL198" i="4" s="1"/>
  <c r="BJ199" i="114"/>
  <c r="BF199" i="114"/>
  <c r="BB199" i="114"/>
  <c r="AX199" i="114"/>
  <c r="AT199" i="114"/>
  <c r="AP199" i="114"/>
  <c r="AL199" i="114"/>
  <c r="BM198" i="114"/>
  <c r="BM212" i="114" s="1"/>
  <c r="BI198" i="114"/>
  <c r="BE198" i="114"/>
  <c r="BA198" i="114"/>
  <c r="AW198" i="114"/>
  <c r="AS198" i="114"/>
  <c r="AO198" i="114"/>
  <c r="BL197" i="114"/>
  <c r="BH197" i="114"/>
  <c r="BD197" i="114"/>
  <c r="AZ197" i="114"/>
  <c r="AV197" i="114"/>
  <c r="AR197" i="114"/>
  <c r="AN197" i="114"/>
  <c r="BN192" i="114"/>
  <c r="BL191" i="4" s="1"/>
  <c r="BJ192" i="114"/>
  <c r="BF192" i="114"/>
  <c r="BB192" i="114"/>
  <c r="AX192" i="114"/>
  <c r="AT192" i="114"/>
  <c r="AT220" i="114" s="1"/>
  <c r="AP192" i="114"/>
  <c r="AL192" i="114"/>
  <c r="BM191" i="114"/>
  <c r="BI191" i="114"/>
  <c r="BI219" i="114" s="1"/>
  <c r="BE191" i="114"/>
  <c r="BA191" i="114"/>
  <c r="AW191" i="114"/>
  <c r="AW219" i="114" s="1"/>
  <c r="AS191" i="114"/>
  <c r="AO191" i="114"/>
  <c r="AO219" i="114" s="1"/>
  <c r="BL190" i="114"/>
  <c r="BH190" i="114"/>
  <c r="BD190" i="114"/>
  <c r="AZ190" i="114"/>
  <c r="AV190" i="114"/>
  <c r="AR190" i="114"/>
  <c r="AN190" i="114"/>
  <c r="BO189" i="114"/>
  <c r="BK189" i="114"/>
  <c r="BG189" i="114"/>
  <c r="BC189" i="114"/>
  <c r="AY189" i="114"/>
  <c r="AU189" i="114"/>
  <c r="AQ189" i="114"/>
  <c r="AM189" i="114"/>
  <c r="BN188" i="114"/>
  <c r="BL187" i="4" s="1"/>
  <c r="BJ188" i="114"/>
  <c r="BF188" i="114"/>
  <c r="BB188" i="114"/>
  <c r="AX188" i="114"/>
  <c r="AT188" i="114"/>
  <c r="AP188" i="114"/>
  <c r="AL188" i="114"/>
  <c r="BM187" i="114"/>
  <c r="BI187" i="114"/>
  <c r="BE187" i="114"/>
  <c r="BE215" i="114" s="1"/>
  <c r="BA187" i="114"/>
  <c r="AW187" i="114"/>
  <c r="AS187" i="114"/>
  <c r="AO187" i="114"/>
  <c r="BL186" i="114"/>
  <c r="BH186" i="114"/>
  <c r="BD186" i="114"/>
  <c r="AZ186" i="114"/>
  <c r="AV186" i="114"/>
  <c r="AR186" i="114"/>
  <c r="AN186" i="114"/>
  <c r="BO185" i="114"/>
  <c r="BK185" i="114"/>
  <c r="BG185" i="114"/>
  <c r="BC185" i="114"/>
  <c r="AY185" i="114"/>
  <c r="AU185" i="114"/>
  <c r="AQ185" i="114"/>
  <c r="AQ213" i="114" s="1"/>
  <c r="AM185" i="114"/>
  <c r="BN184" i="114"/>
  <c r="BJ184" i="114"/>
  <c r="BF184" i="114"/>
  <c r="BB184" i="114"/>
  <c r="AX184" i="114"/>
  <c r="AT184" i="114"/>
  <c r="AP184" i="114"/>
  <c r="AL184" i="114"/>
  <c r="BM183" i="114"/>
  <c r="BI183" i="114"/>
  <c r="BE183" i="114"/>
  <c r="BA183" i="114"/>
  <c r="AW183" i="114"/>
  <c r="AS183" i="114"/>
  <c r="AO183" i="114"/>
  <c r="BO178" i="114"/>
  <c r="BK178" i="114"/>
  <c r="BG178" i="114"/>
  <c r="BC178" i="114"/>
  <c r="AY178" i="114"/>
  <c r="AU178" i="114"/>
  <c r="AQ178" i="114"/>
  <c r="AM178" i="114"/>
  <c r="BN177" i="114"/>
  <c r="BL176" i="4" s="1"/>
  <c r="BJ177" i="114"/>
  <c r="BF177" i="114"/>
  <c r="BB177" i="114"/>
  <c r="AX177" i="114"/>
  <c r="AT177" i="114"/>
  <c r="AP177" i="114"/>
  <c r="AL177" i="114"/>
  <c r="BM176" i="114"/>
  <c r="BI176" i="114"/>
  <c r="BE176" i="114"/>
  <c r="BA176" i="114"/>
  <c r="AW176" i="114"/>
  <c r="AS176" i="114"/>
  <c r="AO176" i="114"/>
  <c r="BL175" i="114"/>
  <c r="BH175" i="114"/>
  <c r="BD175" i="114"/>
  <c r="AZ175" i="114"/>
  <c r="AV175" i="114"/>
  <c r="AR175" i="114"/>
  <c r="AN175" i="114"/>
  <c r="BL308" i="114"/>
  <c r="BF308" i="114"/>
  <c r="BF322" i="114" s="1"/>
  <c r="BA308" i="114"/>
  <c r="AV308" i="114"/>
  <c r="BJ308" i="114"/>
  <c r="BE308" i="114"/>
  <c r="AZ308" i="114"/>
  <c r="AT308" i="114"/>
  <c r="AO308" i="114"/>
  <c r="BO307" i="114"/>
  <c r="BI307" i="114"/>
  <c r="BI321" i="114" s="1"/>
  <c r="BD307" i="114"/>
  <c r="AY307" i="114"/>
  <c r="AS307" i="114"/>
  <c r="AN307" i="114"/>
  <c r="BN306" i="114"/>
  <c r="BL305" i="4" s="1"/>
  <c r="BH306" i="114"/>
  <c r="BC306" i="114"/>
  <c r="AX306" i="114"/>
  <c r="AR306" i="114"/>
  <c r="AM306" i="114"/>
  <c r="BM305" i="114"/>
  <c r="BG305" i="114"/>
  <c r="BB305" i="114"/>
  <c r="AW305" i="114"/>
  <c r="AQ305" i="114"/>
  <c r="AL305" i="114"/>
  <c r="BL304" i="114"/>
  <c r="BF304" i="114"/>
  <c r="BA304" i="114"/>
  <c r="AV304" i="114"/>
  <c r="AP304" i="114"/>
  <c r="BK303" i="114"/>
  <c r="BE303" i="114"/>
  <c r="BE317" i="114" s="1"/>
  <c r="AZ303" i="114"/>
  <c r="AU303" i="114"/>
  <c r="AO303" i="114"/>
  <c r="BO302" i="114"/>
  <c r="BJ302" i="114"/>
  <c r="BD302" i="114"/>
  <c r="AY302" i="114"/>
  <c r="AT302" i="114"/>
  <c r="AN302" i="114"/>
  <c r="BN301" i="114"/>
  <c r="BL300" i="4" s="1"/>
  <c r="BI301" i="114"/>
  <c r="BC301" i="114"/>
  <c r="AX301" i="114"/>
  <c r="AS301" i="114"/>
  <c r="AM301" i="114"/>
  <c r="BM300" i="114"/>
  <c r="BM314" i="114" s="1"/>
  <c r="BH300" i="114"/>
  <c r="BB300" i="114"/>
  <c r="AW300" i="114"/>
  <c r="AR300" i="114"/>
  <c r="AL300" i="114"/>
  <c r="BL299" i="114"/>
  <c r="BG299" i="114"/>
  <c r="BA299" i="114"/>
  <c r="BA313" i="114" s="1"/>
  <c r="AV299" i="114"/>
  <c r="AQ299" i="114"/>
  <c r="BN294" i="114"/>
  <c r="BI294" i="114"/>
  <c r="BC294" i="114"/>
  <c r="BC322" i="114" s="1"/>
  <c r="AX294" i="114"/>
  <c r="AS294" i="114"/>
  <c r="AM294" i="114"/>
  <c r="BM293" i="114"/>
  <c r="BH293" i="114"/>
  <c r="BB293" i="114"/>
  <c r="AW293" i="114"/>
  <c r="AR293" i="114"/>
  <c r="AL293" i="114"/>
  <c r="BL292" i="114"/>
  <c r="BG292" i="114"/>
  <c r="BA292" i="114"/>
  <c r="BA320" i="114" s="1"/>
  <c r="AV292" i="114"/>
  <c r="AQ292" i="114"/>
  <c r="AQ320" i="114" s="1"/>
  <c r="BK291" i="114"/>
  <c r="BF291" i="114"/>
  <c r="AZ291" i="114"/>
  <c r="AU291" i="114"/>
  <c r="AP291" i="114"/>
  <c r="BO290" i="114"/>
  <c r="BJ290" i="114"/>
  <c r="BJ318" i="114" s="1"/>
  <c r="BE290" i="114"/>
  <c r="AY290" i="114"/>
  <c r="AY318" i="114" s="1"/>
  <c r="AT290" i="114"/>
  <c r="AO290" i="114"/>
  <c r="BN289" i="114"/>
  <c r="BL288" i="4" s="1"/>
  <c r="BI289" i="114"/>
  <c r="BD289" i="114"/>
  <c r="AX289" i="114"/>
  <c r="AS289" i="114"/>
  <c r="AN289" i="114"/>
  <c r="BM288" i="114"/>
  <c r="BH288" i="114"/>
  <c r="BC288" i="114"/>
  <c r="AW288" i="114"/>
  <c r="AW316" i="114" s="1"/>
  <c r="AR288" i="114"/>
  <c r="AM288" i="114"/>
  <c r="AM316" i="114" s="1"/>
  <c r="BL287" i="114"/>
  <c r="BL315" i="114" s="1"/>
  <c r="BG287" i="114"/>
  <c r="BB287" i="114"/>
  <c r="AV287" i="114"/>
  <c r="AQ287" i="114"/>
  <c r="AL287" i="114"/>
  <c r="BK286" i="114"/>
  <c r="BF286" i="114"/>
  <c r="BA286" i="114"/>
  <c r="AU286" i="114"/>
  <c r="AP286" i="114"/>
  <c r="BJ285" i="114"/>
  <c r="BE285" i="114"/>
  <c r="AZ285" i="114"/>
  <c r="AT285" i="114"/>
  <c r="AO285" i="114"/>
  <c r="BN280" i="114"/>
  <c r="BL279" i="4" s="1"/>
  <c r="BH280" i="114"/>
  <c r="BC280" i="114"/>
  <c r="AX280" i="114"/>
  <c r="AR280" i="114"/>
  <c r="AM280" i="114"/>
  <c r="BM279" i="114"/>
  <c r="BG279" i="114"/>
  <c r="BB279" i="114"/>
  <c r="AW279" i="114"/>
  <c r="AQ279" i="114"/>
  <c r="AL279" i="114"/>
  <c r="BL278" i="114"/>
  <c r="BF278" i="114"/>
  <c r="BA278" i="114"/>
  <c r="AV278" i="114"/>
  <c r="AP278" i="114"/>
  <c r="BK277" i="114"/>
  <c r="BE277" i="114"/>
  <c r="AZ277" i="114"/>
  <c r="AU277" i="114"/>
  <c r="AO277" i="114"/>
  <c r="BK257" i="114"/>
  <c r="BE257" i="114"/>
  <c r="AZ257" i="114"/>
  <c r="AU257" i="114"/>
  <c r="AO257" i="114"/>
  <c r="BO256" i="114"/>
  <c r="BJ256" i="114"/>
  <c r="BD256" i="114"/>
  <c r="AY256" i="114"/>
  <c r="AT256" i="114"/>
  <c r="AN256" i="114"/>
  <c r="BN255" i="114"/>
  <c r="BL254" i="4" s="1"/>
  <c r="BI255" i="114"/>
  <c r="BC255" i="114"/>
  <c r="AX255" i="114"/>
  <c r="AS255" i="114"/>
  <c r="AM255" i="114"/>
  <c r="BM254" i="114"/>
  <c r="BH254" i="114"/>
  <c r="BB254" i="114"/>
  <c r="AW254" i="114"/>
  <c r="AR254" i="114"/>
  <c r="AL254" i="114"/>
  <c r="BL253" i="114"/>
  <c r="BG253" i="114"/>
  <c r="BA253" i="114"/>
  <c r="AV253" i="114"/>
  <c r="AQ253" i="114"/>
  <c r="BK252" i="114"/>
  <c r="BF252" i="114"/>
  <c r="AZ252" i="114"/>
  <c r="AU252" i="114"/>
  <c r="AP252" i="114"/>
  <c r="BO251" i="114"/>
  <c r="BJ251" i="114"/>
  <c r="BE251" i="114"/>
  <c r="AY251" i="114"/>
  <c r="AT251" i="114"/>
  <c r="AO251" i="114"/>
  <c r="BN250" i="114"/>
  <c r="BL249" i="4" s="1"/>
  <c r="BI250" i="114"/>
  <c r="BD250" i="114"/>
  <c r="AX250" i="114"/>
  <c r="AS250" i="114"/>
  <c r="AN250" i="114"/>
  <c r="BM249" i="114"/>
  <c r="BH249" i="114"/>
  <c r="BC249" i="114"/>
  <c r="AW249" i="114"/>
  <c r="AR249" i="114"/>
  <c r="AM249" i="114"/>
  <c r="BL248" i="114"/>
  <c r="BG248" i="114"/>
  <c r="BB248" i="114"/>
  <c r="AV248" i="114"/>
  <c r="AQ248" i="114"/>
  <c r="AL248" i="114"/>
  <c r="BJ243" i="114"/>
  <c r="BE243" i="114"/>
  <c r="AZ243" i="114"/>
  <c r="AT243" i="114"/>
  <c r="AO243" i="114"/>
  <c r="BO242" i="114"/>
  <c r="BI242" i="114"/>
  <c r="BI270" i="114" s="1"/>
  <c r="BD242" i="114"/>
  <c r="AY242" i="114"/>
  <c r="AS242" i="114"/>
  <c r="AN242" i="114"/>
  <c r="BN241" i="114"/>
  <c r="BL240" i="4" s="1"/>
  <c r="BH241" i="114"/>
  <c r="BC241" i="114"/>
  <c r="AX241" i="114"/>
  <c r="AR241" i="114"/>
  <c r="AM241" i="114"/>
  <c r="BM240" i="114"/>
  <c r="BG240" i="114"/>
  <c r="BB240" i="114"/>
  <c r="AW240" i="114"/>
  <c r="AQ240" i="114"/>
  <c r="AQ268" i="114" s="1"/>
  <c r="AL240" i="114"/>
  <c r="BL239" i="114"/>
  <c r="BF239" i="114"/>
  <c r="BA239" i="114"/>
  <c r="AV239" i="114"/>
  <c r="AP239" i="114"/>
  <c r="BK238" i="114"/>
  <c r="BE238" i="114"/>
  <c r="BE266" i="114" s="1"/>
  <c r="AZ238" i="114"/>
  <c r="AU238" i="114"/>
  <c r="AO238" i="114"/>
  <c r="BO237" i="114"/>
  <c r="BJ237" i="114"/>
  <c r="BD237" i="114"/>
  <c r="AY237" i="114"/>
  <c r="AT237" i="114"/>
  <c r="AN237" i="114"/>
  <c r="BN236" i="114"/>
  <c r="BL235" i="4" s="1"/>
  <c r="BI236" i="114"/>
  <c r="BC236" i="114"/>
  <c r="AX236" i="114"/>
  <c r="AS236" i="114"/>
  <c r="AM236" i="114"/>
  <c r="AM264" i="114" s="1"/>
  <c r="BM235" i="114"/>
  <c r="BH235" i="114"/>
  <c r="BB235" i="114"/>
  <c r="AW235" i="114"/>
  <c r="AR235" i="114"/>
  <c r="AL235" i="114"/>
  <c r="BL234" i="114"/>
  <c r="BG234" i="114"/>
  <c r="BA234" i="114"/>
  <c r="AV234" i="114"/>
  <c r="AQ234" i="114"/>
  <c r="BO229" i="114"/>
  <c r="BJ229" i="114"/>
  <c r="BE229" i="114"/>
  <c r="AY229" i="114"/>
  <c r="AT229" i="114"/>
  <c r="AO229" i="114"/>
  <c r="BN228" i="114"/>
  <c r="BL227" i="4" s="1"/>
  <c r="BI228" i="114"/>
  <c r="BD228" i="114"/>
  <c r="AX228" i="114"/>
  <c r="AS228" i="114"/>
  <c r="AN228" i="114"/>
  <c r="BM227" i="114"/>
  <c r="BH227" i="114"/>
  <c r="BC227" i="114"/>
  <c r="AW227" i="114"/>
  <c r="AR227" i="114"/>
  <c r="AM227" i="114"/>
  <c r="BL226" i="114"/>
  <c r="BG226" i="114"/>
  <c r="BB226" i="114"/>
  <c r="AV226" i="114"/>
  <c r="AQ226" i="114"/>
  <c r="AL226" i="114"/>
  <c r="BL206" i="114"/>
  <c r="BG206" i="114"/>
  <c r="BB206" i="114"/>
  <c r="AV206" i="114"/>
  <c r="AQ206" i="114"/>
  <c r="AL206" i="114"/>
  <c r="BK205" i="114"/>
  <c r="BF205" i="114"/>
  <c r="BA205" i="114"/>
  <c r="AU205" i="114"/>
  <c r="AP205" i="114"/>
  <c r="BJ204" i="114"/>
  <c r="BE204" i="114"/>
  <c r="AZ204" i="114"/>
  <c r="AT204" i="114"/>
  <c r="AO204" i="114"/>
  <c r="BO203" i="114"/>
  <c r="BI203" i="114"/>
  <c r="BD203" i="114"/>
  <c r="AY203" i="114"/>
  <c r="AS203" i="114"/>
  <c r="AN203" i="114"/>
  <c r="BN202" i="114"/>
  <c r="BL201" i="4" s="1"/>
  <c r="BH202" i="114"/>
  <c r="BC202" i="114"/>
  <c r="AX202" i="114"/>
  <c r="AR202" i="114"/>
  <c r="AM202" i="114"/>
  <c r="BM201" i="114"/>
  <c r="BG201" i="114"/>
  <c r="BB201" i="114"/>
  <c r="AW201" i="114"/>
  <c r="AQ201" i="114"/>
  <c r="AL201" i="114"/>
  <c r="BL200" i="114"/>
  <c r="BF200" i="114"/>
  <c r="BA200" i="114"/>
  <c r="AV200" i="114"/>
  <c r="AP200" i="114"/>
  <c r="BK199" i="114"/>
  <c r="BE199" i="114"/>
  <c r="AZ199" i="114"/>
  <c r="AU199" i="114"/>
  <c r="AO199" i="114"/>
  <c r="BO198" i="114"/>
  <c r="BJ198" i="114"/>
  <c r="BD198" i="114"/>
  <c r="AY198" i="114"/>
  <c r="AT198" i="114"/>
  <c r="AN198" i="114"/>
  <c r="BN197" i="114"/>
  <c r="BL196" i="4" s="1"/>
  <c r="BI197" i="114"/>
  <c r="BC197" i="114"/>
  <c r="AX197" i="114"/>
  <c r="AS197" i="114"/>
  <c r="AM197" i="114"/>
  <c r="BL192" i="114"/>
  <c r="BL220" i="114" s="1"/>
  <c r="BG192" i="114"/>
  <c r="BG220" i="114" s="1"/>
  <c r="BA192" i="114"/>
  <c r="AV192" i="114"/>
  <c r="AV220" i="114" s="1"/>
  <c r="AQ192" i="114"/>
  <c r="AQ220" i="114" s="1"/>
  <c r="BK191" i="114"/>
  <c r="BF191" i="114"/>
  <c r="AZ191" i="114"/>
  <c r="AU191" i="114"/>
  <c r="AP191" i="114"/>
  <c r="BO190" i="114"/>
  <c r="BJ190" i="114"/>
  <c r="BJ218" i="114" s="1"/>
  <c r="BE190" i="114"/>
  <c r="BE218" i="114" s="1"/>
  <c r="AY190" i="114"/>
  <c r="AT190" i="114"/>
  <c r="AT218" i="114" s="1"/>
  <c r="AO190" i="114"/>
  <c r="AO218" i="114" s="1"/>
  <c r="BN189" i="114"/>
  <c r="BI189" i="114"/>
  <c r="BI217" i="114" s="1"/>
  <c r="BD189" i="114"/>
  <c r="BD217" i="114" s="1"/>
  <c r="AX189" i="114"/>
  <c r="AS189" i="114"/>
  <c r="AS217" i="114" s="1"/>
  <c r="AN189" i="114"/>
  <c r="AN217" i="114" s="1"/>
  <c r="BM188" i="114"/>
  <c r="BH188" i="114"/>
  <c r="BH216" i="114" s="1"/>
  <c r="BC188" i="114"/>
  <c r="BC216" i="114" s="1"/>
  <c r="AW188" i="114"/>
  <c r="AR188" i="114"/>
  <c r="AR216" i="114" s="1"/>
  <c r="AM188" i="114"/>
  <c r="AM216" i="114" s="1"/>
  <c r="BL187" i="114"/>
  <c r="BG187" i="114"/>
  <c r="BG215" i="114" s="1"/>
  <c r="BB187" i="114"/>
  <c r="BB215" i="114" s="1"/>
  <c r="AV187" i="114"/>
  <c r="AV215" i="114" s="1"/>
  <c r="AQ187" i="114"/>
  <c r="AQ215" i="114" s="1"/>
  <c r="AL187" i="114"/>
  <c r="BK186" i="114"/>
  <c r="BF186" i="114"/>
  <c r="BF214" i="114" s="1"/>
  <c r="BA186" i="114"/>
  <c r="BA214" i="114" s="1"/>
  <c r="AU186" i="114"/>
  <c r="AP186" i="114"/>
  <c r="AP214" i="114" s="1"/>
  <c r="BJ185" i="114"/>
  <c r="BJ213" i="114" s="1"/>
  <c r="BE185" i="114"/>
  <c r="BE213" i="114" s="1"/>
  <c r="AZ185" i="114"/>
  <c r="AZ213" i="114" s="1"/>
  <c r="AT185" i="114"/>
  <c r="AO185" i="114"/>
  <c r="AO213" i="114" s="1"/>
  <c r="BO184" i="114"/>
  <c r="BO212" i="114" s="1"/>
  <c r="BI184" i="114"/>
  <c r="BD184" i="114"/>
  <c r="BD212" i="114" s="1"/>
  <c r="AY184" i="114"/>
  <c r="AY212" i="114" s="1"/>
  <c r="AS184" i="114"/>
  <c r="AN184" i="114"/>
  <c r="AN212" i="114" s="1"/>
  <c r="BN183" i="114"/>
  <c r="BL182" i="4" s="1"/>
  <c r="BH183" i="114"/>
  <c r="BC183" i="114"/>
  <c r="AX183" i="114"/>
  <c r="AR183" i="114"/>
  <c r="AM183" i="114"/>
  <c r="BL178" i="114"/>
  <c r="BF178" i="114"/>
  <c r="BA178" i="114"/>
  <c r="AV178" i="114"/>
  <c r="AP178" i="114"/>
  <c r="BK177" i="114"/>
  <c r="BE177" i="114"/>
  <c r="AZ177" i="114"/>
  <c r="AU177" i="114"/>
  <c r="AO177" i="114"/>
  <c r="BO176" i="114"/>
  <c r="BJ176" i="114"/>
  <c r="BD176" i="114"/>
  <c r="AY176" i="114"/>
  <c r="AT176" i="114"/>
  <c r="AN176" i="114"/>
  <c r="BN175" i="114"/>
  <c r="BL174" i="4" s="1"/>
  <c r="BI175" i="114"/>
  <c r="BC175" i="114"/>
  <c r="AX175" i="114"/>
  <c r="AS175" i="114"/>
  <c r="AM175" i="114"/>
  <c r="BI308" i="114"/>
  <c r="AX308" i="114"/>
  <c r="AP308" i="114"/>
  <c r="BM307" i="114"/>
  <c r="BG307" i="114"/>
  <c r="AZ307" i="114"/>
  <c r="AR307" i="114"/>
  <c r="BJ306" i="114"/>
  <c r="BB306" i="114"/>
  <c r="AU306" i="114"/>
  <c r="AN306" i="114"/>
  <c r="BK305" i="114"/>
  <c r="BE305" i="114"/>
  <c r="AX305" i="114"/>
  <c r="AP305" i="114"/>
  <c r="BN304" i="114"/>
  <c r="BL303" i="4" s="1"/>
  <c r="BH304" i="114"/>
  <c r="AZ304" i="114"/>
  <c r="AS304" i="114"/>
  <c r="AL304" i="114"/>
  <c r="BI303" i="114"/>
  <c r="BC303" i="114"/>
  <c r="AV303" i="114"/>
  <c r="AN303" i="114"/>
  <c r="BL302" i="114"/>
  <c r="BF302" i="114"/>
  <c r="AX302" i="114"/>
  <c r="AQ302" i="114"/>
  <c r="BO301" i="114"/>
  <c r="BG301" i="114"/>
  <c r="BA301" i="114"/>
  <c r="AT301" i="114"/>
  <c r="AL301" i="114"/>
  <c r="BJ300" i="114"/>
  <c r="BD300" i="114"/>
  <c r="AV300" i="114"/>
  <c r="AO300" i="114"/>
  <c r="BM299" i="114"/>
  <c r="BE299" i="114"/>
  <c r="AY299" i="114"/>
  <c r="AR299" i="114"/>
  <c r="BJ294" i="114"/>
  <c r="BB294" i="114"/>
  <c r="AU294" i="114"/>
  <c r="AU322" i="114" s="1"/>
  <c r="AO294" i="114"/>
  <c r="BL293" i="114"/>
  <c r="BE293" i="114"/>
  <c r="AX293" i="114"/>
  <c r="AP293" i="114"/>
  <c r="AP321" i="114" s="1"/>
  <c r="BO292" i="114"/>
  <c r="BH292" i="114"/>
  <c r="AZ292" i="114"/>
  <c r="AS292" i="114"/>
  <c r="AM292" i="114"/>
  <c r="BJ291" i="114"/>
  <c r="BC291" i="114"/>
  <c r="AV291" i="114"/>
  <c r="AN291" i="114"/>
  <c r="BM290" i="114"/>
  <c r="BF290" i="114"/>
  <c r="BF318" i="114" s="1"/>
  <c r="AX290" i="114"/>
  <c r="AQ290" i="114"/>
  <c r="BH289" i="114"/>
  <c r="BA289" i="114"/>
  <c r="AT289" i="114"/>
  <c r="AL289" i="114"/>
  <c r="BK288" i="114"/>
  <c r="BD288" i="114"/>
  <c r="AV288" i="114"/>
  <c r="AO288" i="114"/>
  <c r="BN287" i="114"/>
  <c r="BF287" i="114"/>
  <c r="AY287" i="114"/>
  <c r="AR287" i="114"/>
  <c r="BO286" i="114"/>
  <c r="BO314" i="114" s="1"/>
  <c r="BI286" i="114"/>
  <c r="BB286" i="114"/>
  <c r="AT286" i="114"/>
  <c r="AM286" i="114"/>
  <c r="BL285" i="114"/>
  <c r="BD285" i="114"/>
  <c r="AW285" i="114"/>
  <c r="AP285" i="114"/>
  <c r="BJ280" i="114"/>
  <c r="BB280" i="114"/>
  <c r="AU280" i="114"/>
  <c r="AN280" i="114"/>
  <c r="BK279" i="114"/>
  <c r="BE279" i="114"/>
  <c r="AX279" i="114"/>
  <c r="AP279" i="114"/>
  <c r="BN278" i="114"/>
  <c r="BL277" i="4" s="1"/>
  <c r="BH278" i="114"/>
  <c r="AZ278" i="114"/>
  <c r="AS278" i="114"/>
  <c r="AL278" i="114"/>
  <c r="BI277" i="114"/>
  <c r="BC277" i="114"/>
  <c r="AV277" i="114"/>
  <c r="AN277" i="114"/>
  <c r="BO257" i="114"/>
  <c r="BH257" i="114"/>
  <c r="BH271" i="114" s="1"/>
  <c r="BA257" i="114"/>
  <c r="AS257" i="114"/>
  <c r="AM257" i="114"/>
  <c r="BK256" i="114"/>
  <c r="BC256" i="114"/>
  <c r="AV256" i="114"/>
  <c r="AP256" i="114"/>
  <c r="BM255" i="114"/>
  <c r="BF255" i="114"/>
  <c r="AY255" i="114"/>
  <c r="AQ255" i="114"/>
  <c r="BI254" i="114"/>
  <c r="BI268" i="114" s="1"/>
  <c r="BA254" i="114"/>
  <c r="BA268" i="114" s="1"/>
  <c r="AT254" i="114"/>
  <c r="AT268" i="114" s="1"/>
  <c r="AN254" i="114"/>
  <c r="BK253" i="114"/>
  <c r="BD253" i="114"/>
  <c r="BD267" i="114" s="1"/>
  <c r="AW253" i="114"/>
  <c r="AW267" i="114" s="1"/>
  <c r="AO253" i="114"/>
  <c r="AO267" i="114" s="1"/>
  <c r="BN252" i="114"/>
  <c r="BL251" i="4" s="1"/>
  <c r="BG252" i="114"/>
  <c r="AY252" i="114"/>
  <c r="AY266" i="114" s="1"/>
  <c r="AR252" i="114"/>
  <c r="AR266" i="114" s="1"/>
  <c r="AL252" i="114"/>
  <c r="BI251" i="114"/>
  <c r="BB251" i="114"/>
  <c r="AU251" i="114"/>
  <c r="AU265" i="114" s="1"/>
  <c r="AM251" i="114"/>
  <c r="AM265" i="114" s="1"/>
  <c r="BL250" i="114"/>
  <c r="BE250" i="114"/>
  <c r="BE264" i="114" s="1"/>
  <c r="AW250" i="114"/>
  <c r="AW264" i="114" s="1"/>
  <c r="AP250" i="114"/>
  <c r="BO249" i="114"/>
  <c r="BG249" i="114"/>
  <c r="AZ249" i="114"/>
  <c r="AZ263" i="114" s="1"/>
  <c r="AS249" i="114"/>
  <c r="BJ248" i="114"/>
  <c r="BC248" i="114"/>
  <c r="AU248" i="114"/>
  <c r="AN248" i="114"/>
  <c r="BM243" i="114"/>
  <c r="BF243" i="114"/>
  <c r="AX243" i="114"/>
  <c r="AR243" i="114"/>
  <c r="BH242" i="114"/>
  <c r="BA242" i="114"/>
  <c r="AU242" i="114"/>
  <c r="AM242" i="114"/>
  <c r="BK241" i="114"/>
  <c r="BD241" i="114"/>
  <c r="AV241" i="114"/>
  <c r="AP241" i="114"/>
  <c r="BN240" i="114"/>
  <c r="BL239" i="4" s="1"/>
  <c r="BF240" i="114"/>
  <c r="AY240" i="114"/>
  <c r="AS240" i="114"/>
  <c r="BI239" i="114"/>
  <c r="BB239" i="114"/>
  <c r="AT239" i="114"/>
  <c r="AN239" i="114"/>
  <c r="BL238" i="114"/>
  <c r="BD238" i="114"/>
  <c r="AW238" i="114"/>
  <c r="AQ238" i="114"/>
  <c r="BN237" i="114"/>
  <c r="BL236" i="4" s="1"/>
  <c r="BG237" i="114"/>
  <c r="AZ237" i="114"/>
  <c r="AR237" i="114"/>
  <c r="AR265" i="114" s="1"/>
  <c r="AL237" i="114"/>
  <c r="BJ236" i="114"/>
  <c r="BB236" i="114"/>
  <c r="AU236" i="114"/>
  <c r="AO236" i="114"/>
  <c r="BL235" i="114"/>
  <c r="BE235" i="114"/>
  <c r="AX235" i="114"/>
  <c r="AP235" i="114"/>
  <c r="BO234" i="114"/>
  <c r="BH234" i="114"/>
  <c r="AZ234" i="114"/>
  <c r="AS234" i="114"/>
  <c r="AM234" i="114"/>
  <c r="BM229" i="114"/>
  <c r="BF229" i="114"/>
  <c r="AX229" i="114"/>
  <c r="AQ229" i="114"/>
  <c r="BH228" i="114"/>
  <c r="BA228" i="114"/>
  <c r="AT228" i="114"/>
  <c r="AL228" i="114"/>
  <c r="BK227" i="114"/>
  <c r="BD227" i="114"/>
  <c r="AV227" i="114"/>
  <c r="AO227" i="114"/>
  <c r="BN226" i="114"/>
  <c r="BL225" i="4" s="1"/>
  <c r="BF226" i="114"/>
  <c r="AY226" i="114"/>
  <c r="AR226" i="114"/>
  <c r="BK206" i="114"/>
  <c r="BD206" i="114"/>
  <c r="AX206" i="114"/>
  <c r="AP206" i="114"/>
  <c r="BN205" i="114"/>
  <c r="BL204" i="4" s="1"/>
  <c r="BG205" i="114"/>
  <c r="AY205" i="114"/>
  <c r="AS205" i="114"/>
  <c r="AL205" i="114"/>
  <c r="BI204" i="114"/>
  <c r="BB204" i="114"/>
  <c r="AV204" i="114"/>
  <c r="AN204" i="114"/>
  <c r="BL203" i="114"/>
  <c r="BE203" i="114"/>
  <c r="AW203" i="114"/>
  <c r="AQ203" i="114"/>
  <c r="BO202" i="114"/>
  <c r="BG202" i="114"/>
  <c r="AZ202" i="114"/>
  <c r="AT202" i="114"/>
  <c r="AL202" i="114"/>
  <c r="BJ201" i="114"/>
  <c r="BC201" i="114"/>
  <c r="AU201" i="114"/>
  <c r="AO201" i="114"/>
  <c r="BM200" i="114"/>
  <c r="BE200" i="114"/>
  <c r="AX200" i="114"/>
  <c r="AR200" i="114"/>
  <c r="BO199" i="114"/>
  <c r="BH199" i="114"/>
  <c r="BA199" i="114"/>
  <c r="AS199" i="114"/>
  <c r="AM199" i="114"/>
  <c r="BK198" i="114"/>
  <c r="BC198" i="114"/>
  <c r="AV198" i="114"/>
  <c r="AP198" i="114"/>
  <c r="BM197" i="114"/>
  <c r="BF197" i="114"/>
  <c r="AY197" i="114"/>
  <c r="AQ197" i="114"/>
  <c r="BK192" i="114"/>
  <c r="BD192" i="114"/>
  <c r="AW192" i="114"/>
  <c r="AO192" i="114"/>
  <c r="AO220" i="114" s="1"/>
  <c r="BN191" i="114"/>
  <c r="BL190" i="4" s="1"/>
  <c r="BG191" i="114"/>
  <c r="AY191" i="114"/>
  <c r="AR191" i="114"/>
  <c r="AL191" i="114"/>
  <c r="BI190" i="114"/>
  <c r="BB190" i="114"/>
  <c r="AU190" i="114"/>
  <c r="AM190" i="114"/>
  <c r="BL189" i="114"/>
  <c r="BE189" i="114"/>
  <c r="AW189" i="114"/>
  <c r="AP189" i="114"/>
  <c r="BO188" i="114"/>
  <c r="BG188" i="114"/>
  <c r="AZ188" i="114"/>
  <c r="AS188" i="114"/>
  <c r="AS216" i="114" s="1"/>
  <c r="BJ187" i="114"/>
  <c r="BC187" i="114"/>
  <c r="AU187" i="114"/>
  <c r="AN187" i="114"/>
  <c r="AN215" i="114" s="1"/>
  <c r="BM186" i="114"/>
  <c r="BE186" i="114"/>
  <c r="AX186" i="114"/>
  <c r="AQ186" i="114"/>
  <c r="BN185" i="114"/>
  <c r="BH185" i="114"/>
  <c r="BA185" i="114"/>
  <c r="AS185" i="114"/>
  <c r="AL185" i="114"/>
  <c r="BK184" i="114"/>
  <c r="BC184" i="114"/>
  <c r="AV184" i="114"/>
  <c r="AO184" i="114"/>
  <c r="BL183" i="114"/>
  <c r="BF183" i="114"/>
  <c r="AY183" i="114"/>
  <c r="AQ183" i="114"/>
  <c r="BJ178" i="114"/>
  <c r="BD178" i="114"/>
  <c r="AW178" i="114"/>
  <c r="AO178" i="114"/>
  <c r="BM177" i="114"/>
  <c r="BG177" i="114"/>
  <c r="AY177" i="114"/>
  <c r="AR177" i="114"/>
  <c r="BH176" i="114"/>
  <c r="BB176" i="114"/>
  <c r="AU176" i="114"/>
  <c r="AM176" i="114"/>
  <c r="BK175" i="114"/>
  <c r="BE175" i="114"/>
  <c r="AW175" i="114"/>
  <c r="AP175" i="114"/>
  <c r="BH308" i="114"/>
  <c r="AW308" i="114"/>
  <c r="AN308" i="114"/>
  <c r="BL307" i="114"/>
  <c r="BE307" i="114"/>
  <c r="AW307" i="114"/>
  <c r="AQ307" i="114"/>
  <c r="BO306" i="114"/>
  <c r="BG306" i="114"/>
  <c r="AZ306" i="114"/>
  <c r="AT306" i="114"/>
  <c r="AL306" i="114"/>
  <c r="BJ305" i="114"/>
  <c r="BC305" i="114"/>
  <c r="AU305" i="114"/>
  <c r="AO305" i="114"/>
  <c r="BM304" i="114"/>
  <c r="BE304" i="114"/>
  <c r="AX304" i="114"/>
  <c r="AR304" i="114"/>
  <c r="BO303" i="114"/>
  <c r="BH303" i="114"/>
  <c r="BA303" i="114"/>
  <c r="AS303" i="114"/>
  <c r="AM303" i="114"/>
  <c r="BK302" i="114"/>
  <c r="BC302" i="114"/>
  <c r="AV302" i="114"/>
  <c r="AP302" i="114"/>
  <c r="BM301" i="114"/>
  <c r="BF301" i="114"/>
  <c r="AY301" i="114"/>
  <c r="AQ301" i="114"/>
  <c r="BI300" i="114"/>
  <c r="BA300" i="114"/>
  <c r="AT300" i="114"/>
  <c r="AN300" i="114"/>
  <c r="BK299" i="114"/>
  <c r="BD299" i="114"/>
  <c r="AW299" i="114"/>
  <c r="AO299" i="114"/>
  <c r="BO294" i="114"/>
  <c r="BO322" i="114" s="1"/>
  <c r="BG294" i="114"/>
  <c r="BA294" i="114"/>
  <c r="AT294" i="114"/>
  <c r="AL294" i="114"/>
  <c r="BJ293" i="114"/>
  <c r="BJ321" i="114" s="1"/>
  <c r="BD293" i="114"/>
  <c r="AV293" i="114"/>
  <c r="AO293" i="114"/>
  <c r="AO321" i="114" s="1"/>
  <c r="BM292" i="114"/>
  <c r="BE292" i="114"/>
  <c r="BE320" i="114" s="1"/>
  <c r="AY292" i="114"/>
  <c r="AR292" i="114"/>
  <c r="AR320" i="114" s="1"/>
  <c r="BO291" i="114"/>
  <c r="BO319" i="114" s="1"/>
  <c r="BH291" i="114"/>
  <c r="BB291" i="114"/>
  <c r="AT291" i="114"/>
  <c r="AT319" i="114" s="1"/>
  <c r="AM291" i="114"/>
  <c r="BK290" i="114"/>
  <c r="BC290" i="114"/>
  <c r="AW290" i="114"/>
  <c r="AW318" i="114" s="1"/>
  <c r="AP290" i="114"/>
  <c r="BM289" i="114"/>
  <c r="BM317" i="114" s="1"/>
  <c r="BF289" i="114"/>
  <c r="AZ289" i="114"/>
  <c r="AR289" i="114"/>
  <c r="BI288" i="114"/>
  <c r="BA288" i="114"/>
  <c r="AU288" i="114"/>
  <c r="AU316" i="114" s="1"/>
  <c r="AN288" i="114"/>
  <c r="BK287" i="114"/>
  <c r="BD287" i="114"/>
  <c r="BD315" i="114" s="1"/>
  <c r="AX287" i="114"/>
  <c r="AP287" i="114"/>
  <c r="AP315" i="114" s="1"/>
  <c r="BN286" i="114"/>
  <c r="BG286" i="114"/>
  <c r="AY286" i="114"/>
  <c r="AY314" i="114" s="1"/>
  <c r="AS286" i="114"/>
  <c r="AS314" i="114" s="1"/>
  <c r="AL286" i="114"/>
  <c r="BI285" i="114"/>
  <c r="BB285" i="114"/>
  <c r="AV285" i="114"/>
  <c r="AN285" i="114"/>
  <c r="BO280" i="114"/>
  <c r="BG280" i="114"/>
  <c r="AZ280" i="114"/>
  <c r="AT280" i="114"/>
  <c r="AL280" i="114"/>
  <c r="BJ279" i="114"/>
  <c r="BC279" i="114"/>
  <c r="AU279" i="114"/>
  <c r="AO279" i="114"/>
  <c r="BM278" i="114"/>
  <c r="BE278" i="114"/>
  <c r="AX278" i="114"/>
  <c r="AR278" i="114"/>
  <c r="BO277" i="114"/>
  <c r="BH277" i="114"/>
  <c r="BA277" i="114"/>
  <c r="AS277" i="114"/>
  <c r="AM277" i="114"/>
  <c r="BM257" i="114"/>
  <c r="BG257" i="114"/>
  <c r="AY257" i="114"/>
  <c r="AR257" i="114"/>
  <c r="BH256" i="114"/>
  <c r="BB256" i="114"/>
  <c r="AU256" i="114"/>
  <c r="AM256" i="114"/>
  <c r="BK255" i="114"/>
  <c r="BE255" i="114"/>
  <c r="AW255" i="114"/>
  <c r="AP255" i="114"/>
  <c r="BN254" i="114"/>
  <c r="BL253" i="4" s="1"/>
  <c r="BF254" i="114"/>
  <c r="AZ254" i="114"/>
  <c r="AS254" i="114"/>
  <c r="BI253" i="114"/>
  <c r="BC253" i="114"/>
  <c r="AU253" i="114"/>
  <c r="AN253" i="114"/>
  <c r="BL252" i="114"/>
  <c r="BD252" i="114"/>
  <c r="AX252" i="114"/>
  <c r="AQ252" i="114"/>
  <c r="BN251" i="114"/>
  <c r="BL250" i="4" s="1"/>
  <c r="BG251" i="114"/>
  <c r="BA251" i="114"/>
  <c r="AS251" i="114"/>
  <c r="AL251" i="114"/>
  <c r="BJ250" i="114"/>
  <c r="BB250" i="114"/>
  <c r="AV250" i="114"/>
  <c r="AO250" i="114"/>
  <c r="BL249" i="114"/>
  <c r="BE249" i="114"/>
  <c r="AY249" i="114"/>
  <c r="AQ249" i="114"/>
  <c r="BO248" i="114"/>
  <c r="BH248" i="114"/>
  <c r="AZ248" i="114"/>
  <c r="AT248" i="114"/>
  <c r="AM248" i="114"/>
  <c r="BL243" i="114"/>
  <c r="BD243" i="114"/>
  <c r="AW243" i="114"/>
  <c r="AP243" i="114"/>
  <c r="BM242" i="114"/>
  <c r="BG242" i="114"/>
  <c r="AZ242" i="114"/>
  <c r="AR242" i="114"/>
  <c r="BJ241" i="114"/>
  <c r="BB241" i="114"/>
  <c r="AU241" i="114"/>
  <c r="AN241" i="114"/>
  <c r="AN269" i="114" s="1"/>
  <c r="BK240" i="114"/>
  <c r="BE240" i="114"/>
  <c r="AX240" i="114"/>
  <c r="AP240" i="114"/>
  <c r="AP268" i="114" s="1"/>
  <c r="BN239" i="114"/>
  <c r="BH239" i="114"/>
  <c r="BH267" i="114" s="1"/>
  <c r="AZ239" i="114"/>
  <c r="AS239" i="114"/>
  <c r="AS267" i="114" s="1"/>
  <c r="AL239" i="114"/>
  <c r="BI238" i="114"/>
  <c r="BI266" i="114" s="1"/>
  <c r="BC238" i="114"/>
  <c r="AV238" i="114"/>
  <c r="AV266" i="114" s="1"/>
  <c r="AN238" i="114"/>
  <c r="BL237" i="114"/>
  <c r="BF237" i="114"/>
  <c r="AX237" i="114"/>
  <c r="AX265" i="114" s="1"/>
  <c r="AQ237" i="114"/>
  <c r="BO236" i="114"/>
  <c r="BG236" i="114"/>
  <c r="BA236" i="114"/>
  <c r="BA264" i="114" s="1"/>
  <c r="AT236" i="114"/>
  <c r="AL236" i="114"/>
  <c r="BJ235" i="114"/>
  <c r="BD235" i="114"/>
  <c r="BD263" i="114" s="1"/>
  <c r="AV235" i="114"/>
  <c r="AO235" i="114"/>
  <c r="BM234" i="114"/>
  <c r="BE234" i="114"/>
  <c r="AY234" i="114"/>
  <c r="AR234" i="114"/>
  <c r="BK229" i="114"/>
  <c r="BC229" i="114"/>
  <c r="AW229" i="114"/>
  <c r="AP229" i="114"/>
  <c r="BM228" i="114"/>
  <c r="BF228" i="114"/>
  <c r="AZ228" i="114"/>
  <c r="AR228" i="114"/>
  <c r="BI227" i="114"/>
  <c r="BA227" i="114"/>
  <c r="AU227" i="114"/>
  <c r="AN227" i="114"/>
  <c r="BK226" i="114"/>
  <c r="BD226" i="114"/>
  <c r="AX226" i="114"/>
  <c r="AP226" i="114"/>
  <c r="BJ206" i="114"/>
  <c r="BC206" i="114"/>
  <c r="AU206" i="114"/>
  <c r="AN206" i="114"/>
  <c r="BM205" i="114"/>
  <c r="BE205" i="114"/>
  <c r="AX205" i="114"/>
  <c r="AQ205" i="114"/>
  <c r="BN204" i="114"/>
  <c r="BL203" i="4" s="1"/>
  <c r="BH204" i="114"/>
  <c r="BA204" i="114"/>
  <c r="AS204" i="114"/>
  <c r="AL204" i="114"/>
  <c r="BK203" i="114"/>
  <c r="BC203" i="114"/>
  <c r="AV203" i="114"/>
  <c r="AO203" i="114"/>
  <c r="BL202" i="114"/>
  <c r="BF202" i="114"/>
  <c r="AY202" i="114"/>
  <c r="AQ202" i="114"/>
  <c r="BO201" i="114"/>
  <c r="BI201" i="114"/>
  <c r="BA201" i="114"/>
  <c r="AT201" i="114"/>
  <c r="AM201" i="114"/>
  <c r="BJ200" i="114"/>
  <c r="BD200" i="114"/>
  <c r="AW200" i="114"/>
  <c r="AO200" i="114"/>
  <c r="BM199" i="114"/>
  <c r="BG199" i="114"/>
  <c r="AY199" i="114"/>
  <c r="AR199" i="114"/>
  <c r="BH198" i="114"/>
  <c r="BB198" i="114"/>
  <c r="AU198" i="114"/>
  <c r="AM198" i="114"/>
  <c r="BK197" i="114"/>
  <c r="BE197" i="114"/>
  <c r="AW197" i="114"/>
  <c r="AP197" i="114"/>
  <c r="BI192" i="114"/>
  <c r="BI220" i="114" s="1"/>
  <c r="BC192" i="114"/>
  <c r="AU192" i="114"/>
  <c r="AN192" i="114"/>
  <c r="BL191" i="114"/>
  <c r="BD191" i="114"/>
  <c r="AX191" i="114"/>
  <c r="AQ191" i="114"/>
  <c r="BN190" i="114"/>
  <c r="BL189" i="4" s="1"/>
  <c r="BG190" i="114"/>
  <c r="BA190" i="114"/>
  <c r="AS190" i="114"/>
  <c r="AL190" i="114"/>
  <c r="BJ189" i="114"/>
  <c r="BB189" i="114"/>
  <c r="AV189" i="114"/>
  <c r="AO189" i="114"/>
  <c r="BL188" i="114"/>
  <c r="BE188" i="114"/>
  <c r="AY188" i="114"/>
  <c r="AQ188" i="114"/>
  <c r="BO187" i="114"/>
  <c r="BH187" i="114"/>
  <c r="AZ187" i="114"/>
  <c r="AZ215" i="114" s="1"/>
  <c r="AT187" i="114"/>
  <c r="AM187" i="114"/>
  <c r="BJ186" i="114"/>
  <c r="BC186" i="114"/>
  <c r="AW186" i="114"/>
  <c r="AO186" i="114"/>
  <c r="BM185" i="114"/>
  <c r="BF185" i="114"/>
  <c r="AX185" i="114"/>
  <c r="AR185" i="114"/>
  <c r="BH184" i="114"/>
  <c r="BA184" i="114"/>
  <c r="AU184" i="114"/>
  <c r="AM184" i="114"/>
  <c r="BK183" i="114"/>
  <c r="BD183" i="114"/>
  <c r="AV183" i="114"/>
  <c r="AP183" i="114"/>
  <c r="BI178" i="114"/>
  <c r="BB178" i="114"/>
  <c r="AT178" i="114"/>
  <c r="AN178" i="114"/>
  <c r="BL177" i="114"/>
  <c r="BD177" i="114"/>
  <c r="AW177" i="114"/>
  <c r="AQ177" i="114"/>
  <c r="BN176" i="114"/>
  <c r="BL175" i="4" s="1"/>
  <c r="BG176" i="114"/>
  <c r="AZ176" i="114"/>
  <c r="AR176" i="114"/>
  <c r="AL176" i="114"/>
  <c r="BJ175" i="114"/>
  <c r="BB175" i="114"/>
  <c r="AU175" i="114"/>
  <c r="AO175" i="114"/>
  <c r="BB308" i="114"/>
  <c r="BA307" i="114"/>
  <c r="AM307" i="114"/>
  <c r="BD306" i="114"/>
  <c r="AP306" i="114"/>
  <c r="BF305" i="114"/>
  <c r="AS305" i="114"/>
  <c r="BI304" i="114"/>
  <c r="AT304" i="114"/>
  <c r="BL303" i="114"/>
  <c r="AW303" i="114"/>
  <c r="BN302" i="114"/>
  <c r="BL301" i="4" s="1"/>
  <c r="AZ302" i="114"/>
  <c r="AL302" i="114"/>
  <c r="BB301" i="114"/>
  <c r="AO301" i="114"/>
  <c r="BE300" i="114"/>
  <c r="AP300" i="114"/>
  <c r="BH299" i="114"/>
  <c r="AS299" i="114"/>
  <c r="BK294" i="114"/>
  <c r="AW294" i="114"/>
  <c r="BN293" i="114"/>
  <c r="AZ293" i="114"/>
  <c r="BC292" i="114"/>
  <c r="BC320" i="114" s="1"/>
  <c r="AN292" i="114"/>
  <c r="BD291" i="114"/>
  <c r="AQ291" i="114"/>
  <c r="BG290" i="114"/>
  <c r="AS290" i="114"/>
  <c r="BJ289" i="114"/>
  <c r="AV289" i="114"/>
  <c r="BL288" i="114"/>
  <c r="BL316" i="114" s="1"/>
  <c r="AY288" i="114"/>
  <c r="BO287" i="114"/>
  <c r="AZ287" i="114"/>
  <c r="AM287" i="114"/>
  <c r="BC286" i="114"/>
  <c r="BC314" i="114" s="1"/>
  <c r="AO286" i="114"/>
  <c r="BF285" i="114"/>
  <c r="AR285" i="114"/>
  <c r="BK280" i="114"/>
  <c r="AV280" i="114"/>
  <c r="BN279" i="114"/>
  <c r="BL278" i="4" s="1"/>
  <c r="AY279" i="114"/>
  <c r="BB278" i="114"/>
  <c r="AN278" i="114"/>
  <c r="BD277" i="114"/>
  <c r="AQ277" i="114"/>
  <c r="BM308" i="114"/>
  <c r="AR308" i="114"/>
  <c r="BH307" i="114"/>
  <c r="AU307" i="114"/>
  <c r="BK306" i="114"/>
  <c r="BK320" i="114" s="1"/>
  <c r="AV306" i="114"/>
  <c r="BN305" i="114"/>
  <c r="AY305" i="114"/>
  <c r="AY319" i="114" s="1"/>
  <c r="BB304" i="114"/>
  <c r="BB318" i="114" s="1"/>
  <c r="AN304" i="114"/>
  <c r="BD303" i="114"/>
  <c r="AQ303" i="114"/>
  <c r="BG302" i="114"/>
  <c r="AR302" i="114"/>
  <c r="BJ301" i="114"/>
  <c r="AU301" i="114"/>
  <c r="AU315" i="114" s="1"/>
  <c r="BL300" i="114"/>
  <c r="AX300" i="114"/>
  <c r="AX314" i="114" s="1"/>
  <c r="BO299" i="114"/>
  <c r="AZ299" i="114"/>
  <c r="AM299" i="114"/>
  <c r="BE294" i="114"/>
  <c r="AP294" i="114"/>
  <c r="BF293" i="114"/>
  <c r="BF321" i="114" s="1"/>
  <c r="AS293" i="114"/>
  <c r="BI292" i="114"/>
  <c r="AU292" i="114"/>
  <c r="BL291" i="114"/>
  <c r="AX291" i="114"/>
  <c r="AX319" i="114" s="1"/>
  <c r="BN290" i="114"/>
  <c r="BL289" i="4" s="1"/>
  <c r="BA290" i="114"/>
  <c r="AL290" i="114"/>
  <c r="BB289" i="114"/>
  <c r="AO289" i="114"/>
  <c r="BE288" i="114"/>
  <c r="AQ288" i="114"/>
  <c r="BH287" i="114"/>
  <c r="AT287" i="114"/>
  <c r="BJ286" i="114"/>
  <c r="BJ314" i="114" s="1"/>
  <c r="AW286" i="114"/>
  <c r="BM285" i="114"/>
  <c r="AX285" i="114"/>
  <c r="BD280" i="114"/>
  <c r="AP280" i="114"/>
  <c r="BF279" i="114"/>
  <c r="AS279" i="114"/>
  <c r="BI278" i="114"/>
  <c r="AT278" i="114"/>
  <c r="BL277" i="114"/>
  <c r="AW277" i="114"/>
  <c r="BD257" i="114"/>
  <c r="AQ257" i="114"/>
  <c r="BG256" i="114"/>
  <c r="AR256" i="114"/>
  <c r="BJ255" i="114"/>
  <c r="AU255" i="114"/>
  <c r="BL254" i="114"/>
  <c r="AX254" i="114"/>
  <c r="BO253" i="114"/>
  <c r="AZ253" i="114"/>
  <c r="AM253" i="114"/>
  <c r="BC252" i="114"/>
  <c r="AN252" i="114"/>
  <c r="BF251" i="114"/>
  <c r="AQ251" i="114"/>
  <c r="BH250" i="114"/>
  <c r="AT250" i="114"/>
  <c r="BK249" i="114"/>
  <c r="AV249" i="114"/>
  <c r="BN248" i="114"/>
  <c r="BL247" i="4" s="1"/>
  <c r="AY248" i="114"/>
  <c r="BN243" i="114"/>
  <c r="BL242" i="4" s="1"/>
  <c r="BA243" i="114"/>
  <c r="AL243" i="114"/>
  <c r="BC242" i="114"/>
  <c r="AO242" i="114"/>
  <c r="BF241" i="114"/>
  <c r="AQ241" i="114"/>
  <c r="AS128" i="114"/>
  <c r="BI128" i="114"/>
  <c r="AO142" i="114"/>
  <c r="AS142" i="114"/>
  <c r="AS160" i="114"/>
  <c r="AS170" i="114" s="1"/>
  <c r="AW142" i="114"/>
  <c r="AW160" i="114"/>
  <c r="AW170" i="114" s="1"/>
  <c r="BA142" i="114"/>
  <c r="BE142" i="114"/>
  <c r="BI142" i="114"/>
  <c r="BI160" i="114"/>
  <c r="BM142" i="114"/>
  <c r="BM160" i="114"/>
  <c r="BM170" i="114" s="1"/>
  <c r="AU161" i="114"/>
  <c r="AU142" i="114"/>
  <c r="AY161" i="114"/>
  <c r="AY142" i="114"/>
  <c r="BK161" i="114"/>
  <c r="BK142" i="114"/>
  <c r="BO161" i="114"/>
  <c r="BO142" i="114"/>
  <c r="AR164" i="114"/>
  <c r="AV164" i="114"/>
  <c r="BH164" i="114"/>
  <c r="BL164" i="114"/>
  <c r="AM142" i="114"/>
  <c r="AN156" i="114"/>
  <c r="AN122" i="114" s="1"/>
  <c r="AR156" i="114"/>
  <c r="AR122" i="114" s="1"/>
  <c r="AV156" i="114"/>
  <c r="AV122" i="114" s="1"/>
  <c r="AZ156" i="114"/>
  <c r="AZ122" i="114" s="1"/>
  <c r="BD156" i="114"/>
  <c r="BD122" i="114" s="1"/>
  <c r="BH156" i="114"/>
  <c r="BH122" i="114" s="1"/>
  <c r="BL156" i="114"/>
  <c r="BL122" i="114" s="1"/>
  <c r="BP148" i="114"/>
  <c r="BP151" i="114"/>
  <c r="BP154" i="114"/>
  <c r="BA160" i="114"/>
  <c r="BA170" i="114" s="1"/>
  <c r="BL160" i="114"/>
  <c r="AL166" i="114"/>
  <c r="AQ175" i="114"/>
  <c r="BF175" i="114"/>
  <c r="AP176" i="114"/>
  <c r="BC176" i="114"/>
  <c r="AM177" i="114"/>
  <c r="BA177" i="114"/>
  <c r="BO177" i="114"/>
  <c r="AX178" i="114"/>
  <c r="BM178" i="114"/>
  <c r="AT183" i="114"/>
  <c r="BG183" i="114"/>
  <c r="AQ184" i="114"/>
  <c r="BE184" i="114"/>
  <c r="BE212" i="114" s="1"/>
  <c r="AN185" i="114"/>
  <c r="BB185" i="114"/>
  <c r="AL186" i="114"/>
  <c r="AY186" i="114"/>
  <c r="BN186" i="114"/>
  <c r="BL185" i="4" s="1"/>
  <c r="AX187" i="114"/>
  <c r="BK187" i="114"/>
  <c r="AU188" i="114"/>
  <c r="BI188" i="114"/>
  <c r="BI216" i="114" s="1"/>
  <c r="AR189" i="114"/>
  <c r="BF189" i="114"/>
  <c r="AP190" i="114"/>
  <c r="BC190" i="114"/>
  <c r="BC218" i="114" s="1"/>
  <c r="AM191" i="114"/>
  <c r="BB191" i="114"/>
  <c r="BO191" i="114"/>
  <c r="AY192" i="114"/>
  <c r="BM192" i="114"/>
  <c r="BM220" i="114" s="1"/>
  <c r="AT197" i="114"/>
  <c r="BG197" i="114"/>
  <c r="AQ198" i="114"/>
  <c r="BF198" i="114"/>
  <c r="AN199" i="114"/>
  <c r="BC199" i="114"/>
  <c r="AL200" i="114"/>
  <c r="AZ200" i="114"/>
  <c r="BN200" i="114"/>
  <c r="BL199" i="4" s="1"/>
  <c r="AX201" i="114"/>
  <c r="BK201" i="114"/>
  <c r="AU202" i="114"/>
  <c r="BJ202" i="114"/>
  <c r="AR203" i="114"/>
  <c r="BG203" i="114"/>
  <c r="AP204" i="114"/>
  <c r="BD204" i="114"/>
  <c r="AM205" i="114"/>
  <c r="BB205" i="114"/>
  <c r="BO205" i="114"/>
  <c r="AY206" i="114"/>
  <c r="BN206" i="114"/>
  <c r="BL205" i="4" s="1"/>
  <c r="AN226" i="114"/>
  <c r="BC226" i="114"/>
  <c r="AZ227" i="114"/>
  <c r="AZ230" i="114" s="1"/>
  <c r="BO227" i="114"/>
  <c r="AW228" i="114"/>
  <c r="BL228" i="114"/>
  <c r="AU229" i="114"/>
  <c r="BI229" i="114"/>
  <c r="AO234" i="114"/>
  <c r="BD234" i="114"/>
  <c r="AN235" i="114"/>
  <c r="BA235" i="114"/>
  <c r="BA263" i="114" s="1"/>
  <c r="AY236" i="114"/>
  <c r="AY264" i="114" s="1"/>
  <c r="BM236" i="114"/>
  <c r="BM264" i="114" s="1"/>
  <c r="AV237" i="114"/>
  <c r="BK237" i="114"/>
  <c r="BK265" i="114" s="1"/>
  <c r="AS238" i="114"/>
  <c r="BH238" i="114"/>
  <c r="BH266" i="114" s="1"/>
  <c r="AR239" i="114"/>
  <c r="BE239" i="114"/>
  <c r="BE267" i="114" s="1"/>
  <c r="AO240" i="114"/>
  <c r="BC240" i="114"/>
  <c r="BC268" i="114" s="1"/>
  <c r="AL241" i="114"/>
  <c r="BG241" i="114"/>
  <c r="BG269" i="114" s="1"/>
  <c r="AV242" i="114"/>
  <c r="AV270" i="114" s="1"/>
  <c r="BL242" i="114"/>
  <c r="BB243" i="114"/>
  <c r="BD248" i="114"/>
  <c r="AO249" i="114"/>
  <c r="BI249" i="114"/>
  <c r="AZ250" i="114"/>
  <c r="BC251" i="114"/>
  <c r="AT252" i="114"/>
  <c r="BJ252" i="114"/>
  <c r="AY253" i="114"/>
  <c r="AO254" i="114"/>
  <c r="BE254" i="114"/>
  <c r="AT255" i="114"/>
  <c r="AT269" i="114" s="1"/>
  <c r="BO255" i="114"/>
  <c r="AZ256" i="114"/>
  <c r="AN257" i="114"/>
  <c r="AN271" i="114" s="1"/>
  <c r="BI257" i="114"/>
  <c r="AR277" i="114"/>
  <c r="AO278" i="114"/>
  <c r="AM279" i="114"/>
  <c r="BO279" i="114"/>
  <c r="BL280" i="114"/>
  <c r="BH285" i="114"/>
  <c r="BE286" i="114"/>
  <c r="BC287" i="114"/>
  <c r="BC315" i="114" s="1"/>
  <c r="AZ288" i="114"/>
  <c r="AW289" i="114"/>
  <c r="AW317" i="114" s="1"/>
  <c r="AU290" i="114"/>
  <c r="AU318" i="114" s="1"/>
  <c r="AR291" i="114"/>
  <c r="AO292" i="114"/>
  <c r="AN293" i="114"/>
  <c r="AN321" i="114" s="1"/>
  <c r="BM294" i="114"/>
  <c r="AN299" i="114"/>
  <c r="BN300" i="114"/>
  <c r="BL299" i="4" s="1"/>
  <c r="BK301" i="114"/>
  <c r="BH302" i="114"/>
  <c r="BG303" i="114"/>
  <c r="BD304" i="114"/>
  <c r="BA305" i="114"/>
  <c r="AY306" i="114"/>
  <c r="AV307" i="114"/>
  <c r="AS308" i="114"/>
  <c r="AQ211" i="115"/>
  <c r="BK211" i="115"/>
  <c r="AP218" i="115"/>
  <c r="AU211" i="115"/>
  <c r="AO160" i="115"/>
  <c r="AO156" i="115"/>
  <c r="AO122" i="115" s="1"/>
  <c r="AS156" i="115"/>
  <c r="AS122" i="115" s="1"/>
  <c r="AS160" i="115"/>
  <c r="AW160" i="115"/>
  <c r="AW156" i="115"/>
  <c r="AW122" i="115" s="1"/>
  <c r="BA160" i="115"/>
  <c r="BA156" i="115"/>
  <c r="BI156" i="115"/>
  <c r="BI122" i="115" s="1"/>
  <c r="BI160" i="115"/>
  <c r="AM161" i="115"/>
  <c r="AM156" i="115"/>
  <c r="AM122" i="115" s="1"/>
  <c r="AM198" i="115"/>
  <c r="AU156" i="115"/>
  <c r="AU122" i="115" s="1"/>
  <c r="AU198" i="115"/>
  <c r="BC198" i="115"/>
  <c r="BC156" i="115"/>
  <c r="BC122" i="115" s="1"/>
  <c r="BC161" i="115"/>
  <c r="BO198" i="115"/>
  <c r="BM197" i="4" s="1"/>
  <c r="BO161" i="115"/>
  <c r="BK156" i="115"/>
  <c r="BK122" i="115" s="1"/>
  <c r="BM160" i="115"/>
  <c r="AU161" i="115"/>
  <c r="BK161" i="115"/>
  <c r="AN160" i="115"/>
  <c r="AN183" i="115"/>
  <c r="AN142" i="115"/>
  <c r="AR160" i="115"/>
  <c r="AR183" i="115"/>
  <c r="AR142" i="115"/>
  <c r="AV160" i="115"/>
  <c r="AV142" i="115"/>
  <c r="AV183" i="115"/>
  <c r="AZ160" i="115"/>
  <c r="AZ183" i="115"/>
  <c r="BD160" i="115"/>
  <c r="BD183" i="115"/>
  <c r="BD142" i="115"/>
  <c r="BH160" i="115"/>
  <c r="BH183" i="115"/>
  <c r="BH142" i="115"/>
  <c r="BL160" i="115"/>
  <c r="BL142" i="115"/>
  <c r="BL183" i="115"/>
  <c r="BP132" i="115"/>
  <c r="AO161" i="115"/>
  <c r="AO142" i="115"/>
  <c r="AO184" i="115"/>
  <c r="AO212" i="115" s="1"/>
  <c r="AS161" i="115"/>
  <c r="AS184" i="115"/>
  <c r="AS212" i="115" s="1"/>
  <c r="AS142" i="115"/>
  <c r="AW161" i="115"/>
  <c r="AW142" i="115"/>
  <c r="AW184" i="115"/>
  <c r="AW212" i="115" s="1"/>
  <c r="BA161" i="115"/>
  <c r="BA142" i="115"/>
  <c r="BA184" i="115"/>
  <c r="BA212" i="115" s="1"/>
  <c r="BE161" i="115"/>
  <c r="BE142" i="115"/>
  <c r="BE184" i="115"/>
  <c r="BE212" i="115" s="1"/>
  <c r="BI161" i="115"/>
  <c r="BI184" i="115"/>
  <c r="BM161" i="115"/>
  <c r="BM184" i="115"/>
  <c r="BM212" i="115" s="1"/>
  <c r="BM142" i="115"/>
  <c r="BP141" i="114"/>
  <c r="BP169" i="114" s="1"/>
  <c r="AN142" i="114"/>
  <c r="BD142" i="114"/>
  <c r="AN128" i="115"/>
  <c r="AR128" i="115"/>
  <c r="AV128" i="115"/>
  <c r="AZ128" i="115"/>
  <c r="BD128" i="115"/>
  <c r="BH128" i="115"/>
  <c r="BL128" i="115"/>
  <c r="BA128" i="115"/>
  <c r="BP139" i="115"/>
  <c r="AL167" i="115"/>
  <c r="AX167" i="115"/>
  <c r="AX190" i="115"/>
  <c r="AX218" i="115" s="1"/>
  <c r="BB167" i="115"/>
  <c r="BB190" i="115"/>
  <c r="BF167" i="115"/>
  <c r="BF190" i="115"/>
  <c r="BF218" i="115" s="1"/>
  <c r="BN190" i="115"/>
  <c r="BN218" i="115" s="1"/>
  <c r="BN167" i="115"/>
  <c r="AN168" i="115"/>
  <c r="AN191" i="115"/>
  <c r="AR168" i="115"/>
  <c r="AR191" i="115"/>
  <c r="AR219" i="115" s="1"/>
  <c r="AV168" i="115"/>
  <c r="AV191" i="115"/>
  <c r="AZ168" i="115"/>
  <c r="AZ191" i="115"/>
  <c r="BD168" i="115"/>
  <c r="BD191" i="115"/>
  <c r="BD219" i="115" s="1"/>
  <c r="BH168" i="115"/>
  <c r="BH191" i="115"/>
  <c r="BH219" i="115" s="1"/>
  <c r="BL168" i="115"/>
  <c r="BL191" i="115"/>
  <c r="BL219" i="115" s="1"/>
  <c r="BP140" i="115"/>
  <c r="AO169" i="115"/>
  <c r="AO192" i="115"/>
  <c r="AO220" i="115" s="1"/>
  <c r="AW169" i="115"/>
  <c r="AW192" i="115"/>
  <c r="AW220" i="115" s="1"/>
  <c r="BA169" i="115"/>
  <c r="BA192" i="115"/>
  <c r="BA220" i="115" s="1"/>
  <c r="BI169" i="115"/>
  <c r="BI192" i="115"/>
  <c r="BI220" i="115" s="1"/>
  <c r="BP153" i="115"/>
  <c r="AM206" i="115"/>
  <c r="BP155" i="115"/>
  <c r="BL156" i="115"/>
  <c r="BL122" i="115" s="1"/>
  <c r="BJ167" i="115"/>
  <c r="BK169" i="115"/>
  <c r="BH215" i="115"/>
  <c r="BI216" i="115"/>
  <c r="AL190" i="115"/>
  <c r="AQ219" i="115"/>
  <c r="BJ128" i="114"/>
  <c r="BN128" i="114"/>
  <c r="BP137" i="114"/>
  <c r="AL169" i="114"/>
  <c r="K28" i="115"/>
  <c r="K43" i="115" s="1"/>
  <c r="AL124" i="115"/>
  <c r="AO128" i="115"/>
  <c r="AW128" i="115"/>
  <c r="BA122" i="115"/>
  <c r="BE128" i="115"/>
  <c r="BE122" i="115"/>
  <c r="BI128" i="115"/>
  <c r="AM128" i="115"/>
  <c r="AU128" i="115"/>
  <c r="BC128" i="115"/>
  <c r="BC176" i="115"/>
  <c r="BK176" i="115"/>
  <c r="BK128" i="115"/>
  <c r="AQ128" i="115"/>
  <c r="BJ142" i="115"/>
  <c r="AY161" i="115"/>
  <c r="AS213" i="115"/>
  <c r="BA213" i="115"/>
  <c r="BE213" i="115"/>
  <c r="AM163" i="115"/>
  <c r="AM186" i="115"/>
  <c r="AM214" i="115" s="1"/>
  <c r="AQ163" i="115"/>
  <c r="AQ186" i="115"/>
  <c r="AU163" i="115"/>
  <c r="AU186" i="115"/>
  <c r="AY163" i="115"/>
  <c r="AY186" i="115"/>
  <c r="AY214" i="115" s="1"/>
  <c r="BG163" i="115"/>
  <c r="BG186" i="115"/>
  <c r="BG214" i="115" s="1"/>
  <c r="BK163" i="115"/>
  <c r="BK186" i="115"/>
  <c r="BO163" i="115"/>
  <c r="BO186" i="115"/>
  <c r="AM166" i="115"/>
  <c r="BP152" i="115"/>
  <c r="AQ169" i="115"/>
  <c r="BC169" i="115"/>
  <c r="BC186" i="115"/>
  <c r="BC214" i="115" s="1"/>
  <c r="BE192" i="115"/>
  <c r="BE220" i="115" s="1"/>
  <c r="BM192" i="115"/>
  <c r="BM220" i="115" s="1"/>
  <c r="BG262" i="115"/>
  <c r="AP217" i="115"/>
  <c r="AQ262" i="115"/>
  <c r="BF262" i="115"/>
  <c r="BI264" i="115"/>
  <c r="BB217" i="115"/>
  <c r="BK218" i="115"/>
  <c r="BD220" i="115"/>
  <c r="AT128" i="115"/>
  <c r="AX175" i="115"/>
  <c r="BJ128" i="115"/>
  <c r="BN175" i="115"/>
  <c r="BB128" i="115"/>
  <c r="AP160" i="115"/>
  <c r="AP142" i="115"/>
  <c r="BF160" i="115"/>
  <c r="BF142" i="115"/>
  <c r="AQ161" i="115"/>
  <c r="BG161" i="115"/>
  <c r="AR162" i="115"/>
  <c r="BH162" i="115"/>
  <c r="AS163" i="115"/>
  <c r="BI163" i="115"/>
  <c r="AZ165" i="115"/>
  <c r="BP137" i="115"/>
  <c r="BP165" i="115" s="1"/>
  <c r="BA166" i="115"/>
  <c r="AY167" i="115"/>
  <c r="AY190" i="115"/>
  <c r="AY218" i="115" s="1"/>
  <c r="BO167" i="115"/>
  <c r="BO190" i="115"/>
  <c r="BM189" i="4" s="1"/>
  <c r="AY156" i="115"/>
  <c r="AY122" i="115" s="1"/>
  <c r="BO156" i="115"/>
  <c r="BO122" i="115" s="1"/>
  <c r="BP149" i="115"/>
  <c r="BP154" i="115"/>
  <c r="AR156" i="115"/>
  <c r="AR122" i="115" s="1"/>
  <c r="AZ156" i="115"/>
  <c r="AZ122" i="115" s="1"/>
  <c r="BG156" i="115"/>
  <c r="BG122" i="115" s="1"/>
  <c r="AR161" i="115"/>
  <c r="AO162" i="115"/>
  <c r="AT163" i="115"/>
  <c r="AT170" i="115" s="1"/>
  <c r="AQ164" i="115"/>
  <c r="AX164" i="115"/>
  <c r="BF164" i="115"/>
  <c r="BC165" i="115"/>
  <c r="AS166" i="115"/>
  <c r="AZ166" i="115"/>
  <c r="BE167" i="115"/>
  <c r="AU168" i="115"/>
  <c r="AR169" i="115"/>
  <c r="AP175" i="115"/>
  <c r="BB175" i="115"/>
  <c r="BL184" i="115"/>
  <c r="BL212" i="115" s="1"/>
  <c r="BM185" i="115"/>
  <c r="BM213" i="115" s="1"/>
  <c r="BN186" i="115"/>
  <c r="BN214" i="115" s="1"/>
  <c r="AM190" i="115"/>
  <c r="AM218" i="115" s="1"/>
  <c r="BG219" i="115"/>
  <c r="BL202" i="115"/>
  <c r="BL216" i="115" s="1"/>
  <c r="BH263" i="115"/>
  <c r="AR266" i="115"/>
  <c r="BL271" i="115"/>
  <c r="AY128" i="115"/>
  <c r="BO128" i="115"/>
  <c r="AM142" i="115"/>
  <c r="AM183" i="115"/>
  <c r="AQ142" i="115"/>
  <c r="AU142" i="115"/>
  <c r="AU160" i="115"/>
  <c r="AY142" i="115"/>
  <c r="BC142" i="115"/>
  <c r="BC183" i="115"/>
  <c r="BG142" i="115"/>
  <c r="BK142" i="115"/>
  <c r="BK160" i="115"/>
  <c r="BO142" i="115"/>
  <c r="BP133" i="115"/>
  <c r="BP135" i="115"/>
  <c r="AV164" i="115"/>
  <c r="AV187" i="115"/>
  <c r="AV215" i="115" s="1"/>
  <c r="BL164" i="115"/>
  <c r="BL187" i="115"/>
  <c r="BL215" i="115" s="1"/>
  <c r="BP136" i="115"/>
  <c r="AW165" i="115"/>
  <c r="AW188" i="115"/>
  <c r="AW216" i="115" s="1"/>
  <c r="BM165" i="115"/>
  <c r="BM188" i="115"/>
  <c r="BM216" i="115" s="1"/>
  <c r="AL166" i="115"/>
  <c r="BP138" i="115"/>
  <c r="AX166" i="115"/>
  <c r="AX189" i="115"/>
  <c r="AX217" i="115" s="1"/>
  <c r="BN166" i="115"/>
  <c r="BN189" i="115"/>
  <c r="BP141" i="115"/>
  <c r="AY169" i="115"/>
  <c r="BO169" i="115"/>
  <c r="AL161" i="115"/>
  <c r="BP147" i="115"/>
  <c r="BP150" i="115"/>
  <c r="AL201" i="115"/>
  <c r="BC160" i="115"/>
  <c r="AZ161" i="115"/>
  <c r="BE162" i="115"/>
  <c r="BB163" i="115"/>
  <c r="AL164" i="115"/>
  <c r="BI166" i="115"/>
  <c r="BK168" i="115"/>
  <c r="AM169" i="115"/>
  <c r="AY183" i="115"/>
  <c r="AR187" i="115"/>
  <c r="AR215" i="115" s="1"/>
  <c r="BD187" i="115"/>
  <c r="BD215" i="115" s="1"/>
  <c r="AS188" i="115"/>
  <c r="AS216" i="115" s="1"/>
  <c r="BE188" i="115"/>
  <c r="BE216" i="115" s="1"/>
  <c r="AT189" i="115"/>
  <c r="AT217" i="115" s="1"/>
  <c r="BF189" i="115"/>
  <c r="BC262" i="115"/>
  <c r="AX268" i="115"/>
  <c r="BJ269" i="115"/>
  <c r="BK270" i="115"/>
  <c r="AL156" i="115"/>
  <c r="BP146" i="115"/>
  <c r="AP156" i="115"/>
  <c r="AP122" i="115" s="1"/>
  <c r="AT156" i="115"/>
  <c r="AT122" i="115" s="1"/>
  <c r="AX156" i="115"/>
  <c r="AX122" i="115" s="1"/>
  <c r="BB156" i="115"/>
  <c r="BB122" i="115" s="1"/>
  <c r="BF156" i="115"/>
  <c r="BF122" i="115" s="1"/>
  <c r="BJ156" i="115"/>
  <c r="BJ122" i="115" s="1"/>
  <c r="BN156" i="115"/>
  <c r="BN122" i="115" s="1"/>
  <c r="AN156" i="115"/>
  <c r="AN122" i="115" s="1"/>
  <c r="BD156" i="115"/>
  <c r="BD122" i="115" s="1"/>
  <c r="AX197" i="115"/>
  <c r="BN197" i="115"/>
  <c r="AU262" i="115"/>
  <c r="BG263" i="115"/>
  <c r="AW264" i="115"/>
  <c r="AS268" i="115"/>
  <c r="AT269" i="115"/>
  <c r="AV271" i="115"/>
  <c r="BL308" i="115"/>
  <c r="BH308" i="115"/>
  <c r="BD308" i="115"/>
  <c r="AZ308" i="115"/>
  <c r="AV308" i="115"/>
  <c r="AR308" i="115"/>
  <c r="AN308" i="115"/>
  <c r="BO307" i="115"/>
  <c r="BM306" i="4" s="1"/>
  <c r="BK307" i="115"/>
  <c r="BG307" i="115"/>
  <c r="BC307" i="115"/>
  <c r="AY307" i="115"/>
  <c r="AU307" i="115"/>
  <c r="AQ307" i="115"/>
  <c r="AM307" i="115"/>
  <c r="BN306" i="115"/>
  <c r="BJ306" i="115"/>
  <c r="BF306" i="115"/>
  <c r="BB306" i="115"/>
  <c r="AX306" i="115"/>
  <c r="AT306" i="115"/>
  <c r="AP306" i="115"/>
  <c r="AL306" i="115"/>
  <c r="BM305" i="115"/>
  <c r="BI305" i="115"/>
  <c r="BO308" i="115"/>
  <c r="BK308" i="115"/>
  <c r="BK322" i="115" s="1"/>
  <c r="BG308" i="115"/>
  <c r="BC308" i="115"/>
  <c r="AY308" i="115"/>
  <c r="AU308" i="115"/>
  <c r="AQ308" i="115"/>
  <c r="AM308" i="115"/>
  <c r="BN307" i="115"/>
  <c r="BJ307" i="115"/>
  <c r="BJ321" i="115" s="1"/>
  <c r="BF307" i="115"/>
  <c r="BB307" i="115"/>
  <c r="AX307" i="115"/>
  <c r="AT307" i="115"/>
  <c r="AP307" i="115"/>
  <c r="AL307" i="115"/>
  <c r="BM306" i="115"/>
  <c r="BI306" i="115"/>
  <c r="BI320" i="115" s="1"/>
  <c r="BE306" i="115"/>
  <c r="BA306" i="115"/>
  <c r="AW306" i="115"/>
  <c r="AS306" i="115"/>
  <c r="AO306" i="115"/>
  <c r="BL305" i="115"/>
  <c r="BH305" i="115"/>
  <c r="BH319" i="115" s="1"/>
  <c r="BD305" i="115"/>
  <c r="AZ305" i="115"/>
  <c r="AV305" i="115"/>
  <c r="AR305" i="115"/>
  <c r="AN305" i="115"/>
  <c r="BO304" i="115"/>
  <c r="BM303" i="4" s="1"/>
  <c r="BK304" i="115"/>
  <c r="BG304" i="115"/>
  <c r="BG318" i="115" s="1"/>
  <c r="BC304" i="115"/>
  <c r="AY304" i="115"/>
  <c r="AU304" i="115"/>
  <c r="AQ304" i="115"/>
  <c r="AM304" i="115"/>
  <c r="BN303" i="115"/>
  <c r="BJ303" i="115"/>
  <c r="BF303" i="115"/>
  <c r="BF317" i="115" s="1"/>
  <c r="BB303" i="115"/>
  <c r="AX303" i="115"/>
  <c r="AT303" i="115"/>
  <c r="AP303" i="115"/>
  <c r="AL303" i="115"/>
  <c r="BM302" i="115"/>
  <c r="BI302" i="115"/>
  <c r="BE302" i="115"/>
  <c r="BE316" i="115" s="1"/>
  <c r="BA302" i="115"/>
  <c r="AW302" i="115"/>
  <c r="AS302" i="115"/>
  <c r="AO302" i="115"/>
  <c r="BL301" i="115"/>
  <c r="BH301" i="115"/>
  <c r="BD301" i="115"/>
  <c r="BD315" i="115" s="1"/>
  <c r="AZ301" i="115"/>
  <c r="AV301" i="115"/>
  <c r="AR301" i="115"/>
  <c r="AN301" i="115"/>
  <c r="BO300" i="115"/>
  <c r="BM299" i="4" s="1"/>
  <c r="BK300" i="115"/>
  <c r="BG300" i="115"/>
  <c r="BC300" i="115"/>
  <c r="BC314" i="115" s="1"/>
  <c r="AY300" i="115"/>
  <c r="AU300" i="115"/>
  <c r="BJ308" i="115"/>
  <c r="BB308" i="115"/>
  <c r="AT308" i="115"/>
  <c r="AL308" i="115"/>
  <c r="BI307" i="115"/>
  <c r="BA307" i="115"/>
  <c r="AS307" i="115"/>
  <c r="BH306" i="115"/>
  <c r="AZ306" i="115"/>
  <c r="AR306" i="115"/>
  <c r="BO305" i="115"/>
  <c r="BM304" i="4" s="1"/>
  <c r="BG305" i="115"/>
  <c r="BB305" i="115"/>
  <c r="AW305" i="115"/>
  <c r="AQ305" i="115"/>
  <c r="AL305" i="115"/>
  <c r="BL304" i="115"/>
  <c r="BF304" i="115"/>
  <c r="BA304" i="115"/>
  <c r="AV304" i="115"/>
  <c r="AP304" i="115"/>
  <c r="BK303" i="115"/>
  <c r="BE303" i="115"/>
  <c r="AZ303" i="115"/>
  <c r="AU303" i="115"/>
  <c r="AO303" i="115"/>
  <c r="BO302" i="115"/>
  <c r="BM301" i="4" s="1"/>
  <c r="BJ302" i="115"/>
  <c r="BD302" i="115"/>
  <c r="AY302" i="115"/>
  <c r="AT302" i="115"/>
  <c r="AN302" i="115"/>
  <c r="BN301" i="115"/>
  <c r="BI301" i="115"/>
  <c r="BC301" i="115"/>
  <c r="AX301" i="115"/>
  <c r="AS301" i="115"/>
  <c r="AM301" i="115"/>
  <c r="BM300" i="115"/>
  <c r="BH300" i="115"/>
  <c r="BB300" i="115"/>
  <c r="AW300" i="115"/>
  <c r="AR300" i="115"/>
  <c r="AN300" i="115"/>
  <c r="BO299" i="115"/>
  <c r="BM298" i="4" s="1"/>
  <c r="BK299" i="115"/>
  <c r="BG299" i="115"/>
  <c r="BC299" i="115"/>
  <c r="AY299" i="115"/>
  <c r="AU299" i="115"/>
  <c r="AQ299" i="115"/>
  <c r="AM299" i="115"/>
  <c r="BM294" i="115"/>
  <c r="BI294" i="115"/>
  <c r="BE294" i="115"/>
  <c r="BA294" i="115"/>
  <c r="AW294" i="115"/>
  <c r="AW322" i="115" s="1"/>
  <c r="AS294" i="115"/>
  <c r="AS322" i="115" s="1"/>
  <c r="AO294" i="115"/>
  <c r="BL293" i="115"/>
  <c r="BH293" i="115"/>
  <c r="BD293" i="115"/>
  <c r="AZ293" i="115"/>
  <c r="AV293" i="115"/>
  <c r="AR293" i="115"/>
  <c r="AN293" i="115"/>
  <c r="BO292" i="115"/>
  <c r="BM291" i="4" s="1"/>
  <c r="BK292" i="115"/>
  <c r="BG292" i="115"/>
  <c r="BC292" i="115"/>
  <c r="BC320" i="115" s="1"/>
  <c r="AY292" i="115"/>
  <c r="AU292" i="115"/>
  <c r="AU320" i="115" s="1"/>
  <c r="AQ292" i="115"/>
  <c r="AM292" i="115"/>
  <c r="BN291" i="115"/>
  <c r="BJ291" i="115"/>
  <c r="BF291" i="115"/>
  <c r="BB291" i="115"/>
  <c r="AX291" i="115"/>
  <c r="AT291" i="115"/>
  <c r="AP291" i="115"/>
  <c r="AL291" i="115"/>
  <c r="BM290" i="115"/>
  <c r="BI290" i="115"/>
  <c r="BI318" i="115" s="1"/>
  <c r="BE290" i="115"/>
  <c r="BA290" i="115"/>
  <c r="BA318" i="115" s="1"/>
  <c r="AW290" i="115"/>
  <c r="AS290" i="115"/>
  <c r="AO290" i="115"/>
  <c r="BL289" i="115"/>
  <c r="BH289" i="115"/>
  <c r="BD289" i="115"/>
  <c r="AZ289" i="115"/>
  <c r="AV289" i="115"/>
  <c r="AV317" i="115" s="1"/>
  <c r="AR289" i="115"/>
  <c r="AN289" i="115"/>
  <c r="BO288" i="115"/>
  <c r="BK288" i="115"/>
  <c r="BG288" i="115"/>
  <c r="BC288" i="115"/>
  <c r="AY288" i="115"/>
  <c r="AU288" i="115"/>
  <c r="AQ288" i="115"/>
  <c r="AM288" i="115"/>
  <c r="BN287" i="115"/>
  <c r="BN315" i="115" s="1"/>
  <c r="BJ287" i="115"/>
  <c r="BF287" i="115"/>
  <c r="BB287" i="115"/>
  <c r="AX287" i="115"/>
  <c r="AT287" i="115"/>
  <c r="AP287" i="115"/>
  <c r="AL287" i="115"/>
  <c r="BM286" i="115"/>
  <c r="BM314" i="115" s="1"/>
  <c r="BI286" i="115"/>
  <c r="BI314" i="115" s="1"/>
  <c r="BE286" i="115"/>
  <c r="BA286" i="115"/>
  <c r="AW286" i="115"/>
  <c r="AS286" i="115"/>
  <c r="AO286" i="115"/>
  <c r="BL285" i="115"/>
  <c r="BH285" i="115"/>
  <c r="BD285" i="115"/>
  <c r="AZ285" i="115"/>
  <c r="AV285" i="115"/>
  <c r="BI308" i="115"/>
  <c r="BA308" i="115"/>
  <c r="AS308" i="115"/>
  <c r="BH307" i="115"/>
  <c r="AZ307" i="115"/>
  <c r="AR307" i="115"/>
  <c r="BO306" i="115"/>
  <c r="BM305" i="4" s="1"/>
  <c r="BG306" i="115"/>
  <c r="AY306" i="115"/>
  <c r="AQ306" i="115"/>
  <c r="BN305" i="115"/>
  <c r="BF305" i="115"/>
  <c r="BA305" i="115"/>
  <c r="AU305" i="115"/>
  <c r="AP305" i="115"/>
  <c r="BJ304" i="115"/>
  <c r="BE304" i="115"/>
  <c r="AZ304" i="115"/>
  <c r="AT304" i="115"/>
  <c r="AO304" i="115"/>
  <c r="BO303" i="115"/>
  <c r="BM302" i="4" s="1"/>
  <c r="BI303" i="115"/>
  <c r="BD303" i="115"/>
  <c r="AY303" i="115"/>
  <c r="AS303" i="115"/>
  <c r="AN303" i="115"/>
  <c r="BN302" i="115"/>
  <c r="BH302" i="115"/>
  <c r="BC302" i="115"/>
  <c r="AX302" i="115"/>
  <c r="AR302" i="115"/>
  <c r="AM302" i="115"/>
  <c r="BM301" i="115"/>
  <c r="BG301" i="115"/>
  <c r="BB301" i="115"/>
  <c r="AW301" i="115"/>
  <c r="AQ301" i="115"/>
  <c r="AL301" i="115"/>
  <c r="BL300" i="115"/>
  <c r="BF300" i="115"/>
  <c r="BA300" i="115"/>
  <c r="AV300" i="115"/>
  <c r="AQ300" i="115"/>
  <c r="AM300" i="115"/>
  <c r="BN299" i="115"/>
  <c r="BJ299" i="115"/>
  <c r="BF299" i="115"/>
  <c r="BB299" i="115"/>
  <c r="BB313" i="115" s="1"/>
  <c r="AX299" i="115"/>
  <c r="AT299" i="115"/>
  <c r="AP299" i="115"/>
  <c r="AL299" i="115"/>
  <c r="BL294" i="115"/>
  <c r="BH294" i="115"/>
  <c r="BH322" i="115" s="1"/>
  <c r="BD294" i="115"/>
  <c r="AZ294" i="115"/>
  <c r="AV294" i="115"/>
  <c r="AR294" i="115"/>
  <c r="AR322" i="115" s="1"/>
  <c r="AN294" i="115"/>
  <c r="BO293" i="115"/>
  <c r="BM292" i="4" s="1"/>
  <c r="BK293" i="115"/>
  <c r="BG293" i="115"/>
  <c r="BG321" i="115" s="1"/>
  <c r="BC293" i="115"/>
  <c r="AY293" i="115"/>
  <c r="AU293" i="115"/>
  <c r="AQ293" i="115"/>
  <c r="AQ321" i="115" s="1"/>
  <c r="AM293" i="115"/>
  <c r="BN292" i="115"/>
  <c r="BJ292" i="115"/>
  <c r="BF292" i="115"/>
  <c r="BF320" i="115" s="1"/>
  <c r="BB292" i="115"/>
  <c r="AX292" i="115"/>
  <c r="AT292" i="115"/>
  <c r="AP292" i="115"/>
  <c r="AP320" i="115" s="1"/>
  <c r="AL292" i="115"/>
  <c r="BM291" i="115"/>
  <c r="BI291" i="115"/>
  <c r="BE291" i="115"/>
  <c r="BA291" i="115"/>
  <c r="AW291" i="115"/>
  <c r="AS291" i="115"/>
  <c r="AO291" i="115"/>
  <c r="AO319" i="115" s="1"/>
  <c r="BL290" i="115"/>
  <c r="BH290" i="115"/>
  <c r="BH318" i="115" s="1"/>
  <c r="BD290" i="115"/>
  <c r="AZ290" i="115"/>
  <c r="AZ318" i="115" s="1"/>
  <c r="AV290" i="115"/>
  <c r="AR290" i="115"/>
  <c r="AN290" i="115"/>
  <c r="BO289" i="115"/>
  <c r="BM288" i="4" s="1"/>
  <c r="BK289" i="115"/>
  <c r="BG289" i="115"/>
  <c r="BC289" i="115"/>
  <c r="AY289" i="115"/>
  <c r="AY317" i="115" s="1"/>
  <c r="AU289" i="115"/>
  <c r="AQ289" i="115"/>
  <c r="AM289" i="115"/>
  <c r="BN288" i="115"/>
  <c r="BN316" i="115" s="1"/>
  <c r="BJ288" i="115"/>
  <c r="BF288" i="115"/>
  <c r="BB288" i="115"/>
  <c r="AX288" i="115"/>
  <c r="AX316" i="115" s="1"/>
  <c r="AT288" i="115"/>
  <c r="AT316" i="115" s="1"/>
  <c r="AP288" i="115"/>
  <c r="AL288" i="115"/>
  <c r="BM287" i="115"/>
  <c r="BI287" i="115"/>
  <c r="BE287" i="115"/>
  <c r="BA287" i="115"/>
  <c r="AW287" i="115"/>
  <c r="AW315" i="115" s="1"/>
  <c r="AS287" i="115"/>
  <c r="AO287" i="115"/>
  <c r="BL286" i="115"/>
  <c r="BL314" i="115" s="1"/>
  <c r="BH286" i="115"/>
  <c r="BH314" i="115" s="1"/>
  <c r="BD286" i="115"/>
  <c r="AZ286" i="115"/>
  <c r="AV286" i="115"/>
  <c r="AR286" i="115"/>
  <c r="AR314" i="115" s="1"/>
  <c r="AN286" i="115"/>
  <c r="BO285" i="115"/>
  <c r="BM284" i="4" s="1"/>
  <c r="BK285" i="115"/>
  <c r="BG285" i="115"/>
  <c r="BC285" i="115"/>
  <c r="AY285" i="115"/>
  <c r="AU285" i="115"/>
  <c r="AQ285" i="115"/>
  <c r="AM285" i="115"/>
  <c r="BF308" i="115"/>
  <c r="AP308" i="115"/>
  <c r="AP322" i="115" s="1"/>
  <c r="BE307" i="115"/>
  <c r="AO307" i="115"/>
  <c r="BD306" i="115"/>
  <c r="AN306" i="115"/>
  <c r="AN320" i="115" s="1"/>
  <c r="BE305" i="115"/>
  <c r="AT305" i="115"/>
  <c r="BN304" i="115"/>
  <c r="BD304" i="115"/>
  <c r="AS304" i="115"/>
  <c r="BM303" i="115"/>
  <c r="BC303" i="115"/>
  <c r="AR303" i="115"/>
  <c r="BL302" i="115"/>
  <c r="BB302" i="115"/>
  <c r="AQ302" i="115"/>
  <c r="BK301" i="115"/>
  <c r="BA301" i="115"/>
  <c r="AP301" i="115"/>
  <c r="BJ300" i="115"/>
  <c r="AZ300" i="115"/>
  <c r="AP300" i="115"/>
  <c r="BM299" i="115"/>
  <c r="BE299" i="115"/>
  <c r="AW299" i="115"/>
  <c r="AO299" i="115"/>
  <c r="BJ294" i="115"/>
  <c r="BB294" i="115"/>
  <c r="AT294" i="115"/>
  <c r="AT322" i="115" s="1"/>
  <c r="AL294" i="115"/>
  <c r="BI293" i="115"/>
  <c r="BA293" i="115"/>
  <c r="AS293" i="115"/>
  <c r="AS321" i="115" s="1"/>
  <c r="BH292" i="115"/>
  <c r="BH320" i="115" s="1"/>
  <c r="AZ292" i="115"/>
  <c r="AR292" i="115"/>
  <c r="BO291" i="115"/>
  <c r="BG291" i="115"/>
  <c r="BG319" i="115" s="1"/>
  <c r="AY291" i="115"/>
  <c r="AQ291" i="115"/>
  <c r="BN290" i="115"/>
  <c r="BF290" i="115"/>
  <c r="BF318" i="115" s="1"/>
  <c r="AX290" i="115"/>
  <c r="AP290" i="115"/>
  <c r="BM289" i="115"/>
  <c r="BM317" i="115" s="1"/>
  <c r="BE289" i="115"/>
  <c r="BE317" i="115" s="1"/>
  <c r="AW289" i="115"/>
  <c r="AW317" i="115" s="1"/>
  <c r="AO289" i="115"/>
  <c r="BL288" i="115"/>
  <c r="BD288" i="115"/>
  <c r="AV288" i="115"/>
  <c r="AN288" i="115"/>
  <c r="AN316" i="115" s="1"/>
  <c r="BK287" i="115"/>
  <c r="BK315" i="115" s="1"/>
  <c r="BC287" i="115"/>
  <c r="BC315" i="115" s="1"/>
  <c r="AU287" i="115"/>
  <c r="AM287" i="115"/>
  <c r="BJ286" i="115"/>
  <c r="BB286" i="115"/>
  <c r="AT286" i="115"/>
  <c r="AL286" i="115"/>
  <c r="BI285" i="115"/>
  <c r="BA285" i="115"/>
  <c r="AS285" i="115"/>
  <c r="AN285" i="115"/>
  <c r="BM280" i="115"/>
  <c r="BI280" i="115"/>
  <c r="BE280" i="115"/>
  <c r="BA280" i="115"/>
  <c r="AW280" i="115"/>
  <c r="AS280" i="115"/>
  <c r="AO280" i="115"/>
  <c r="BL279" i="115"/>
  <c r="BH279" i="115"/>
  <c r="BD279" i="115"/>
  <c r="AZ279" i="115"/>
  <c r="AV279" i="115"/>
  <c r="AR279" i="115"/>
  <c r="AN279" i="115"/>
  <c r="BO278" i="115"/>
  <c r="BM277" i="4" s="1"/>
  <c r="BK278" i="115"/>
  <c r="BG278" i="115"/>
  <c r="BC278" i="115"/>
  <c r="AY278" i="115"/>
  <c r="AU278" i="115"/>
  <c r="AQ278" i="115"/>
  <c r="AM278" i="115"/>
  <c r="BN277" i="115"/>
  <c r="BJ277" i="115"/>
  <c r="BF277" i="115"/>
  <c r="BB277" i="115"/>
  <c r="AX277" i="115"/>
  <c r="AT277" i="115"/>
  <c r="AP277" i="115"/>
  <c r="AL277" i="115"/>
  <c r="BE308" i="115"/>
  <c r="AO308" i="115"/>
  <c r="BD307" i="115"/>
  <c r="AN307" i="115"/>
  <c r="BC306" i="115"/>
  <c r="AM306" i="115"/>
  <c r="BC305" i="115"/>
  <c r="AS305" i="115"/>
  <c r="BM304" i="115"/>
  <c r="BB304" i="115"/>
  <c r="AR304" i="115"/>
  <c r="BL303" i="115"/>
  <c r="BA303" i="115"/>
  <c r="AQ303" i="115"/>
  <c r="BK302" i="115"/>
  <c r="AZ302" i="115"/>
  <c r="AZ316" i="115" s="1"/>
  <c r="AP302" i="115"/>
  <c r="BJ301" i="115"/>
  <c r="AY301" i="115"/>
  <c r="AO301" i="115"/>
  <c r="BI300" i="115"/>
  <c r="AX300" i="115"/>
  <c r="AX314" i="115" s="1"/>
  <c r="AO300" i="115"/>
  <c r="BL299" i="115"/>
  <c r="BD299" i="115"/>
  <c r="AV299" i="115"/>
  <c r="AN299" i="115"/>
  <c r="BO294" i="115"/>
  <c r="BG294" i="115"/>
  <c r="AY294" i="115"/>
  <c r="AQ294" i="115"/>
  <c r="AQ322" i="115" s="1"/>
  <c r="BN293" i="115"/>
  <c r="BN321" i="115" s="1"/>
  <c r="BF293" i="115"/>
  <c r="AX293" i="115"/>
  <c r="AP293" i="115"/>
  <c r="AP321" i="115" s="1"/>
  <c r="BM292" i="115"/>
  <c r="BM320" i="115" s="1"/>
  <c r="BE292" i="115"/>
  <c r="AW292" i="115"/>
  <c r="AO292" i="115"/>
  <c r="AO320" i="115" s="1"/>
  <c r="BL291" i="115"/>
  <c r="BL319" i="115" s="1"/>
  <c r="BD291" i="115"/>
  <c r="AV291" i="115"/>
  <c r="AN291" i="115"/>
  <c r="BK290" i="115"/>
  <c r="BK318" i="115" s="1"/>
  <c r="BC290" i="115"/>
  <c r="AU290" i="115"/>
  <c r="AM290" i="115"/>
  <c r="BJ289" i="115"/>
  <c r="BJ317" i="115" s="1"/>
  <c r="BB289" i="115"/>
  <c r="AT289" i="115"/>
  <c r="AL289" i="115"/>
  <c r="BI288" i="115"/>
  <c r="BI316" i="115" s="1"/>
  <c r="BA288" i="115"/>
  <c r="AS288" i="115"/>
  <c r="BH287" i="115"/>
  <c r="BH315" i="115" s="1"/>
  <c r="AZ287" i="115"/>
  <c r="AZ315" i="115" s="1"/>
  <c r="AR287" i="115"/>
  <c r="BO286" i="115"/>
  <c r="BM285" i="4" s="1"/>
  <c r="BG286" i="115"/>
  <c r="BG314" i="115" s="1"/>
  <c r="AY286" i="115"/>
  <c r="AY314" i="115" s="1"/>
  <c r="AQ286" i="115"/>
  <c r="AQ314" i="115" s="1"/>
  <c r="BN285" i="115"/>
  <c r="BF285" i="115"/>
  <c r="AX285" i="115"/>
  <c r="AR285" i="115"/>
  <c r="AL285" i="115"/>
  <c r="BL280" i="115"/>
  <c r="BH280" i="115"/>
  <c r="BD280" i="115"/>
  <c r="AZ280" i="115"/>
  <c r="AV280" i="115"/>
  <c r="AR280" i="115"/>
  <c r="AN280" i="115"/>
  <c r="BO279" i="115"/>
  <c r="BM278" i="4" s="1"/>
  <c r="BK279" i="115"/>
  <c r="BG279" i="115"/>
  <c r="BC279" i="115"/>
  <c r="AY279" i="115"/>
  <c r="AU279" i="115"/>
  <c r="AQ279" i="115"/>
  <c r="AM279" i="115"/>
  <c r="BN278" i="115"/>
  <c r="BJ278" i="115"/>
  <c r="BF278" i="115"/>
  <c r="BB278" i="115"/>
  <c r="AX278" i="115"/>
  <c r="AT278" i="115"/>
  <c r="AP278" i="115"/>
  <c r="AL278" i="115"/>
  <c r="BM277" i="115"/>
  <c r="BI277" i="115"/>
  <c r="BE277" i="115"/>
  <c r="BA277" i="115"/>
  <c r="AW277" i="115"/>
  <c r="AS277" i="115"/>
  <c r="AO277" i="115"/>
  <c r="BN308" i="115"/>
  <c r="BM307" i="115"/>
  <c r="BL306" i="115"/>
  <c r="BK305" i="115"/>
  <c r="AO305" i="115"/>
  <c r="AX304" i="115"/>
  <c r="BH303" i="115"/>
  <c r="AM303" i="115"/>
  <c r="AV302" i="115"/>
  <c r="BF301" i="115"/>
  <c r="AT300" i="115"/>
  <c r="BI299" i="115"/>
  <c r="AS299" i="115"/>
  <c r="BC294" i="115"/>
  <c r="AM294" i="115"/>
  <c r="BB293" i="115"/>
  <c r="BB321" i="115" s="1"/>
  <c r="AL293" i="115"/>
  <c r="BA292" i="115"/>
  <c r="AZ291" i="115"/>
  <c r="AZ319" i="115" s="1"/>
  <c r="BO290" i="115"/>
  <c r="BM289" i="4" s="1"/>
  <c r="AY290" i="115"/>
  <c r="BN289" i="115"/>
  <c r="AX289" i="115"/>
  <c r="AX317" i="115" s="1"/>
  <c r="BM288" i="115"/>
  <c r="AW288" i="115"/>
  <c r="BL287" i="115"/>
  <c r="BL315" i="115" s="1"/>
  <c r="AV287" i="115"/>
  <c r="BK286" i="115"/>
  <c r="BK314" i="115" s="1"/>
  <c r="AU286" i="115"/>
  <c r="BJ285" i="115"/>
  <c r="AT285" i="115"/>
  <c r="BN280" i="115"/>
  <c r="BF280" i="115"/>
  <c r="AX280" i="115"/>
  <c r="AP280" i="115"/>
  <c r="BM279" i="115"/>
  <c r="BE279" i="115"/>
  <c r="AW279" i="115"/>
  <c r="AO279" i="115"/>
  <c r="BL278" i="115"/>
  <c r="BD278" i="115"/>
  <c r="AV278" i="115"/>
  <c r="AN278" i="115"/>
  <c r="BK277" i="115"/>
  <c r="BC277" i="115"/>
  <c r="AU277" i="115"/>
  <c r="AM277" i="115"/>
  <c r="BN257" i="115"/>
  <c r="BJ257" i="115"/>
  <c r="BF257" i="115"/>
  <c r="BB257" i="115"/>
  <c r="AX257" i="115"/>
  <c r="AT257" i="115"/>
  <c r="AP257" i="115"/>
  <c r="AL257" i="115"/>
  <c r="BM256" i="115"/>
  <c r="BI256" i="115"/>
  <c r="BE256" i="115"/>
  <c r="BA256" i="115"/>
  <c r="AW256" i="115"/>
  <c r="AS256" i="115"/>
  <c r="AO256" i="115"/>
  <c r="BL255" i="115"/>
  <c r="BH255" i="115"/>
  <c r="BD255" i="115"/>
  <c r="AZ255" i="115"/>
  <c r="AV255" i="115"/>
  <c r="AR255" i="115"/>
  <c r="AN255" i="115"/>
  <c r="BO254" i="115"/>
  <c r="BM253" i="4" s="1"/>
  <c r="BK254" i="115"/>
  <c r="BG254" i="115"/>
  <c r="BC254" i="115"/>
  <c r="AY254" i="115"/>
  <c r="AU254" i="115"/>
  <c r="AQ254" i="115"/>
  <c r="AM254" i="115"/>
  <c r="BN253" i="115"/>
  <c r="BJ253" i="115"/>
  <c r="BF253" i="115"/>
  <c r="BB253" i="115"/>
  <c r="AX253" i="115"/>
  <c r="AT253" i="115"/>
  <c r="AP253" i="115"/>
  <c r="AL253" i="115"/>
  <c r="BM252" i="115"/>
  <c r="BI252" i="115"/>
  <c r="BE252" i="115"/>
  <c r="BA252" i="115"/>
  <c r="AW252" i="115"/>
  <c r="AS252" i="115"/>
  <c r="AO252" i="115"/>
  <c r="BL251" i="115"/>
  <c r="BH251" i="115"/>
  <c r="BD251" i="115"/>
  <c r="AZ251" i="115"/>
  <c r="AV251" i="115"/>
  <c r="AR251" i="115"/>
  <c r="AN251" i="115"/>
  <c r="BO250" i="115"/>
  <c r="BM249" i="4" s="1"/>
  <c r="BK250" i="115"/>
  <c r="BG250" i="115"/>
  <c r="BC250" i="115"/>
  <c r="AY250" i="115"/>
  <c r="AU250" i="115"/>
  <c r="AQ250" i="115"/>
  <c r="AM250" i="115"/>
  <c r="BN249" i="115"/>
  <c r="BJ249" i="115"/>
  <c r="BF249" i="115"/>
  <c r="BB249" i="115"/>
  <c r="AX249" i="115"/>
  <c r="AT249" i="115"/>
  <c r="AP249" i="115"/>
  <c r="AL249" i="115"/>
  <c r="BM248" i="115"/>
  <c r="BI248" i="115"/>
  <c r="BE248" i="115"/>
  <c r="BA248" i="115"/>
  <c r="AW248" i="115"/>
  <c r="AS248" i="115"/>
  <c r="AO248" i="115"/>
  <c r="BO243" i="115"/>
  <c r="BM242" i="4" s="1"/>
  <c r="BK243" i="115"/>
  <c r="BG243" i="115"/>
  <c r="BC243" i="115"/>
  <c r="AY243" i="115"/>
  <c r="AU243" i="115"/>
  <c r="AQ243" i="115"/>
  <c r="AQ271" i="115" s="1"/>
  <c r="AM243" i="115"/>
  <c r="BN242" i="115"/>
  <c r="BJ242" i="115"/>
  <c r="BF242" i="115"/>
  <c r="BF270" i="115" s="1"/>
  <c r="BB242" i="115"/>
  <c r="AX242" i="115"/>
  <c r="AT242" i="115"/>
  <c r="AP242" i="115"/>
  <c r="AL242" i="115"/>
  <c r="BM241" i="115"/>
  <c r="BI241" i="115"/>
  <c r="BE241" i="115"/>
  <c r="BA241" i="115"/>
  <c r="AW241" i="115"/>
  <c r="AW269" i="115" s="1"/>
  <c r="AS241" i="115"/>
  <c r="AO241" i="115"/>
  <c r="AO269" i="115" s="1"/>
  <c r="BL240" i="115"/>
  <c r="BL268" i="115" s="1"/>
  <c r="BH240" i="115"/>
  <c r="BD240" i="115"/>
  <c r="BD268" i="115" s="1"/>
  <c r="AZ240" i="115"/>
  <c r="AV240" i="115"/>
  <c r="AV268" i="115" s="1"/>
  <c r="AR240" i="115"/>
  <c r="AN240" i="115"/>
  <c r="AN268" i="115" s="1"/>
  <c r="BO239" i="115"/>
  <c r="BM238" i="4" s="1"/>
  <c r="BK239" i="115"/>
  <c r="BK267" i="115" s="1"/>
  <c r="BG239" i="115"/>
  <c r="BC239" i="115"/>
  <c r="BC267" i="115" s="1"/>
  <c r="AY239" i="115"/>
  <c r="AU239" i="115"/>
  <c r="AU267" i="115" s="1"/>
  <c r="AQ239" i="115"/>
  <c r="AM239" i="115"/>
  <c r="AM267" i="115" s="1"/>
  <c r="BN238" i="115"/>
  <c r="BJ238" i="115"/>
  <c r="BJ266" i="115" s="1"/>
  <c r="BF238" i="115"/>
  <c r="BB238" i="115"/>
  <c r="BB266" i="115" s="1"/>
  <c r="AX238" i="115"/>
  <c r="AT238" i="115"/>
  <c r="AT266" i="115" s="1"/>
  <c r="AP238" i="115"/>
  <c r="AL238" i="115"/>
  <c r="BM237" i="115"/>
  <c r="BI237" i="115"/>
  <c r="BI265" i="115" s="1"/>
  <c r="BE237" i="115"/>
  <c r="BM308" i="115"/>
  <c r="BL307" i="115"/>
  <c r="BK306" i="115"/>
  <c r="BJ305" i="115"/>
  <c r="AM305" i="115"/>
  <c r="AM319" i="115" s="1"/>
  <c r="AW304" i="115"/>
  <c r="BG303" i="115"/>
  <c r="AU302" i="115"/>
  <c r="BE301" i="115"/>
  <c r="BN300" i="115"/>
  <c r="BN314" i="115" s="1"/>
  <c r="AS300" i="115"/>
  <c r="BH299" i="115"/>
  <c r="AR299" i="115"/>
  <c r="BN294" i="115"/>
  <c r="BN322" i="115" s="1"/>
  <c r="AX294" i="115"/>
  <c r="AX322" i="115" s="1"/>
  <c r="BM293" i="115"/>
  <c r="AW293" i="115"/>
  <c r="BL292" i="115"/>
  <c r="AV292" i="115"/>
  <c r="AV320" i="115" s="1"/>
  <c r="BK291" i="115"/>
  <c r="AU291" i="115"/>
  <c r="AU319" i="115" s="1"/>
  <c r="BJ290" i="115"/>
  <c r="AT290" i="115"/>
  <c r="BI289" i="115"/>
  <c r="AS289" i="115"/>
  <c r="BH288" i="115"/>
  <c r="AR288" i="115"/>
  <c r="BG287" i="115"/>
  <c r="AQ287" i="115"/>
  <c r="BF286" i="115"/>
  <c r="AP286" i="115"/>
  <c r="BE285" i="115"/>
  <c r="AP285" i="115"/>
  <c r="BK280" i="115"/>
  <c r="BC280" i="115"/>
  <c r="AU280" i="115"/>
  <c r="AM280" i="115"/>
  <c r="BJ279" i="115"/>
  <c r="BB279" i="115"/>
  <c r="AT279" i="115"/>
  <c r="AL279" i="115"/>
  <c r="BI278" i="115"/>
  <c r="BA278" i="115"/>
  <c r="AS278" i="115"/>
  <c r="BH277" i="115"/>
  <c r="AZ277" i="115"/>
  <c r="AR277" i="115"/>
  <c r="BM257" i="115"/>
  <c r="BI257" i="115"/>
  <c r="BI271" i="115" s="1"/>
  <c r="BE257" i="115"/>
  <c r="BA257" i="115"/>
  <c r="BA271" i="115" s="1"/>
  <c r="AW257" i="115"/>
  <c r="AW271" i="115" s="1"/>
  <c r="AS257" i="115"/>
  <c r="AS271" i="115" s="1"/>
  <c r="AO257" i="115"/>
  <c r="AO271" i="115" s="1"/>
  <c r="BL256" i="115"/>
  <c r="BL270" i="115" s="1"/>
  <c r="BH256" i="115"/>
  <c r="BD256" i="115"/>
  <c r="BD270" i="115" s="1"/>
  <c r="AZ256" i="115"/>
  <c r="AZ270" i="115" s="1"/>
  <c r="AV256" i="115"/>
  <c r="AV270" i="115" s="1"/>
  <c r="AR256" i="115"/>
  <c r="AN256" i="115"/>
  <c r="AN270" i="115" s="1"/>
  <c r="BO255" i="115"/>
  <c r="BK255" i="115"/>
  <c r="BK269" i="115" s="1"/>
  <c r="BG255" i="115"/>
  <c r="BG269" i="115" s="1"/>
  <c r="BC255" i="115"/>
  <c r="BC269" i="115" s="1"/>
  <c r="AY255" i="115"/>
  <c r="AY269" i="115" s="1"/>
  <c r="AU255" i="115"/>
  <c r="AU269" i="115" s="1"/>
  <c r="AQ255" i="115"/>
  <c r="AQ269" i="115" s="1"/>
  <c r="AM255" i="115"/>
  <c r="AM269" i="115" s="1"/>
  <c r="BN254" i="115"/>
  <c r="BJ254" i="115"/>
  <c r="BJ268" i="115" s="1"/>
  <c r="BF254" i="115"/>
  <c r="BB254" i="115"/>
  <c r="BB268" i="115" s="1"/>
  <c r="AX254" i="115"/>
  <c r="AT254" i="115"/>
  <c r="AT268" i="115" s="1"/>
  <c r="AP254" i="115"/>
  <c r="AL254" i="115"/>
  <c r="BM253" i="115"/>
  <c r="BI253" i="115"/>
  <c r="BI267" i="115" s="1"/>
  <c r="BE253" i="115"/>
  <c r="BE267" i="115" s="1"/>
  <c r="BA253" i="115"/>
  <c r="BA267" i="115" s="1"/>
  <c r="AW253" i="115"/>
  <c r="AS253" i="115"/>
  <c r="AS267" i="115" s="1"/>
  <c r="AO253" i="115"/>
  <c r="BL252" i="115"/>
  <c r="BL266" i="115" s="1"/>
  <c r="BH252" i="115"/>
  <c r="BH266" i="115" s="1"/>
  <c r="BD252" i="115"/>
  <c r="BD266" i="115" s="1"/>
  <c r="AZ252" i="115"/>
  <c r="AV252" i="115"/>
  <c r="AV266" i="115" s="1"/>
  <c r="AR252" i="115"/>
  <c r="AN252" i="115"/>
  <c r="AN266" i="115" s="1"/>
  <c r="BO251" i="115"/>
  <c r="BM250" i="4" s="1"/>
  <c r="BK251" i="115"/>
  <c r="BK265" i="115" s="1"/>
  <c r="BG251" i="115"/>
  <c r="BC251" i="115"/>
  <c r="BC265" i="115" s="1"/>
  <c r="AY251" i="115"/>
  <c r="AY265" i="115" s="1"/>
  <c r="AU251" i="115"/>
  <c r="AU265" i="115" s="1"/>
  <c r="AQ251" i="115"/>
  <c r="AM251" i="115"/>
  <c r="AM265" i="115" s="1"/>
  <c r="BN250" i="115"/>
  <c r="BN264" i="115" s="1"/>
  <c r="BJ250" i="115"/>
  <c r="BJ264" i="115" s="1"/>
  <c r="BF250" i="115"/>
  <c r="BB250" i="115"/>
  <c r="BB264" i="115" s="1"/>
  <c r="AX250" i="115"/>
  <c r="AX264" i="115" s="1"/>
  <c r="AT250" i="115"/>
  <c r="AT264" i="115" s="1"/>
  <c r="AP250" i="115"/>
  <c r="AL250" i="115"/>
  <c r="AL264" i="115" s="1"/>
  <c r="BM249" i="115"/>
  <c r="BI249" i="115"/>
  <c r="BI263" i="115" s="1"/>
  <c r="BE249" i="115"/>
  <c r="BA249" i="115"/>
  <c r="BA263" i="115" s="1"/>
  <c r="AW249" i="115"/>
  <c r="AW263" i="115" s="1"/>
  <c r="AS249" i="115"/>
  <c r="AS263" i="115" s="1"/>
  <c r="AO249" i="115"/>
  <c r="BL248" i="115"/>
  <c r="BL262" i="115" s="1"/>
  <c r="BH248" i="115"/>
  <c r="BD248" i="115"/>
  <c r="AZ248" i="115"/>
  <c r="AV248" i="115"/>
  <c r="AV262" i="115" s="1"/>
  <c r="AR248" i="115"/>
  <c r="AN248" i="115"/>
  <c r="BN243" i="115"/>
  <c r="BJ243" i="115"/>
  <c r="BF243" i="115"/>
  <c r="BB243" i="115"/>
  <c r="AX243" i="115"/>
  <c r="AT243" i="115"/>
  <c r="AP243" i="115"/>
  <c r="AL243" i="115"/>
  <c r="BM242" i="115"/>
  <c r="BI242" i="115"/>
  <c r="BE242" i="115"/>
  <c r="BA242" i="115"/>
  <c r="AW242" i="115"/>
  <c r="AS242" i="115"/>
  <c r="AO242" i="115"/>
  <c r="BL241" i="115"/>
  <c r="BH241" i="115"/>
  <c r="BD241" i="115"/>
  <c r="AZ241" i="115"/>
  <c r="AV241" i="115"/>
  <c r="AR241" i="115"/>
  <c r="AN241" i="115"/>
  <c r="BO240" i="115"/>
  <c r="BM239" i="4" s="1"/>
  <c r="BK240" i="115"/>
  <c r="BG240" i="115"/>
  <c r="BC240" i="115"/>
  <c r="AY240" i="115"/>
  <c r="AU240" i="115"/>
  <c r="AQ240" i="115"/>
  <c r="AM240" i="115"/>
  <c r="BN239" i="115"/>
  <c r="BJ239" i="115"/>
  <c r="BF239" i="115"/>
  <c r="BB239" i="115"/>
  <c r="AX239" i="115"/>
  <c r="AT239" i="115"/>
  <c r="AP239" i="115"/>
  <c r="AL239" i="115"/>
  <c r="BM238" i="115"/>
  <c r="BI238" i="115"/>
  <c r="BE238" i="115"/>
  <c r="BA238" i="115"/>
  <c r="AW238" i="115"/>
  <c r="AS238" i="115"/>
  <c r="AO238" i="115"/>
  <c r="BL237" i="115"/>
  <c r="BH237" i="115"/>
  <c r="BD237" i="115"/>
  <c r="AZ237" i="115"/>
  <c r="AV237" i="115"/>
  <c r="AR237" i="115"/>
  <c r="AN237" i="115"/>
  <c r="BO236" i="115"/>
  <c r="BM235" i="4" s="1"/>
  <c r="BK236" i="115"/>
  <c r="BG236" i="115"/>
  <c r="BC236" i="115"/>
  <c r="AY236" i="115"/>
  <c r="AU236" i="115"/>
  <c r="AQ236" i="115"/>
  <c r="AM236" i="115"/>
  <c r="BN235" i="115"/>
  <c r="BJ235" i="115"/>
  <c r="BF235" i="115"/>
  <c r="BB235" i="115"/>
  <c r="AX235" i="115"/>
  <c r="AT235" i="115"/>
  <c r="AP235" i="115"/>
  <c r="AL235" i="115"/>
  <c r="BM234" i="115"/>
  <c r="BI234" i="115"/>
  <c r="BE234" i="115"/>
  <c r="BA234" i="115"/>
  <c r="AW234" i="115"/>
  <c r="AS234" i="115"/>
  <c r="AO234" i="115"/>
  <c r="BO229" i="115"/>
  <c r="BM228" i="4" s="1"/>
  <c r="BK229" i="115"/>
  <c r="BG229" i="115"/>
  <c r="BC229" i="115"/>
  <c r="AY229" i="115"/>
  <c r="AU229" i="115"/>
  <c r="AQ229" i="115"/>
  <c r="AM229" i="115"/>
  <c r="BN228" i="115"/>
  <c r="BN230" i="115" s="1"/>
  <c r="BJ228" i="115"/>
  <c r="BF228" i="115"/>
  <c r="BB228" i="115"/>
  <c r="AX228" i="115"/>
  <c r="AX230" i="115" s="1"/>
  <c r="AT228" i="115"/>
  <c r="AP228" i="115"/>
  <c r="AL228" i="115"/>
  <c r="BM227" i="115"/>
  <c r="BI227" i="115"/>
  <c r="BI230" i="115" s="1"/>
  <c r="BE227" i="115"/>
  <c r="BA227" i="115"/>
  <c r="AW227" i="115"/>
  <c r="AW230" i="115" s="1"/>
  <c r="AS227" i="115"/>
  <c r="AO227" i="115"/>
  <c r="BL226" i="115"/>
  <c r="BH226" i="115"/>
  <c r="BD226" i="115"/>
  <c r="AZ226" i="115"/>
  <c r="AV226" i="115"/>
  <c r="AR226" i="115"/>
  <c r="AN226" i="115"/>
  <c r="AO175" i="115"/>
  <c r="AS175" i="115"/>
  <c r="AW175" i="115"/>
  <c r="BA175" i="115"/>
  <c r="BE175" i="115"/>
  <c r="BI175" i="115"/>
  <c r="BM175" i="115"/>
  <c r="AL176" i="115"/>
  <c r="AP176" i="115"/>
  <c r="AT176" i="115"/>
  <c r="AX176" i="115"/>
  <c r="BB176" i="115"/>
  <c r="BF176" i="115"/>
  <c r="BF179" i="115" s="1"/>
  <c r="BJ176" i="115"/>
  <c r="BN176" i="115"/>
  <c r="AM177" i="115"/>
  <c r="AQ177" i="115"/>
  <c r="AQ179" i="115" s="1"/>
  <c r="AU177" i="115"/>
  <c r="AY177" i="115"/>
  <c r="AY179" i="115" s="1"/>
  <c r="BC177" i="115"/>
  <c r="BC179" i="115" s="1"/>
  <c r="BG177" i="115"/>
  <c r="BG179" i="115" s="1"/>
  <c r="BK177" i="115"/>
  <c r="BO177" i="115"/>
  <c r="AN178" i="115"/>
  <c r="AN179" i="115" s="1"/>
  <c r="AR178" i="115"/>
  <c r="AR179" i="115" s="1"/>
  <c r="AV178" i="115"/>
  <c r="AV179" i="115" s="1"/>
  <c r="AZ178" i="115"/>
  <c r="AZ179" i="115" s="1"/>
  <c r="BD178" i="115"/>
  <c r="BD179" i="115" s="1"/>
  <c r="BH178" i="115"/>
  <c r="BH179" i="115" s="1"/>
  <c r="BL178" i="115"/>
  <c r="BL179" i="115" s="1"/>
  <c r="AL183" i="115"/>
  <c r="AP183" i="115"/>
  <c r="AT183" i="115"/>
  <c r="AX183" i="115"/>
  <c r="BB183" i="115"/>
  <c r="BF183" i="115"/>
  <c r="BJ183" i="115"/>
  <c r="BN183" i="115"/>
  <c r="AM184" i="115"/>
  <c r="AQ184" i="115"/>
  <c r="AU184" i="115"/>
  <c r="AY184" i="115"/>
  <c r="AY212" i="115" s="1"/>
  <c r="BC184" i="115"/>
  <c r="BC212" i="115" s="1"/>
  <c r="BG184" i="115"/>
  <c r="BK184" i="115"/>
  <c r="BK212" i="115" s="1"/>
  <c r="BO184" i="115"/>
  <c r="BM183" i="4" s="1"/>
  <c r="AN185" i="115"/>
  <c r="AN213" i="115" s="1"/>
  <c r="AR185" i="115"/>
  <c r="AV185" i="115"/>
  <c r="AV213" i="115" s="1"/>
  <c r="AZ185" i="115"/>
  <c r="BD185" i="115"/>
  <c r="BD213" i="115" s="1"/>
  <c r="BH185" i="115"/>
  <c r="BL185" i="115"/>
  <c r="BL213" i="115" s="1"/>
  <c r="AO186" i="115"/>
  <c r="AS186" i="115"/>
  <c r="AS214" i="115" s="1"/>
  <c r="AW186" i="115"/>
  <c r="BA186" i="115"/>
  <c r="BA214" i="115" s="1"/>
  <c r="BE186" i="115"/>
  <c r="BI186" i="115"/>
  <c r="BI214" i="115" s="1"/>
  <c r="BM186" i="115"/>
  <c r="AL187" i="115"/>
  <c r="AP187" i="115"/>
  <c r="AT187" i="115"/>
  <c r="AT215" i="115" s="1"/>
  <c r="AX187" i="115"/>
  <c r="BB187" i="115"/>
  <c r="BB215" i="115" s="1"/>
  <c r="BF187" i="115"/>
  <c r="BJ187" i="115"/>
  <c r="BJ215" i="115" s="1"/>
  <c r="BN187" i="115"/>
  <c r="AM188" i="115"/>
  <c r="AQ188" i="115"/>
  <c r="AQ216" i="115" s="1"/>
  <c r="AU188" i="115"/>
  <c r="AU216" i="115" s="1"/>
  <c r="AY188" i="115"/>
  <c r="AY216" i="115" s="1"/>
  <c r="BC188" i="115"/>
  <c r="BC216" i="115" s="1"/>
  <c r="BG188" i="115"/>
  <c r="BG216" i="115" s="1"/>
  <c r="BK188" i="115"/>
  <c r="BK216" i="115" s="1"/>
  <c r="BO188" i="115"/>
  <c r="AN189" i="115"/>
  <c r="AN217" i="115" s="1"/>
  <c r="AR189" i="115"/>
  <c r="AR217" i="115" s="1"/>
  <c r="AV189" i="115"/>
  <c r="AV217" i="115" s="1"/>
  <c r="AZ189" i="115"/>
  <c r="BD189" i="115"/>
  <c r="BD217" i="115" s="1"/>
  <c r="BH189" i="115"/>
  <c r="BH217" i="115" s="1"/>
  <c r="BL189" i="115"/>
  <c r="BL217" i="115" s="1"/>
  <c r="AO190" i="115"/>
  <c r="AS190" i="115"/>
  <c r="AS218" i="115" s="1"/>
  <c r="AW190" i="115"/>
  <c r="BA190" i="115"/>
  <c r="BA218" i="115" s="1"/>
  <c r="BE190" i="115"/>
  <c r="BI190" i="115"/>
  <c r="BI218" i="115" s="1"/>
  <c r="BM190" i="115"/>
  <c r="AL191" i="115"/>
  <c r="AP191" i="115"/>
  <c r="AT191" i="115"/>
  <c r="AT219" i="115" s="1"/>
  <c r="AX191" i="115"/>
  <c r="BB191" i="115"/>
  <c r="BB219" i="115" s="1"/>
  <c r="BF191" i="115"/>
  <c r="BJ191" i="115"/>
  <c r="BJ219" i="115" s="1"/>
  <c r="BN191" i="115"/>
  <c r="AM192" i="115"/>
  <c r="AM220" i="115" s="1"/>
  <c r="AQ192" i="115"/>
  <c r="AQ220" i="115" s="1"/>
  <c r="AU192" i="115"/>
  <c r="AU220" i="115" s="1"/>
  <c r="AY192" i="115"/>
  <c r="AY220" i="115" s="1"/>
  <c r="BC192" i="115"/>
  <c r="BC220" i="115" s="1"/>
  <c r="BG192" i="115"/>
  <c r="BG220" i="115" s="1"/>
  <c r="BK192" i="115"/>
  <c r="BK220" i="115" s="1"/>
  <c r="BO192" i="115"/>
  <c r="AO197" i="115"/>
  <c r="AS197" i="115"/>
  <c r="AS211" i="115" s="1"/>
  <c r="AW197" i="115"/>
  <c r="AW211" i="115" s="1"/>
  <c r="BA197" i="115"/>
  <c r="BE197" i="115"/>
  <c r="BI197" i="115"/>
  <c r="BM197" i="115"/>
  <c r="BM211" i="115" s="1"/>
  <c r="AL198" i="115"/>
  <c r="AP198" i="115"/>
  <c r="AT198" i="115"/>
  <c r="AX198" i="115"/>
  <c r="AX212" i="115" s="1"/>
  <c r="BB198" i="115"/>
  <c r="BB212" i="115" s="1"/>
  <c r="BF198" i="115"/>
  <c r="BJ198" i="115"/>
  <c r="BJ212" i="115" s="1"/>
  <c r="BN198" i="115"/>
  <c r="BN212" i="115" s="1"/>
  <c r="AM199" i="115"/>
  <c r="AM207" i="115" s="1"/>
  <c r="AM173" i="115" s="1"/>
  <c r="AQ199" i="115"/>
  <c r="AQ207" i="115" s="1"/>
  <c r="AQ173" i="115" s="1"/>
  <c r="AU199" i="115"/>
  <c r="AY199" i="115"/>
  <c r="BC199" i="115"/>
  <c r="BG199" i="115"/>
  <c r="BG207" i="115" s="1"/>
  <c r="BG173" i="115" s="1"/>
  <c r="BK199" i="115"/>
  <c r="BO199" i="115"/>
  <c r="AN200" i="115"/>
  <c r="AN214" i="115" s="1"/>
  <c r="AR200" i="115"/>
  <c r="AR214" i="115" s="1"/>
  <c r="AV200" i="115"/>
  <c r="AZ200" i="115"/>
  <c r="BD200" i="115"/>
  <c r="BD214" i="115" s="1"/>
  <c r="BH200" i="115"/>
  <c r="BH207" i="115" s="1"/>
  <c r="BH173" i="115" s="1"/>
  <c r="BL200" i="115"/>
  <c r="AO201" i="115"/>
  <c r="AO215" i="115" s="1"/>
  <c r="AS201" i="115"/>
  <c r="AS215" i="115" s="1"/>
  <c r="AW201" i="115"/>
  <c r="AW215" i="115" s="1"/>
  <c r="BA201" i="115"/>
  <c r="BA215" i="115" s="1"/>
  <c r="BE201" i="115"/>
  <c r="BE215" i="115" s="1"/>
  <c r="BI201" i="115"/>
  <c r="BI215" i="115" s="1"/>
  <c r="BM201" i="115"/>
  <c r="BM215" i="115" s="1"/>
  <c r="AL202" i="115"/>
  <c r="AL216" i="115" s="1"/>
  <c r="AP202" i="115"/>
  <c r="AP216" i="115" s="1"/>
  <c r="AT202" i="115"/>
  <c r="AT216" i="115" s="1"/>
  <c r="AX202" i="115"/>
  <c r="AX216" i="115" s="1"/>
  <c r="BB202" i="115"/>
  <c r="BB216" i="115" s="1"/>
  <c r="BF202" i="115"/>
  <c r="BF216" i="115" s="1"/>
  <c r="BJ202" i="115"/>
  <c r="BJ216" i="115" s="1"/>
  <c r="BN202" i="115"/>
  <c r="BN216" i="115" s="1"/>
  <c r="AM203" i="115"/>
  <c r="AQ203" i="115"/>
  <c r="AQ217" i="115" s="1"/>
  <c r="AU203" i="115"/>
  <c r="AU217" i="115" s="1"/>
  <c r="AY203" i="115"/>
  <c r="AY217" i="115" s="1"/>
  <c r="BC203" i="115"/>
  <c r="BC217" i="115" s="1"/>
  <c r="BG203" i="115"/>
  <c r="BG217" i="115" s="1"/>
  <c r="BK203" i="115"/>
  <c r="BK217" i="115" s="1"/>
  <c r="BO203" i="115"/>
  <c r="AN204" i="115"/>
  <c r="AN218" i="115" s="1"/>
  <c r="AR204" i="115"/>
  <c r="AR218" i="115" s="1"/>
  <c r="AV204" i="115"/>
  <c r="AV218" i="115" s="1"/>
  <c r="AZ204" i="115"/>
  <c r="BD204" i="115"/>
  <c r="BH204" i="115"/>
  <c r="BH218" i="115" s="1"/>
  <c r="BL204" i="115"/>
  <c r="AO205" i="115"/>
  <c r="AO219" i="115" s="1"/>
  <c r="AS205" i="115"/>
  <c r="AS219" i="115" s="1"/>
  <c r="AW205" i="115"/>
  <c r="AW219" i="115" s="1"/>
  <c r="BA205" i="115"/>
  <c r="BE205" i="115"/>
  <c r="BE219" i="115" s="1"/>
  <c r="BI205" i="115"/>
  <c r="BI219" i="115" s="1"/>
  <c r="BM205" i="115"/>
  <c r="BM219" i="115" s="1"/>
  <c r="AL206" i="115"/>
  <c r="AP206" i="115"/>
  <c r="AP220" i="115" s="1"/>
  <c r="AT206" i="115"/>
  <c r="AX206" i="115"/>
  <c r="AX220" i="115" s="1"/>
  <c r="BB206" i="115"/>
  <c r="BB220" i="115" s="1"/>
  <c r="BF206" i="115"/>
  <c r="BF220" i="115" s="1"/>
  <c r="BJ206" i="115"/>
  <c r="BN206" i="115"/>
  <c r="BN220" i="115" s="1"/>
  <c r="AO226" i="115"/>
  <c r="AT226" i="115"/>
  <c r="AY226" i="115"/>
  <c r="BE226" i="115"/>
  <c r="BJ226" i="115"/>
  <c r="BO226" i="115"/>
  <c r="BM225" i="4" s="1"/>
  <c r="AP227" i="115"/>
  <c r="AU227" i="115"/>
  <c r="AU230" i="115" s="1"/>
  <c r="AZ227" i="115"/>
  <c r="BF227" i="115"/>
  <c r="BF230" i="115" s="1"/>
  <c r="BK227" i="115"/>
  <c r="AQ228" i="115"/>
  <c r="AQ230" i="115" s="1"/>
  <c r="AV228" i="115"/>
  <c r="BA228" i="115"/>
  <c r="BG228" i="115"/>
  <c r="BL228" i="115"/>
  <c r="AL229" i="115"/>
  <c r="AR229" i="115"/>
  <c r="AW229" i="115"/>
  <c r="BB229" i="115"/>
  <c r="BH229" i="115"/>
  <c r="BM229" i="115"/>
  <c r="AN234" i="115"/>
  <c r="AT234" i="115"/>
  <c r="AY234" i="115"/>
  <c r="BD234" i="115"/>
  <c r="BJ234" i="115"/>
  <c r="BO234" i="115"/>
  <c r="BM233" i="4" s="1"/>
  <c r="AO235" i="115"/>
  <c r="AO263" i="115" s="1"/>
  <c r="AU235" i="115"/>
  <c r="AU263" i="115" s="1"/>
  <c r="AZ235" i="115"/>
  <c r="AZ263" i="115" s="1"/>
  <c r="BE235" i="115"/>
  <c r="BK235" i="115"/>
  <c r="AP236" i="115"/>
  <c r="AP264" i="115" s="1"/>
  <c r="AV236" i="115"/>
  <c r="BA236" i="115"/>
  <c r="BA264" i="115" s="1"/>
  <c r="BF236" i="115"/>
  <c r="BF264" i="115" s="1"/>
  <c r="BL236" i="115"/>
  <c r="AL237" i="115"/>
  <c r="AQ237" i="115"/>
  <c r="AW237" i="115"/>
  <c r="BB237" i="115"/>
  <c r="BB265" i="115" s="1"/>
  <c r="BJ237" i="115"/>
  <c r="AM238" i="115"/>
  <c r="AM266" i="115" s="1"/>
  <c r="AU238" i="115"/>
  <c r="BC238" i="115"/>
  <c r="BC266" i="115" s="1"/>
  <c r="BK238" i="115"/>
  <c r="BK266" i="115" s="1"/>
  <c r="AN239" i="115"/>
  <c r="AN267" i="115" s="1"/>
  <c r="AV239" i="115"/>
  <c r="AV267" i="115" s="1"/>
  <c r="BD239" i="115"/>
  <c r="BD267" i="115" s="1"/>
  <c r="BL239" i="115"/>
  <c r="BL267" i="115" s="1"/>
  <c r="AO240" i="115"/>
  <c r="AO268" i="115" s="1"/>
  <c r="AW240" i="115"/>
  <c r="AW268" i="115" s="1"/>
  <c r="BE240" i="115"/>
  <c r="BE268" i="115" s="1"/>
  <c r="BM240" i="115"/>
  <c r="AP241" i="115"/>
  <c r="AP269" i="115" s="1"/>
  <c r="AX241" i="115"/>
  <c r="BF241" i="115"/>
  <c r="BF269" i="115" s="1"/>
  <c r="BN241" i="115"/>
  <c r="BN269" i="115" s="1"/>
  <c r="AQ242" i="115"/>
  <c r="AQ270" i="115" s="1"/>
  <c r="AY242" i="115"/>
  <c r="AY270" i="115" s="1"/>
  <c r="BG242" i="115"/>
  <c r="BG270" i="115" s="1"/>
  <c r="BO242" i="115"/>
  <c r="BM241" i="4" s="1"/>
  <c r="AR243" i="115"/>
  <c r="AR271" i="115" s="1"/>
  <c r="AZ243" i="115"/>
  <c r="BH243" i="115"/>
  <c r="BH271" i="115" s="1"/>
  <c r="AL248" i="115"/>
  <c r="AT248" i="115"/>
  <c r="BB248" i="115"/>
  <c r="BJ248" i="115"/>
  <c r="AM249" i="115"/>
  <c r="AU249" i="115"/>
  <c r="BC249" i="115"/>
  <c r="BC263" i="115" s="1"/>
  <c r="BK249" i="115"/>
  <c r="AN250" i="115"/>
  <c r="AV250" i="115"/>
  <c r="BD250" i="115"/>
  <c r="BD264" i="115" s="1"/>
  <c r="BL250" i="115"/>
  <c r="AO251" i="115"/>
  <c r="AO265" i="115" s="1"/>
  <c r="AW251" i="115"/>
  <c r="BE251" i="115"/>
  <c r="BM251" i="115"/>
  <c r="AP252" i="115"/>
  <c r="AX252" i="115"/>
  <c r="BF252" i="115"/>
  <c r="BN252" i="115"/>
  <c r="AQ253" i="115"/>
  <c r="AY253" i="115"/>
  <c r="BG253" i="115"/>
  <c r="BO253" i="115"/>
  <c r="BM252" i="4" s="1"/>
  <c r="AR254" i="115"/>
  <c r="AZ254" i="115"/>
  <c r="BH254" i="115"/>
  <c r="AS255" i="115"/>
  <c r="BA255" i="115"/>
  <c r="BI255" i="115"/>
  <c r="AL256" i="115"/>
  <c r="AT256" i="115"/>
  <c r="BB256" i="115"/>
  <c r="BJ256" i="115"/>
  <c r="AM257" i="115"/>
  <c r="AU257" i="115"/>
  <c r="BC257" i="115"/>
  <c r="BK257" i="115"/>
  <c r="AY277" i="115"/>
  <c r="BO277" i="115"/>
  <c r="BM276" i="4" s="1"/>
  <c r="AZ278" i="115"/>
  <c r="BA279" i="115"/>
  <c r="AL280" i="115"/>
  <c r="BB280" i="115"/>
  <c r="AO285" i="115"/>
  <c r="AM286" i="115"/>
  <c r="AM314" i="115" s="1"/>
  <c r="AN287" i="115"/>
  <c r="AO288" i="115"/>
  <c r="AO316" i="115" s="1"/>
  <c r="AP289" i="115"/>
  <c r="AP317" i="115" s="1"/>
  <c r="AQ290" i="115"/>
  <c r="AQ318" i="115" s="1"/>
  <c r="AR291" i="115"/>
  <c r="AR319" i="115" s="1"/>
  <c r="AS292" i="115"/>
  <c r="AS320" i="115" s="1"/>
  <c r="AT293" i="115"/>
  <c r="AU294" i="115"/>
  <c r="AU322" i="115" s="1"/>
  <c r="AT301" i="115"/>
  <c r="BF302" i="115"/>
  <c r="AL304" i="115"/>
  <c r="AL318" i="115" s="1"/>
  <c r="AX305" i="115"/>
  <c r="AV307" i="115"/>
  <c r="BA289" i="115"/>
  <c r="BA317" i="115" s="1"/>
  <c r="BB290" i="115"/>
  <c r="BC291" i="115"/>
  <c r="BD292" i="115"/>
  <c r="BE293" i="115"/>
  <c r="BE321" i="115" s="1"/>
  <c r="BF294" i="115"/>
  <c r="AL300" i="115"/>
  <c r="AU301" i="115"/>
  <c r="BG302" i="115"/>
  <c r="AN304" i="115"/>
  <c r="AY305" i="115"/>
  <c r="AW307" i="115"/>
  <c r="BP134" i="107"/>
  <c r="BP162" i="107" s="1"/>
  <c r="BP140" i="107"/>
  <c r="AL168" i="107"/>
  <c r="AY156" i="107"/>
  <c r="AY122" i="107" s="1"/>
  <c r="AM162" i="107"/>
  <c r="AS142" i="107"/>
  <c r="BA142" i="107"/>
  <c r="BE142" i="107"/>
  <c r="BM142" i="107"/>
  <c r="BP138" i="107"/>
  <c r="BH142" i="107"/>
  <c r="AN156" i="107"/>
  <c r="AN122" i="107" s="1"/>
  <c r="AV156" i="107"/>
  <c r="AV122" i="107" s="1"/>
  <c r="BD156" i="107"/>
  <c r="BD122" i="107" s="1"/>
  <c r="BL156" i="107"/>
  <c r="BL122" i="107" s="1"/>
  <c r="AM203" i="107"/>
  <c r="AK202" i="4" s="1"/>
  <c r="BP152" i="107"/>
  <c r="BC156" i="107"/>
  <c r="BC122" i="107" s="1"/>
  <c r="BF161" i="107"/>
  <c r="BG162" i="107"/>
  <c r="BK166" i="107"/>
  <c r="BL167" i="107"/>
  <c r="BL170" i="107" s="1"/>
  <c r="BM168" i="107"/>
  <c r="BP124" i="107"/>
  <c r="AL142" i="107"/>
  <c r="BP132" i="107"/>
  <c r="AL160" i="107"/>
  <c r="AT142" i="107"/>
  <c r="AT160" i="107"/>
  <c r="AT170" i="107" s="1"/>
  <c r="BB142" i="107"/>
  <c r="BB160" i="107"/>
  <c r="BJ142" i="107"/>
  <c r="BJ160" i="107"/>
  <c r="BJ170" i="107" s="1"/>
  <c r="AM165" i="107"/>
  <c r="BP137" i="107"/>
  <c r="BL142" i="107"/>
  <c r="AO156" i="107"/>
  <c r="AO122" i="107" s="1"/>
  <c r="AS156" i="107"/>
  <c r="AS122" i="107" s="1"/>
  <c r="AS197" i="107"/>
  <c r="AW156" i="107"/>
  <c r="AW122" i="107" s="1"/>
  <c r="AW197" i="107"/>
  <c r="BA156" i="107"/>
  <c r="BA122" i="107" s="1"/>
  <c r="BE156" i="107"/>
  <c r="BE122" i="107" s="1"/>
  <c r="BI156" i="107"/>
  <c r="BI122" i="107" s="1"/>
  <c r="BI197" i="107"/>
  <c r="BM197" i="107"/>
  <c r="BM156" i="107"/>
  <c r="BM122" i="107" s="1"/>
  <c r="AL202" i="107"/>
  <c r="BP151" i="107"/>
  <c r="AQ156" i="107"/>
  <c r="AQ122" i="107" s="1"/>
  <c r="BG156" i="107"/>
  <c r="BG122" i="107" s="1"/>
  <c r="AS160" i="107"/>
  <c r="BI160" i="107"/>
  <c r="AU162" i="107"/>
  <c r="BK162" i="107"/>
  <c r="AN142" i="107"/>
  <c r="BD142" i="107"/>
  <c r="BP153" i="107"/>
  <c r="BO156" i="107"/>
  <c r="BO122" i="107" s="1"/>
  <c r="AW128" i="107"/>
  <c r="BP133" i="107"/>
  <c r="BP161" i="107" s="1"/>
  <c r="AM161" i="107"/>
  <c r="AO142" i="107"/>
  <c r="AW142" i="107"/>
  <c r="BI142" i="107"/>
  <c r="BP135" i="107"/>
  <c r="BP163" i="107" s="1"/>
  <c r="AR142" i="107"/>
  <c r="AR156" i="107"/>
  <c r="AR122" i="107" s="1"/>
  <c r="AZ156" i="107"/>
  <c r="AZ122" i="107" s="1"/>
  <c r="BH156" i="107"/>
  <c r="BH122" i="107" s="1"/>
  <c r="BP154" i="107"/>
  <c r="AM156" i="107"/>
  <c r="AM122" i="107" s="1"/>
  <c r="AP161" i="107"/>
  <c r="AQ162" i="107"/>
  <c r="AU166" i="107"/>
  <c r="AV167" i="107"/>
  <c r="AW168" i="107"/>
  <c r="BA128" i="107"/>
  <c r="AP160" i="107"/>
  <c r="AP142" i="107"/>
  <c r="AX160" i="107"/>
  <c r="AX142" i="107"/>
  <c r="BF160" i="107"/>
  <c r="BF142" i="107"/>
  <c r="BN160" i="107"/>
  <c r="BN142" i="107"/>
  <c r="BP139" i="107"/>
  <c r="BP167" i="107" s="1"/>
  <c r="AV142" i="107"/>
  <c r="AO128" i="107"/>
  <c r="BE128" i="107"/>
  <c r="AM142" i="107"/>
  <c r="AQ142" i="107"/>
  <c r="AU142" i="107"/>
  <c r="AY142" i="107"/>
  <c r="BC142" i="107"/>
  <c r="BG142" i="107"/>
  <c r="BK142" i="107"/>
  <c r="BO142" i="107"/>
  <c r="AL164" i="107"/>
  <c r="BP136" i="107"/>
  <c r="BP164" i="107" s="1"/>
  <c r="BP141" i="107"/>
  <c r="BP169" i="107" s="1"/>
  <c r="AM169" i="107"/>
  <c r="AZ142" i="107"/>
  <c r="AL156" i="107"/>
  <c r="AL122" i="107" s="1"/>
  <c r="AP156" i="107"/>
  <c r="AP122" i="107" s="1"/>
  <c r="AT156" i="107"/>
  <c r="AT122" i="107" s="1"/>
  <c r="AX156" i="107"/>
  <c r="AX122" i="107" s="1"/>
  <c r="BB156" i="107"/>
  <c r="BB122" i="107" s="1"/>
  <c r="BF156" i="107"/>
  <c r="BF122" i="107" s="1"/>
  <c r="BJ156" i="107"/>
  <c r="BJ122" i="107" s="1"/>
  <c r="BN156" i="107"/>
  <c r="BN122" i="107" s="1"/>
  <c r="AW160" i="107"/>
  <c r="BM160" i="107"/>
  <c r="AX161" i="107"/>
  <c r="BN161" i="107"/>
  <c r="AY162" i="107"/>
  <c r="BO162" i="107"/>
  <c r="AZ163" i="107"/>
  <c r="AZ170" i="107" s="1"/>
  <c r="BA164" i="107"/>
  <c r="AL165" i="107"/>
  <c r="BB165" i="107"/>
  <c r="AM166" i="107"/>
  <c r="BC166" i="107"/>
  <c r="AN167" i="107"/>
  <c r="BD167" i="107"/>
  <c r="AO168" i="107"/>
  <c r="BE168" i="107"/>
  <c r="AP169" i="107"/>
  <c r="BF169" i="107"/>
  <c r="AP128" i="107"/>
  <c r="AT128" i="107"/>
  <c r="BB128" i="107"/>
  <c r="BJ128" i="107"/>
  <c r="BN128" i="107"/>
  <c r="AX197" i="107"/>
  <c r="AM160" i="107"/>
  <c r="AQ160" i="107"/>
  <c r="AU160" i="107"/>
  <c r="AY160" i="107"/>
  <c r="BC160" i="107"/>
  <c r="BC170" i="107" s="1"/>
  <c r="BG160" i="107"/>
  <c r="BK160" i="107"/>
  <c r="BO160" i="107"/>
  <c r="AO162" i="107"/>
  <c r="AS162" i="107"/>
  <c r="AW162" i="107"/>
  <c r="BA162" i="107"/>
  <c r="BA170" i="107" s="1"/>
  <c r="BE162" i="107"/>
  <c r="BE170" i="107" s="1"/>
  <c r="BI162" i="107"/>
  <c r="BM162" i="107"/>
  <c r="AL163" i="107"/>
  <c r="AL167" i="107"/>
  <c r="AN175" i="107"/>
  <c r="AR175" i="107"/>
  <c r="AV175" i="107"/>
  <c r="AZ175" i="107"/>
  <c r="BD175" i="107"/>
  <c r="BH175" i="107"/>
  <c r="BL175" i="107"/>
  <c r="AO176" i="107"/>
  <c r="AS176" i="107"/>
  <c r="AW176" i="107"/>
  <c r="BA176" i="107"/>
  <c r="BE176" i="107"/>
  <c r="BI176" i="107"/>
  <c r="BM176" i="107"/>
  <c r="AL177" i="107"/>
  <c r="AP177" i="107"/>
  <c r="AT177" i="107"/>
  <c r="AX177" i="107"/>
  <c r="BB177" i="107"/>
  <c r="BF177" i="107"/>
  <c r="BJ177" i="107"/>
  <c r="BN177" i="107"/>
  <c r="AM178" i="107"/>
  <c r="AK177" i="4" s="1"/>
  <c r="AQ178" i="107"/>
  <c r="AU178" i="107"/>
  <c r="AY178" i="107"/>
  <c r="BC178" i="107"/>
  <c r="BG178" i="107"/>
  <c r="BK178" i="107"/>
  <c r="BO178" i="107"/>
  <c r="AO183" i="107"/>
  <c r="AS183" i="107"/>
  <c r="AW183" i="107"/>
  <c r="BA183" i="107"/>
  <c r="BE183" i="107"/>
  <c r="BI183" i="107"/>
  <c r="BM183" i="107"/>
  <c r="AL184" i="107"/>
  <c r="AP184" i="107"/>
  <c r="AT184" i="107"/>
  <c r="AX184" i="107"/>
  <c r="AX212" i="107" s="1"/>
  <c r="BB184" i="107"/>
  <c r="BF184" i="107"/>
  <c r="BF212" i="107" s="1"/>
  <c r="BJ184" i="107"/>
  <c r="BN184" i="107"/>
  <c r="AM185" i="107"/>
  <c r="AK184" i="4" s="1"/>
  <c r="AQ185" i="107"/>
  <c r="AU185" i="107"/>
  <c r="AY185" i="107"/>
  <c r="BC185" i="107"/>
  <c r="BG185" i="107"/>
  <c r="BG213" i="107" s="1"/>
  <c r="BK185" i="107"/>
  <c r="BO185" i="107"/>
  <c r="BO213" i="107" s="1"/>
  <c r="AN186" i="107"/>
  <c r="AR186" i="107"/>
  <c r="AV186" i="107"/>
  <c r="AZ186" i="107"/>
  <c r="BD186" i="107"/>
  <c r="BH186" i="107"/>
  <c r="BH214" i="107" s="1"/>
  <c r="BL186" i="107"/>
  <c r="AO187" i="107"/>
  <c r="AS187" i="107"/>
  <c r="AW187" i="107"/>
  <c r="BA187" i="107"/>
  <c r="BA215" i="107" s="1"/>
  <c r="BE187" i="107"/>
  <c r="BI187" i="107"/>
  <c r="BI215" i="107" s="1"/>
  <c r="BM187" i="107"/>
  <c r="AL188" i="107"/>
  <c r="AP188" i="107"/>
  <c r="AT188" i="107"/>
  <c r="AT216" i="107" s="1"/>
  <c r="AX188" i="107"/>
  <c r="BB188" i="107"/>
  <c r="BF188" i="107"/>
  <c r="BJ188" i="107"/>
  <c r="BN188" i="107"/>
  <c r="AM189" i="107"/>
  <c r="AK188" i="4" s="1"/>
  <c r="AQ189" i="107"/>
  <c r="AU189" i="107"/>
  <c r="AY189" i="107"/>
  <c r="BC189" i="107"/>
  <c r="BG189" i="107"/>
  <c r="BK189" i="107"/>
  <c r="BO189" i="107"/>
  <c r="AN190" i="107"/>
  <c r="AN218" i="107" s="1"/>
  <c r="AR190" i="107"/>
  <c r="AV190" i="107"/>
  <c r="AZ190" i="107"/>
  <c r="BD190" i="107"/>
  <c r="BH190" i="107"/>
  <c r="BL190" i="107"/>
  <c r="BL218" i="107" s="1"/>
  <c r="AO191" i="107"/>
  <c r="AO219" i="107" s="1"/>
  <c r="AS191" i="107"/>
  <c r="AW191" i="107"/>
  <c r="AW219" i="107" s="1"/>
  <c r="BA191" i="107"/>
  <c r="BE191" i="107"/>
  <c r="BI191" i="107"/>
  <c r="BM191" i="107"/>
  <c r="AL192" i="107"/>
  <c r="AP192" i="107"/>
  <c r="AP220" i="107" s="1"/>
  <c r="AT192" i="107"/>
  <c r="AX192" i="107"/>
  <c r="AX220" i="107" s="1"/>
  <c r="BB192" i="107"/>
  <c r="BF192" i="107"/>
  <c r="BJ192" i="107"/>
  <c r="BN192" i="107"/>
  <c r="AO197" i="107"/>
  <c r="AT197" i="107"/>
  <c r="AZ197" i="107"/>
  <c r="BE197" i="107"/>
  <c r="BJ197" i="107"/>
  <c r="AS198" i="107"/>
  <c r="AS212" i="107" s="1"/>
  <c r="BA198" i="107"/>
  <c r="BA212" i="107" s="1"/>
  <c r="BI198" i="107"/>
  <c r="BI212" i="107" s="1"/>
  <c r="AL199" i="107"/>
  <c r="AT199" i="107"/>
  <c r="AT213" i="107" s="1"/>
  <c r="BB199" i="107"/>
  <c r="BJ199" i="107"/>
  <c r="AM200" i="107"/>
  <c r="AK199" i="4" s="1"/>
  <c r="AU200" i="107"/>
  <c r="AU214" i="107" s="1"/>
  <c r="BC200" i="107"/>
  <c r="BK200" i="107"/>
  <c r="AN201" i="107"/>
  <c r="AV201" i="107"/>
  <c r="AV215" i="107" s="1"/>
  <c r="BD201" i="107"/>
  <c r="BD215" i="107" s="1"/>
  <c r="BL201" i="107"/>
  <c r="AO202" i="107"/>
  <c r="AW202" i="107"/>
  <c r="BE202" i="107"/>
  <c r="BM202" i="107"/>
  <c r="BM216" i="107" s="1"/>
  <c r="AP203" i="107"/>
  <c r="AP217" i="107" s="1"/>
  <c r="AX203" i="107"/>
  <c r="BF203" i="107"/>
  <c r="BF217" i="107" s="1"/>
  <c r="BN203" i="107"/>
  <c r="AQ204" i="107"/>
  <c r="AY204" i="107"/>
  <c r="AY218" i="107" s="1"/>
  <c r="BG204" i="107"/>
  <c r="BO204" i="107"/>
  <c r="AR205" i="107"/>
  <c r="AZ205" i="107"/>
  <c r="AZ219" i="107" s="1"/>
  <c r="BH205" i="107"/>
  <c r="BH219" i="107" s="1"/>
  <c r="AS206" i="107"/>
  <c r="AS220" i="107" s="1"/>
  <c r="BA206" i="107"/>
  <c r="BI206" i="107"/>
  <c r="AN211" i="107"/>
  <c r="BD211" i="107"/>
  <c r="AL217" i="107"/>
  <c r="AQ226" i="107"/>
  <c r="BG226" i="107"/>
  <c r="AR227" i="107"/>
  <c r="BH227" i="107"/>
  <c r="AS228" i="107"/>
  <c r="BI228" i="107"/>
  <c r="AT229" i="107"/>
  <c r="BJ229" i="107"/>
  <c r="AV234" i="107"/>
  <c r="BL234" i="107"/>
  <c r="AW235" i="107"/>
  <c r="BM235" i="107"/>
  <c r="AX236" i="107"/>
  <c r="BN236" i="107"/>
  <c r="AY237" i="107"/>
  <c r="BO237" i="107"/>
  <c r="AZ238" i="107"/>
  <c r="BA239" i="107"/>
  <c r="AL240" i="107"/>
  <c r="BB240" i="107"/>
  <c r="AM241" i="107"/>
  <c r="AK240" i="4" s="1"/>
  <c r="BC241" i="107"/>
  <c r="AN242" i="107"/>
  <c r="BD242" i="107"/>
  <c r="AO243" i="107"/>
  <c r="BE243" i="107"/>
  <c r="AQ248" i="107"/>
  <c r="BG248" i="107"/>
  <c r="AR249" i="107"/>
  <c r="BH249" i="107"/>
  <c r="AS250" i="107"/>
  <c r="AS264" i="107" s="1"/>
  <c r="BI250" i="107"/>
  <c r="BI264" i="107" s="1"/>
  <c r="AT251" i="107"/>
  <c r="AT265" i="107" s="1"/>
  <c r="BJ251" i="107"/>
  <c r="BJ265" i="107" s="1"/>
  <c r="AU252" i="107"/>
  <c r="BK252" i="107"/>
  <c r="AV253" i="107"/>
  <c r="BL253" i="107"/>
  <c r="AW254" i="107"/>
  <c r="BM254" i="107"/>
  <c r="BM268" i="107" s="1"/>
  <c r="AX255" i="107"/>
  <c r="AX269" i="107" s="1"/>
  <c r="BN255" i="107"/>
  <c r="BN269" i="107" s="1"/>
  <c r="AY256" i="107"/>
  <c r="BO256" i="107"/>
  <c r="AZ257" i="107"/>
  <c r="AN277" i="107"/>
  <c r="AX278" i="107"/>
  <c r="AZ280" i="107"/>
  <c r="BB285" i="107"/>
  <c r="BD287" i="107"/>
  <c r="BF289" i="107"/>
  <c r="BH291" i="107"/>
  <c r="BJ293" i="107"/>
  <c r="AZ299" i="107"/>
  <c r="AP303" i="107"/>
  <c r="AL128" i="107"/>
  <c r="AX128" i="107"/>
  <c r="BF128" i="107"/>
  <c r="BN197" i="107"/>
  <c r="AW268" i="107"/>
  <c r="BN308" i="107"/>
  <c r="BJ308" i="107"/>
  <c r="BF308" i="107"/>
  <c r="BB308" i="107"/>
  <c r="AX308" i="107"/>
  <c r="AT308" i="107"/>
  <c r="AP308" i="107"/>
  <c r="AL308" i="107"/>
  <c r="BM307" i="107"/>
  <c r="BI307" i="107"/>
  <c r="BE307" i="107"/>
  <c r="BA307" i="107"/>
  <c r="AW307" i="107"/>
  <c r="AS307" i="107"/>
  <c r="AO307" i="107"/>
  <c r="BM308" i="107"/>
  <c r="BI308" i="107"/>
  <c r="BE308" i="107"/>
  <c r="BA308" i="107"/>
  <c r="AW308" i="107"/>
  <c r="AS308" i="107"/>
  <c r="AO308" i="107"/>
  <c r="BL307" i="107"/>
  <c r="BH307" i="107"/>
  <c r="BD307" i="107"/>
  <c r="AZ307" i="107"/>
  <c r="AV307" i="107"/>
  <c r="AR307" i="107"/>
  <c r="AN307" i="107"/>
  <c r="BO306" i="107"/>
  <c r="BK306" i="107"/>
  <c r="BG306" i="107"/>
  <c r="BC306" i="107"/>
  <c r="AY306" i="107"/>
  <c r="AU306" i="107"/>
  <c r="AQ306" i="107"/>
  <c r="AM306" i="107"/>
  <c r="AK305" i="4" s="1"/>
  <c r="BN305" i="107"/>
  <c r="BJ305" i="107"/>
  <c r="BF305" i="107"/>
  <c r="BH308" i="107"/>
  <c r="AZ308" i="107"/>
  <c r="AR308" i="107"/>
  <c r="BO307" i="107"/>
  <c r="BG307" i="107"/>
  <c r="AY307" i="107"/>
  <c r="AQ307" i="107"/>
  <c r="BN306" i="107"/>
  <c r="BI306" i="107"/>
  <c r="BD306" i="107"/>
  <c r="AX306" i="107"/>
  <c r="AS306" i="107"/>
  <c r="AN306" i="107"/>
  <c r="BM305" i="107"/>
  <c r="BH305" i="107"/>
  <c r="BC305" i="107"/>
  <c r="AY305" i="107"/>
  <c r="AU305" i="107"/>
  <c r="AQ305" i="107"/>
  <c r="AM305" i="107"/>
  <c r="AK304" i="4" s="1"/>
  <c r="BN304" i="107"/>
  <c r="BJ304" i="107"/>
  <c r="BF304" i="107"/>
  <c r="BB304" i="107"/>
  <c r="AX304" i="107"/>
  <c r="AT304" i="107"/>
  <c r="AP304" i="107"/>
  <c r="AL304" i="107"/>
  <c r="BM303" i="107"/>
  <c r="BI303" i="107"/>
  <c r="BE303" i="107"/>
  <c r="BA303" i="107"/>
  <c r="AW303" i="107"/>
  <c r="AS303" i="107"/>
  <c r="AO303" i="107"/>
  <c r="BL302" i="107"/>
  <c r="BH302" i="107"/>
  <c r="BD302" i="107"/>
  <c r="AZ302" i="107"/>
  <c r="AV302" i="107"/>
  <c r="AR302" i="107"/>
  <c r="AN302" i="107"/>
  <c r="BO301" i="107"/>
  <c r="BK301" i="107"/>
  <c r="BG301" i="107"/>
  <c r="BC301" i="107"/>
  <c r="AY301" i="107"/>
  <c r="AU301" i="107"/>
  <c r="AQ301" i="107"/>
  <c r="AM301" i="107"/>
  <c r="AK300" i="4" s="1"/>
  <c r="BN300" i="107"/>
  <c r="BJ300" i="107"/>
  <c r="BF300" i="107"/>
  <c r="BB300" i="107"/>
  <c r="AX300" i="107"/>
  <c r="AT300" i="107"/>
  <c r="AP300" i="107"/>
  <c r="AL300" i="107"/>
  <c r="BM299" i="107"/>
  <c r="BI299" i="107"/>
  <c r="BE299" i="107"/>
  <c r="BA299" i="107"/>
  <c r="AW299" i="107"/>
  <c r="AS299" i="107"/>
  <c r="AO299" i="107"/>
  <c r="BL308" i="107"/>
  <c r="BD308" i="107"/>
  <c r="AV308" i="107"/>
  <c r="AN308" i="107"/>
  <c r="BK307" i="107"/>
  <c r="BC307" i="107"/>
  <c r="AU307" i="107"/>
  <c r="AM307" i="107"/>
  <c r="AK306" i="4" s="1"/>
  <c r="BL306" i="107"/>
  <c r="BF306" i="107"/>
  <c r="BA306" i="107"/>
  <c r="AV306" i="107"/>
  <c r="AP306" i="107"/>
  <c r="BK305" i="107"/>
  <c r="BE305" i="107"/>
  <c r="BA305" i="107"/>
  <c r="AW305" i="107"/>
  <c r="AS305" i="107"/>
  <c r="AO305" i="107"/>
  <c r="BL304" i="107"/>
  <c r="BH304" i="107"/>
  <c r="BD304" i="107"/>
  <c r="AZ304" i="107"/>
  <c r="AV304" i="107"/>
  <c r="AR304" i="107"/>
  <c r="AN304" i="107"/>
  <c r="BO303" i="107"/>
  <c r="BK303" i="107"/>
  <c r="BG303" i="107"/>
  <c r="BC303" i="107"/>
  <c r="AY303" i="107"/>
  <c r="AU303" i="107"/>
  <c r="AQ303" i="107"/>
  <c r="AM303" i="107"/>
  <c r="AK302" i="4" s="1"/>
  <c r="BN302" i="107"/>
  <c r="BJ302" i="107"/>
  <c r="BF302" i="107"/>
  <c r="BB302" i="107"/>
  <c r="AX302" i="107"/>
  <c r="AT302" i="107"/>
  <c r="AP302" i="107"/>
  <c r="AL302" i="107"/>
  <c r="BM301" i="107"/>
  <c r="BI301" i="107"/>
  <c r="BE301" i="107"/>
  <c r="BA301" i="107"/>
  <c r="AW301" i="107"/>
  <c r="AS301" i="107"/>
  <c r="AO301" i="107"/>
  <c r="BL300" i="107"/>
  <c r="BH300" i="107"/>
  <c r="BD300" i="107"/>
  <c r="AZ300" i="107"/>
  <c r="BG308" i="107"/>
  <c r="AQ308" i="107"/>
  <c r="BF307" i="107"/>
  <c r="AP307" i="107"/>
  <c r="BH306" i="107"/>
  <c r="AW306" i="107"/>
  <c r="AL306" i="107"/>
  <c r="BG305" i="107"/>
  <c r="AX305" i="107"/>
  <c r="AP305" i="107"/>
  <c r="BM304" i="107"/>
  <c r="BE304" i="107"/>
  <c r="AW304" i="107"/>
  <c r="AO304" i="107"/>
  <c r="BL303" i="107"/>
  <c r="BD303" i="107"/>
  <c r="AV303" i="107"/>
  <c r="AN303" i="107"/>
  <c r="BK302" i="107"/>
  <c r="BC302" i="107"/>
  <c r="AU302" i="107"/>
  <c r="AM302" i="107"/>
  <c r="AK301" i="4" s="1"/>
  <c r="BJ301" i="107"/>
  <c r="BB301" i="107"/>
  <c r="AT301" i="107"/>
  <c r="AL301" i="107"/>
  <c r="BI300" i="107"/>
  <c r="BA300" i="107"/>
  <c r="AU300" i="107"/>
  <c r="AO300" i="107"/>
  <c r="BO299" i="107"/>
  <c r="BJ299" i="107"/>
  <c r="BD299" i="107"/>
  <c r="AY299" i="107"/>
  <c r="AT299" i="107"/>
  <c r="AN299" i="107"/>
  <c r="BN294" i="107"/>
  <c r="BJ294" i="107"/>
  <c r="BF294" i="107"/>
  <c r="BB294" i="107"/>
  <c r="AX294" i="107"/>
  <c r="AT294" i="107"/>
  <c r="AP294" i="107"/>
  <c r="AL294" i="107"/>
  <c r="BM293" i="107"/>
  <c r="BI293" i="107"/>
  <c r="BE293" i="107"/>
  <c r="BA293" i="107"/>
  <c r="AW293" i="107"/>
  <c r="AS293" i="107"/>
  <c r="AO293" i="107"/>
  <c r="BL292" i="107"/>
  <c r="BL320" i="107" s="1"/>
  <c r="BH292" i="107"/>
  <c r="BH320" i="107" s="1"/>
  <c r="BD292" i="107"/>
  <c r="AZ292" i="107"/>
  <c r="AV292" i="107"/>
  <c r="AR292" i="107"/>
  <c r="AN292" i="107"/>
  <c r="BO291" i="107"/>
  <c r="BK291" i="107"/>
  <c r="BG291" i="107"/>
  <c r="BC291" i="107"/>
  <c r="BC319" i="107" s="1"/>
  <c r="AY291" i="107"/>
  <c r="AY319" i="107" s="1"/>
  <c r="AU291" i="107"/>
  <c r="AU319" i="107" s="1"/>
  <c r="AQ291" i="107"/>
  <c r="AQ319" i="107" s="1"/>
  <c r="AM291" i="107"/>
  <c r="BN290" i="107"/>
  <c r="BN318" i="107" s="1"/>
  <c r="BJ290" i="107"/>
  <c r="BJ318" i="107" s="1"/>
  <c r="BF290" i="107"/>
  <c r="BF318" i="107" s="1"/>
  <c r="BB290" i="107"/>
  <c r="BB318" i="107" s="1"/>
  <c r="AX290" i="107"/>
  <c r="AX318" i="107" s="1"/>
  <c r="AT290" i="107"/>
  <c r="AT318" i="107" s="1"/>
  <c r="AP290" i="107"/>
  <c r="AP318" i="107" s="1"/>
  <c r="AL290" i="107"/>
  <c r="BM289" i="107"/>
  <c r="BM317" i="107" s="1"/>
  <c r="BI289" i="107"/>
  <c r="BI317" i="107" s="1"/>
  <c r="BE289" i="107"/>
  <c r="BE317" i="107" s="1"/>
  <c r="BA289" i="107"/>
  <c r="BA317" i="107" s="1"/>
  <c r="AW289" i="107"/>
  <c r="AW317" i="107" s="1"/>
  <c r="AS289" i="107"/>
  <c r="AS317" i="107" s="1"/>
  <c r="AO289" i="107"/>
  <c r="AO317" i="107" s="1"/>
  <c r="BL288" i="107"/>
  <c r="BL316" i="107" s="1"/>
  <c r="BH288" i="107"/>
  <c r="BH316" i="107" s="1"/>
  <c r="BD288" i="107"/>
  <c r="BD316" i="107" s="1"/>
  <c r="AZ288" i="107"/>
  <c r="AZ316" i="107" s="1"/>
  <c r="AV288" i="107"/>
  <c r="AV316" i="107" s="1"/>
  <c r="AR288" i="107"/>
  <c r="AR316" i="107" s="1"/>
  <c r="AN288" i="107"/>
  <c r="AN316" i="107" s="1"/>
  <c r="BO287" i="107"/>
  <c r="BO315" i="107" s="1"/>
  <c r="BK287" i="107"/>
  <c r="BK315" i="107" s="1"/>
  <c r="BG287" i="107"/>
  <c r="BG315" i="107" s="1"/>
  <c r="BC287" i="107"/>
  <c r="BC315" i="107" s="1"/>
  <c r="AY287" i="107"/>
  <c r="AY315" i="107" s="1"/>
  <c r="AU287" i="107"/>
  <c r="AU315" i="107" s="1"/>
  <c r="AQ287" i="107"/>
  <c r="AQ315" i="107" s="1"/>
  <c r="AM287" i="107"/>
  <c r="BN286" i="107"/>
  <c r="BN314" i="107" s="1"/>
  <c r="BJ286" i="107"/>
  <c r="BJ314" i="107" s="1"/>
  <c r="BF286" i="107"/>
  <c r="BF314" i="107" s="1"/>
  <c r="BB286" i="107"/>
  <c r="BB314" i="107" s="1"/>
  <c r="AX286" i="107"/>
  <c r="AX314" i="107" s="1"/>
  <c r="AT286" i="107"/>
  <c r="AT314" i="107" s="1"/>
  <c r="AP286" i="107"/>
  <c r="AP314" i="107" s="1"/>
  <c r="AL286" i="107"/>
  <c r="BM285" i="107"/>
  <c r="BI285" i="107"/>
  <c r="BE285" i="107"/>
  <c r="BA285" i="107"/>
  <c r="AW285" i="107"/>
  <c r="AS285" i="107"/>
  <c r="AO285" i="107"/>
  <c r="BO280" i="107"/>
  <c r="BK280" i="107"/>
  <c r="BG280" i="107"/>
  <c r="BC280" i="107"/>
  <c r="AY280" i="107"/>
  <c r="AU280" i="107"/>
  <c r="AQ280" i="107"/>
  <c r="AM280" i="107"/>
  <c r="AK279" i="4" s="1"/>
  <c r="BN279" i="107"/>
  <c r="BJ279" i="107"/>
  <c r="BF279" i="107"/>
  <c r="BB279" i="107"/>
  <c r="AX279" i="107"/>
  <c r="AT279" i="107"/>
  <c r="AP279" i="107"/>
  <c r="AL279" i="107"/>
  <c r="BM278" i="107"/>
  <c r="BI278" i="107"/>
  <c r="BE278" i="107"/>
  <c r="BA278" i="107"/>
  <c r="AW278" i="107"/>
  <c r="AS278" i="107"/>
  <c r="AO278" i="107"/>
  <c r="BL277" i="107"/>
  <c r="BH277" i="107"/>
  <c r="BC308" i="107"/>
  <c r="AM308" i="107"/>
  <c r="AK307" i="4" s="1"/>
  <c r="BB307" i="107"/>
  <c r="AL307" i="107"/>
  <c r="BE306" i="107"/>
  <c r="AT306" i="107"/>
  <c r="BO305" i="107"/>
  <c r="BD305" i="107"/>
  <c r="AV305" i="107"/>
  <c r="AN305" i="107"/>
  <c r="BK304" i="107"/>
  <c r="BC304" i="107"/>
  <c r="AU304" i="107"/>
  <c r="AM304" i="107"/>
  <c r="AK303" i="4" s="1"/>
  <c r="BJ303" i="107"/>
  <c r="BB303" i="107"/>
  <c r="AT303" i="107"/>
  <c r="AL303" i="107"/>
  <c r="BI302" i="107"/>
  <c r="BA302" i="107"/>
  <c r="AS302" i="107"/>
  <c r="BH301" i="107"/>
  <c r="AZ301" i="107"/>
  <c r="AR301" i="107"/>
  <c r="BO300" i="107"/>
  <c r="BG300" i="107"/>
  <c r="AY300" i="107"/>
  <c r="AS300" i="107"/>
  <c r="AN300" i="107"/>
  <c r="BN299" i="107"/>
  <c r="BH299" i="107"/>
  <c r="BC299" i="107"/>
  <c r="AX299" i="107"/>
  <c r="AR299" i="107"/>
  <c r="AM299" i="107"/>
  <c r="AK298" i="4" s="1"/>
  <c r="BM294" i="107"/>
  <c r="BI294" i="107"/>
  <c r="BE294" i="107"/>
  <c r="BA294" i="107"/>
  <c r="AW294" i="107"/>
  <c r="AS294" i="107"/>
  <c r="AO294" i="107"/>
  <c r="BL293" i="107"/>
  <c r="BH293" i="107"/>
  <c r="BD293" i="107"/>
  <c r="AZ293" i="107"/>
  <c r="AV293" i="107"/>
  <c r="AR293" i="107"/>
  <c r="AN293" i="107"/>
  <c r="BO292" i="107"/>
  <c r="BK292" i="107"/>
  <c r="BG292" i="107"/>
  <c r="BC292" i="107"/>
  <c r="AY292" i="107"/>
  <c r="AU292" i="107"/>
  <c r="AQ292" i="107"/>
  <c r="AM292" i="107"/>
  <c r="AK291" i="4" s="1"/>
  <c r="BN291" i="107"/>
  <c r="BJ291" i="107"/>
  <c r="BF291" i="107"/>
  <c r="BB291" i="107"/>
  <c r="AX291" i="107"/>
  <c r="AT291" i="107"/>
  <c r="AP291" i="107"/>
  <c r="AL291" i="107"/>
  <c r="BM290" i="107"/>
  <c r="BI290" i="107"/>
  <c r="BE290" i="107"/>
  <c r="BE318" i="107" s="1"/>
  <c r="BA290" i="107"/>
  <c r="AW290" i="107"/>
  <c r="AS290" i="107"/>
  <c r="AO290" i="107"/>
  <c r="BL289" i="107"/>
  <c r="BH289" i="107"/>
  <c r="BD289" i="107"/>
  <c r="AZ289" i="107"/>
  <c r="AV289" i="107"/>
  <c r="AV317" i="107" s="1"/>
  <c r="AR289" i="107"/>
  <c r="AN289" i="107"/>
  <c r="BO288" i="107"/>
  <c r="BK288" i="107"/>
  <c r="BG288" i="107"/>
  <c r="BC288" i="107"/>
  <c r="AY288" i="107"/>
  <c r="AU288" i="107"/>
  <c r="AU316" i="107" s="1"/>
  <c r="AQ288" i="107"/>
  <c r="AM288" i="107"/>
  <c r="AK287" i="4" s="1"/>
  <c r="BN287" i="107"/>
  <c r="BJ287" i="107"/>
  <c r="BF287" i="107"/>
  <c r="BB287" i="107"/>
  <c r="AX287" i="107"/>
  <c r="AT287" i="107"/>
  <c r="AT315" i="107" s="1"/>
  <c r="AP287" i="107"/>
  <c r="AP315" i="107" s="1"/>
  <c r="AL287" i="107"/>
  <c r="BM286" i="107"/>
  <c r="BI286" i="107"/>
  <c r="BE286" i="107"/>
  <c r="BA286" i="107"/>
  <c r="AW286" i="107"/>
  <c r="AS286" i="107"/>
  <c r="AO286" i="107"/>
  <c r="AO314" i="107" s="1"/>
  <c r="BL285" i="107"/>
  <c r="BH285" i="107"/>
  <c r="BD285" i="107"/>
  <c r="AZ285" i="107"/>
  <c r="AV285" i="107"/>
  <c r="AR285" i="107"/>
  <c r="AN285" i="107"/>
  <c r="BN280" i="107"/>
  <c r="BJ280" i="107"/>
  <c r="BF280" i="107"/>
  <c r="BB280" i="107"/>
  <c r="AX280" i="107"/>
  <c r="AT280" i="107"/>
  <c r="AP280" i="107"/>
  <c r="AL280" i="107"/>
  <c r="BM279" i="107"/>
  <c r="BI279" i="107"/>
  <c r="BE279" i="107"/>
  <c r="BA279" i="107"/>
  <c r="AW279" i="107"/>
  <c r="AS279" i="107"/>
  <c r="AO279" i="107"/>
  <c r="BL278" i="107"/>
  <c r="BH278" i="107"/>
  <c r="BD278" i="107"/>
  <c r="AZ278" i="107"/>
  <c r="AV278" i="107"/>
  <c r="AR278" i="107"/>
  <c r="AN278" i="107"/>
  <c r="BO308" i="107"/>
  <c r="BN307" i="107"/>
  <c r="BM306" i="107"/>
  <c r="AR306" i="107"/>
  <c r="BB305" i="107"/>
  <c r="AL305" i="107"/>
  <c r="BA304" i="107"/>
  <c r="AZ303" i="107"/>
  <c r="BO302" i="107"/>
  <c r="AY302" i="107"/>
  <c r="BN301" i="107"/>
  <c r="AX301" i="107"/>
  <c r="BM300" i="107"/>
  <c r="AW300" i="107"/>
  <c r="AM300" i="107"/>
  <c r="AK299" i="4" s="1"/>
  <c r="BG299" i="107"/>
  <c r="AV299" i="107"/>
  <c r="AL299" i="107"/>
  <c r="BH294" i="107"/>
  <c r="AZ294" i="107"/>
  <c r="AR294" i="107"/>
  <c r="BO293" i="107"/>
  <c r="BG293" i="107"/>
  <c r="AY293" i="107"/>
  <c r="AQ293" i="107"/>
  <c r="BN292" i="107"/>
  <c r="BF292" i="107"/>
  <c r="AX292" i="107"/>
  <c r="AP292" i="107"/>
  <c r="AP320" i="107" s="1"/>
  <c r="BM291" i="107"/>
  <c r="BE291" i="107"/>
  <c r="BE319" i="107" s="1"/>
  <c r="AW291" i="107"/>
  <c r="AO291" i="107"/>
  <c r="BL290" i="107"/>
  <c r="BD290" i="107"/>
  <c r="AV290" i="107"/>
  <c r="AV318" i="107" s="1"/>
  <c r="AN290" i="107"/>
  <c r="BK289" i="107"/>
  <c r="BC289" i="107"/>
  <c r="AU289" i="107"/>
  <c r="AU317" i="107" s="1"/>
  <c r="AM289" i="107"/>
  <c r="AK288" i="4" s="1"/>
  <c r="BJ288" i="107"/>
  <c r="BB288" i="107"/>
  <c r="AT288" i="107"/>
  <c r="AT316" i="107" s="1"/>
  <c r="AL288" i="107"/>
  <c r="BI287" i="107"/>
  <c r="BA287" i="107"/>
  <c r="AS287" i="107"/>
  <c r="AS315" i="107" s="1"/>
  <c r="BH286" i="107"/>
  <c r="AZ286" i="107"/>
  <c r="AR286" i="107"/>
  <c r="BO285" i="107"/>
  <c r="BG285" i="107"/>
  <c r="AY285" i="107"/>
  <c r="AQ285" i="107"/>
  <c r="BM280" i="107"/>
  <c r="BE280" i="107"/>
  <c r="AW280" i="107"/>
  <c r="AO280" i="107"/>
  <c r="BL279" i="107"/>
  <c r="BD279" i="107"/>
  <c r="AV279" i="107"/>
  <c r="AN279" i="107"/>
  <c r="BK278" i="107"/>
  <c r="BC278" i="107"/>
  <c r="AU278" i="107"/>
  <c r="AM278" i="107"/>
  <c r="AK277" i="4" s="1"/>
  <c r="BM277" i="107"/>
  <c r="BG277" i="107"/>
  <c r="BC277" i="107"/>
  <c r="AY277" i="107"/>
  <c r="AU277" i="107"/>
  <c r="AQ277" i="107"/>
  <c r="AM277" i="107"/>
  <c r="AK276" i="4" s="1"/>
  <c r="BK308" i="107"/>
  <c r="BJ307" i="107"/>
  <c r="BJ306" i="107"/>
  <c r="AO306" i="107"/>
  <c r="AZ305" i="107"/>
  <c r="BO304" i="107"/>
  <c r="AY304" i="107"/>
  <c r="BN303" i="107"/>
  <c r="AX303" i="107"/>
  <c r="BM302" i="107"/>
  <c r="AW302" i="107"/>
  <c r="BL301" i="107"/>
  <c r="AV301" i="107"/>
  <c r="BK300" i="107"/>
  <c r="AV300" i="107"/>
  <c r="BF299" i="107"/>
  <c r="AU299" i="107"/>
  <c r="BO294" i="107"/>
  <c r="BG294" i="107"/>
  <c r="AY294" i="107"/>
  <c r="AQ294" i="107"/>
  <c r="AQ322" i="107" s="1"/>
  <c r="BN293" i="107"/>
  <c r="BF293" i="107"/>
  <c r="AX293" i="107"/>
  <c r="AP293" i="107"/>
  <c r="BM292" i="107"/>
  <c r="BE292" i="107"/>
  <c r="AW292" i="107"/>
  <c r="AO292" i="107"/>
  <c r="BL291" i="107"/>
  <c r="BD291" i="107"/>
  <c r="BD319" i="107" s="1"/>
  <c r="AV291" i="107"/>
  <c r="AV319" i="107" s="1"/>
  <c r="AN291" i="107"/>
  <c r="AN319" i="107" s="1"/>
  <c r="BK290" i="107"/>
  <c r="BK318" i="107" s="1"/>
  <c r="BC290" i="107"/>
  <c r="BC318" i="107" s="1"/>
  <c r="AU290" i="107"/>
  <c r="AU318" i="107" s="1"/>
  <c r="AM290" i="107"/>
  <c r="BJ289" i="107"/>
  <c r="BJ317" i="107" s="1"/>
  <c r="BB289" i="107"/>
  <c r="BB317" i="107" s="1"/>
  <c r="AT289" i="107"/>
  <c r="AT317" i="107" s="1"/>
  <c r="AL289" i="107"/>
  <c r="BI288" i="107"/>
  <c r="BI316" i="107" s="1"/>
  <c r="BA288" i="107"/>
  <c r="BA316" i="107" s="1"/>
  <c r="AS288" i="107"/>
  <c r="AS316" i="107" s="1"/>
  <c r="BH287" i="107"/>
  <c r="BH315" i="107" s="1"/>
  <c r="AZ287" i="107"/>
  <c r="AZ315" i="107" s="1"/>
  <c r="AR287" i="107"/>
  <c r="AR315" i="107" s="1"/>
  <c r="BO286" i="107"/>
  <c r="BO314" i="107" s="1"/>
  <c r="BG286" i="107"/>
  <c r="BG314" i="107" s="1"/>
  <c r="AY286" i="107"/>
  <c r="AY314" i="107" s="1"/>
  <c r="AQ286" i="107"/>
  <c r="BN285" i="107"/>
  <c r="BF285" i="107"/>
  <c r="AX285" i="107"/>
  <c r="AP285" i="107"/>
  <c r="BL280" i="107"/>
  <c r="BD280" i="107"/>
  <c r="AV280" i="107"/>
  <c r="AN280" i="107"/>
  <c r="BK279" i="107"/>
  <c r="BC279" i="107"/>
  <c r="AU279" i="107"/>
  <c r="AM279" i="107"/>
  <c r="AK278" i="4" s="1"/>
  <c r="BJ278" i="107"/>
  <c r="BB278" i="107"/>
  <c r="AT278" i="107"/>
  <c r="AL278" i="107"/>
  <c r="BK277" i="107"/>
  <c r="BF277" i="107"/>
  <c r="BB277" i="107"/>
  <c r="AX277" i="107"/>
  <c r="AT277" i="107"/>
  <c r="AP277" i="107"/>
  <c r="AL277" i="107"/>
  <c r="AX307" i="107"/>
  <c r="BL305" i="107"/>
  <c r="BI304" i="107"/>
  <c r="BH303" i="107"/>
  <c r="BG302" i="107"/>
  <c r="BF301" i="107"/>
  <c r="BE300" i="107"/>
  <c r="BL299" i="107"/>
  <c r="AQ299" i="107"/>
  <c r="BC294" i="107"/>
  <c r="BC322" i="107" s="1"/>
  <c r="AM294" i="107"/>
  <c r="BB293" i="107"/>
  <c r="BB321" i="107" s="1"/>
  <c r="AL293" i="107"/>
  <c r="BA292" i="107"/>
  <c r="AZ291" i="107"/>
  <c r="AZ319" i="107" s="1"/>
  <c r="BO290" i="107"/>
  <c r="BO318" i="107" s="1"/>
  <c r="AY290" i="107"/>
  <c r="AY318" i="107" s="1"/>
  <c r="BN289" i="107"/>
  <c r="BN317" i="107" s="1"/>
  <c r="AX289" i="107"/>
  <c r="AX317" i="107" s="1"/>
  <c r="BM288" i="107"/>
  <c r="BM316" i="107" s="1"/>
  <c r="AW288" i="107"/>
  <c r="AW316" i="107" s="1"/>
  <c r="BL287" i="107"/>
  <c r="BL315" i="107" s="1"/>
  <c r="AV287" i="107"/>
  <c r="AV315" i="107" s="1"/>
  <c r="BK286" i="107"/>
  <c r="BK314" i="107" s="1"/>
  <c r="AU286" i="107"/>
  <c r="BJ285" i="107"/>
  <c r="AT285" i="107"/>
  <c r="BH280" i="107"/>
  <c r="AR280" i="107"/>
  <c r="BG279" i="107"/>
  <c r="AQ279" i="107"/>
  <c r="BF278" i="107"/>
  <c r="AP278" i="107"/>
  <c r="BI277" i="107"/>
  <c r="AZ277" i="107"/>
  <c r="AR277" i="107"/>
  <c r="BN257" i="107"/>
  <c r="BJ257" i="107"/>
  <c r="BF257" i="107"/>
  <c r="BB257" i="107"/>
  <c r="AX257" i="107"/>
  <c r="AT257" i="107"/>
  <c r="AP257" i="107"/>
  <c r="AL257" i="107"/>
  <c r="BM256" i="107"/>
  <c r="BI256" i="107"/>
  <c r="BE256" i="107"/>
  <c r="BA256" i="107"/>
  <c r="AW256" i="107"/>
  <c r="AS256" i="107"/>
  <c r="AO256" i="107"/>
  <c r="BL255" i="107"/>
  <c r="BH255" i="107"/>
  <c r="BD255" i="107"/>
  <c r="AZ255" i="107"/>
  <c r="AV255" i="107"/>
  <c r="AR255" i="107"/>
  <c r="AN255" i="107"/>
  <c r="BO254" i="107"/>
  <c r="BK254" i="107"/>
  <c r="BG254" i="107"/>
  <c r="BC254" i="107"/>
  <c r="AY254" i="107"/>
  <c r="AU254" i="107"/>
  <c r="AQ254" i="107"/>
  <c r="AM254" i="107"/>
  <c r="AK253" i="4" s="1"/>
  <c r="BN253" i="107"/>
  <c r="BJ253" i="107"/>
  <c r="BF253" i="107"/>
  <c r="BB253" i="107"/>
  <c r="AX253" i="107"/>
  <c r="AT253" i="107"/>
  <c r="AP253" i="107"/>
  <c r="AL253" i="107"/>
  <c r="BM252" i="107"/>
  <c r="BI252" i="107"/>
  <c r="BE252" i="107"/>
  <c r="BA252" i="107"/>
  <c r="AW252" i="107"/>
  <c r="AS252" i="107"/>
  <c r="AO252" i="107"/>
  <c r="BL251" i="107"/>
  <c r="BH251" i="107"/>
  <c r="BD251" i="107"/>
  <c r="AZ251" i="107"/>
  <c r="AV251" i="107"/>
  <c r="AR251" i="107"/>
  <c r="AN251" i="107"/>
  <c r="BO250" i="107"/>
  <c r="BK250" i="107"/>
  <c r="BG250" i="107"/>
  <c r="BC250" i="107"/>
  <c r="AY250" i="107"/>
  <c r="AU250" i="107"/>
  <c r="AQ250" i="107"/>
  <c r="AM250" i="107"/>
  <c r="AK249" i="4" s="1"/>
  <c r="BN249" i="107"/>
  <c r="BJ249" i="107"/>
  <c r="BF249" i="107"/>
  <c r="BB249" i="107"/>
  <c r="AX249" i="107"/>
  <c r="AT249" i="107"/>
  <c r="AP249" i="107"/>
  <c r="AL249" i="107"/>
  <c r="BM248" i="107"/>
  <c r="BI248" i="107"/>
  <c r="BE248" i="107"/>
  <c r="BA248" i="107"/>
  <c r="AW248" i="107"/>
  <c r="AS248" i="107"/>
  <c r="AO248" i="107"/>
  <c r="BO243" i="107"/>
  <c r="BK243" i="107"/>
  <c r="BK271" i="107" s="1"/>
  <c r="BG243" i="107"/>
  <c r="BC243" i="107"/>
  <c r="AY243" i="107"/>
  <c r="AU243" i="107"/>
  <c r="AU271" i="107" s="1"/>
  <c r="AQ243" i="107"/>
  <c r="AM243" i="107"/>
  <c r="AK242" i="4" s="1"/>
  <c r="BN242" i="107"/>
  <c r="BJ242" i="107"/>
  <c r="BF242" i="107"/>
  <c r="BB242" i="107"/>
  <c r="AX242" i="107"/>
  <c r="AT242" i="107"/>
  <c r="AP242" i="107"/>
  <c r="AL242" i="107"/>
  <c r="BM241" i="107"/>
  <c r="BI241" i="107"/>
  <c r="BE241" i="107"/>
  <c r="BA241" i="107"/>
  <c r="AW241" i="107"/>
  <c r="AS241" i="107"/>
  <c r="AO241" i="107"/>
  <c r="BL240" i="107"/>
  <c r="BH240" i="107"/>
  <c r="BH268" i="107" s="1"/>
  <c r="BD240" i="107"/>
  <c r="AZ240" i="107"/>
  <c r="AV240" i="107"/>
  <c r="AR240" i="107"/>
  <c r="AR268" i="107" s="1"/>
  <c r="AN240" i="107"/>
  <c r="BO239" i="107"/>
  <c r="BK239" i="107"/>
  <c r="BG239" i="107"/>
  <c r="BG267" i="107" s="1"/>
  <c r="BC239" i="107"/>
  <c r="AY239" i="107"/>
  <c r="AU239" i="107"/>
  <c r="AQ239" i="107"/>
  <c r="AQ267" i="107" s="1"/>
  <c r="AM239" i="107"/>
  <c r="AK238" i="4" s="1"/>
  <c r="BN238" i="107"/>
  <c r="BJ238" i="107"/>
  <c r="BF238" i="107"/>
  <c r="BB238" i="107"/>
  <c r="AX238" i="107"/>
  <c r="AT238" i="107"/>
  <c r="AP238" i="107"/>
  <c r="AL238" i="107"/>
  <c r="BM237" i="107"/>
  <c r="BI237" i="107"/>
  <c r="BE237" i="107"/>
  <c r="BA237" i="107"/>
  <c r="AW237" i="107"/>
  <c r="AS237" i="107"/>
  <c r="AO237" i="107"/>
  <c r="BL236" i="107"/>
  <c r="BH236" i="107"/>
  <c r="BD236" i="107"/>
  <c r="BD264" i="107" s="1"/>
  <c r="AZ236" i="107"/>
  <c r="AV236" i="107"/>
  <c r="AR236" i="107"/>
  <c r="AN236" i="107"/>
  <c r="AN264" i="107" s="1"/>
  <c r="BO235" i="107"/>
  <c r="BK235" i="107"/>
  <c r="BG235" i="107"/>
  <c r="BC235" i="107"/>
  <c r="BC263" i="107" s="1"/>
  <c r="AY235" i="107"/>
  <c r="AU235" i="107"/>
  <c r="AQ235" i="107"/>
  <c r="AM235" i="107"/>
  <c r="AK234" i="4" s="1"/>
  <c r="BN234" i="107"/>
  <c r="BJ234" i="107"/>
  <c r="BF234" i="107"/>
  <c r="BB234" i="107"/>
  <c r="AX234" i="107"/>
  <c r="AT234" i="107"/>
  <c r="AP234" i="107"/>
  <c r="AL234" i="107"/>
  <c r="BL229" i="107"/>
  <c r="BH229" i="107"/>
  <c r="BD229" i="107"/>
  <c r="AZ229" i="107"/>
  <c r="AV229" i="107"/>
  <c r="AR229" i="107"/>
  <c r="AN229" i="107"/>
  <c r="BO228" i="107"/>
  <c r="BK228" i="107"/>
  <c r="BG228" i="107"/>
  <c r="BC228" i="107"/>
  <c r="AY228" i="107"/>
  <c r="AU228" i="107"/>
  <c r="AQ228" i="107"/>
  <c r="AM228" i="107"/>
  <c r="AK227" i="4" s="1"/>
  <c r="BN227" i="107"/>
  <c r="BJ227" i="107"/>
  <c r="BF227" i="107"/>
  <c r="BB227" i="107"/>
  <c r="AX227" i="107"/>
  <c r="AT227" i="107"/>
  <c r="AP227" i="107"/>
  <c r="AL227" i="107"/>
  <c r="BM226" i="107"/>
  <c r="BI226" i="107"/>
  <c r="BE226" i="107"/>
  <c r="BA226" i="107"/>
  <c r="AW226" i="107"/>
  <c r="AS226" i="107"/>
  <c r="AO226" i="107"/>
  <c r="AT307" i="107"/>
  <c r="BI305" i="107"/>
  <c r="BG304" i="107"/>
  <c r="BF303" i="107"/>
  <c r="BE302" i="107"/>
  <c r="BE316" i="107" s="1"/>
  <c r="BD301" i="107"/>
  <c r="BC300" i="107"/>
  <c r="BK299" i="107"/>
  <c r="AP299" i="107"/>
  <c r="BL294" i="107"/>
  <c r="AV294" i="107"/>
  <c r="BK293" i="107"/>
  <c r="BK321" i="107" s="1"/>
  <c r="AU293" i="107"/>
  <c r="BJ292" i="107"/>
  <c r="AT292" i="107"/>
  <c r="BI291" i="107"/>
  <c r="AS291" i="107"/>
  <c r="AS319" i="107" s="1"/>
  <c r="BH290" i="107"/>
  <c r="AR290" i="107"/>
  <c r="BG289" i="107"/>
  <c r="BG317" i="107" s="1"/>
  <c r="AQ289" i="107"/>
  <c r="BF288" i="107"/>
  <c r="AP288" i="107"/>
  <c r="BE287" i="107"/>
  <c r="BE315" i="107" s="1"/>
  <c r="AO287" i="107"/>
  <c r="BD286" i="107"/>
  <c r="AN286" i="107"/>
  <c r="BC285" i="107"/>
  <c r="AM285" i="107"/>
  <c r="AK284" i="4" s="1"/>
  <c r="BA280" i="107"/>
  <c r="AZ279" i="107"/>
  <c r="BO278" i="107"/>
  <c r="AY278" i="107"/>
  <c r="BO277" i="107"/>
  <c r="BE277" i="107"/>
  <c r="AW277" i="107"/>
  <c r="AO277" i="107"/>
  <c r="BM257" i="107"/>
  <c r="BI257" i="107"/>
  <c r="BE257" i="107"/>
  <c r="BA257" i="107"/>
  <c r="AW257" i="107"/>
  <c r="AW271" i="107" s="1"/>
  <c r="AS257" i="107"/>
  <c r="AO257" i="107"/>
  <c r="BL256" i="107"/>
  <c r="BL270" i="107" s="1"/>
  <c r="BH256" i="107"/>
  <c r="BD256" i="107"/>
  <c r="AZ256" i="107"/>
  <c r="AV256" i="107"/>
  <c r="AV270" i="107" s="1"/>
  <c r="AR256" i="107"/>
  <c r="AN256" i="107"/>
  <c r="BO255" i="107"/>
  <c r="BK255" i="107"/>
  <c r="BK269" i="107" s="1"/>
  <c r="BG255" i="107"/>
  <c r="BC255" i="107"/>
  <c r="AY255" i="107"/>
  <c r="AU255" i="107"/>
  <c r="AQ255" i="107"/>
  <c r="AM255" i="107"/>
  <c r="AK254" i="4" s="1"/>
  <c r="BN254" i="107"/>
  <c r="BJ254" i="107"/>
  <c r="BJ268" i="107" s="1"/>
  <c r="BF254" i="107"/>
  <c r="BB254" i="107"/>
  <c r="AX254" i="107"/>
  <c r="AT254" i="107"/>
  <c r="AP254" i="107"/>
  <c r="AL254" i="107"/>
  <c r="BM253" i="107"/>
  <c r="BI253" i="107"/>
  <c r="BE253" i="107"/>
  <c r="BA253" i="107"/>
  <c r="AW253" i="107"/>
  <c r="AS253" i="107"/>
  <c r="AO253" i="107"/>
  <c r="BL252" i="107"/>
  <c r="BH252" i="107"/>
  <c r="BD252" i="107"/>
  <c r="AZ252" i="107"/>
  <c r="AV252" i="107"/>
  <c r="AR252" i="107"/>
  <c r="AR266" i="107" s="1"/>
  <c r="AN252" i="107"/>
  <c r="BO251" i="107"/>
  <c r="BK251" i="107"/>
  <c r="BG251" i="107"/>
  <c r="BG265" i="107" s="1"/>
  <c r="BC251" i="107"/>
  <c r="AY251" i="107"/>
  <c r="AU251" i="107"/>
  <c r="AQ251" i="107"/>
  <c r="AQ265" i="107" s="1"/>
  <c r="AM251" i="107"/>
  <c r="AK250" i="4" s="1"/>
  <c r="BN250" i="107"/>
  <c r="BJ250" i="107"/>
  <c r="BF250" i="107"/>
  <c r="BB250" i="107"/>
  <c r="AX250" i="107"/>
  <c r="AT250" i="107"/>
  <c r="AP250" i="107"/>
  <c r="AP264" i="107" s="1"/>
  <c r="AL250" i="107"/>
  <c r="BM249" i="107"/>
  <c r="BI249" i="107"/>
  <c r="BE249" i="107"/>
  <c r="BE263" i="107" s="1"/>
  <c r="BA249" i="107"/>
  <c r="AW249" i="107"/>
  <c r="AS249" i="107"/>
  <c r="AO249" i="107"/>
  <c r="AO263" i="107" s="1"/>
  <c r="BL248" i="107"/>
  <c r="BH248" i="107"/>
  <c r="BD248" i="107"/>
  <c r="AZ248" i="107"/>
  <c r="AV248" i="107"/>
  <c r="AR248" i="107"/>
  <c r="AN248" i="107"/>
  <c r="BN243" i="107"/>
  <c r="BN271" i="107" s="1"/>
  <c r="BJ243" i="107"/>
  <c r="BJ271" i="107" s="1"/>
  <c r="BF243" i="107"/>
  <c r="BF271" i="107" s="1"/>
  <c r="BB243" i="107"/>
  <c r="BB271" i="107" s="1"/>
  <c r="AX243" i="107"/>
  <c r="AX271" i="107" s="1"/>
  <c r="AT243" i="107"/>
  <c r="AT271" i="107" s="1"/>
  <c r="AP243" i="107"/>
  <c r="AP271" i="107" s="1"/>
  <c r="AL243" i="107"/>
  <c r="BM242" i="107"/>
  <c r="BM270" i="107" s="1"/>
  <c r="BI242" i="107"/>
  <c r="BI270" i="107" s="1"/>
  <c r="BE242" i="107"/>
  <c r="BE270" i="107" s="1"/>
  <c r="BA242" i="107"/>
  <c r="BA270" i="107" s="1"/>
  <c r="AW242" i="107"/>
  <c r="AW270" i="107" s="1"/>
  <c r="AS242" i="107"/>
  <c r="AS270" i="107" s="1"/>
  <c r="AO242" i="107"/>
  <c r="AO270" i="107" s="1"/>
  <c r="BL241" i="107"/>
  <c r="BL269" i="107" s="1"/>
  <c r="BH241" i="107"/>
  <c r="BH269" i="107" s="1"/>
  <c r="BD241" i="107"/>
  <c r="BD269" i="107" s="1"/>
  <c r="AZ241" i="107"/>
  <c r="AZ269" i="107" s="1"/>
  <c r="AV241" i="107"/>
  <c r="AV269" i="107" s="1"/>
  <c r="AR241" i="107"/>
  <c r="AR269" i="107" s="1"/>
  <c r="AN241" i="107"/>
  <c r="AN269" i="107" s="1"/>
  <c r="BO240" i="107"/>
  <c r="BO268" i="107" s="1"/>
  <c r="BK240" i="107"/>
  <c r="BK268" i="107" s="1"/>
  <c r="BG240" i="107"/>
  <c r="BG268" i="107" s="1"/>
  <c r="BC240" i="107"/>
  <c r="BC268" i="107" s="1"/>
  <c r="AY240" i="107"/>
  <c r="AY268" i="107" s="1"/>
  <c r="AU240" i="107"/>
  <c r="AU268" i="107" s="1"/>
  <c r="AQ240" i="107"/>
  <c r="AQ268" i="107" s="1"/>
  <c r="AM240" i="107"/>
  <c r="BN239" i="107"/>
  <c r="BN267" i="107" s="1"/>
  <c r="BJ239" i="107"/>
  <c r="BJ267" i="107" s="1"/>
  <c r="BF239" i="107"/>
  <c r="BF267" i="107" s="1"/>
  <c r="BB239" i="107"/>
  <c r="BB267" i="107" s="1"/>
  <c r="AX239" i="107"/>
  <c r="AX267" i="107" s="1"/>
  <c r="AT239" i="107"/>
  <c r="AT267" i="107" s="1"/>
  <c r="AP239" i="107"/>
  <c r="AP267" i="107" s="1"/>
  <c r="AL239" i="107"/>
  <c r="BM238" i="107"/>
  <c r="BM266" i="107" s="1"/>
  <c r="BI238" i="107"/>
  <c r="BI266" i="107" s="1"/>
  <c r="BE238" i="107"/>
  <c r="BE266" i="107" s="1"/>
  <c r="BA238" i="107"/>
  <c r="BA266" i="107" s="1"/>
  <c r="AW238" i="107"/>
  <c r="AW266" i="107" s="1"/>
  <c r="AS238" i="107"/>
  <c r="AS266" i="107" s="1"/>
  <c r="AO238" i="107"/>
  <c r="AO266" i="107" s="1"/>
  <c r="BL237" i="107"/>
  <c r="BL265" i="107" s="1"/>
  <c r="BH237" i="107"/>
  <c r="BH265" i="107" s="1"/>
  <c r="BD237" i="107"/>
  <c r="BD265" i="107" s="1"/>
  <c r="AZ237" i="107"/>
  <c r="AZ265" i="107" s="1"/>
  <c r="AV237" i="107"/>
  <c r="AV265" i="107" s="1"/>
  <c r="AR237" i="107"/>
  <c r="AR265" i="107" s="1"/>
  <c r="AN237" i="107"/>
  <c r="AN265" i="107" s="1"/>
  <c r="BO236" i="107"/>
  <c r="BO264" i="107" s="1"/>
  <c r="BK236" i="107"/>
  <c r="BK264" i="107" s="1"/>
  <c r="BG236" i="107"/>
  <c r="BG264" i="107" s="1"/>
  <c r="BC236" i="107"/>
  <c r="BC264" i="107" s="1"/>
  <c r="AY236" i="107"/>
  <c r="AY264" i="107" s="1"/>
  <c r="AU236" i="107"/>
  <c r="AU264" i="107" s="1"/>
  <c r="AQ236" i="107"/>
  <c r="AQ264" i="107" s="1"/>
  <c r="AM236" i="107"/>
  <c r="BN235" i="107"/>
  <c r="BN263" i="107" s="1"/>
  <c r="BJ235" i="107"/>
  <c r="BJ263" i="107" s="1"/>
  <c r="BF235" i="107"/>
  <c r="BF263" i="107" s="1"/>
  <c r="BB235" i="107"/>
  <c r="BB263" i="107" s="1"/>
  <c r="AX235" i="107"/>
  <c r="AX263" i="107" s="1"/>
  <c r="AT235" i="107"/>
  <c r="AT263" i="107" s="1"/>
  <c r="AP235" i="107"/>
  <c r="AP263" i="107" s="1"/>
  <c r="AL235" i="107"/>
  <c r="BM234" i="107"/>
  <c r="BI234" i="107"/>
  <c r="BE234" i="107"/>
  <c r="BA234" i="107"/>
  <c r="AW234" i="107"/>
  <c r="AS234" i="107"/>
  <c r="AO234" i="107"/>
  <c r="BO229" i="107"/>
  <c r="BK229" i="107"/>
  <c r="BG229" i="107"/>
  <c r="BC229" i="107"/>
  <c r="AY229" i="107"/>
  <c r="AU229" i="107"/>
  <c r="AQ229" i="107"/>
  <c r="AM229" i="107"/>
  <c r="AK228" i="4" s="1"/>
  <c r="BN228" i="107"/>
  <c r="BJ228" i="107"/>
  <c r="BF228" i="107"/>
  <c r="BB228" i="107"/>
  <c r="AX228" i="107"/>
  <c r="AT228" i="107"/>
  <c r="AP228" i="107"/>
  <c r="AL228" i="107"/>
  <c r="BM227" i="107"/>
  <c r="BI227" i="107"/>
  <c r="BE227" i="107"/>
  <c r="BA227" i="107"/>
  <c r="AW227" i="107"/>
  <c r="AS227" i="107"/>
  <c r="AO227" i="107"/>
  <c r="BL226" i="107"/>
  <c r="BH226" i="107"/>
  <c r="BD226" i="107"/>
  <c r="AZ226" i="107"/>
  <c r="AV226" i="107"/>
  <c r="AR226" i="107"/>
  <c r="AN226" i="107"/>
  <c r="BB306" i="107"/>
  <c r="AS304" i="107"/>
  <c r="AQ302" i="107"/>
  <c r="AR300" i="107"/>
  <c r="BD294" i="107"/>
  <c r="BD322" i="107" s="1"/>
  <c r="BC293" i="107"/>
  <c r="BB292" i="107"/>
  <c r="BA291" i="107"/>
  <c r="AZ290" i="107"/>
  <c r="AY289" i="107"/>
  <c r="AY317" i="107" s="1"/>
  <c r="AX288" i="107"/>
  <c r="AW287" i="107"/>
  <c r="AV286" i="107"/>
  <c r="AU285" i="107"/>
  <c r="AS280" i="107"/>
  <c r="AR279" i="107"/>
  <c r="AQ278" i="107"/>
  <c r="BA277" i="107"/>
  <c r="BO257" i="107"/>
  <c r="BG257" i="107"/>
  <c r="AY257" i="107"/>
  <c r="AQ257" i="107"/>
  <c r="BN256" i="107"/>
  <c r="BF256" i="107"/>
  <c r="AX256" i="107"/>
  <c r="AP256" i="107"/>
  <c r="BM255" i="107"/>
  <c r="BE255" i="107"/>
  <c r="AW255" i="107"/>
  <c r="AO255" i="107"/>
  <c r="BL254" i="107"/>
  <c r="BD254" i="107"/>
  <c r="AV254" i="107"/>
  <c r="AN254" i="107"/>
  <c r="BK253" i="107"/>
  <c r="BC253" i="107"/>
  <c r="AU253" i="107"/>
  <c r="AM253" i="107"/>
  <c r="AK252" i="4" s="1"/>
  <c r="BJ252" i="107"/>
  <c r="BB252" i="107"/>
  <c r="AT252" i="107"/>
  <c r="AL252" i="107"/>
  <c r="BI251" i="107"/>
  <c r="BA251" i="107"/>
  <c r="AS251" i="107"/>
  <c r="BH250" i="107"/>
  <c r="AZ250" i="107"/>
  <c r="AR250" i="107"/>
  <c r="BO249" i="107"/>
  <c r="BG249" i="107"/>
  <c r="AY249" i="107"/>
  <c r="AQ249" i="107"/>
  <c r="BN248" i="107"/>
  <c r="BF248" i="107"/>
  <c r="AX248" i="107"/>
  <c r="AP248" i="107"/>
  <c r="BL243" i="107"/>
  <c r="BD243" i="107"/>
  <c r="AV243" i="107"/>
  <c r="AN243" i="107"/>
  <c r="BK242" i="107"/>
  <c r="BC242" i="107"/>
  <c r="AU242" i="107"/>
  <c r="AM242" i="107"/>
  <c r="AK241" i="4" s="1"/>
  <c r="BJ241" i="107"/>
  <c r="BB241" i="107"/>
  <c r="AT241" i="107"/>
  <c r="AL241" i="107"/>
  <c r="BI240" i="107"/>
  <c r="BA240" i="107"/>
  <c r="AS240" i="107"/>
  <c r="BH239" i="107"/>
  <c r="AZ239" i="107"/>
  <c r="AR239" i="107"/>
  <c r="BO238" i="107"/>
  <c r="BG238" i="107"/>
  <c r="AY238" i="107"/>
  <c r="AQ238" i="107"/>
  <c r="BN237" i="107"/>
  <c r="BF237" i="107"/>
  <c r="AX237" i="107"/>
  <c r="AP237" i="107"/>
  <c r="BM236" i="107"/>
  <c r="BE236" i="107"/>
  <c r="AW236" i="107"/>
  <c r="AO236" i="107"/>
  <c r="BL235" i="107"/>
  <c r="BD235" i="107"/>
  <c r="AV235" i="107"/>
  <c r="AN235" i="107"/>
  <c r="BK234" i="107"/>
  <c r="BC234" i="107"/>
  <c r="AU234" i="107"/>
  <c r="AM234" i="107"/>
  <c r="AK233" i="4" s="1"/>
  <c r="BI229" i="107"/>
  <c r="BA229" i="107"/>
  <c r="AS229" i="107"/>
  <c r="BH228" i="107"/>
  <c r="AZ228" i="107"/>
  <c r="AR228" i="107"/>
  <c r="BO227" i="107"/>
  <c r="BG227" i="107"/>
  <c r="AY227" i="107"/>
  <c r="AQ227" i="107"/>
  <c r="BN226" i="107"/>
  <c r="BF226" i="107"/>
  <c r="AX226" i="107"/>
  <c r="AP226" i="107"/>
  <c r="BL206" i="107"/>
  <c r="BH206" i="107"/>
  <c r="BH220" i="107" s="1"/>
  <c r="BD206" i="107"/>
  <c r="BD220" i="107" s="1"/>
  <c r="AZ206" i="107"/>
  <c r="AV206" i="107"/>
  <c r="AR206" i="107"/>
  <c r="AN206" i="107"/>
  <c r="AN220" i="107" s="1"/>
  <c r="BO205" i="107"/>
  <c r="BK205" i="107"/>
  <c r="BG205" i="107"/>
  <c r="BC205" i="107"/>
  <c r="AY205" i="107"/>
  <c r="AU205" i="107"/>
  <c r="AQ205" i="107"/>
  <c r="AM205" i="107"/>
  <c r="BN204" i="107"/>
  <c r="BJ204" i="107"/>
  <c r="BF204" i="107"/>
  <c r="BF218" i="107" s="1"/>
  <c r="BB204" i="107"/>
  <c r="BB218" i="107" s="1"/>
  <c r="AX204" i="107"/>
  <c r="AT204" i="107"/>
  <c r="AT218" i="107" s="1"/>
  <c r="AP204" i="107"/>
  <c r="AP218" i="107" s="1"/>
  <c r="AL204" i="107"/>
  <c r="BM203" i="107"/>
  <c r="BM217" i="107" s="1"/>
  <c r="BI203" i="107"/>
  <c r="BE203" i="107"/>
  <c r="BE217" i="107" s="1"/>
  <c r="BA203" i="107"/>
  <c r="AW203" i="107"/>
  <c r="AS203" i="107"/>
  <c r="AS217" i="107" s="1"/>
  <c r="AO203" i="107"/>
  <c r="AO217" i="107" s="1"/>
  <c r="BL202" i="107"/>
  <c r="BH202" i="107"/>
  <c r="BD202" i="107"/>
  <c r="BD216" i="107" s="1"/>
  <c r="AZ202" i="107"/>
  <c r="AZ216" i="107" s="1"/>
  <c r="AV202" i="107"/>
  <c r="AR202" i="107"/>
  <c r="AN202" i="107"/>
  <c r="AN216" i="107" s="1"/>
  <c r="BO201" i="107"/>
  <c r="BK201" i="107"/>
  <c r="BK215" i="107" s="1"/>
  <c r="BG201" i="107"/>
  <c r="BG215" i="107" s="1"/>
  <c r="BC201" i="107"/>
  <c r="AY201" i="107"/>
  <c r="AU201" i="107"/>
  <c r="AQ201" i="107"/>
  <c r="AM201" i="107"/>
  <c r="BN200" i="107"/>
  <c r="BN214" i="107" s="1"/>
  <c r="BJ200" i="107"/>
  <c r="BJ214" i="107" s="1"/>
  <c r="BF200" i="107"/>
  <c r="BF214" i="107" s="1"/>
  <c r="BB200" i="107"/>
  <c r="BB214" i="107" s="1"/>
  <c r="AX200" i="107"/>
  <c r="AT200" i="107"/>
  <c r="AP200" i="107"/>
  <c r="AL200" i="107"/>
  <c r="BM199" i="107"/>
  <c r="BI199" i="107"/>
  <c r="BE199" i="107"/>
  <c r="BE213" i="107" s="1"/>
  <c r="BA199" i="107"/>
  <c r="BA213" i="107" s="1"/>
  <c r="AW199" i="107"/>
  <c r="AS199" i="107"/>
  <c r="AO199" i="107"/>
  <c r="AO213" i="107" s="1"/>
  <c r="BL198" i="107"/>
  <c r="BH198" i="107"/>
  <c r="BH212" i="107" s="1"/>
  <c r="BD198" i="107"/>
  <c r="BD212" i="107" s="1"/>
  <c r="AZ198" i="107"/>
  <c r="AV198" i="107"/>
  <c r="AR198" i="107"/>
  <c r="AR212" i="107" s="1"/>
  <c r="AN198" i="107"/>
  <c r="AN212" i="107" s="1"/>
  <c r="BO197" i="107"/>
  <c r="BK197" i="107"/>
  <c r="BG197" i="107"/>
  <c r="BC197" i="107"/>
  <c r="AY197" i="107"/>
  <c r="AY211" i="107" s="1"/>
  <c r="AU197" i="107"/>
  <c r="AU211" i="107" s="1"/>
  <c r="AQ197" i="107"/>
  <c r="AM197" i="107"/>
  <c r="AK196" i="4" s="1"/>
  <c r="AZ306" i="107"/>
  <c r="AQ304" i="107"/>
  <c r="AO302" i="107"/>
  <c r="AQ300" i="107"/>
  <c r="AU294" i="107"/>
  <c r="AT293" i="107"/>
  <c r="AT321" i="107" s="1"/>
  <c r="AS292" i="107"/>
  <c r="AS320" i="107" s="1"/>
  <c r="AR291" i="107"/>
  <c r="AR319" i="107" s="1"/>
  <c r="AQ290" i="107"/>
  <c r="AP289" i="107"/>
  <c r="AP317" i="107" s="1"/>
  <c r="AO288" i="107"/>
  <c r="AO316" i="107" s="1"/>
  <c r="AN287" i="107"/>
  <c r="AN315" i="107" s="1"/>
  <c r="AM286" i="107"/>
  <c r="AK285" i="4" s="1"/>
  <c r="AL285" i="107"/>
  <c r="BO279" i="107"/>
  <c r="BN278" i="107"/>
  <c r="BN277" i="107"/>
  <c r="AV277" i="107"/>
  <c r="BL257" i="107"/>
  <c r="BD257" i="107"/>
  <c r="AV257" i="107"/>
  <c r="AN257" i="107"/>
  <c r="BK256" i="107"/>
  <c r="BC256" i="107"/>
  <c r="AU256" i="107"/>
  <c r="AM256" i="107"/>
  <c r="AK255" i="4" s="1"/>
  <c r="BJ255" i="107"/>
  <c r="BB255" i="107"/>
  <c r="AT255" i="107"/>
  <c r="AL255" i="107"/>
  <c r="BI254" i="107"/>
  <c r="BA254" i="107"/>
  <c r="AS254" i="107"/>
  <c r="BH253" i="107"/>
  <c r="AZ253" i="107"/>
  <c r="AR253" i="107"/>
  <c r="BO252" i="107"/>
  <c r="BG252" i="107"/>
  <c r="AY252" i="107"/>
  <c r="AQ252" i="107"/>
  <c r="BN251" i="107"/>
  <c r="BF251" i="107"/>
  <c r="AX251" i="107"/>
  <c r="AP251" i="107"/>
  <c r="BM250" i="107"/>
  <c r="BE250" i="107"/>
  <c r="AW250" i="107"/>
  <c r="AO250" i="107"/>
  <c r="BL249" i="107"/>
  <c r="BD249" i="107"/>
  <c r="AV249" i="107"/>
  <c r="AN249" i="107"/>
  <c r="BK248" i="107"/>
  <c r="BC248" i="107"/>
  <c r="AU248" i="107"/>
  <c r="AM248" i="107"/>
  <c r="AK247" i="4" s="1"/>
  <c r="BI243" i="107"/>
  <c r="BA243" i="107"/>
  <c r="BA271" i="107" s="1"/>
  <c r="AS243" i="107"/>
  <c r="BH242" i="107"/>
  <c r="AZ242" i="107"/>
  <c r="AZ270" i="107" s="1"/>
  <c r="AR242" i="107"/>
  <c r="BO241" i="107"/>
  <c r="BG241" i="107"/>
  <c r="AY241" i="107"/>
  <c r="AY269" i="107" s="1"/>
  <c r="AQ241" i="107"/>
  <c r="BN240" i="107"/>
  <c r="BF240" i="107"/>
  <c r="AX240" i="107"/>
  <c r="AX268" i="107" s="1"/>
  <c r="AP240" i="107"/>
  <c r="BM239" i="107"/>
  <c r="BE239" i="107"/>
  <c r="AW239" i="107"/>
  <c r="AW267" i="107" s="1"/>
  <c r="AO239" i="107"/>
  <c r="BL238" i="107"/>
  <c r="BD238" i="107"/>
  <c r="AV238" i="107"/>
  <c r="AN238" i="107"/>
  <c r="AN266" i="107" s="1"/>
  <c r="BK237" i="107"/>
  <c r="BC237" i="107"/>
  <c r="AU237" i="107"/>
  <c r="AM237" i="107"/>
  <c r="BJ236" i="107"/>
  <c r="BB236" i="107"/>
  <c r="AT236" i="107"/>
  <c r="AL236" i="107"/>
  <c r="BI235" i="107"/>
  <c r="BA235" i="107"/>
  <c r="AS235" i="107"/>
  <c r="BH234" i="107"/>
  <c r="AZ234" i="107"/>
  <c r="AR234" i="107"/>
  <c r="BN229" i="107"/>
  <c r="BF229" i="107"/>
  <c r="AX229" i="107"/>
  <c r="AP229" i="107"/>
  <c r="BM228" i="107"/>
  <c r="BE228" i="107"/>
  <c r="AW228" i="107"/>
  <c r="AO228" i="107"/>
  <c r="BL227" i="107"/>
  <c r="BD227" i="107"/>
  <c r="AV227" i="107"/>
  <c r="AN227" i="107"/>
  <c r="BK226" i="107"/>
  <c r="BC226" i="107"/>
  <c r="AU226" i="107"/>
  <c r="AM226" i="107"/>
  <c r="AK225" i="4" s="1"/>
  <c r="BO206" i="107"/>
  <c r="BK206" i="107"/>
  <c r="BG206" i="107"/>
  <c r="BC206" i="107"/>
  <c r="AY206" i="107"/>
  <c r="AU206" i="107"/>
  <c r="AQ206" i="107"/>
  <c r="AM206" i="107"/>
  <c r="AK205" i="4" s="1"/>
  <c r="BN205" i="107"/>
  <c r="BJ205" i="107"/>
  <c r="BF205" i="107"/>
  <c r="BB205" i="107"/>
  <c r="AX205" i="107"/>
  <c r="AT205" i="107"/>
  <c r="AP205" i="107"/>
  <c r="AL205" i="107"/>
  <c r="BM204" i="107"/>
  <c r="BI204" i="107"/>
  <c r="BE204" i="107"/>
  <c r="BA204" i="107"/>
  <c r="AW204" i="107"/>
  <c r="AS204" i="107"/>
  <c r="AO204" i="107"/>
  <c r="BL203" i="107"/>
  <c r="BH203" i="107"/>
  <c r="BD203" i="107"/>
  <c r="AZ203" i="107"/>
  <c r="AV203" i="107"/>
  <c r="AR203" i="107"/>
  <c r="AN203" i="107"/>
  <c r="BO202" i="107"/>
  <c r="BK202" i="107"/>
  <c r="BG202" i="107"/>
  <c r="BC202" i="107"/>
  <c r="AY202" i="107"/>
  <c r="AU202" i="107"/>
  <c r="AQ202" i="107"/>
  <c r="AM202" i="107"/>
  <c r="AK201" i="4" s="1"/>
  <c r="BN201" i="107"/>
  <c r="BJ201" i="107"/>
  <c r="BF201" i="107"/>
  <c r="BB201" i="107"/>
  <c r="AX201" i="107"/>
  <c r="AT201" i="107"/>
  <c r="AP201" i="107"/>
  <c r="AL201" i="107"/>
  <c r="BM200" i="107"/>
  <c r="BI200" i="107"/>
  <c r="BE200" i="107"/>
  <c r="BA200" i="107"/>
  <c r="AW200" i="107"/>
  <c r="AS200" i="107"/>
  <c r="AO200" i="107"/>
  <c r="BL199" i="107"/>
  <c r="BH199" i="107"/>
  <c r="BD199" i="107"/>
  <c r="AZ199" i="107"/>
  <c r="AV199" i="107"/>
  <c r="AR199" i="107"/>
  <c r="AN199" i="107"/>
  <c r="BO198" i="107"/>
  <c r="BK198" i="107"/>
  <c r="BG198" i="107"/>
  <c r="BC198" i="107"/>
  <c r="AY198" i="107"/>
  <c r="AU198" i="107"/>
  <c r="AQ198" i="107"/>
  <c r="AM198" i="107"/>
  <c r="AK197" i="4" s="1"/>
  <c r="BP146" i="107"/>
  <c r="AO175" i="107"/>
  <c r="AS175" i="107"/>
  <c r="AW175" i="107"/>
  <c r="BA175" i="107"/>
  <c r="BE175" i="107"/>
  <c r="BI175" i="107"/>
  <c r="BM175" i="107"/>
  <c r="AL176" i="107"/>
  <c r="AP176" i="107"/>
  <c r="AT176" i="107"/>
  <c r="AX176" i="107"/>
  <c r="BB176" i="107"/>
  <c r="BF176" i="107"/>
  <c r="BJ176" i="107"/>
  <c r="BN176" i="107"/>
  <c r="AM177" i="107"/>
  <c r="AK176" i="4" s="1"/>
  <c r="AQ177" i="107"/>
  <c r="AU177" i="107"/>
  <c r="AY177" i="107"/>
  <c r="BC177" i="107"/>
  <c r="BG177" i="107"/>
  <c r="BK177" i="107"/>
  <c r="BK179" i="107" s="1"/>
  <c r="BO177" i="107"/>
  <c r="AN178" i="107"/>
  <c r="AR178" i="107"/>
  <c r="AV178" i="107"/>
  <c r="AZ178" i="107"/>
  <c r="BD178" i="107"/>
  <c r="BH178" i="107"/>
  <c r="BL178" i="107"/>
  <c r="AL183" i="107"/>
  <c r="AP183" i="107"/>
  <c r="AT183" i="107"/>
  <c r="AX183" i="107"/>
  <c r="BB183" i="107"/>
  <c r="BF183" i="107"/>
  <c r="BJ183" i="107"/>
  <c r="BN183" i="107"/>
  <c r="AM184" i="107"/>
  <c r="AK183" i="4" s="1"/>
  <c r="AQ184" i="107"/>
  <c r="AU184" i="107"/>
  <c r="AU212" i="107" s="1"/>
  <c r="AY184" i="107"/>
  <c r="BC184" i="107"/>
  <c r="BG184" i="107"/>
  <c r="BK184" i="107"/>
  <c r="BK212" i="107" s="1"/>
  <c r="BO184" i="107"/>
  <c r="AN185" i="107"/>
  <c r="AR185" i="107"/>
  <c r="AV185" i="107"/>
  <c r="AV213" i="107" s="1"/>
  <c r="AZ185" i="107"/>
  <c r="BD185" i="107"/>
  <c r="BH185" i="107"/>
  <c r="BL185" i="107"/>
  <c r="BL213" i="107" s="1"/>
  <c r="AO186" i="107"/>
  <c r="AS186" i="107"/>
  <c r="AW186" i="107"/>
  <c r="BA186" i="107"/>
  <c r="BA214" i="107" s="1"/>
  <c r="BE186" i="107"/>
  <c r="BI186" i="107"/>
  <c r="BM186" i="107"/>
  <c r="AL187" i="107"/>
  <c r="AP187" i="107"/>
  <c r="AT187" i="107"/>
  <c r="AX187" i="107"/>
  <c r="BB187" i="107"/>
  <c r="BB215" i="107" s="1"/>
  <c r="BF187" i="107"/>
  <c r="BJ187" i="107"/>
  <c r="BN187" i="107"/>
  <c r="AM188" i="107"/>
  <c r="AQ188" i="107"/>
  <c r="AU188" i="107"/>
  <c r="AY188" i="107"/>
  <c r="BC188" i="107"/>
  <c r="BC216" i="107" s="1"/>
  <c r="BG188" i="107"/>
  <c r="BK188" i="107"/>
  <c r="BO188" i="107"/>
  <c r="AN189" i="107"/>
  <c r="AN217" i="107" s="1"/>
  <c r="AR189" i="107"/>
  <c r="AV189" i="107"/>
  <c r="AZ189" i="107"/>
  <c r="BD189" i="107"/>
  <c r="BD217" i="107" s="1"/>
  <c r="BH189" i="107"/>
  <c r="BL189" i="107"/>
  <c r="AO190" i="107"/>
  <c r="AS190" i="107"/>
  <c r="AS218" i="107" s="1"/>
  <c r="AW190" i="107"/>
  <c r="BA190" i="107"/>
  <c r="BE190" i="107"/>
  <c r="BI190" i="107"/>
  <c r="BI218" i="107" s="1"/>
  <c r="BM190" i="107"/>
  <c r="AL191" i="107"/>
  <c r="AP191" i="107"/>
  <c r="AT191" i="107"/>
  <c r="AT219" i="107" s="1"/>
  <c r="AX191" i="107"/>
  <c r="BB191" i="107"/>
  <c r="BF191" i="107"/>
  <c r="BJ191" i="107"/>
  <c r="BJ219" i="107" s="1"/>
  <c r="BN191" i="107"/>
  <c r="AM192" i="107"/>
  <c r="AK191" i="4" s="1"/>
  <c r="AQ192" i="107"/>
  <c r="AU192" i="107"/>
  <c r="AU220" i="107" s="1"/>
  <c r="AY192" i="107"/>
  <c r="BC192" i="107"/>
  <c r="BG192" i="107"/>
  <c r="BK192" i="107"/>
  <c r="BK220" i="107" s="1"/>
  <c r="BO192" i="107"/>
  <c r="AP197" i="107"/>
  <c r="AV197" i="107"/>
  <c r="AV211" i="107" s="1"/>
  <c r="BA197" i="107"/>
  <c r="BF197" i="107"/>
  <c r="BL197" i="107"/>
  <c r="BL211" i="107" s="1"/>
  <c r="AL198" i="107"/>
  <c r="AT198" i="107"/>
  <c r="BB198" i="107"/>
  <c r="BJ198" i="107"/>
  <c r="AM199" i="107"/>
  <c r="AK198" i="4" s="1"/>
  <c r="AU199" i="107"/>
  <c r="BC199" i="107"/>
  <c r="BK199" i="107"/>
  <c r="AN200" i="107"/>
  <c r="AV200" i="107"/>
  <c r="BD200" i="107"/>
  <c r="BL200" i="107"/>
  <c r="AO201" i="107"/>
  <c r="AW201" i="107"/>
  <c r="BE201" i="107"/>
  <c r="BM201" i="107"/>
  <c r="AP202" i="107"/>
  <c r="AX202" i="107"/>
  <c r="BF202" i="107"/>
  <c r="BN202" i="107"/>
  <c r="AQ203" i="107"/>
  <c r="AY203" i="107"/>
  <c r="BG203" i="107"/>
  <c r="BO203" i="107"/>
  <c r="AR204" i="107"/>
  <c r="AZ204" i="107"/>
  <c r="BH204" i="107"/>
  <c r="AS205" i="107"/>
  <c r="BA205" i="107"/>
  <c r="BI205" i="107"/>
  <c r="AL206" i="107"/>
  <c r="AT206" i="107"/>
  <c r="BB206" i="107"/>
  <c r="BJ206" i="107"/>
  <c r="AT226" i="107"/>
  <c r="BJ226" i="107"/>
  <c r="AU227" i="107"/>
  <c r="BK227" i="107"/>
  <c r="AV228" i="107"/>
  <c r="BL228" i="107"/>
  <c r="AW229" i="107"/>
  <c r="BM229" i="107"/>
  <c r="AY234" i="107"/>
  <c r="BO234" i="107"/>
  <c r="AZ235" i="107"/>
  <c r="AZ263" i="107" s="1"/>
  <c r="BA236" i="107"/>
  <c r="BA264" i="107" s="1"/>
  <c r="AL237" i="107"/>
  <c r="BB237" i="107"/>
  <c r="BB265" i="107" s="1"/>
  <c r="AM238" i="107"/>
  <c r="AK237" i="4" s="1"/>
  <c r="BC238" i="107"/>
  <c r="AN239" i="107"/>
  <c r="AN267" i="107" s="1"/>
  <c r="BD239" i="107"/>
  <c r="BD267" i="107" s="1"/>
  <c r="AO240" i="107"/>
  <c r="AO268" i="107" s="1"/>
  <c r="BE240" i="107"/>
  <c r="BE268" i="107" s="1"/>
  <c r="AP241" i="107"/>
  <c r="BF241" i="107"/>
  <c r="BF269" i="107" s="1"/>
  <c r="AQ242" i="107"/>
  <c r="BG242" i="107"/>
  <c r="AR243" i="107"/>
  <c r="AR271" i="107" s="1"/>
  <c r="BH243" i="107"/>
  <c r="BH271" i="107" s="1"/>
  <c r="AT248" i="107"/>
  <c r="BJ248" i="107"/>
  <c r="AU249" i="107"/>
  <c r="BK249" i="107"/>
  <c r="AV250" i="107"/>
  <c r="BL250" i="107"/>
  <c r="AW251" i="107"/>
  <c r="BM251" i="107"/>
  <c r="AX252" i="107"/>
  <c r="BN252" i="107"/>
  <c r="AY253" i="107"/>
  <c r="BO253" i="107"/>
  <c r="AZ254" i="107"/>
  <c r="BA255" i="107"/>
  <c r="AL256" i="107"/>
  <c r="BB256" i="107"/>
  <c r="AM257" i="107"/>
  <c r="AK256" i="4" s="1"/>
  <c r="BC257" i="107"/>
  <c r="AS277" i="107"/>
  <c r="BG278" i="107"/>
  <c r="BI280" i="107"/>
  <c r="BK285" i="107"/>
  <c r="BM287" i="107"/>
  <c r="BM315" i="107" s="1"/>
  <c r="BO289" i="107"/>
  <c r="AL292" i="107"/>
  <c r="AN294" i="107"/>
  <c r="BB299" i="107"/>
  <c r="AR303" i="107"/>
  <c r="AY308" i="107"/>
  <c r="A2" i="10"/>
  <c r="AM219" i="107" l="1"/>
  <c r="AK204" i="4"/>
  <c r="AP316" i="107"/>
  <c r="AW319" i="107"/>
  <c r="BC316" i="107"/>
  <c r="BN212" i="114"/>
  <c r="BL183" i="4"/>
  <c r="BM319" i="113"/>
  <c r="BK290" i="4"/>
  <c r="BI212" i="121"/>
  <c r="BG183" i="4"/>
  <c r="BI217" i="121"/>
  <c r="BG202" i="4"/>
  <c r="BI269" i="121"/>
  <c r="BG254" i="4"/>
  <c r="BF266" i="118"/>
  <c r="BD237" i="4"/>
  <c r="BE318" i="117"/>
  <c r="BC289" i="4"/>
  <c r="BD267" i="116"/>
  <c r="BB238" i="4"/>
  <c r="BD218" i="116"/>
  <c r="BB203" i="4"/>
  <c r="BG215" i="119"/>
  <c r="BE186" i="4"/>
  <c r="BD264" i="116"/>
  <c r="BB249" i="4"/>
  <c r="BC219" i="139"/>
  <c r="BA190" i="4"/>
  <c r="BH315" i="137"/>
  <c r="BA217" i="137"/>
  <c r="AY188" i="4"/>
  <c r="AO216" i="137"/>
  <c r="BA263" i="137"/>
  <c r="AY234" i="4"/>
  <c r="BA213" i="137"/>
  <c r="AY184" i="4"/>
  <c r="BA218" i="137"/>
  <c r="AY189" i="4"/>
  <c r="BA268" i="137"/>
  <c r="AY239" i="4"/>
  <c r="AY179" i="135"/>
  <c r="AW175" i="4"/>
  <c r="AY264" i="135"/>
  <c r="AW249" i="4"/>
  <c r="AZ271" i="136"/>
  <c r="AX242" i="4"/>
  <c r="AZ263" i="136"/>
  <c r="AX234" i="4"/>
  <c r="AZ268" i="136"/>
  <c r="AX239" i="4"/>
  <c r="BN319" i="134"/>
  <c r="AM315" i="107"/>
  <c r="AK286" i="4"/>
  <c r="AM264" i="107"/>
  <c r="AK235" i="4"/>
  <c r="AR318" i="107"/>
  <c r="AY321" i="107"/>
  <c r="BA314" i="107"/>
  <c r="BB315" i="107"/>
  <c r="BD317" i="107"/>
  <c r="BO220" i="115"/>
  <c r="BM191" i="4"/>
  <c r="BO214" i="115"/>
  <c r="BM185" i="4"/>
  <c r="BN315" i="114"/>
  <c r="BL286" i="4"/>
  <c r="BN217" i="114"/>
  <c r="BL188" i="4"/>
  <c r="BN270" i="114"/>
  <c r="BL241" i="4"/>
  <c r="BM219" i="113"/>
  <c r="BK204" i="4"/>
  <c r="BJ271" i="122"/>
  <c r="BH242" i="4"/>
  <c r="BG264" i="119"/>
  <c r="BE249" i="4"/>
  <c r="BH266" i="120"/>
  <c r="BF251" i="4"/>
  <c r="BH314" i="120"/>
  <c r="BF285" i="4"/>
  <c r="BF269" i="118"/>
  <c r="BD254" i="4"/>
  <c r="BO220" i="107"/>
  <c r="BN219" i="107"/>
  <c r="BM218" i="107"/>
  <c r="BH217" i="107"/>
  <c r="BG216" i="107"/>
  <c r="BF215" i="107"/>
  <c r="BE214" i="107"/>
  <c r="AO214" i="107"/>
  <c r="BO212" i="107"/>
  <c r="BM267" i="107"/>
  <c r="BO269" i="107"/>
  <c r="BF316" i="107"/>
  <c r="BJ320" i="107"/>
  <c r="AM322" i="107"/>
  <c r="AK293" i="4"/>
  <c r="AP321" i="107"/>
  <c r="AR314" i="107"/>
  <c r="BN319" i="107"/>
  <c r="BO320" i="107"/>
  <c r="AO322" i="107"/>
  <c r="AM319" i="107"/>
  <c r="AK290" i="4"/>
  <c r="AS321" i="107"/>
  <c r="BO213" i="115"/>
  <c r="BM198" i="4"/>
  <c r="BP161" i="115"/>
  <c r="AZ217" i="114"/>
  <c r="AV213" i="114"/>
  <c r="AM230" i="112"/>
  <c r="BL320" i="112"/>
  <c r="BJ305" i="4"/>
  <c r="BL220" i="112"/>
  <c r="BJ205" i="4"/>
  <c r="BL212" i="112"/>
  <c r="BJ197" i="4"/>
  <c r="AZ267" i="123"/>
  <c r="BH271" i="123"/>
  <c r="BB315" i="123"/>
  <c r="AQ270" i="123"/>
  <c r="BE316" i="123"/>
  <c r="BB320" i="123"/>
  <c r="BI318" i="123"/>
  <c r="BA270" i="122"/>
  <c r="AP267" i="122"/>
  <c r="AN219" i="122"/>
  <c r="BB217" i="122"/>
  <c r="BA216" i="122"/>
  <c r="BL215" i="122"/>
  <c r="AV215" i="122"/>
  <c r="BK214" i="122"/>
  <c r="AU214" i="122"/>
  <c r="AT213" i="122"/>
  <c r="BI212" i="122"/>
  <c r="AS212" i="122"/>
  <c r="BL179" i="122"/>
  <c r="BJ317" i="122"/>
  <c r="BH288" i="4"/>
  <c r="BJ269" i="122"/>
  <c r="BH254" i="4"/>
  <c r="BG220" i="119"/>
  <c r="BE191" i="4"/>
  <c r="BG212" i="119"/>
  <c r="BE183" i="4"/>
  <c r="BI215" i="121"/>
  <c r="BG186" i="4"/>
  <c r="BI263" i="121"/>
  <c r="BG234" i="4"/>
  <c r="BI271" i="121"/>
  <c r="BG256" i="4"/>
  <c r="BG214" i="119"/>
  <c r="BE199" i="4"/>
  <c r="BP166" i="119"/>
  <c r="BH270" i="120"/>
  <c r="BF241" i="4"/>
  <c r="BH263" i="120"/>
  <c r="BF234" i="4"/>
  <c r="BH268" i="120"/>
  <c r="BF239" i="4"/>
  <c r="BH318" i="120"/>
  <c r="BF289" i="4"/>
  <c r="BN270" i="118"/>
  <c r="BB269" i="118"/>
  <c r="BJ266" i="118"/>
  <c r="AX265" i="118"/>
  <c r="BF213" i="118"/>
  <c r="BD184" i="4"/>
  <c r="BF218" i="118"/>
  <c r="BD203" i="4"/>
  <c r="BF216" i="118"/>
  <c r="BD187" i="4"/>
  <c r="BF263" i="118"/>
  <c r="BD234" i="4"/>
  <c r="BF268" i="118"/>
  <c r="BD253" i="4"/>
  <c r="BE320" i="117"/>
  <c r="BC291" i="4"/>
  <c r="BH268" i="117"/>
  <c r="BG267" i="117"/>
  <c r="BF266" i="117"/>
  <c r="BE265" i="117"/>
  <c r="BC236" i="4"/>
  <c r="BE263" i="117"/>
  <c r="BC234" i="4"/>
  <c r="BE271" i="117"/>
  <c r="BC242" i="4"/>
  <c r="BE321" i="117"/>
  <c r="BC292" i="4"/>
  <c r="BD319" i="116"/>
  <c r="BB290" i="4"/>
  <c r="BD269" i="116"/>
  <c r="BB240" i="4"/>
  <c r="BD219" i="116"/>
  <c r="BB190" i="4"/>
  <c r="BD314" i="116"/>
  <c r="BB299" i="4"/>
  <c r="BH219" i="139"/>
  <c r="BC214" i="139"/>
  <c r="BA199" i="4"/>
  <c r="AM219" i="139"/>
  <c r="BD212" i="139"/>
  <c r="AU214" i="139"/>
  <c r="BK215" i="139"/>
  <c r="BB218" i="139"/>
  <c r="BF213" i="139"/>
  <c r="BM215" i="139"/>
  <c r="BB230" i="139"/>
  <c r="BB213" i="138"/>
  <c r="AZ184" i="4"/>
  <c r="BB266" i="138"/>
  <c r="AZ237" i="4"/>
  <c r="BA270" i="137"/>
  <c r="AY255" i="4"/>
  <c r="BA315" i="137"/>
  <c r="AY286" i="4"/>
  <c r="AY218" i="135"/>
  <c r="AW189" i="4"/>
  <c r="AY212" i="135"/>
  <c r="AW197" i="4"/>
  <c r="AY220" i="135"/>
  <c r="AW205" i="4"/>
  <c r="AY265" i="135"/>
  <c r="AW236" i="4"/>
  <c r="AY270" i="135"/>
  <c r="AW255" i="4"/>
  <c r="AY320" i="135"/>
  <c r="AW291" i="4"/>
  <c r="AX219" i="134"/>
  <c r="AV190" i="4"/>
  <c r="AX269" i="134"/>
  <c r="AV254" i="4"/>
  <c r="AX322" i="134"/>
  <c r="AV293" i="4"/>
  <c r="AW215" i="133"/>
  <c r="AU186" i="4"/>
  <c r="AV270" i="132"/>
  <c r="AT241" i="4"/>
  <c r="AV268" i="132"/>
  <c r="AT253" i="4"/>
  <c r="AV320" i="132"/>
  <c r="AT291" i="4"/>
  <c r="AU265" i="131"/>
  <c r="AS250" i="4"/>
  <c r="AU268" i="131"/>
  <c r="AS239" i="4"/>
  <c r="AU215" i="131"/>
  <c r="AS200" i="4"/>
  <c r="AU218" i="131"/>
  <c r="AS189" i="4"/>
  <c r="AT320" i="130"/>
  <c r="AR305" i="4"/>
  <c r="AT315" i="130"/>
  <c r="AR286" i="4"/>
  <c r="AT270" i="130"/>
  <c r="AR255" i="4"/>
  <c r="AT219" i="130"/>
  <c r="AR190" i="4"/>
  <c r="AS317" i="129"/>
  <c r="AQ302" i="4"/>
  <c r="AR264" i="128"/>
  <c r="AP249" i="4"/>
  <c r="AZ322" i="107"/>
  <c r="BO319" i="115"/>
  <c r="BM290" i="4"/>
  <c r="BO316" i="115"/>
  <c r="BM287" i="4"/>
  <c r="BN321" i="114"/>
  <c r="BL292" i="4"/>
  <c r="BM215" i="113"/>
  <c r="BK186" i="4"/>
  <c r="BK213" i="123"/>
  <c r="BI184" i="4"/>
  <c r="BK270" i="123"/>
  <c r="BI241" i="4"/>
  <c r="BG270" i="119"/>
  <c r="BE241" i="4"/>
  <c r="BI319" i="121"/>
  <c r="BG290" i="4"/>
  <c r="BH216" i="120"/>
  <c r="BF187" i="4"/>
  <c r="AY220" i="107"/>
  <c r="AX219" i="107"/>
  <c r="AW218" i="107"/>
  <c r="AR217" i="107"/>
  <c r="AQ216" i="107"/>
  <c r="AP215" i="107"/>
  <c r="AZ213" i="107"/>
  <c r="AY212" i="107"/>
  <c r="BN268" i="107"/>
  <c r="BH318" i="107"/>
  <c r="BL322" i="107"/>
  <c r="AM318" i="107"/>
  <c r="AK289" i="4"/>
  <c r="BG316" i="107"/>
  <c r="AY320" i="107"/>
  <c r="AZ321" i="107"/>
  <c r="BE322" i="107"/>
  <c r="BD320" i="107"/>
  <c r="BN267" i="114"/>
  <c r="BL238" i="4"/>
  <c r="AT219" i="114"/>
  <c r="AP215" i="114"/>
  <c r="AN266" i="113"/>
  <c r="AU263" i="113"/>
  <c r="AQ217" i="113"/>
  <c r="BE215" i="113"/>
  <c r="BM269" i="113"/>
  <c r="BK254" i="4"/>
  <c r="BL214" i="112"/>
  <c r="BJ199" i="4"/>
  <c r="BL271" i="112"/>
  <c r="BJ242" i="4"/>
  <c r="BL215" i="112"/>
  <c r="BJ186" i="4"/>
  <c r="BK212" i="123"/>
  <c r="BI183" i="4"/>
  <c r="BH263" i="123"/>
  <c r="AR271" i="123"/>
  <c r="BK318" i="123"/>
  <c r="BI289" i="4"/>
  <c r="BB317" i="123"/>
  <c r="AP314" i="123"/>
  <c r="BG315" i="123"/>
  <c r="AR269" i="122"/>
  <c r="BD219" i="122"/>
  <c r="BC218" i="122"/>
  <c r="BJ213" i="122"/>
  <c r="BH184" i="4"/>
  <c r="AM216" i="107"/>
  <c r="AK187" i="4"/>
  <c r="AM265" i="107"/>
  <c r="AK236" i="4"/>
  <c r="AM215" i="107"/>
  <c r="AK200" i="4"/>
  <c r="AM268" i="107"/>
  <c r="AK239" i="4"/>
  <c r="BO216" i="115"/>
  <c r="BM187" i="4"/>
  <c r="BO269" i="115"/>
  <c r="BM254" i="4"/>
  <c r="BK170" i="114"/>
  <c r="AO270" i="114"/>
  <c r="BL319" i="114"/>
  <c r="AP271" i="114"/>
  <c r="BN314" i="114"/>
  <c r="BL285" i="4"/>
  <c r="BI316" i="114"/>
  <c r="BK318" i="114"/>
  <c r="BA322" i="114"/>
  <c r="BN213" i="114"/>
  <c r="BL184" i="4"/>
  <c r="BO216" i="114"/>
  <c r="BL217" i="114"/>
  <c r="BI218" i="114"/>
  <c r="BG219" i="114"/>
  <c r="BD220" i="114"/>
  <c r="BE263" i="114"/>
  <c r="BB264" i="114"/>
  <c r="AW266" i="114"/>
  <c r="AY268" i="114"/>
  <c r="AU270" i="114"/>
  <c r="AT317" i="114"/>
  <c r="AV319" i="114"/>
  <c r="AT179" i="114"/>
  <c r="AT213" i="114"/>
  <c r="BK214" i="114"/>
  <c r="BF219" i="114"/>
  <c r="BG315" i="114"/>
  <c r="BG320" i="114"/>
  <c r="AM322" i="114"/>
  <c r="AR214" i="114"/>
  <c r="AW215" i="114"/>
  <c r="AY217" i="114"/>
  <c r="AW265" i="114"/>
  <c r="AX266" i="114"/>
  <c r="BN266" i="114"/>
  <c r="BL237" i="4"/>
  <c r="AZ268" i="114"/>
  <c r="AN314" i="114"/>
  <c r="BJ316" i="114"/>
  <c r="AV318" i="114"/>
  <c r="AZ322" i="113"/>
  <c r="AQ212" i="113"/>
  <c r="AR322" i="112"/>
  <c r="AQ321" i="112"/>
  <c r="AP320" i="112"/>
  <c r="AO319" i="112"/>
  <c r="BH314" i="112"/>
  <c r="BM271" i="112"/>
  <c r="AZ266" i="112"/>
  <c r="AY265" i="112"/>
  <c r="AX264" i="112"/>
  <c r="BC230" i="112"/>
  <c r="BL217" i="112"/>
  <c r="BJ188" i="4"/>
  <c r="BL268" i="112"/>
  <c r="BJ253" i="4"/>
  <c r="BL321" i="112"/>
  <c r="BJ292" i="4"/>
  <c r="AQ213" i="123"/>
  <c r="AO314" i="123"/>
  <c r="BO266" i="123"/>
  <c r="BD215" i="123"/>
  <c r="AO213" i="123"/>
  <c r="BN265" i="123"/>
  <c r="AM179" i="123"/>
  <c r="BF214" i="123"/>
  <c r="AO219" i="123"/>
  <c r="AP212" i="123"/>
  <c r="BF212" i="123"/>
  <c r="BN218" i="123"/>
  <c r="BG263" i="123"/>
  <c r="AY266" i="123"/>
  <c r="BN216" i="123"/>
  <c r="AX265" i="123"/>
  <c r="AT264" i="123"/>
  <c r="BI268" i="123"/>
  <c r="AV270" i="123"/>
  <c r="BM230" i="123"/>
  <c r="AR263" i="123"/>
  <c r="BM263" i="123"/>
  <c r="BO265" i="123"/>
  <c r="BF266" i="123"/>
  <c r="BA267" i="123"/>
  <c r="AR268" i="123"/>
  <c r="BC269" i="123"/>
  <c r="AY271" i="123"/>
  <c r="BC320" i="123"/>
  <c r="BA264" i="123"/>
  <c r="BM265" i="123"/>
  <c r="BC266" i="123"/>
  <c r="BO267" i="123"/>
  <c r="BE268" i="123"/>
  <c r="BJ269" i="123"/>
  <c r="AZ270" i="123"/>
  <c r="AV271" i="123"/>
  <c r="AQ317" i="123"/>
  <c r="AV319" i="123"/>
  <c r="BC321" i="123"/>
  <c r="BD315" i="123"/>
  <c r="BJ321" i="123"/>
  <c r="BH315" i="123"/>
  <c r="BC264" i="123"/>
  <c r="AN265" i="123"/>
  <c r="AS266" i="123"/>
  <c r="BA270" i="123"/>
  <c r="AU314" i="123"/>
  <c r="AW316" i="123"/>
  <c r="AX321" i="123"/>
  <c r="BJ317" i="123"/>
  <c r="BM318" i="123"/>
  <c r="BL319" i="123"/>
  <c r="AT314" i="123"/>
  <c r="BJ314" i="123"/>
  <c r="BK315" i="123"/>
  <c r="BI286" i="4"/>
  <c r="AS318" i="123"/>
  <c r="BE319" i="123"/>
  <c r="BA320" i="123"/>
  <c r="AQ321" i="123"/>
  <c r="BL321" i="123"/>
  <c r="BC322" i="123"/>
  <c r="AW317" i="123"/>
  <c r="AX318" i="123"/>
  <c r="AY319" i="123"/>
  <c r="AO321" i="123"/>
  <c r="BE321" i="123"/>
  <c r="AP322" i="123"/>
  <c r="BK264" i="122"/>
  <c r="BJ263" i="122"/>
  <c r="BH234" i="4"/>
  <c r="BK220" i="122"/>
  <c r="BJ216" i="122"/>
  <c r="BH201" i="4"/>
  <c r="AT220" i="122"/>
  <c r="BJ220" i="122"/>
  <c r="BH191" i="4"/>
  <c r="AZ170" i="122"/>
  <c r="BJ212" i="122"/>
  <c r="BH197" i="4"/>
  <c r="BF266" i="121"/>
  <c r="BN218" i="121"/>
  <c r="AS281" i="119"/>
  <c r="AN281" i="119"/>
  <c r="BD213" i="119"/>
  <c r="AN213" i="119"/>
  <c r="BC212" i="119"/>
  <c r="AM212" i="119"/>
  <c r="BO179" i="119"/>
  <c r="AY179" i="119"/>
  <c r="AX179" i="119"/>
  <c r="AW319" i="121"/>
  <c r="BI218" i="121"/>
  <c r="BG189" i="4"/>
  <c r="BI265" i="121"/>
  <c r="BG236" i="4"/>
  <c r="BG268" i="119"/>
  <c r="BE253" i="4"/>
  <c r="BH220" i="120"/>
  <c r="BF191" i="4"/>
  <c r="AY170" i="119"/>
  <c r="BO271" i="118"/>
  <c r="BC270" i="118"/>
  <c r="BK267" i="118"/>
  <c r="AY266" i="118"/>
  <c r="BG263" i="118"/>
  <c r="BB179" i="118"/>
  <c r="AR230" i="117"/>
  <c r="BE212" i="117"/>
  <c r="BC197" i="4"/>
  <c r="BN216" i="117"/>
  <c r="BE218" i="117"/>
  <c r="BC189" i="4"/>
  <c r="AQ220" i="117"/>
  <c r="BE269" i="117"/>
  <c r="BC254" i="4"/>
  <c r="BE319" i="117"/>
  <c r="BC304" i="4"/>
  <c r="AT314" i="117"/>
  <c r="AU315" i="117"/>
  <c r="AV316" i="117"/>
  <c r="BI321" i="117"/>
  <c r="BJ322" i="117"/>
  <c r="BB281" i="116"/>
  <c r="AO258" i="116"/>
  <c r="AO224" i="116" s="1"/>
  <c r="BA230" i="116"/>
  <c r="BH179" i="116"/>
  <c r="AR179" i="116"/>
  <c r="BH317" i="116"/>
  <c r="BD268" i="116"/>
  <c r="BB253" i="4"/>
  <c r="BL271" i="116"/>
  <c r="BI268" i="116"/>
  <c r="BK220" i="116"/>
  <c r="BJ219" i="116"/>
  <c r="BI218" i="116"/>
  <c r="AV213" i="116"/>
  <c r="AU212" i="116"/>
  <c r="BP162" i="139"/>
  <c r="BF217" i="139"/>
  <c r="BC317" i="139"/>
  <c r="BA288" i="4"/>
  <c r="BJ214" i="139"/>
  <c r="BA217" i="139"/>
  <c r="AT212" i="139"/>
  <c r="BB216" i="139"/>
  <c r="BC217" i="139"/>
  <c r="BA188" i="4"/>
  <c r="BD218" i="139"/>
  <c r="BN179" i="138"/>
  <c r="BB271" i="138"/>
  <c r="AZ256" i="4"/>
  <c r="BB316" i="138"/>
  <c r="AZ287" i="4"/>
  <c r="BB321" i="138"/>
  <c r="AZ292" i="4"/>
  <c r="BA318" i="137"/>
  <c r="AY289" i="4"/>
  <c r="AV265" i="137"/>
  <c r="BH219" i="137"/>
  <c r="BE216" i="137"/>
  <c r="BA212" i="137"/>
  <c r="AY183" i="4"/>
  <c r="BC212" i="137"/>
  <c r="AS213" i="137"/>
  <c r="BN213" i="137"/>
  <c r="BE214" i="137"/>
  <c r="BA314" i="137"/>
  <c r="AY299" i="4"/>
  <c r="BA269" i="137"/>
  <c r="AY240" i="4"/>
  <c r="AZ215" i="136"/>
  <c r="AX186" i="4"/>
  <c r="AZ314" i="136"/>
  <c r="AX285" i="4"/>
  <c r="AZ319" i="136"/>
  <c r="AX290" i="4"/>
  <c r="BG270" i="134"/>
  <c r="BE268" i="134"/>
  <c r="BO217" i="115"/>
  <c r="BM202" i="4"/>
  <c r="BO179" i="115"/>
  <c r="BM176" i="4"/>
  <c r="BO322" i="115"/>
  <c r="BM293" i="4"/>
  <c r="AS266" i="114"/>
  <c r="BC270" i="114"/>
  <c r="BE316" i="114"/>
  <c r="AP322" i="114"/>
  <c r="BN319" i="114"/>
  <c r="BL304" i="4"/>
  <c r="AZ315" i="114"/>
  <c r="AV317" i="114"/>
  <c r="BH215" i="114"/>
  <c r="AP318" i="114"/>
  <c r="BM320" i="114"/>
  <c r="AQ214" i="114"/>
  <c r="BA270" i="114"/>
  <c r="BD316" i="114"/>
  <c r="AX321" i="114"/>
  <c r="AW216" i="114"/>
  <c r="AY218" i="114"/>
  <c r="AR263" i="114"/>
  <c r="BM263" i="114"/>
  <c r="BC264" i="114"/>
  <c r="AT265" i="114"/>
  <c r="BO265" i="114"/>
  <c r="BA267" i="114"/>
  <c r="BM268" i="114"/>
  <c r="BC269" i="114"/>
  <c r="BO270" i="114"/>
  <c r="BE271" i="114"/>
  <c r="BN322" i="114"/>
  <c r="BL293" i="4"/>
  <c r="BN263" i="114"/>
  <c r="BL248" i="4"/>
  <c r="BM213" i="113"/>
  <c r="BK198" i="4"/>
  <c r="BM317" i="113"/>
  <c r="BK288" i="4"/>
  <c r="BM265" i="113"/>
  <c r="BK250" i="4"/>
  <c r="BL218" i="112"/>
  <c r="BJ203" i="4"/>
  <c r="BL267" i="112"/>
  <c r="BJ238" i="4"/>
  <c r="BL216" i="112"/>
  <c r="BJ201" i="4"/>
  <c r="BL219" i="112"/>
  <c r="BJ190" i="4"/>
  <c r="BK214" i="123"/>
  <c r="BI185" i="4"/>
  <c r="BK314" i="123"/>
  <c r="BI285" i="4"/>
  <c r="BJ214" i="122"/>
  <c r="BH199" i="4"/>
  <c r="BJ217" i="122"/>
  <c r="BH188" i="4"/>
  <c r="BJ267" i="122"/>
  <c r="BH238" i="4"/>
  <c r="BJ215" i="122"/>
  <c r="BH186" i="4"/>
  <c r="BJ265" i="122"/>
  <c r="BH250" i="4"/>
  <c r="BO170" i="122"/>
  <c r="BG320" i="119"/>
  <c r="BE291" i="4"/>
  <c r="BG216" i="119"/>
  <c r="BE187" i="4"/>
  <c r="BO212" i="119"/>
  <c r="AM230" i="121"/>
  <c r="BK271" i="121"/>
  <c r="BI317" i="121"/>
  <c r="BG288" i="4"/>
  <c r="AS217" i="121"/>
  <c r="BE263" i="121"/>
  <c r="AW267" i="121"/>
  <c r="AS319" i="121"/>
  <c r="AN216" i="121"/>
  <c r="BO269" i="121"/>
  <c r="BE271" i="121"/>
  <c r="BL314" i="121"/>
  <c r="BC317" i="121"/>
  <c r="AU319" i="121"/>
  <c r="AM267" i="121"/>
  <c r="AN268" i="121"/>
  <c r="BI320" i="121"/>
  <c r="BG291" i="4"/>
  <c r="BG218" i="119"/>
  <c r="BE203" i="4"/>
  <c r="BH316" i="120"/>
  <c r="BF287" i="4"/>
  <c r="BH212" i="120"/>
  <c r="BF183" i="4"/>
  <c r="BF217" i="118"/>
  <c r="BD188" i="4"/>
  <c r="BF319" i="118"/>
  <c r="BD290" i="4"/>
  <c r="BF212" i="118"/>
  <c r="BD183" i="4"/>
  <c r="BG213" i="118"/>
  <c r="BH214" i="118"/>
  <c r="AO219" i="118"/>
  <c r="AP220" i="118"/>
  <c r="BF265" i="118"/>
  <c r="BD236" i="4"/>
  <c r="BF267" i="118"/>
  <c r="BD238" i="4"/>
  <c r="BF317" i="118"/>
  <c r="BD288" i="4"/>
  <c r="BC271" i="117"/>
  <c r="BB270" i="117"/>
  <c r="BA269" i="117"/>
  <c r="AN264" i="117"/>
  <c r="AM263" i="117"/>
  <c r="AY217" i="117"/>
  <c r="AW215" i="117"/>
  <c r="BO179" i="117"/>
  <c r="AY179" i="117"/>
  <c r="BN179" i="117"/>
  <c r="AX179" i="117"/>
  <c r="BE215" i="117"/>
  <c r="BC200" i="4"/>
  <c r="AR263" i="117"/>
  <c r="BH263" i="117"/>
  <c r="AW264" i="117"/>
  <c r="BM264" i="117"/>
  <c r="AX265" i="117"/>
  <c r="BN265" i="117"/>
  <c r="AY266" i="117"/>
  <c r="BO266" i="117"/>
  <c r="AZ267" i="117"/>
  <c r="AO268" i="117"/>
  <c r="BE268" i="117"/>
  <c r="BC239" i="4"/>
  <c r="AP269" i="117"/>
  <c r="BF269" i="117"/>
  <c r="AQ270" i="117"/>
  <c r="BG270" i="117"/>
  <c r="AR271" i="117"/>
  <c r="BH271" i="117"/>
  <c r="AS314" i="117"/>
  <c r="BI314" i="117"/>
  <c r="AT315" i="117"/>
  <c r="BJ315" i="117"/>
  <c r="AU316" i="117"/>
  <c r="BK316" i="117"/>
  <c r="AV317" i="117"/>
  <c r="BL317" i="117"/>
  <c r="BA318" i="117"/>
  <c r="BB319" i="117"/>
  <c r="AM320" i="117"/>
  <c r="BC320" i="117"/>
  <c r="AN321" i="117"/>
  <c r="BD321" i="117"/>
  <c r="AS322" i="117"/>
  <c r="BI322" i="117"/>
  <c r="BD315" i="116"/>
  <c r="BB286" i="4"/>
  <c r="BN281" i="116"/>
  <c r="BD265" i="116"/>
  <c r="BB236" i="4"/>
  <c r="BD215" i="116"/>
  <c r="BB186" i="4"/>
  <c r="AS268" i="116"/>
  <c r="BE270" i="117"/>
  <c r="BC255" i="4"/>
  <c r="BE266" i="117"/>
  <c r="BC237" i="4"/>
  <c r="AU170" i="139"/>
  <c r="BD215" i="139"/>
  <c r="AV216" i="139"/>
  <c r="BM216" i="139"/>
  <c r="BG219" i="139"/>
  <c r="BN217" i="139"/>
  <c r="BD270" i="139"/>
  <c r="AQ219" i="139"/>
  <c r="AQ322" i="139"/>
  <c r="BI213" i="139"/>
  <c r="AZ216" i="139"/>
  <c r="BD220" i="139"/>
  <c r="AP213" i="139"/>
  <c r="AR215" i="139"/>
  <c r="BC320" i="139"/>
  <c r="BA291" i="4"/>
  <c r="BA220" i="138"/>
  <c r="BK216" i="138"/>
  <c r="BB217" i="138"/>
  <c r="AZ188" i="4"/>
  <c r="BB264" i="138"/>
  <c r="AZ235" i="4"/>
  <c r="BB269" i="138"/>
  <c r="AZ240" i="4"/>
  <c r="BA309" i="137"/>
  <c r="BA275" i="137" s="1"/>
  <c r="AY298" i="4"/>
  <c r="AM258" i="137"/>
  <c r="AN230" i="137"/>
  <c r="BA207" i="137"/>
  <c r="AY199" i="4"/>
  <c r="AY266" i="135"/>
  <c r="AW237" i="4"/>
  <c r="BG207" i="135"/>
  <c r="BG173" i="135" s="1"/>
  <c r="AY216" i="135"/>
  <c r="AW201" i="4"/>
  <c r="AY269" i="135"/>
  <c r="AW240" i="4"/>
  <c r="AP193" i="135"/>
  <c r="AY217" i="135"/>
  <c r="AW188" i="4"/>
  <c r="AY214" i="135"/>
  <c r="AW199" i="4"/>
  <c r="AY267" i="135"/>
  <c r="AW238" i="4"/>
  <c r="AY316" i="135"/>
  <c r="AW301" i="4"/>
  <c r="AY321" i="135"/>
  <c r="AW292" i="4"/>
  <c r="AZ217" i="136"/>
  <c r="AX188" i="4"/>
  <c r="AX215" i="134"/>
  <c r="AV186" i="4"/>
  <c r="AX315" i="134"/>
  <c r="AV300" i="4"/>
  <c r="AW322" i="133"/>
  <c r="AU293" i="4"/>
  <c r="AT319" i="133"/>
  <c r="AS318" i="133"/>
  <c r="AV265" i="133"/>
  <c r="BJ263" i="133"/>
  <c r="AR219" i="133"/>
  <c r="AP217" i="133"/>
  <c r="AQ193" i="133"/>
  <c r="BB179" i="133"/>
  <c r="AS179" i="133"/>
  <c r="AW219" i="133"/>
  <c r="AU190" i="4"/>
  <c r="BM219" i="133"/>
  <c r="AW216" i="133"/>
  <c r="AU201" i="4"/>
  <c r="BO263" i="133"/>
  <c r="AW269" i="133"/>
  <c r="AU240" i="4"/>
  <c r="AV266" i="132"/>
  <c r="AT237" i="4"/>
  <c r="AV230" i="132"/>
  <c r="AT226" i="4"/>
  <c r="AV264" i="132"/>
  <c r="AT249" i="4"/>
  <c r="AV321" i="132"/>
  <c r="AT306" i="4"/>
  <c r="AU319" i="131"/>
  <c r="AS290" i="4"/>
  <c r="AU269" i="131"/>
  <c r="AS254" i="4"/>
  <c r="AU219" i="131"/>
  <c r="AS204" i="4"/>
  <c r="AU214" i="131"/>
  <c r="AS185" i="4"/>
  <c r="AT319" i="130"/>
  <c r="AR290" i="4"/>
  <c r="AT266" i="130"/>
  <c r="AR251" i="4"/>
  <c r="AT215" i="130"/>
  <c r="AR186" i="4"/>
  <c r="AR318" i="128"/>
  <c r="AP303" i="4"/>
  <c r="AR321" i="128"/>
  <c r="AP292" i="4"/>
  <c r="AY317" i="136"/>
  <c r="BO322" i="136"/>
  <c r="AS214" i="136"/>
  <c r="AT215" i="136"/>
  <c r="AU216" i="136"/>
  <c r="AV217" i="136"/>
  <c r="BM264" i="136"/>
  <c r="BI270" i="136"/>
  <c r="AM213" i="136"/>
  <c r="AR263" i="136"/>
  <c r="BJ315" i="136"/>
  <c r="BC266" i="136"/>
  <c r="AO322" i="136"/>
  <c r="AZ320" i="136"/>
  <c r="AX291" i="4"/>
  <c r="AW270" i="133"/>
  <c r="AU255" i="4"/>
  <c r="AV218" i="132"/>
  <c r="AT203" i="4"/>
  <c r="AP322" i="131"/>
  <c r="AO321" i="131"/>
  <c r="BH316" i="131"/>
  <c r="BG315" i="131"/>
  <c r="BF314" i="131"/>
  <c r="AT269" i="130"/>
  <c r="AR240" i="4"/>
  <c r="AT179" i="130"/>
  <c r="AR175" i="4"/>
  <c r="AS316" i="129"/>
  <c r="AQ287" i="4"/>
  <c r="BN281" i="129"/>
  <c r="AX281" i="129"/>
  <c r="AS271" i="129"/>
  <c r="AQ256" i="4"/>
  <c r="AS263" i="129"/>
  <c r="AQ248" i="4"/>
  <c r="AS266" i="129"/>
  <c r="AQ237" i="4"/>
  <c r="AS216" i="129"/>
  <c r="AQ187" i="4"/>
  <c r="BD179" i="129"/>
  <c r="AN179" i="129"/>
  <c r="AR271" i="128"/>
  <c r="AP242" i="4"/>
  <c r="AR263" i="128"/>
  <c r="AP234" i="4"/>
  <c r="AR218" i="128"/>
  <c r="AP203" i="4"/>
  <c r="AR320" i="131"/>
  <c r="AQ319" i="131"/>
  <c r="AP318" i="131"/>
  <c r="AO317" i="131"/>
  <c r="AU263" i="131"/>
  <c r="AS248" i="4"/>
  <c r="AU220" i="131"/>
  <c r="AS191" i="4"/>
  <c r="AT314" i="130"/>
  <c r="AR299" i="4"/>
  <c r="AS315" i="129"/>
  <c r="AQ300" i="4"/>
  <c r="AS214" i="129"/>
  <c r="AQ185" i="4"/>
  <c r="AR320" i="128"/>
  <c r="AP305" i="4"/>
  <c r="AV179" i="128"/>
  <c r="BN316" i="127"/>
  <c r="AP314" i="127"/>
  <c r="AX281" i="127"/>
  <c r="AR230" i="127"/>
  <c r="BD170" i="126"/>
  <c r="AM316" i="124"/>
  <c r="BL271" i="124"/>
  <c r="AV271" i="124"/>
  <c r="BK270" i="124"/>
  <c r="AU270" i="124"/>
  <c r="BJ269" i="124"/>
  <c r="AT269" i="124"/>
  <c r="BI268" i="124"/>
  <c r="AS268" i="124"/>
  <c r="BD267" i="124"/>
  <c r="AN267" i="124"/>
  <c r="AL238" i="4"/>
  <c r="BC266" i="124"/>
  <c r="AM230" i="124"/>
  <c r="BN318" i="127"/>
  <c r="BI220" i="127"/>
  <c r="AN220" i="127"/>
  <c r="AX219" i="127"/>
  <c r="AV217" i="127"/>
  <c r="AZ216" i="127"/>
  <c r="BJ215" i="127"/>
  <c r="AN215" i="127"/>
  <c r="AX214" i="127"/>
  <c r="BH213" i="127"/>
  <c r="AV212" i="127"/>
  <c r="AQ214" i="127"/>
  <c r="AO199" i="4"/>
  <c r="AQ267" i="127"/>
  <c r="AO238" i="4"/>
  <c r="AN268" i="124"/>
  <c r="AL239" i="4"/>
  <c r="AN215" i="124"/>
  <c r="AL200" i="4"/>
  <c r="AQ219" i="127"/>
  <c r="AO190" i="4"/>
  <c r="AR217" i="126"/>
  <c r="BG318" i="125"/>
  <c r="BA270" i="125"/>
  <c r="AT263" i="125"/>
  <c r="AR215" i="125"/>
  <c r="AM212" i="125"/>
  <c r="BH212" i="125"/>
  <c r="AO214" i="125"/>
  <c r="AM185" i="4"/>
  <c r="BJ214" i="125"/>
  <c r="AV216" i="125"/>
  <c r="BH217" i="125"/>
  <c r="AX218" i="125"/>
  <c r="BJ219" i="125"/>
  <c r="AZ220" i="125"/>
  <c r="BI266" i="125"/>
  <c r="AU268" i="125"/>
  <c r="AY314" i="125"/>
  <c r="AW216" i="125"/>
  <c r="AY218" i="125"/>
  <c r="AR263" i="125"/>
  <c r="BM263" i="125"/>
  <c r="BC264" i="125"/>
  <c r="AT265" i="125"/>
  <c r="BO265" i="125"/>
  <c r="BA267" i="125"/>
  <c r="BM268" i="125"/>
  <c r="BC269" i="125"/>
  <c r="BO270" i="125"/>
  <c r="BE271" i="125"/>
  <c r="AO317" i="125"/>
  <c r="AM302" i="4"/>
  <c r="AV264" i="125"/>
  <c r="BB170" i="124"/>
  <c r="BP168" i="126"/>
  <c r="BN170" i="124"/>
  <c r="BO217" i="126"/>
  <c r="AP267" i="126"/>
  <c r="AN238" i="4"/>
  <c r="AZ212" i="126"/>
  <c r="BB314" i="126"/>
  <c r="BL170" i="127"/>
  <c r="BM170" i="127"/>
  <c r="BH315" i="126"/>
  <c r="AS170" i="126"/>
  <c r="AP170" i="126"/>
  <c r="BO170" i="131"/>
  <c r="BK170" i="124"/>
  <c r="AU170" i="124"/>
  <c r="BE170" i="124"/>
  <c r="AZ170" i="124"/>
  <c r="AQ220" i="127"/>
  <c r="AO191" i="4"/>
  <c r="BE170" i="130"/>
  <c r="AN170" i="130"/>
  <c r="AM170" i="130"/>
  <c r="AV170" i="131"/>
  <c r="AW170" i="131"/>
  <c r="BJ170" i="131"/>
  <c r="AT170" i="131"/>
  <c r="BJ170" i="116"/>
  <c r="BF170" i="120"/>
  <c r="AZ170" i="113"/>
  <c r="BO265" i="124"/>
  <c r="AP268" i="124"/>
  <c r="BJ264" i="124"/>
  <c r="BK265" i="124"/>
  <c r="BK265" i="127"/>
  <c r="BH262" i="127"/>
  <c r="AS264" i="127"/>
  <c r="AL268" i="127"/>
  <c r="BN269" i="127"/>
  <c r="BI264" i="127"/>
  <c r="BG266" i="127"/>
  <c r="AV321" i="131"/>
  <c r="AU316" i="131"/>
  <c r="AS287" i="4"/>
  <c r="BC320" i="131"/>
  <c r="BE318" i="131"/>
  <c r="BM322" i="131"/>
  <c r="BM314" i="131"/>
  <c r="AP319" i="131"/>
  <c r="BM270" i="132"/>
  <c r="AV319" i="132"/>
  <c r="AT290" i="4"/>
  <c r="AY266" i="133"/>
  <c r="AT214" i="133"/>
  <c r="AO267" i="133"/>
  <c r="AS264" i="133"/>
  <c r="BC270" i="133"/>
  <c r="BN320" i="135"/>
  <c r="BJ316" i="135"/>
  <c r="AQ322" i="138"/>
  <c r="AS320" i="117"/>
  <c r="AY321" i="118"/>
  <c r="BG319" i="119"/>
  <c r="BE290" i="4"/>
  <c r="AU262" i="112"/>
  <c r="BD263" i="112"/>
  <c r="AO266" i="113"/>
  <c r="BN215" i="114"/>
  <c r="BL186" i="4"/>
  <c r="BO315" i="115"/>
  <c r="BM286" i="4"/>
  <c r="BO263" i="115"/>
  <c r="BM234" i="4"/>
  <c r="BI175" i="121"/>
  <c r="BG174" i="4" s="1"/>
  <c r="BG123" i="4"/>
  <c r="BE128" i="117"/>
  <c r="BC123" i="4"/>
  <c r="AL124" i="138"/>
  <c r="AL122" i="138" s="1"/>
  <c r="BB124" i="138"/>
  <c r="K28" i="138"/>
  <c r="K43" i="138" s="1"/>
  <c r="K28" i="134"/>
  <c r="K43" i="134" s="1"/>
  <c r="AX124" i="134"/>
  <c r="AR213" i="128"/>
  <c r="AP184" i="4"/>
  <c r="AU266" i="131"/>
  <c r="AS237" i="4"/>
  <c r="AU213" i="131"/>
  <c r="AS198" i="4"/>
  <c r="AU314" i="131"/>
  <c r="AS285" i="4"/>
  <c r="AU322" i="131"/>
  <c r="AS293" i="4"/>
  <c r="AT317" i="130"/>
  <c r="AR288" i="4"/>
  <c r="AT264" i="130"/>
  <c r="AR249" i="4"/>
  <c r="AT267" i="130"/>
  <c r="AR238" i="4"/>
  <c r="AT214" i="130"/>
  <c r="AR199" i="4"/>
  <c r="AT217" i="130"/>
  <c r="AR188" i="4"/>
  <c r="AS268" i="129"/>
  <c r="AQ239" i="4"/>
  <c r="AS215" i="129"/>
  <c r="AQ200" i="4"/>
  <c r="AR315" i="128"/>
  <c r="AP286" i="4"/>
  <c r="AR270" i="128"/>
  <c r="AP255" i="4"/>
  <c r="AR220" i="128"/>
  <c r="AP205" i="4"/>
  <c r="AR215" i="128"/>
  <c r="AP186" i="4"/>
  <c r="AQ315" i="127"/>
  <c r="AO286" i="4"/>
  <c r="AN320" i="124"/>
  <c r="AL291" i="4"/>
  <c r="AQ321" i="127"/>
  <c r="AO292" i="4"/>
  <c r="AQ320" i="127"/>
  <c r="AO291" i="4"/>
  <c r="AQ319" i="127"/>
  <c r="AO304" i="4"/>
  <c r="AO264" i="125"/>
  <c r="AM249" i="4"/>
  <c r="AO212" i="125"/>
  <c r="AM183" i="4"/>
  <c r="AT230" i="125"/>
  <c r="BE220" i="117"/>
  <c r="BC191" i="4"/>
  <c r="AO263" i="125"/>
  <c r="AM248" i="4"/>
  <c r="AW268" i="133"/>
  <c r="AU239" i="4"/>
  <c r="BO318" i="117"/>
  <c r="BM264" i="118"/>
  <c r="AT316" i="118"/>
  <c r="AQ315" i="119"/>
  <c r="BG265" i="119"/>
  <c r="BE236" i="4"/>
  <c r="AS263" i="119"/>
  <c r="BA267" i="119"/>
  <c r="BI263" i="119"/>
  <c r="AS313" i="119"/>
  <c r="BA317" i="119"/>
  <c r="BI321" i="119"/>
  <c r="BN214" i="122"/>
  <c r="BL263" i="112"/>
  <c r="BJ234" i="4"/>
  <c r="BO318" i="113"/>
  <c r="AT313" i="113"/>
  <c r="BB268" i="113"/>
  <c r="AN265" i="113"/>
  <c r="BE313" i="113"/>
  <c r="AU319" i="113"/>
  <c r="AL124" i="139"/>
  <c r="BC124" i="139"/>
  <c r="K28" i="139"/>
  <c r="K43" i="139" s="1"/>
  <c r="AL124" i="135"/>
  <c r="K28" i="135"/>
  <c r="K43" i="135" s="1"/>
  <c r="AY124" i="135"/>
  <c r="BK124" i="123"/>
  <c r="BK122" i="123" s="1"/>
  <c r="K28" i="123"/>
  <c r="K43" i="123" s="1"/>
  <c r="AL124" i="137"/>
  <c r="AL122" i="137" s="1"/>
  <c r="K28" i="137"/>
  <c r="K43" i="137" s="1"/>
  <c r="AS219" i="136"/>
  <c r="AZ321" i="136"/>
  <c r="AX292" i="4"/>
  <c r="AY320" i="134"/>
  <c r="AW318" i="134"/>
  <c r="AQ270" i="134"/>
  <c r="AO268" i="134"/>
  <c r="AZ263" i="134"/>
  <c r="BD215" i="134"/>
  <c r="BB213" i="134"/>
  <c r="BM266" i="134"/>
  <c r="BN267" i="134"/>
  <c r="BO268" i="134"/>
  <c r="AM314" i="134"/>
  <c r="AN315" i="134"/>
  <c r="BA320" i="134"/>
  <c r="BB321" i="134"/>
  <c r="BC322" i="134"/>
  <c r="BE214" i="134"/>
  <c r="BF215" i="134"/>
  <c r="BG216" i="134"/>
  <c r="BH217" i="134"/>
  <c r="AY213" i="134"/>
  <c r="AX220" i="134"/>
  <c r="AV191" i="4"/>
  <c r="AX217" i="134"/>
  <c r="AV202" i="4"/>
  <c r="AX270" i="134"/>
  <c r="AV241" i="4"/>
  <c r="BK309" i="132"/>
  <c r="BK275" i="132" s="1"/>
  <c r="BJ281" i="132"/>
  <c r="BM230" i="132"/>
  <c r="BH230" i="132"/>
  <c r="AV216" i="132"/>
  <c r="AT187" i="4"/>
  <c r="AV179" i="132"/>
  <c r="AT176" i="4"/>
  <c r="BF322" i="131"/>
  <c r="BE321" i="131"/>
  <c r="AR316" i="131"/>
  <c r="AQ315" i="131"/>
  <c r="AP314" i="131"/>
  <c r="BH269" i="131"/>
  <c r="BI230" i="131"/>
  <c r="AS230" i="131"/>
  <c r="AT265" i="130"/>
  <c r="AR236" i="4"/>
  <c r="AT220" i="130"/>
  <c r="AR205" i="4"/>
  <c r="AS320" i="129"/>
  <c r="AQ291" i="4"/>
  <c r="BF281" i="129"/>
  <c r="AP281" i="129"/>
  <c r="AS267" i="129"/>
  <c r="AQ252" i="4"/>
  <c r="AS270" i="129"/>
  <c r="AQ241" i="4"/>
  <c r="AS217" i="129"/>
  <c r="AQ202" i="4"/>
  <c r="AS220" i="129"/>
  <c r="AQ191" i="4"/>
  <c r="AS212" i="129"/>
  <c r="AQ183" i="4"/>
  <c r="BL179" i="129"/>
  <c r="AV179" i="129"/>
  <c r="AR267" i="128"/>
  <c r="AP238" i="4"/>
  <c r="BP169" i="133"/>
  <c r="AU267" i="131"/>
  <c r="AS252" i="4"/>
  <c r="AU216" i="131"/>
  <c r="AS187" i="4"/>
  <c r="AT318" i="130"/>
  <c r="AR303" i="4"/>
  <c r="AS322" i="129"/>
  <c r="AQ293" i="4"/>
  <c r="AS218" i="129"/>
  <c r="AQ189" i="4"/>
  <c r="AR316" i="128"/>
  <c r="AP301" i="4"/>
  <c r="BP169" i="131"/>
  <c r="AR316" i="127"/>
  <c r="BL230" i="124"/>
  <c r="BM321" i="124"/>
  <c r="BF322" i="127"/>
  <c r="AM214" i="127"/>
  <c r="AQ213" i="127"/>
  <c r="AO184" i="4"/>
  <c r="BE269" i="127"/>
  <c r="AP270" i="127"/>
  <c r="BF270" i="127"/>
  <c r="AQ271" i="127"/>
  <c r="AO242" i="4"/>
  <c r="BG271" i="127"/>
  <c r="AN270" i="124"/>
  <c r="AL255" i="4"/>
  <c r="AN219" i="124"/>
  <c r="AL204" i="4"/>
  <c r="AN211" i="124"/>
  <c r="AL196" i="4"/>
  <c r="BP166" i="127"/>
  <c r="BE318" i="126"/>
  <c r="AY270" i="126"/>
  <c r="BD218" i="126"/>
  <c r="BL215" i="126"/>
  <c r="AP213" i="125"/>
  <c r="AW212" i="125"/>
  <c r="AN213" i="125"/>
  <c r="BI213" i="125"/>
  <c r="AY214" i="125"/>
  <c r="BG216" i="125"/>
  <c r="AW217" i="125"/>
  <c r="BI218" i="125"/>
  <c r="AY219" i="125"/>
  <c r="AO220" i="125"/>
  <c r="AM191" i="4"/>
  <c r="BK220" i="125"/>
  <c r="BB207" i="125"/>
  <c r="AO267" i="125"/>
  <c r="AM238" i="4"/>
  <c r="BJ267" i="125"/>
  <c r="AV269" i="125"/>
  <c r="AO314" i="125"/>
  <c r="AM285" i="4"/>
  <c r="AZ315" i="125"/>
  <c r="BG322" i="125"/>
  <c r="BJ179" i="125"/>
  <c r="AO213" i="125"/>
  <c r="AM184" i="4"/>
  <c r="AX217" i="125"/>
  <c r="AO218" i="125"/>
  <c r="AM189" i="4"/>
  <c r="AZ219" i="125"/>
  <c r="BB263" i="125"/>
  <c r="AS264" i="125"/>
  <c r="BN264" i="125"/>
  <c r="BD265" i="125"/>
  <c r="AU266" i="125"/>
  <c r="BL267" i="125"/>
  <c r="BB268" i="125"/>
  <c r="BN269" i="125"/>
  <c r="BD270" i="125"/>
  <c r="AT271" i="125"/>
  <c r="AP314" i="125"/>
  <c r="BB315" i="125"/>
  <c r="AR316" i="125"/>
  <c r="BM316" i="125"/>
  <c r="BO318" i="125"/>
  <c r="AM213" i="125"/>
  <c r="AT216" i="125"/>
  <c r="BB270" i="125"/>
  <c r="AO315" i="125"/>
  <c r="AM286" i="4"/>
  <c r="BF316" i="125"/>
  <c r="BG317" i="125"/>
  <c r="AY322" i="126"/>
  <c r="BE219" i="126"/>
  <c r="BL170" i="125"/>
  <c r="BL214" i="126"/>
  <c r="AP316" i="126"/>
  <c r="AN287" i="4"/>
  <c r="AP320" i="126"/>
  <c r="AN291" i="4"/>
  <c r="BJ264" i="126"/>
  <c r="AV170" i="127"/>
  <c r="BD322" i="126"/>
  <c r="BF170" i="126"/>
  <c r="AX170" i="124"/>
  <c r="AO217" i="125"/>
  <c r="AM188" i="4"/>
  <c r="AR212" i="133"/>
  <c r="AW217" i="133"/>
  <c r="AU188" i="4"/>
  <c r="BN170" i="134"/>
  <c r="BH170" i="136"/>
  <c r="BK170" i="137"/>
  <c r="BD170" i="138"/>
  <c r="BN170" i="120"/>
  <c r="AX170" i="120"/>
  <c r="BL269" i="124"/>
  <c r="AY211" i="124"/>
  <c r="AW319" i="124"/>
  <c r="BE263" i="124"/>
  <c r="AO263" i="124"/>
  <c r="AV318" i="124"/>
  <c r="AY265" i="124"/>
  <c r="AQ265" i="124"/>
  <c r="AN314" i="124"/>
  <c r="AL285" i="4"/>
  <c r="AT264" i="124"/>
  <c r="AU265" i="124"/>
  <c r="BI271" i="124"/>
  <c r="AW263" i="127"/>
  <c r="BN268" i="127"/>
  <c r="AU320" i="131"/>
  <c r="AS291" i="4"/>
  <c r="AL267" i="132"/>
  <c r="AV315" i="132"/>
  <c r="AT286" i="4"/>
  <c r="AS316" i="132"/>
  <c r="AZ319" i="132"/>
  <c r="AV314" i="132"/>
  <c r="AT285" i="4"/>
  <c r="BB264" i="133"/>
  <c r="BG269" i="119"/>
  <c r="BE254" i="4"/>
  <c r="AZ124" i="136"/>
  <c r="K28" i="136"/>
  <c r="K43" i="136" s="1"/>
  <c r="AW124" i="133"/>
  <c r="K28" i="133"/>
  <c r="K43" i="133" s="1"/>
  <c r="AL124" i="121"/>
  <c r="K28" i="121"/>
  <c r="K43" i="121" s="1"/>
  <c r="AL124" i="118"/>
  <c r="K28" i="118"/>
  <c r="K43" i="118" s="1"/>
  <c r="AU217" i="131"/>
  <c r="AS202" i="4"/>
  <c r="AU318" i="131"/>
  <c r="AS289" i="4"/>
  <c r="AT321" i="130"/>
  <c r="AR292" i="4"/>
  <c r="AT271" i="130"/>
  <c r="AR242" i="4"/>
  <c r="AT218" i="130"/>
  <c r="AR203" i="4"/>
  <c r="AT213" i="130"/>
  <c r="AR184" i="4"/>
  <c r="AS264" i="129"/>
  <c r="AQ235" i="4"/>
  <c r="AS219" i="129"/>
  <c r="AQ204" i="4"/>
  <c r="AS211" i="129"/>
  <c r="AQ196" i="4"/>
  <c r="AR319" i="128"/>
  <c r="AP290" i="4"/>
  <c r="AR266" i="128"/>
  <c r="AP251" i="4"/>
  <c r="AR269" i="128"/>
  <c r="AP240" i="4"/>
  <c r="AR216" i="128"/>
  <c r="AP201" i="4"/>
  <c r="AR219" i="128"/>
  <c r="AP190" i="4"/>
  <c r="AN269" i="124"/>
  <c r="AL254" i="4"/>
  <c r="AN213" i="124"/>
  <c r="AL184" i="4"/>
  <c r="AN321" i="124"/>
  <c r="AL306" i="4"/>
  <c r="AQ268" i="127"/>
  <c r="AO253" i="4"/>
  <c r="AQ316" i="127"/>
  <c r="AO287" i="4"/>
  <c r="AO269" i="125"/>
  <c r="AM240" i="4"/>
  <c r="AP265" i="126"/>
  <c r="AN236" i="4"/>
  <c r="AN220" i="124"/>
  <c r="AL191" i="4"/>
  <c r="AN216" i="124"/>
  <c r="AL187" i="4"/>
  <c r="AQ215" i="127"/>
  <c r="AO186" i="4"/>
  <c r="AR170" i="129"/>
  <c r="BD170" i="130"/>
  <c r="BO219" i="115"/>
  <c r="BM190" i="4"/>
  <c r="BO211" i="115"/>
  <c r="BM182" i="4"/>
  <c r="AW264" i="133"/>
  <c r="AU235" i="4"/>
  <c r="BJ264" i="119"/>
  <c r="BK265" i="119"/>
  <c r="AM269" i="119"/>
  <c r="AY267" i="120"/>
  <c r="AM271" i="107"/>
  <c r="AO271" i="107"/>
  <c r="BN244" i="115"/>
  <c r="BL263" i="107"/>
  <c r="BM264" i="107"/>
  <c r="BN265" i="107"/>
  <c r="BO266" i="107"/>
  <c r="AS268" i="107"/>
  <c r="AT269" i="107"/>
  <c r="AU270" i="107"/>
  <c r="AV271" i="107"/>
  <c r="BO322" i="107"/>
  <c r="BK179" i="115"/>
  <c r="AV170" i="114"/>
  <c r="BD322" i="117"/>
  <c r="BC321" i="117"/>
  <c r="BB320" i="117"/>
  <c r="BA319" i="117"/>
  <c r="AN314" i="117"/>
  <c r="BQ142" i="117"/>
  <c r="BO220" i="116"/>
  <c r="BN219" i="116"/>
  <c r="BM218" i="116"/>
  <c r="AZ213" i="116"/>
  <c r="AY212" i="116"/>
  <c r="BF170" i="138"/>
  <c r="BI179" i="138"/>
  <c r="BL315" i="133"/>
  <c r="BK314" i="133"/>
  <c r="AP271" i="133"/>
  <c r="BN263" i="133"/>
  <c r="BL219" i="133"/>
  <c r="AS216" i="133"/>
  <c r="BC230" i="131"/>
  <c r="BP163" i="135"/>
  <c r="AL170" i="130"/>
  <c r="AM170" i="133"/>
  <c r="AM170" i="127"/>
  <c r="BC268" i="126"/>
  <c r="BP169" i="124"/>
  <c r="BE212" i="124"/>
  <c r="AM218" i="124"/>
  <c r="BI170" i="124"/>
  <c r="AU218" i="127"/>
  <c r="BL170" i="129"/>
  <c r="BK170" i="129"/>
  <c r="AT170" i="130"/>
  <c r="AV170" i="130"/>
  <c r="AV218" i="131"/>
  <c r="BC217" i="131"/>
  <c r="BG217" i="132"/>
  <c r="BO213" i="132"/>
  <c r="BH216" i="137"/>
  <c r="BB170" i="138"/>
  <c r="BL220" i="138"/>
  <c r="BB212" i="116"/>
  <c r="AN216" i="118"/>
  <c r="AZ170" i="119"/>
  <c r="BC218" i="119"/>
  <c r="BA216" i="119"/>
  <c r="BN170" i="119"/>
  <c r="AL217" i="119"/>
  <c r="BI220" i="119"/>
  <c r="BH170" i="120"/>
  <c r="AZ170" i="121"/>
  <c r="BL170" i="121"/>
  <c r="BE170" i="123"/>
  <c r="BJ170" i="112"/>
  <c r="AT170" i="112"/>
  <c r="BL170" i="112"/>
  <c r="AV170" i="112"/>
  <c r="BC217" i="112"/>
  <c r="AX170" i="113"/>
  <c r="AV170" i="113"/>
  <c r="BP166" i="114"/>
  <c r="BK211" i="107"/>
  <c r="BB230" i="107"/>
  <c r="BN218" i="107"/>
  <c r="AT268" i="107"/>
  <c r="BG211" i="107"/>
  <c r="BH263" i="107"/>
  <c r="AZ269" i="124"/>
  <c r="AZ262" i="124"/>
  <c r="BE313" i="127"/>
  <c r="AM262" i="127"/>
  <c r="AV314" i="128"/>
  <c r="BA315" i="128"/>
  <c r="BI319" i="128"/>
  <c r="BO263" i="132"/>
  <c r="AS270" i="132"/>
  <c r="BC316" i="132"/>
  <c r="BN267" i="132"/>
  <c r="BK314" i="132"/>
  <c r="AO319" i="132"/>
  <c r="AL321" i="132"/>
  <c r="AY267" i="132"/>
  <c r="AP281" i="132"/>
  <c r="BH317" i="132"/>
  <c r="AZ314" i="132"/>
  <c r="BK313" i="132"/>
  <c r="BB271" i="132"/>
  <c r="AZ265" i="132"/>
  <c r="AU215" i="133"/>
  <c r="AX218" i="133"/>
  <c r="AL215" i="133"/>
  <c r="BB317" i="133"/>
  <c r="BF321" i="133"/>
  <c r="BI212" i="134"/>
  <c r="AO322" i="134"/>
  <c r="AU266" i="135"/>
  <c r="AV318" i="135"/>
  <c r="AY262" i="135"/>
  <c r="AM322" i="135"/>
  <c r="BN269" i="135"/>
  <c r="BL315" i="135"/>
  <c r="BO317" i="136"/>
  <c r="AR315" i="136"/>
  <c r="AO268" i="138"/>
  <c r="AM218" i="117"/>
  <c r="AQ211" i="119"/>
  <c r="AW313" i="119"/>
  <c r="AR262" i="119"/>
  <c r="BH270" i="119"/>
  <c r="BM281" i="119"/>
  <c r="BI213" i="122"/>
  <c r="AX265" i="122"/>
  <c r="BL212" i="122"/>
  <c r="AT314" i="112"/>
  <c r="AU219" i="112"/>
  <c r="AZ268" i="112"/>
  <c r="AZ320" i="112"/>
  <c r="BE271" i="113"/>
  <c r="BC211" i="113"/>
  <c r="AW213" i="114"/>
  <c r="AR262" i="127"/>
  <c r="AP230" i="115"/>
  <c r="BG170" i="115"/>
  <c r="BM322" i="114"/>
  <c r="AO268" i="114"/>
  <c r="AY220" i="114"/>
  <c r="BN214" i="114"/>
  <c r="AN213" i="114"/>
  <c r="AY258" i="114"/>
  <c r="AR317" i="114"/>
  <c r="BL320" i="114"/>
  <c r="BJ316" i="113"/>
  <c r="AO267" i="113"/>
  <c r="AS265" i="113"/>
  <c r="AZ218" i="113"/>
  <c r="AX216" i="113"/>
  <c r="AN215" i="113"/>
  <c r="AV268" i="113"/>
  <c r="AT266" i="113"/>
  <c r="BH230" i="113"/>
  <c r="AU230" i="112"/>
  <c r="BG315" i="121"/>
  <c r="AY217" i="121"/>
  <c r="AW218" i="121"/>
  <c r="AT219" i="121"/>
  <c r="BG267" i="121"/>
  <c r="BN320" i="121"/>
  <c r="AO213" i="121"/>
  <c r="AN214" i="121"/>
  <c r="AQ215" i="121"/>
  <c r="AP216" i="121"/>
  <c r="AM217" i="121"/>
  <c r="BO217" i="121"/>
  <c r="BM218" i="121"/>
  <c r="BJ219" i="121"/>
  <c r="BG220" i="121"/>
  <c r="AS263" i="121"/>
  <c r="BH268" i="121"/>
  <c r="BF314" i="121"/>
  <c r="AZ322" i="121"/>
  <c r="AU212" i="121"/>
  <c r="BL266" i="121"/>
  <c r="AR268" i="121"/>
  <c r="BC269" i="121"/>
  <c r="AZ314" i="121"/>
  <c r="AY263" i="121"/>
  <c r="AZ264" i="121"/>
  <c r="BM269" i="121"/>
  <c r="BN270" i="121"/>
  <c r="BO271" i="121"/>
  <c r="BJ217" i="120"/>
  <c r="AV219" i="120"/>
  <c r="AN265" i="120"/>
  <c r="AS314" i="120"/>
  <c r="AU316" i="120"/>
  <c r="BL317" i="120"/>
  <c r="BA318" i="120"/>
  <c r="AN321" i="120"/>
  <c r="AY258" i="118"/>
  <c r="BA179" i="118"/>
  <c r="AL179" i="118"/>
  <c r="BB281" i="117"/>
  <c r="AN179" i="116"/>
  <c r="BH170" i="139"/>
  <c r="BP252" i="139"/>
  <c r="BA216" i="139"/>
  <c r="BC218" i="139"/>
  <c r="BE220" i="139"/>
  <c r="BC258" i="138"/>
  <c r="BO207" i="138"/>
  <c r="AL170" i="138"/>
  <c r="AV281" i="138"/>
  <c r="AT230" i="137"/>
  <c r="BC207" i="137"/>
  <c r="BC173" i="137" s="1"/>
  <c r="AM170" i="137"/>
  <c r="AP319" i="137"/>
  <c r="BM321" i="137"/>
  <c r="BJ217" i="137"/>
  <c r="AV219" i="137"/>
  <c r="AX263" i="137"/>
  <c r="BO264" i="137"/>
  <c r="AX271" i="137"/>
  <c r="AN319" i="137"/>
  <c r="BG230" i="133"/>
  <c r="AL207" i="133"/>
  <c r="AL173" i="133" s="1"/>
  <c r="BD215" i="133"/>
  <c r="BB213" i="133"/>
  <c r="BI179" i="133"/>
  <c r="BF216" i="133"/>
  <c r="AR218" i="133"/>
  <c r="BA258" i="133"/>
  <c r="BJ320" i="133"/>
  <c r="BL322" i="133"/>
  <c r="AX309" i="133"/>
  <c r="AV320" i="133"/>
  <c r="BL320" i="133"/>
  <c r="BG316" i="134"/>
  <c r="BE314" i="134"/>
  <c r="BD219" i="134"/>
  <c r="BB217" i="134"/>
  <c r="BO220" i="132"/>
  <c r="AY220" i="132"/>
  <c r="BN219" i="132"/>
  <c r="AX219" i="132"/>
  <c r="BM218" i="132"/>
  <c r="AW218" i="132"/>
  <c r="BH217" i="132"/>
  <c r="AR217" i="132"/>
  <c r="BG216" i="132"/>
  <c r="AQ216" i="132"/>
  <c r="BF215" i="132"/>
  <c r="AP215" i="132"/>
  <c r="BE214" i="132"/>
  <c r="AO214" i="132"/>
  <c r="AZ213" i="132"/>
  <c r="BO212" i="132"/>
  <c r="AY212" i="132"/>
  <c r="BA281" i="132"/>
  <c r="AX318" i="132"/>
  <c r="AZ320" i="132"/>
  <c r="AO321" i="132"/>
  <c r="BE321" i="132"/>
  <c r="BH309" i="131"/>
  <c r="BG309" i="131"/>
  <c r="BG275" i="131" s="1"/>
  <c r="BF179" i="131"/>
  <c r="AP179" i="131"/>
  <c r="BI309" i="131"/>
  <c r="BK281" i="131"/>
  <c r="AN314" i="131"/>
  <c r="BD314" i="131"/>
  <c r="AS315" i="131"/>
  <c r="BI315" i="131"/>
  <c r="AT316" i="131"/>
  <c r="BJ316" i="131"/>
  <c r="AU317" i="131"/>
  <c r="BK317" i="131"/>
  <c r="AV318" i="131"/>
  <c r="BL318" i="131"/>
  <c r="BA319" i="131"/>
  <c r="BB320" i="131"/>
  <c r="AM321" i="131"/>
  <c r="BC321" i="131"/>
  <c r="AN322" i="131"/>
  <c r="BD322" i="131"/>
  <c r="BF309" i="131"/>
  <c r="BA230" i="130"/>
  <c r="AM270" i="127"/>
  <c r="BP168" i="128"/>
  <c r="BO170" i="127"/>
  <c r="BK170" i="127"/>
  <c r="AW320" i="125"/>
  <c r="BN315" i="125"/>
  <c r="BB314" i="125"/>
  <c r="BP164" i="124"/>
  <c r="AR220" i="107"/>
  <c r="BO219" i="107"/>
  <c r="AV170" i="107"/>
  <c r="AU219" i="107"/>
  <c r="BH216" i="107"/>
  <c r="BP165" i="125"/>
  <c r="BJ170" i="126"/>
  <c r="BA170" i="127"/>
  <c r="AN170" i="127"/>
  <c r="AZ170" i="127"/>
  <c r="BE170" i="128"/>
  <c r="AO170" i="128"/>
  <c r="BA170" i="128"/>
  <c r="BB170" i="128"/>
  <c r="BJ170" i="128"/>
  <c r="AP170" i="128"/>
  <c r="BF170" i="128"/>
  <c r="AV170" i="128"/>
  <c r="BH170" i="129"/>
  <c r="BM170" i="130"/>
  <c r="AS170" i="130"/>
  <c r="AO219" i="130"/>
  <c r="BJ212" i="130"/>
  <c r="BK213" i="130"/>
  <c r="AM211" i="130"/>
  <c r="BJ216" i="130"/>
  <c r="BA170" i="131"/>
  <c r="BF170" i="131"/>
  <c r="AP170" i="131"/>
  <c r="BB170" i="131"/>
  <c r="BE170" i="131"/>
  <c r="BG219" i="131"/>
  <c r="AN218" i="132"/>
  <c r="BK170" i="133"/>
  <c r="BC170" i="133"/>
  <c r="AR215" i="135"/>
  <c r="AL217" i="135"/>
  <c r="BP164" i="136"/>
  <c r="BI170" i="136"/>
  <c r="BO170" i="136"/>
  <c r="BF170" i="137"/>
  <c r="BD170" i="137"/>
  <c r="BK170" i="116"/>
  <c r="BB170" i="116"/>
  <c r="BF170" i="117"/>
  <c r="AT170" i="120"/>
  <c r="BG170" i="121"/>
  <c r="AX170" i="122"/>
  <c r="AQ219" i="122"/>
  <c r="BG170" i="122"/>
  <c r="BF170" i="113"/>
  <c r="BN179" i="113"/>
  <c r="AO211" i="113"/>
  <c r="AU268" i="124"/>
  <c r="BH313" i="125"/>
  <c r="AQ219" i="125"/>
  <c r="BO211" i="125"/>
  <c r="BN230" i="125"/>
  <c r="BF322" i="125"/>
  <c r="BF271" i="127"/>
  <c r="AU270" i="127"/>
  <c r="AZ266" i="129"/>
  <c r="BD262" i="129"/>
  <c r="BL266" i="129"/>
  <c r="AX318" i="129"/>
  <c r="AS321" i="129"/>
  <c r="AS213" i="129"/>
  <c r="BC313" i="130"/>
  <c r="AU317" i="130"/>
  <c r="BM313" i="130"/>
  <c r="BN314" i="130"/>
  <c r="AP318" i="130"/>
  <c r="AX322" i="130"/>
  <c r="BC215" i="130"/>
  <c r="BB264" i="131"/>
  <c r="BK230" i="131"/>
  <c r="BM217" i="131"/>
  <c r="AS217" i="131"/>
  <c r="BA215" i="131"/>
  <c r="AR262" i="131"/>
  <c r="AY265" i="131"/>
  <c r="AZ266" i="131"/>
  <c r="BE271" i="131"/>
  <c r="AX315" i="131"/>
  <c r="AZ317" i="131"/>
  <c r="BD313" i="131"/>
  <c r="BM318" i="131"/>
  <c r="AO230" i="132"/>
  <c r="AV214" i="132"/>
  <c r="BN271" i="132"/>
  <c r="AX317" i="132"/>
  <c r="BB320" i="132"/>
  <c r="BO271" i="132"/>
  <c r="AY268" i="132"/>
  <c r="AM317" i="132"/>
  <c r="BH322" i="132"/>
  <c r="AQ316" i="132"/>
  <c r="AU313" i="132"/>
  <c r="BG220" i="137"/>
  <c r="AZ211" i="138"/>
  <c r="BI267" i="138"/>
  <c r="BO321" i="116"/>
  <c r="BF262" i="116"/>
  <c r="AY317" i="116"/>
  <c r="BG321" i="116"/>
  <c r="BL322" i="116"/>
  <c r="AL266" i="116"/>
  <c r="AV270" i="118"/>
  <c r="BL263" i="118"/>
  <c r="AR314" i="118"/>
  <c r="BH216" i="115"/>
  <c r="AS217" i="115"/>
  <c r="BC215" i="115"/>
  <c r="BK213" i="115"/>
  <c r="BH220" i="115"/>
  <c r="AN264" i="115"/>
  <c r="AW313" i="115"/>
  <c r="AU213" i="115"/>
  <c r="AT265" i="115"/>
  <c r="BC218" i="115"/>
  <c r="AM263" i="115"/>
  <c r="BM264" i="115"/>
  <c r="BN262" i="115"/>
  <c r="BM263" i="115"/>
  <c r="AV263" i="115"/>
  <c r="AS264" i="115"/>
  <c r="AY266" i="115"/>
  <c r="AL124" i="127"/>
  <c r="AQ124" i="127"/>
  <c r="K28" i="127"/>
  <c r="K43" i="127" s="1"/>
  <c r="BI321" i="107"/>
  <c r="AT322" i="107"/>
  <c r="BJ322" i="107"/>
  <c r="AO170" i="107"/>
  <c r="BP166" i="107"/>
  <c r="BP165" i="114"/>
  <c r="AX212" i="114"/>
  <c r="BM217" i="114"/>
  <c r="BI213" i="114"/>
  <c r="AX170" i="115"/>
  <c r="BK317" i="113"/>
  <c r="BB270" i="113"/>
  <c r="BJ267" i="113"/>
  <c r="AM265" i="113"/>
  <c r="AN264" i="113"/>
  <c r="AW230" i="113"/>
  <c r="BN216" i="113"/>
  <c r="AX213" i="113"/>
  <c r="AZ179" i="113"/>
  <c r="AU317" i="113"/>
  <c r="BO269" i="113"/>
  <c r="BB314" i="113"/>
  <c r="AR315" i="113"/>
  <c r="BD316" i="113"/>
  <c r="AT317" i="113"/>
  <c r="AR320" i="113"/>
  <c r="BM320" i="113"/>
  <c r="AT322" i="113"/>
  <c r="BO322" i="113"/>
  <c r="BH213" i="123"/>
  <c r="AO218" i="123"/>
  <c r="AP219" i="123"/>
  <c r="AQ220" i="123"/>
  <c r="AR258" i="119"/>
  <c r="AR224" i="119" s="1"/>
  <c r="BC207" i="119"/>
  <c r="BC173" i="119" s="1"/>
  <c r="AM207" i="119"/>
  <c r="AM173" i="119" s="1"/>
  <c r="AP322" i="121"/>
  <c r="BC213" i="121"/>
  <c r="BF214" i="121"/>
  <c r="BE215" i="121"/>
  <c r="BB216" i="121"/>
  <c r="AY220" i="121"/>
  <c r="AV266" i="121"/>
  <c r="AY321" i="121"/>
  <c r="AO315" i="121"/>
  <c r="AO321" i="121"/>
  <c r="AZ212" i="121"/>
  <c r="BK265" i="121"/>
  <c r="AQ267" i="121"/>
  <c r="BB268" i="121"/>
  <c r="AR316" i="121"/>
  <c r="BE212" i="121"/>
  <c r="AP213" i="121"/>
  <c r="BG214" i="121"/>
  <c r="AR215" i="121"/>
  <c r="BM317" i="121"/>
  <c r="BN318" i="121"/>
  <c r="BO319" i="121"/>
  <c r="BJ263" i="121"/>
  <c r="BA266" i="121"/>
  <c r="BB267" i="121"/>
  <c r="AM268" i="121"/>
  <c r="BI270" i="121"/>
  <c r="BB317" i="121"/>
  <c r="BC318" i="121"/>
  <c r="BD319" i="121"/>
  <c r="BD263" i="121"/>
  <c r="AT265" i="121"/>
  <c r="BL267" i="121"/>
  <c r="AM270" i="121"/>
  <c r="AN271" i="121"/>
  <c r="BN281" i="121"/>
  <c r="BE314" i="121"/>
  <c r="BF315" i="121"/>
  <c r="BG316" i="121"/>
  <c r="BH317" i="121"/>
  <c r="AZ321" i="121"/>
  <c r="AO322" i="121"/>
  <c r="BP162" i="122"/>
  <c r="AV220" i="118"/>
  <c r="AU219" i="118"/>
  <c r="AT218" i="118"/>
  <c r="AS217" i="118"/>
  <c r="BL212" i="118"/>
  <c r="AP170" i="119"/>
  <c r="AU179" i="117"/>
  <c r="AZ270" i="116"/>
  <c r="BO269" i="116"/>
  <c r="AY269" i="116"/>
  <c r="BN268" i="116"/>
  <c r="AX268" i="116"/>
  <c r="BM267" i="116"/>
  <c r="AW267" i="116"/>
  <c r="BH266" i="116"/>
  <c r="AR266" i="116"/>
  <c r="BG265" i="116"/>
  <c r="AQ265" i="116"/>
  <c r="BF264" i="116"/>
  <c r="AP264" i="116"/>
  <c r="BE263" i="116"/>
  <c r="AO263" i="116"/>
  <c r="AQ265" i="138"/>
  <c r="AM220" i="138"/>
  <c r="AN230" i="138"/>
  <c r="BI207" i="137"/>
  <c r="BH263" i="137"/>
  <c r="AX179" i="137"/>
  <c r="BE264" i="137"/>
  <c r="BB265" i="137"/>
  <c r="AY269" i="137"/>
  <c r="AV270" i="137"/>
  <c r="AR321" i="137"/>
  <c r="AT217" i="137"/>
  <c r="BK218" i="137"/>
  <c r="AQ265" i="137"/>
  <c r="AO266" i="137"/>
  <c r="BM268" i="137"/>
  <c r="BJ269" i="137"/>
  <c r="BB318" i="137"/>
  <c r="BM270" i="137"/>
  <c r="BA316" i="137"/>
  <c r="BC318" i="137"/>
  <c r="BM170" i="137"/>
  <c r="AP320" i="135"/>
  <c r="AO215" i="134"/>
  <c r="AQ217" i="134"/>
  <c r="BL314" i="134"/>
  <c r="AS319" i="134"/>
  <c r="AT320" i="134"/>
  <c r="AU321" i="134"/>
  <c r="AV322" i="134"/>
  <c r="BO179" i="134"/>
  <c r="AM214" i="133"/>
  <c r="BM258" i="132"/>
  <c r="BM224" i="132" s="1"/>
  <c r="AW258" i="132"/>
  <c r="AW224" i="132" s="1"/>
  <c r="AY207" i="132"/>
  <c r="BH207" i="132"/>
  <c r="BH173" i="132" s="1"/>
  <c r="AR207" i="132"/>
  <c r="AR173" i="132" s="1"/>
  <c r="BB179" i="131"/>
  <c r="AQ281" i="131"/>
  <c r="AY281" i="131"/>
  <c r="AR314" i="131"/>
  <c r="AW315" i="131"/>
  <c r="AX316" i="131"/>
  <c r="AY317" i="131"/>
  <c r="AZ318" i="131"/>
  <c r="BE319" i="131"/>
  <c r="BF320" i="131"/>
  <c r="BG321" i="131"/>
  <c r="BH322" i="131"/>
  <c r="BC230" i="129"/>
  <c r="BD170" i="133"/>
  <c r="BP164" i="130"/>
  <c r="AQ122" i="127"/>
  <c r="BA281" i="125"/>
  <c r="BD317" i="125"/>
  <c r="AT318" i="125"/>
  <c r="AR321" i="125"/>
  <c r="BM321" i="125"/>
  <c r="BA219" i="125"/>
  <c r="BB220" i="125"/>
  <c r="BO230" i="125"/>
  <c r="BC263" i="125"/>
  <c r="BD264" i="125"/>
  <c r="AS265" i="125"/>
  <c r="AT266" i="125"/>
  <c r="AU267" i="125"/>
  <c r="BL268" i="125"/>
  <c r="BM319" i="125"/>
  <c r="BN320" i="125"/>
  <c r="BO321" i="125"/>
  <c r="BH170" i="107"/>
  <c r="AR170" i="107"/>
  <c r="BM170" i="124"/>
  <c r="AS170" i="124"/>
  <c r="BH215" i="124"/>
  <c r="BE170" i="125"/>
  <c r="BN170" i="129"/>
  <c r="AU170" i="129"/>
  <c r="BO170" i="129"/>
  <c r="AZ216" i="129"/>
  <c r="BC170" i="130"/>
  <c r="BA170" i="130"/>
  <c r="AS170" i="132"/>
  <c r="BM170" i="132"/>
  <c r="AV211" i="133"/>
  <c r="AV170" i="133"/>
  <c r="BA170" i="134"/>
  <c r="AW170" i="134"/>
  <c r="BM170" i="134"/>
  <c r="BC170" i="134"/>
  <c r="AM170" i="134"/>
  <c r="BF170" i="135"/>
  <c r="BK170" i="135"/>
  <c r="AU170" i="135"/>
  <c r="BO170" i="135"/>
  <c r="AY170" i="135"/>
  <c r="AV170" i="135"/>
  <c r="BL170" i="136"/>
  <c r="BJ170" i="137"/>
  <c r="AL215" i="137"/>
  <c r="AX170" i="116"/>
  <c r="AP170" i="117"/>
  <c r="AS170" i="117"/>
  <c r="AZ170" i="117"/>
  <c r="AR170" i="117"/>
  <c r="AN212" i="117"/>
  <c r="BP128" i="117"/>
  <c r="BK170" i="122"/>
  <c r="AW170" i="123"/>
  <c r="AL170" i="123"/>
  <c r="AO170" i="123"/>
  <c r="BG170" i="113"/>
  <c r="BB170" i="113"/>
  <c r="AP316" i="124"/>
  <c r="BM263" i="124"/>
  <c r="AW266" i="124"/>
  <c r="AL264" i="124"/>
  <c r="AM313" i="124"/>
  <c r="AL317" i="124"/>
  <c r="AP317" i="124"/>
  <c r="AU321" i="124"/>
  <c r="BO219" i="130"/>
  <c r="AU267" i="130"/>
  <c r="AM315" i="130"/>
  <c r="BO313" i="130"/>
  <c r="AL264" i="130"/>
  <c r="AO265" i="130"/>
  <c r="AX270" i="130"/>
  <c r="BN281" i="130"/>
  <c r="AZ320" i="130"/>
  <c r="AR314" i="130"/>
  <c r="AZ318" i="130"/>
  <c r="AX320" i="130"/>
  <c r="AX318" i="130"/>
  <c r="BL322" i="130"/>
  <c r="BG265" i="130"/>
  <c r="BL179" i="131"/>
  <c r="AV214" i="131"/>
  <c r="AV262" i="131"/>
  <c r="BC265" i="131"/>
  <c r="BK269" i="131"/>
  <c r="BH313" i="131"/>
  <c r="AO318" i="131"/>
  <c r="AQ320" i="131"/>
  <c r="AW322" i="131"/>
  <c r="AY270" i="133"/>
  <c r="AU262" i="133"/>
  <c r="AL268" i="133"/>
  <c r="AS271" i="133"/>
  <c r="BL263" i="133"/>
  <c r="BD266" i="133"/>
  <c r="AX321" i="133"/>
  <c r="BL217" i="135"/>
  <c r="AN211" i="135"/>
  <c r="BE220" i="135"/>
  <c r="AO212" i="135"/>
  <c r="AO270" i="135"/>
  <c r="BN267" i="135"/>
  <c r="BI264" i="135"/>
  <c r="BL269" i="135"/>
  <c r="BL267" i="135"/>
  <c r="AN313" i="135"/>
  <c r="BL318" i="135"/>
  <c r="BA318" i="135"/>
  <c r="AX320" i="135"/>
  <c r="BJ313" i="117"/>
  <c r="BI230" i="117"/>
  <c r="BH219" i="117"/>
  <c r="AX270" i="118"/>
  <c r="AU318" i="120"/>
  <c r="BO215" i="120"/>
  <c r="AP269" i="120"/>
  <c r="BG213" i="120"/>
  <c r="BH214" i="120"/>
  <c r="AT262" i="120"/>
  <c r="BE321" i="121"/>
  <c r="BE219" i="121"/>
  <c r="BE213" i="121"/>
  <c r="BI217" i="115"/>
  <c r="AN271" i="115"/>
  <c r="AP265" i="115"/>
  <c r="BH267" i="115"/>
  <c r="AL124" i="125"/>
  <c r="AO124" i="125"/>
  <c r="K28" i="125"/>
  <c r="K43" i="125" s="1"/>
  <c r="BK258" i="115"/>
  <c r="BK224" i="115" s="1"/>
  <c r="BJ258" i="115"/>
  <c r="BP204" i="115"/>
  <c r="BC264" i="115"/>
  <c r="AN265" i="115"/>
  <c r="BD265" i="115"/>
  <c r="AS266" i="115"/>
  <c r="BI266" i="115"/>
  <c r="AT267" i="115"/>
  <c r="BJ267" i="115"/>
  <c r="AU268" i="115"/>
  <c r="BK268" i="115"/>
  <c r="AV269" i="115"/>
  <c r="BL269" i="115"/>
  <c r="BA270" i="115"/>
  <c r="BB271" i="115"/>
  <c r="AN258" i="115"/>
  <c r="BD258" i="115"/>
  <c r="AQ315" i="115"/>
  <c r="AS317" i="115"/>
  <c r="AW321" i="115"/>
  <c r="AR309" i="115"/>
  <c r="AQ258" i="115"/>
  <c r="AQ224" i="115" s="1"/>
  <c r="BL281" i="115"/>
  <c r="BM316" i="115"/>
  <c r="BO318" i="115"/>
  <c r="BI309" i="115"/>
  <c r="AQ281" i="115"/>
  <c r="BG281" i="115"/>
  <c r="BL309" i="115"/>
  <c r="BL275" i="115" s="1"/>
  <c r="BB314" i="115"/>
  <c r="BD316" i="115"/>
  <c r="BM315" i="115"/>
  <c r="BO317" i="115"/>
  <c r="AT309" i="115"/>
  <c r="AT315" i="115"/>
  <c r="AU316" i="115"/>
  <c r="BK316" i="115"/>
  <c r="BB319" i="115"/>
  <c r="BD321" i="115"/>
  <c r="BI322" i="115"/>
  <c r="AM170" i="115"/>
  <c r="AX267" i="114"/>
  <c r="BC265" i="114"/>
  <c r="BH265" i="113"/>
  <c r="AY217" i="113"/>
  <c r="AW215" i="113"/>
  <c r="AU214" i="113"/>
  <c r="AT213" i="113"/>
  <c r="AV318" i="113"/>
  <c r="AS315" i="113"/>
  <c r="BC271" i="113"/>
  <c r="BE270" i="113"/>
  <c r="BM267" i="113"/>
  <c r="AM263" i="113"/>
  <c r="BD215" i="113"/>
  <c r="BB267" i="122"/>
  <c r="AP207" i="122"/>
  <c r="AP173" i="122" s="1"/>
  <c r="BJ179" i="122"/>
  <c r="AX230" i="122"/>
  <c r="BN230" i="122"/>
  <c r="AP214" i="121"/>
  <c r="BH216" i="121"/>
  <c r="BM217" i="121"/>
  <c r="AR318" i="121"/>
  <c r="AX218" i="121"/>
  <c r="BE315" i="121"/>
  <c r="BJ264" i="121"/>
  <c r="AP266" i="121"/>
  <c r="BA267" i="121"/>
  <c r="AQ315" i="121"/>
  <c r="AV179" i="121"/>
  <c r="BO263" i="121"/>
  <c r="AW269" i="121"/>
  <c r="AX270" i="121"/>
  <c r="AY271" i="121"/>
  <c r="AM265" i="118"/>
  <c r="AN264" i="118"/>
  <c r="BI264" i="118"/>
  <c r="BH230" i="117"/>
  <c r="BP161" i="122"/>
  <c r="BL170" i="119"/>
  <c r="BL170" i="117"/>
  <c r="AN315" i="138"/>
  <c r="AY216" i="138"/>
  <c r="AT218" i="138"/>
  <c r="AN220" i="138"/>
  <c r="BI268" i="138"/>
  <c r="BA271" i="138"/>
  <c r="AV322" i="138"/>
  <c r="BI320" i="138"/>
  <c r="BD322" i="138"/>
  <c r="AR212" i="138"/>
  <c r="BD213" i="138"/>
  <c r="AT214" i="138"/>
  <c r="AR217" i="138"/>
  <c r="BM217" i="138"/>
  <c r="AT219" i="138"/>
  <c r="BO219" i="138"/>
  <c r="AU315" i="138"/>
  <c r="BN318" i="138"/>
  <c r="BH263" i="138"/>
  <c r="AX264" i="138"/>
  <c r="AN265" i="138"/>
  <c r="BJ265" i="138"/>
  <c r="AZ266" i="138"/>
  <c r="AV267" i="138"/>
  <c r="AX269" i="138"/>
  <c r="AN270" i="138"/>
  <c r="AZ271" i="138"/>
  <c r="AU314" i="138"/>
  <c r="AN317" i="138"/>
  <c r="BA322" i="138"/>
  <c r="BJ212" i="138"/>
  <c r="AU213" i="138"/>
  <c r="AV214" i="138"/>
  <c r="BB216" i="138"/>
  <c r="BD218" i="138"/>
  <c r="AU263" i="138"/>
  <c r="BK263" i="138"/>
  <c r="BJ270" i="138"/>
  <c r="AR314" i="138"/>
  <c r="BH314" i="138"/>
  <c r="AX316" i="138"/>
  <c r="AP320" i="138"/>
  <c r="AV321" i="138"/>
  <c r="BC179" i="137"/>
  <c r="AM212" i="137"/>
  <c r="BH212" i="137"/>
  <c r="AO214" i="137"/>
  <c r="BJ214" i="137"/>
  <c r="AV216" i="137"/>
  <c r="BH217" i="137"/>
  <c r="AX218" i="137"/>
  <c r="BJ219" i="137"/>
  <c r="AZ220" i="137"/>
  <c r="BF318" i="137"/>
  <c r="BI216" i="137"/>
  <c r="AU218" i="137"/>
  <c r="BO316" i="137"/>
  <c r="BL317" i="137"/>
  <c r="BD320" i="137"/>
  <c r="AW270" i="137"/>
  <c r="AM318" i="137"/>
  <c r="BI318" i="137"/>
  <c r="BF212" i="137"/>
  <c r="AR214" i="137"/>
  <c r="AX216" i="137"/>
  <c r="AO219" i="137"/>
  <c r="AR264" i="137"/>
  <c r="BO267" i="137"/>
  <c r="BD314" i="137"/>
  <c r="BI315" i="137"/>
  <c r="BB320" i="137"/>
  <c r="BD322" i="137"/>
  <c r="AM309" i="136"/>
  <c r="BI215" i="136"/>
  <c r="AT216" i="136"/>
  <c r="BK217" i="136"/>
  <c r="AV218" i="136"/>
  <c r="BB220" i="136"/>
  <c r="BN263" i="136"/>
  <c r="BD264" i="136"/>
  <c r="AP266" i="136"/>
  <c r="BB267" i="136"/>
  <c r="AR268" i="136"/>
  <c r="BD269" i="136"/>
  <c r="AT270" i="136"/>
  <c r="AY314" i="136"/>
  <c r="AQ317" i="136"/>
  <c r="BL212" i="136"/>
  <c r="AM215" i="136"/>
  <c r="AN216" i="136"/>
  <c r="AS217" i="136"/>
  <c r="AT218" i="136"/>
  <c r="AU219" i="136"/>
  <c r="AV220" i="136"/>
  <c r="BE268" i="136"/>
  <c r="AQ270" i="136"/>
  <c r="BF316" i="136"/>
  <c r="AQ322" i="136"/>
  <c r="BA263" i="136"/>
  <c r="BC265" i="136"/>
  <c r="AN266" i="136"/>
  <c r="BK269" i="136"/>
  <c r="AT319" i="136"/>
  <c r="BK320" i="136"/>
  <c r="AN315" i="136"/>
  <c r="BI315" i="136"/>
  <c r="BG318" i="136"/>
  <c r="AW319" i="136"/>
  <c r="BI320" i="136"/>
  <c r="AY321" i="136"/>
  <c r="BK322" i="136"/>
  <c r="BF314" i="136"/>
  <c r="AR316" i="136"/>
  <c r="BH316" i="136"/>
  <c r="AW317" i="136"/>
  <c r="AX318" i="136"/>
  <c r="BN318" i="136"/>
  <c r="BE321" i="136"/>
  <c r="AP322" i="136"/>
  <c r="BF230" i="133"/>
  <c r="BC214" i="133"/>
  <c r="BA212" i="133"/>
  <c r="BB230" i="133"/>
  <c r="AU281" i="133"/>
  <c r="BK281" i="133"/>
  <c r="AW309" i="133"/>
  <c r="AO281" i="133"/>
  <c r="AU321" i="132"/>
  <c r="BP163" i="130"/>
  <c r="AL122" i="127"/>
  <c r="AO122" i="125"/>
  <c r="AN170" i="131"/>
  <c r="BP165" i="124"/>
  <c r="BI212" i="124"/>
  <c r="BA170" i="124"/>
  <c r="AO170" i="124"/>
  <c r="BP166" i="124"/>
  <c r="AV170" i="124"/>
  <c r="BL170" i="124"/>
  <c r="AR170" i="124"/>
  <c r="BG179" i="124"/>
  <c r="BC170" i="126"/>
  <c r="BM170" i="126"/>
  <c r="BC170" i="127"/>
  <c r="BL219" i="127"/>
  <c r="AP170" i="129"/>
  <c r="AS170" i="129"/>
  <c r="AZ170" i="130"/>
  <c r="BL170" i="130"/>
  <c r="BG170" i="132"/>
  <c r="BG170" i="133"/>
  <c r="AS170" i="134"/>
  <c r="BB170" i="134"/>
  <c r="BB170" i="135"/>
  <c r="BG170" i="135"/>
  <c r="AQ170" i="135"/>
  <c r="BF215" i="135"/>
  <c r="AR170" i="136"/>
  <c r="BA170" i="136"/>
  <c r="AZ170" i="138"/>
  <c r="BE170" i="138"/>
  <c r="BN170" i="117"/>
  <c r="AX170" i="117"/>
  <c r="AY170" i="118"/>
  <c r="AW216" i="119"/>
  <c r="AZ170" i="120"/>
  <c r="AP170" i="121"/>
  <c r="BN170" i="112"/>
  <c r="AX170" i="112"/>
  <c r="AL220" i="112"/>
  <c r="AZ170" i="112"/>
  <c r="AO170" i="114"/>
  <c r="AN211" i="114"/>
  <c r="AU269" i="107"/>
  <c r="BH266" i="107"/>
  <c r="AV220" i="107"/>
  <c r="AO220" i="107"/>
  <c r="BG262" i="107"/>
  <c r="BK266" i="107"/>
  <c r="AU266" i="107"/>
  <c r="BL270" i="124"/>
  <c r="BH215" i="125"/>
  <c r="BB265" i="125"/>
  <c r="AW271" i="125"/>
  <c r="AY213" i="128"/>
  <c r="BE321" i="128"/>
  <c r="BL322" i="128"/>
  <c r="AL216" i="129"/>
  <c r="AQ321" i="129"/>
  <c r="AZ268" i="129"/>
  <c r="BG271" i="129"/>
  <c r="BO316" i="131"/>
  <c r="AR315" i="132"/>
  <c r="AX271" i="132"/>
  <c r="BC268" i="132"/>
  <c r="AW268" i="134"/>
  <c r="AQ320" i="134"/>
  <c r="AO264" i="134"/>
  <c r="AR214" i="117"/>
  <c r="BM212" i="117"/>
  <c r="BJ316" i="117"/>
  <c r="AW262" i="117"/>
  <c r="BM316" i="117"/>
  <c r="BH319" i="117"/>
  <c r="AX262" i="117"/>
  <c r="AU314" i="117"/>
  <c r="BK322" i="117"/>
  <c r="BC314" i="117"/>
  <c r="BE316" i="117"/>
  <c r="AL269" i="118"/>
  <c r="AU230" i="118"/>
  <c r="BO321" i="118"/>
  <c r="BE313" i="119"/>
  <c r="BM317" i="119"/>
  <c r="BF214" i="119"/>
  <c r="AT264" i="119"/>
  <c r="AU265" i="119"/>
  <c r="BB268" i="119"/>
  <c r="BC269" i="119"/>
  <c r="AR266" i="119"/>
  <c r="AX268" i="119"/>
  <c r="AY269" i="119"/>
  <c r="AZ270" i="119"/>
  <c r="AU315" i="119"/>
  <c r="BC319" i="119"/>
  <c r="AL264" i="119"/>
  <c r="AS317" i="119"/>
  <c r="AL314" i="119"/>
  <c r="BD316" i="119"/>
  <c r="BL320" i="119"/>
  <c r="BO315" i="119"/>
  <c r="AR320" i="119"/>
  <c r="AX266" i="120"/>
  <c r="AW265" i="120"/>
  <c r="AM266" i="120"/>
  <c r="AV264" i="120"/>
  <c r="AW211" i="121"/>
  <c r="BF214" i="122"/>
  <c r="AQ215" i="122"/>
  <c r="BJ218" i="122"/>
  <c r="BL220" i="122"/>
  <c r="AO314" i="122"/>
  <c r="AU211" i="122"/>
  <c r="AV212" i="122"/>
  <c r="AT218" i="122"/>
  <c r="BI217" i="122"/>
  <c r="BI265" i="112"/>
  <c r="AT218" i="112"/>
  <c r="AV316" i="112"/>
  <c r="AQ315" i="112"/>
  <c r="AY319" i="112"/>
  <c r="AN263" i="112"/>
  <c r="BC262" i="112"/>
  <c r="BB314" i="112"/>
  <c r="BJ318" i="112"/>
  <c r="BF314" i="113"/>
  <c r="AX264" i="113"/>
  <c r="AX317" i="113"/>
  <c r="AV320" i="113"/>
  <c r="AR316" i="113"/>
  <c r="BM321" i="113"/>
  <c r="AV220" i="113"/>
  <c r="AR215" i="114"/>
  <c r="BG266" i="114"/>
  <c r="AR212" i="114"/>
  <c r="AR216" i="115"/>
  <c r="BA217" i="115"/>
  <c r="AN207" i="115"/>
  <c r="AN173" i="115" s="1"/>
  <c r="AU215" i="115"/>
  <c r="BG211" i="115"/>
  <c r="AR220" i="115"/>
  <c r="AZ216" i="115"/>
  <c r="AM262" i="115"/>
  <c r="BF265" i="115"/>
  <c r="AZ262" i="115"/>
  <c r="BB269" i="115"/>
  <c r="BK262" i="115"/>
  <c r="BI268" i="115"/>
  <c r="BD263" i="127"/>
  <c r="AL124" i="126"/>
  <c r="AL122" i="126" s="1"/>
  <c r="AP124" i="126"/>
  <c r="AN123" i="4" s="1"/>
  <c r="K28" i="126"/>
  <c r="K43" i="126" s="1"/>
  <c r="AQ244" i="115"/>
  <c r="AL262" i="115"/>
  <c r="BO270" i="115"/>
  <c r="BM268" i="115"/>
  <c r="BJ265" i="115"/>
  <c r="BK230" i="115"/>
  <c r="BJ220" i="115"/>
  <c r="AT220" i="115"/>
  <c r="BD218" i="115"/>
  <c r="BK207" i="115"/>
  <c r="BK173" i="115" s="1"/>
  <c r="BI211" i="115"/>
  <c r="BF219" i="115"/>
  <c r="AP219" i="115"/>
  <c r="BE218" i="115"/>
  <c r="AO218" i="115"/>
  <c r="AZ217" i="115"/>
  <c r="BN215" i="115"/>
  <c r="AX215" i="115"/>
  <c r="BM214" i="115"/>
  <c r="AW214" i="115"/>
  <c r="AR213" i="115"/>
  <c r="BG212" i="115"/>
  <c r="AQ212" i="115"/>
  <c r="AM179" i="115"/>
  <c r="AS230" i="115"/>
  <c r="BG265" i="115"/>
  <c r="AW267" i="115"/>
  <c r="BM267" i="115"/>
  <c r="BN268" i="115"/>
  <c r="BE271" i="115"/>
  <c r="BE269" i="115"/>
  <c r="AP270" i="115"/>
  <c r="BG271" i="115"/>
  <c r="AO321" i="115"/>
  <c r="BD314" i="115"/>
  <c r="BE314" i="115"/>
  <c r="BF217" i="115"/>
  <c r="BN217" i="115"/>
  <c r="AU214" i="115"/>
  <c r="AZ219" i="115"/>
  <c r="BB218" i="115"/>
  <c r="AU207" i="115"/>
  <c r="AU173" i="115" s="1"/>
  <c r="BB213" i="115"/>
  <c r="AZ220" i="115"/>
  <c r="AU218" i="115"/>
  <c r="BM217" i="115"/>
  <c r="AZ215" i="115"/>
  <c r="AS220" i="115"/>
  <c r="AS221" i="115" s="1"/>
  <c r="AO217" i="115"/>
  <c r="AY215" i="115"/>
  <c r="BL263" i="115"/>
  <c r="BJ214" i="115"/>
  <c r="AX265" i="115"/>
  <c r="BC270" i="115"/>
  <c r="BJ309" i="115"/>
  <c r="BJ315" i="115"/>
  <c r="BJ218" i="115"/>
  <c r="BL220" i="115"/>
  <c r="AL217" i="115"/>
  <c r="BI213" i="115"/>
  <c r="AO213" i="115"/>
  <c r="BH264" i="115"/>
  <c r="AM270" i="115"/>
  <c r="AZ271" i="115"/>
  <c r="AX269" i="115"/>
  <c r="AU266" i="115"/>
  <c r="BA219" i="115"/>
  <c r="BL218" i="115"/>
  <c r="BC213" i="115"/>
  <c r="BB207" i="115"/>
  <c r="BN219" i="115"/>
  <c r="AX219" i="115"/>
  <c r="BM218" i="115"/>
  <c r="AW218" i="115"/>
  <c r="BF215" i="115"/>
  <c r="AP215" i="115"/>
  <c r="BE214" i="115"/>
  <c r="AO214" i="115"/>
  <c r="AZ213" i="115"/>
  <c r="AU179" i="115"/>
  <c r="BJ179" i="115"/>
  <c r="AT179" i="115"/>
  <c r="AM230" i="115"/>
  <c r="BC230" i="115"/>
  <c r="BH262" i="115"/>
  <c r="BO265" i="115"/>
  <c r="AZ266" i="115"/>
  <c r="AO267" i="115"/>
  <c r="AP268" i="115"/>
  <c r="BF268" i="115"/>
  <c r="AR270" i="115"/>
  <c r="BH270" i="115"/>
  <c r="BM271" i="115"/>
  <c r="BM269" i="115"/>
  <c r="AX270" i="115"/>
  <c r="BN270" i="115"/>
  <c r="AY271" i="115"/>
  <c r="BO271" i="115"/>
  <c r="AY315" i="115"/>
  <c r="BO218" i="115"/>
  <c r="BK214" i="115"/>
  <c r="AQ214" i="115"/>
  <c r="AV219" i="115"/>
  <c r="AN219" i="115"/>
  <c r="AT213" i="115"/>
  <c r="BH212" i="115"/>
  <c r="AY219" i="115"/>
  <c r="BG215" i="115"/>
  <c r="BG218" i="115"/>
  <c r="AT218" i="115"/>
  <c r="AV220" i="115"/>
  <c r="AW217" i="115"/>
  <c r="AQ263" i="115"/>
  <c r="BD271" i="115"/>
  <c r="BG266" i="115"/>
  <c r="AR264" i="115"/>
  <c r="BA268" i="115"/>
  <c r="AP262" i="115"/>
  <c r="AN263" i="115"/>
  <c r="BP200" i="114"/>
  <c r="AV271" i="114"/>
  <c r="BL213" i="114"/>
  <c r="BO179" i="114"/>
  <c r="BE314" i="114"/>
  <c r="BA179" i="114"/>
  <c r="AN263" i="114"/>
  <c r="BG316" i="114"/>
  <c r="BL271" i="114"/>
  <c r="AS263" i="114"/>
  <c r="AP264" i="114"/>
  <c r="BK270" i="114"/>
  <c r="AS215" i="114"/>
  <c r="AZ269" i="114"/>
  <c r="AQ264" i="114"/>
  <c r="BA318" i="114"/>
  <c r="AU320" i="114"/>
  <c r="BO309" i="114"/>
  <c r="BO275" i="114" s="1"/>
  <c r="BJ315" i="114"/>
  <c r="AQ319" i="114"/>
  <c r="AZ321" i="114"/>
  <c r="AS309" i="114"/>
  <c r="BH212" i="114"/>
  <c r="BM213" i="114"/>
  <c r="BJ214" i="114"/>
  <c r="BE216" i="114"/>
  <c r="BB217" i="114"/>
  <c r="BA218" i="114"/>
  <c r="AX219" i="114"/>
  <c r="AU220" i="114"/>
  <c r="AW207" i="114"/>
  <c r="AO207" i="114"/>
  <c r="AO173" i="114" s="1"/>
  <c r="BJ263" i="114"/>
  <c r="BG264" i="114"/>
  <c r="BC266" i="114"/>
  <c r="AX268" i="114"/>
  <c r="AZ270" i="114"/>
  <c r="AW271" i="114"/>
  <c r="AN316" i="114"/>
  <c r="AM319" i="114"/>
  <c r="BG322" i="114"/>
  <c r="AV212" i="114"/>
  <c r="AS213" i="114"/>
  <c r="AP217" i="114"/>
  <c r="AM218" i="114"/>
  <c r="BN219" i="114"/>
  <c r="BK220" i="114"/>
  <c r="BB267" i="114"/>
  <c r="BD269" i="114"/>
  <c r="BF271" i="114"/>
  <c r="BB265" i="114"/>
  <c r="BI314" i="114"/>
  <c r="BC319" i="114"/>
  <c r="AZ320" i="114"/>
  <c r="BI212" i="114"/>
  <c r="AU214" i="114"/>
  <c r="AP219" i="114"/>
  <c r="BK219" i="114"/>
  <c r="AM230" i="114"/>
  <c r="AS270" i="114"/>
  <c r="AQ315" i="114"/>
  <c r="BN317" i="114"/>
  <c r="BE318" i="114"/>
  <c r="BB321" i="114"/>
  <c r="AS322" i="114"/>
  <c r="AT212" i="114"/>
  <c r="BK213" i="114"/>
  <c r="BA215" i="114"/>
  <c r="BB216" i="114"/>
  <c r="AM217" i="114"/>
  <c r="BC217" i="114"/>
  <c r="BD218" i="114"/>
  <c r="AM214" i="114"/>
  <c r="AT217" i="114"/>
  <c r="AV219" i="114"/>
  <c r="AV264" i="114"/>
  <c r="BL264" i="114"/>
  <c r="BA265" i="114"/>
  <c r="BB266" i="114"/>
  <c r="AM267" i="114"/>
  <c r="BI269" i="114"/>
  <c r="AT270" i="114"/>
  <c r="BK271" i="114"/>
  <c r="BH314" i="114"/>
  <c r="AW315" i="114"/>
  <c r="BM315" i="114"/>
  <c r="AX316" i="114"/>
  <c r="BO317" i="114"/>
  <c r="AZ318" i="114"/>
  <c r="BF320" i="114"/>
  <c r="AR322" i="114"/>
  <c r="BH322" i="114"/>
  <c r="AT321" i="114"/>
  <c r="BO266" i="114"/>
  <c r="AP265" i="114"/>
  <c r="AS220" i="114"/>
  <c r="BO230" i="114"/>
  <c r="BJ317" i="114"/>
  <c r="BD219" i="114"/>
  <c r="BM281" i="114"/>
  <c r="AX315" i="114"/>
  <c r="AZ317" i="114"/>
  <c r="AP263" i="114"/>
  <c r="AM314" i="114"/>
  <c r="AS212" i="114"/>
  <c r="BL215" i="114"/>
  <c r="AW263" i="114"/>
  <c r="BI264" i="114"/>
  <c r="AY265" i="114"/>
  <c r="BK266" i="114"/>
  <c r="AW268" i="114"/>
  <c r="AM269" i="114"/>
  <c r="AY270" i="114"/>
  <c r="AO271" i="114"/>
  <c r="BF314" i="114"/>
  <c r="AP216" i="114"/>
  <c r="AR218" i="114"/>
  <c r="AP213" i="114"/>
  <c r="BI319" i="114"/>
  <c r="AZ212" i="114"/>
  <c r="BE216" i="113"/>
  <c r="BC217" i="113"/>
  <c r="AT212" i="113"/>
  <c r="BF271" i="113"/>
  <c r="AQ263" i="113"/>
  <c r="BJ271" i="113"/>
  <c r="BM270" i="113"/>
  <c r="AV207" i="113"/>
  <c r="AV173" i="113" s="1"/>
  <c r="BG269" i="113"/>
  <c r="BI271" i="113"/>
  <c r="BN263" i="113"/>
  <c r="AR263" i="113"/>
  <c r="BK271" i="113"/>
  <c r="AM317" i="113"/>
  <c r="BL215" i="113"/>
  <c r="BH314" i="113"/>
  <c r="AT270" i="113"/>
  <c r="AZ268" i="113"/>
  <c r="BB267" i="113"/>
  <c r="BE266" i="113"/>
  <c r="BM263" i="113"/>
  <c r="AM230" i="113"/>
  <c r="BD212" i="113"/>
  <c r="AP218" i="113"/>
  <c r="BI216" i="113"/>
  <c r="AS212" i="113"/>
  <c r="BL179" i="113"/>
  <c r="AV179" i="113"/>
  <c r="AT309" i="113"/>
  <c r="AT275" i="113" s="1"/>
  <c r="BK268" i="113"/>
  <c r="BK265" i="113"/>
  <c r="AX218" i="113"/>
  <c r="AQ264" i="113"/>
  <c r="AS266" i="113"/>
  <c r="AV266" i="113"/>
  <c r="AZ270" i="113"/>
  <c r="BG216" i="113"/>
  <c r="BH217" i="113"/>
  <c r="AM213" i="113"/>
  <c r="AN214" i="113"/>
  <c r="AU217" i="113"/>
  <c r="BL218" i="113"/>
  <c r="BF266" i="113"/>
  <c r="BG267" i="113"/>
  <c r="BH268" i="113"/>
  <c r="BO271" i="113"/>
  <c r="BF319" i="113"/>
  <c r="AZ314" i="113"/>
  <c r="BA320" i="113"/>
  <c r="BO265" i="113"/>
  <c r="AR314" i="113"/>
  <c r="AP268" i="113"/>
  <c r="AR264" i="113"/>
  <c r="BA230" i="113"/>
  <c r="BA220" i="113"/>
  <c r="BG215" i="113"/>
  <c r="AS322" i="113"/>
  <c r="BD318" i="113"/>
  <c r="AN270" i="113"/>
  <c r="AX266" i="113"/>
  <c r="BL230" i="113"/>
  <c r="BM220" i="113"/>
  <c r="AP213" i="113"/>
  <c r="BE212" i="113"/>
  <c r="AR179" i="113"/>
  <c r="BD213" i="113"/>
  <c r="AV212" i="113"/>
  <c r="AZ216" i="113"/>
  <c r="AN220" i="113"/>
  <c r="AO262" i="113"/>
  <c r="AT264" i="113"/>
  <c r="BO264" i="113"/>
  <c r="BA271" i="113"/>
  <c r="BN316" i="113"/>
  <c r="AP212" i="113"/>
  <c r="BG213" i="113"/>
  <c r="BM268" i="113"/>
  <c r="AY270" i="113"/>
  <c r="BI265" i="113"/>
  <c r="BK267" i="113"/>
  <c r="BC316" i="113"/>
  <c r="BK211" i="113"/>
  <c r="AU219" i="113"/>
  <c r="AZ219" i="113"/>
  <c r="AQ213" i="113"/>
  <c r="BM216" i="113"/>
  <c r="AQ315" i="113"/>
  <c r="BN317" i="113"/>
  <c r="AQ213" i="112"/>
  <c r="AY217" i="112"/>
  <c r="BK317" i="112"/>
  <c r="BI315" i="112"/>
  <c r="BC269" i="112"/>
  <c r="BA267" i="112"/>
  <c r="AY220" i="112"/>
  <c r="AO214" i="112"/>
  <c r="BO212" i="112"/>
  <c r="BL316" i="112"/>
  <c r="AS321" i="112"/>
  <c r="AN271" i="112"/>
  <c r="BH264" i="112"/>
  <c r="AO314" i="112"/>
  <c r="BH317" i="112"/>
  <c r="BJ218" i="112"/>
  <c r="BI220" i="112"/>
  <c r="BC213" i="112"/>
  <c r="BH322" i="112"/>
  <c r="BG321" i="112"/>
  <c r="BF320" i="112"/>
  <c r="BE319" i="112"/>
  <c r="BA295" i="112"/>
  <c r="AR314" i="112"/>
  <c r="BP257" i="112"/>
  <c r="BA258" i="112"/>
  <c r="BA224" i="112" s="1"/>
  <c r="AW271" i="112"/>
  <c r="BO265" i="112"/>
  <c r="BN264" i="112"/>
  <c r="AN264" i="112"/>
  <c r="AW263" i="112"/>
  <c r="BN230" i="112"/>
  <c r="BN220" i="112"/>
  <c r="AX220" i="112"/>
  <c r="BH218" i="112"/>
  <c r="AZ214" i="112"/>
  <c r="BO213" i="112"/>
  <c r="AY213" i="112"/>
  <c r="BK220" i="112"/>
  <c r="AU220" i="112"/>
  <c r="AS218" i="112"/>
  <c r="BD217" i="112"/>
  <c r="AN217" i="112"/>
  <c r="BL213" i="112"/>
  <c r="AV213" i="112"/>
  <c r="BK212" i="112"/>
  <c r="AU212" i="112"/>
  <c r="AR179" i="112"/>
  <c r="BF179" i="112"/>
  <c r="AP179" i="112"/>
  <c r="AT263" i="112"/>
  <c r="BJ263" i="112"/>
  <c r="AU264" i="112"/>
  <c r="BK264" i="112"/>
  <c r="AV265" i="112"/>
  <c r="BL265" i="112"/>
  <c r="BA266" i="112"/>
  <c r="BB267" i="112"/>
  <c r="BC268" i="112"/>
  <c r="BD269" i="112"/>
  <c r="AS270" i="112"/>
  <c r="BI270" i="112"/>
  <c r="AT271" i="112"/>
  <c r="BJ271" i="112"/>
  <c r="AV258" i="112"/>
  <c r="BL258" i="112"/>
  <c r="AU314" i="112"/>
  <c r="BK314" i="112"/>
  <c r="AV315" i="112"/>
  <c r="BL315" i="112"/>
  <c r="AM318" i="112"/>
  <c r="AN319" i="112"/>
  <c r="AS320" i="112"/>
  <c r="BI320" i="112"/>
  <c r="AT321" i="112"/>
  <c r="BJ321" i="112"/>
  <c r="AU322" i="112"/>
  <c r="BK322" i="112"/>
  <c r="AW309" i="112"/>
  <c r="AW275" i="112" s="1"/>
  <c r="BM309" i="112"/>
  <c r="AY315" i="112"/>
  <c r="BO315" i="112"/>
  <c r="AZ309" i="112"/>
  <c r="AZ275" i="112" s="1"/>
  <c r="BE317" i="112"/>
  <c r="AP318" i="112"/>
  <c r="BG319" i="112"/>
  <c r="AR320" i="112"/>
  <c r="BM321" i="112"/>
  <c r="AX322" i="112"/>
  <c r="BM264" i="112"/>
  <c r="AX265" i="112"/>
  <c r="AY266" i="112"/>
  <c r="BF269" i="112"/>
  <c r="BG270" i="112"/>
  <c r="AR271" i="112"/>
  <c r="BL264" i="112"/>
  <c r="BA265" i="112"/>
  <c r="AM267" i="112"/>
  <c r="BC267" i="112"/>
  <c r="AS269" i="112"/>
  <c r="BI269" i="112"/>
  <c r="AU271" i="112"/>
  <c r="BK271" i="112"/>
  <c r="AV281" i="112"/>
  <c r="BL281" i="112"/>
  <c r="AS314" i="112"/>
  <c r="BJ315" i="112"/>
  <c r="AU316" i="112"/>
  <c r="BL317" i="112"/>
  <c r="BA318" i="112"/>
  <c r="AM320" i="112"/>
  <c r="BC320" i="112"/>
  <c r="AS322" i="112"/>
  <c r="BI322" i="112"/>
  <c r="AU309" i="112"/>
  <c r="BK309" i="112"/>
  <c r="BK275" i="112" s="1"/>
  <c r="AV309" i="112"/>
  <c r="AV275" i="112" s="1"/>
  <c r="BL309" i="112"/>
  <c r="BL275" i="112" s="1"/>
  <c r="AZ263" i="112"/>
  <c r="BK230" i="112"/>
  <c r="BH220" i="112"/>
  <c r="AR220" i="112"/>
  <c r="BF218" i="112"/>
  <c r="AP218" i="112"/>
  <c r="BO215" i="112"/>
  <c r="AY215" i="112"/>
  <c r="AO220" i="112"/>
  <c r="BO218" i="112"/>
  <c r="AY218" i="112"/>
  <c r="BM216" i="112"/>
  <c r="BN179" i="112"/>
  <c r="AY211" i="112"/>
  <c r="BO217" i="112"/>
  <c r="BO193" i="112"/>
  <c r="BL318" i="112"/>
  <c r="BJ316" i="112"/>
  <c r="BD270" i="112"/>
  <c r="BB268" i="112"/>
  <c r="BC263" i="112"/>
  <c r="AX230" i="112"/>
  <c r="BO220" i="112"/>
  <c r="BM218" i="112"/>
  <c r="AY212" i="112"/>
  <c r="BI264" i="112"/>
  <c r="BK266" i="112"/>
  <c r="AR264" i="112"/>
  <c r="AY267" i="112"/>
  <c r="BG271" i="112"/>
  <c r="AW318" i="112"/>
  <c r="BE322" i="112"/>
  <c r="AV179" i="112"/>
  <c r="BP307" i="112"/>
  <c r="BD309" i="112"/>
  <c r="BD275" i="112" s="1"/>
  <c r="BB309" i="112"/>
  <c r="AV318" i="112"/>
  <c r="AU317" i="112"/>
  <c r="AT316" i="112"/>
  <c r="AS315" i="112"/>
  <c r="AN270" i="112"/>
  <c r="AM269" i="112"/>
  <c r="BM263" i="112"/>
  <c r="BJ220" i="112"/>
  <c r="AM217" i="112"/>
  <c r="BB216" i="112"/>
  <c r="AO218" i="112"/>
  <c r="AZ217" i="112"/>
  <c r="BO216" i="112"/>
  <c r="AY216" i="112"/>
  <c r="BH213" i="112"/>
  <c r="AR213" i="112"/>
  <c r="BB179" i="112"/>
  <c r="AS230" i="112"/>
  <c r="BI230" i="112"/>
  <c r="AX263" i="112"/>
  <c r="AY264" i="112"/>
  <c r="AZ265" i="112"/>
  <c r="AO266" i="112"/>
  <c r="AP267" i="112"/>
  <c r="AQ268" i="112"/>
  <c r="AR269" i="112"/>
  <c r="BM270" i="112"/>
  <c r="BN271" i="112"/>
  <c r="AQ258" i="112"/>
  <c r="AQ224" i="112" s="1"/>
  <c r="BO314" i="112"/>
  <c r="AO316" i="112"/>
  <c r="AP317" i="112"/>
  <c r="AQ318" i="112"/>
  <c r="AR319" i="112"/>
  <c r="AW320" i="112"/>
  <c r="AX321" i="112"/>
  <c r="AY322" i="112"/>
  <c r="AS317" i="112"/>
  <c r="AU319" i="112"/>
  <c r="BA321" i="112"/>
  <c r="AN267" i="112"/>
  <c r="AS268" i="112"/>
  <c r="BI268" i="112"/>
  <c r="BK270" i="112"/>
  <c r="AV271" i="112"/>
  <c r="AZ264" i="112"/>
  <c r="AO265" i="112"/>
  <c r="BF266" i="112"/>
  <c r="AQ267" i="112"/>
  <c r="BH268" i="112"/>
  <c r="AW269" i="112"/>
  <c r="BN270" i="112"/>
  <c r="AY271" i="112"/>
  <c r="AX315" i="112"/>
  <c r="BN315" i="112"/>
  <c r="AZ317" i="112"/>
  <c r="AO318" i="112"/>
  <c r="BF319" i="112"/>
  <c r="AQ320" i="112"/>
  <c r="BH321" i="112"/>
  <c r="AW322" i="112"/>
  <c r="AN322" i="112"/>
  <c r="AM321" i="112"/>
  <c r="BD314" i="112"/>
  <c r="AR270" i="112"/>
  <c r="AQ269" i="112"/>
  <c r="AP268" i="112"/>
  <c r="AO267" i="112"/>
  <c r="BA230" i="112"/>
  <c r="BK215" i="112"/>
  <c r="AU215" i="112"/>
  <c r="BK218" i="112"/>
  <c r="AU218" i="112"/>
  <c r="AS216" i="112"/>
  <c r="BJ179" i="112"/>
  <c r="AO264" i="112"/>
  <c r="AZ215" i="123"/>
  <c r="BH214" i="123"/>
  <c r="BD317" i="123"/>
  <c r="BC265" i="123"/>
  <c r="BC214" i="123"/>
  <c r="AX220" i="123"/>
  <c r="BJ213" i="123"/>
  <c r="BN217" i="123"/>
  <c r="AU219" i="123"/>
  <c r="BF268" i="123"/>
  <c r="BO213" i="123"/>
  <c r="BK219" i="123"/>
  <c r="AO271" i="123"/>
  <c r="AX212" i="123"/>
  <c r="BN212" i="123"/>
  <c r="BO214" i="123"/>
  <c r="BE215" i="123"/>
  <c r="AQ217" i="123"/>
  <c r="BE220" i="123"/>
  <c r="BK267" i="123"/>
  <c r="AP213" i="123"/>
  <c r="AR215" i="123"/>
  <c r="AT217" i="123"/>
  <c r="BF218" i="123"/>
  <c r="AR220" i="123"/>
  <c r="BJ266" i="123"/>
  <c r="BB269" i="123"/>
  <c r="BM314" i="123"/>
  <c r="AR213" i="123"/>
  <c r="AW214" i="123"/>
  <c r="BM214" i="123"/>
  <c r="AX215" i="123"/>
  <c r="BN215" i="123"/>
  <c r="AY216" i="123"/>
  <c r="BO216" i="123"/>
  <c r="AZ217" i="123"/>
  <c r="BE218" i="123"/>
  <c r="BF219" i="123"/>
  <c r="BG220" i="123"/>
  <c r="AQ230" i="123"/>
  <c r="AO264" i="123"/>
  <c r="AZ271" i="123"/>
  <c r="BA217" i="123"/>
  <c r="BG266" i="123"/>
  <c r="AS271" i="123"/>
  <c r="AO318" i="123"/>
  <c r="BD218" i="122"/>
  <c r="AO318" i="122"/>
  <c r="AV269" i="122"/>
  <c r="AT267" i="122"/>
  <c r="BD217" i="122"/>
  <c r="BA214" i="122"/>
  <c r="AR264" i="122"/>
  <c r="AY267" i="122"/>
  <c r="BA264" i="122"/>
  <c r="BK270" i="122"/>
  <c r="BJ319" i="122"/>
  <c r="AX216" i="122"/>
  <c r="AM217" i="122"/>
  <c r="BD179" i="122"/>
  <c r="AN179" i="122"/>
  <c r="BD317" i="122"/>
  <c r="BB315" i="122"/>
  <c r="AN220" i="122"/>
  <c r="AN216" i="122"/>
  <c r="AW220" i="122"/>
  <c r="AO218" i="122"/>
  <c r="AR213" i="122"/>
  <c r="AQ212" i="122"/>
  <c r="BI219" i="122"/>
  <c r="AU263" i="122"/>
  <c r="BL264" i="122"/>
  <c r="AO267" i="122"/>
  <c r="BE267" i="122"/>
  <c r="AR270" i="122"/>
  <c r="BH270" i="122"/>
  <c r="BE264" i="122"/>
  <c r="AP265" i="122"/>
  <c r="BG266" i="122"/>
  <c r="BH267" i="122"/>
  <c r="BM268" i="122"/>
  <c r="AX269" i="122"/>
  <c r="BN269" i="122"/>
  <c r="AY270" i="122"/>
  <c r="BO270" i="122"/>
  <c r="BN314" i="122"/>
  <c r="AY315" i="122"/>
  <c r="BO315" i="122"/>
  <c r="AW321" i="122"/>
  <c r="AX322" i="122"/>
  <c r="BG316" i="122"/>
  <c r="AO322" i="122"/>
  <c r="BC213" i="122"/>
  <c r="AM213" i="122"/>
  <c r="AT212" i="122"/>
  <c r="AS217" i="122"/>
  <c r="AR216" i="122"/>
  <c r="BO220" i="122"/>
  <c r="AY220" i="122"/>
  <c r="BD214" i="122"/>
  <c r="AN214" i="122"/>
  <c r="AZ216" i="122"/>
  <c r="AY215" i="122"/>
  <c r="BL214" i="122"/>
  <c r="AV214" i="122"/>
  <c r="BO281" i="122"/>
  <c r="BF219" i="122"/>
  <c r="BB216" i="122"/>
  <c r="AQ320" i="122"/>
  <c r="AV220" i="122"/>
  <c r="BE217" i="122"/>
  <c r="AN217" i="122"/>
  <c r="AU193" i="122"/>
  <c r="BC266" i="122"/>
  <c r="BI268" i="122"/>
  <c r="BA317" i="122"/>
  <c r="AT319" i="122"/>
  <c r="BN218" i="122"/>
  <c r="BC217" i="122"/>
  <c r="BL216" i="122"/>
  <c r="AQ211" i="122"/>
  <c r="AZ179" i="122"/>
  <c r="BM270" i="122"/>
  <c r="BK268" i="122"/>
  <c r="AS215" i="122"/>
  <c r="BB214" i="122"/>
  <c r="AQ213" i="122"/>
  <c r="AU216" i="122"/>
  <c r="AT215" i="122"/>
  <c r="AS214" i="122"/>
  <c r="BN220" i="122"/>
  <c r="BO263" i="122"/>
  <c r="BM269" i="122"/>
  <c r="BO271" i="122"/>
  <c r="BK314" i="122"/>
  <c r="BL315" i="122"/>
  <c r="AS320" i="122"/>
  <c r="AT321" i="122"/>
  <c r="AU322" i="122"/>
  <c r="AM265" i="122"/>
  <c r="BC265" i="122"/>
  <c r="AM262" i="122"/>
  <c r="AS264" i="122"/>
  <c r="BI264" i="122"/>
  <c r="AU266" i="122"/>
  <c r="BK266" i="122"/>
  <c r="BA268" i="122"/>
  <c r="BC270" i="122"/>
  <c r="AN271" i="122"/>
  <c r="AT318" i="122"/>
  <c r="BJ318" i="122"/>
  <c r="BK319" i="122"/>
  <c r="AV320" i="122"/>
  <c r="BL320" i="122"/>
  <c r="AL319" i="122"/>
  <c r="BB319" i="122"/>
  <c r="BD321" i="122"/>
  <c r="AY217" i="122"/>
  <c r="AZ218" i="122"/>
  <c r="AO215" i="122"/>
  <c r="BA217" i="122"/>
  <c r="BH215" i="121"/>
  <c r="AS320" i="121"/>
  <c r="BJ265" i="121"/>
  <c r="AX219" i="121"/>
  <c r="AY264" i="121"/>
  <c r="AV314" i="121"/>
  <c r="AT320" i="121"/>
  <c r="AU269" i="121"/>
  <c r="AP207" i="121"/>
  <c r="AP173" i="121" s="1"/>
  <c r="AR216" i="121"/>
  <c r="BC262" i="121"/>
  <c r="AU265" i="121"/>
  <c r="AO318" i="121"/>
  <c r="BG216" i="121"/>
  <c r="AM213" i="121"/>
  <c r="BC217" i="121"/>
  <c r="AM212" i="121"/>
  <c r="BN271" i="121"/>
  <c r="AY269" i="121"/>
  <c r="BG265" i="121"/>
  <c r="BD217" i="121"/>
  <c r="BO213" i="121"/>
  <c r="AX268" i="121"/>
  <c r="BF264" i="121"/>
  <c r="BN216" i="121"/>
  <c r="AP179" i="121"/>
  <c r="BD179" i="121"/>
  <c r="AN215" i="121"/>
  <c r="AU218" i="121"/>
  <c r="AN220" i="121"/>
  <c r="BO268" i="121"/>
  <c r="BN269" i="121"/>
  <c r="AS315" i="121"/>
  <c r="BD322" i="121"/>
  <c r="AO214" i="121"/>
  <c r="BG266" i="120"/>
  <c r="BD263" i="120"/>
  <c r="BL207" i="120"/>
  <c r="BM267" i="120"/>
  <c r="AP265" i="120"/>
  <c r="BO220" i="120"/>
  <c r="BD316" i="120"/>
  <c r="AZ179" i="120"/>
  <c r="BA212" i="120"/>
  <c r="AU268" i="120"/>
  <c r="BD318" i="120"/>
  <c r="BH267" i="120"/>
  <c r="BE264" i="120"/>
  <c r="BH218" i="120"/>
  <c r="AW321" i="120"/>
  <c r="AN319" i="120"/>
  <c r="AX318" i="120"/>
  <c r="AQ266" i="120"/>
  <c r="BL217" i="120"/>
  <c r="AO215" i="120"/>
  <c r="BH213" i="120"/>
  <c r="BJ314" i="120"/>
  <c r="BC315" i="120"/>
  <c r="BA316" i="120"/>
  <c r="AX317" i="120"/>
  <c r="BN322" i="120"/>
  <c r="BM213" i="120"/>
  <c r="AP218" i="120"/>
  <c r="BG264" i="120"/>
  <c r="BH265" i="120"/>
  <c r="BN267" i="120"/>
  <c r="BO268" i="120"/>
  <c r="AZ317" i="120"/>
  <c r="AR321" i="120"/>
  <c r="AO315" i="120"/>
  <c r="BK217" i="120"/>
  <c r="AZ268" i="120"/>
  <c r="AS258" i="120"/>
  <c r="AR266" i="120"/>
  <c r="BF320" i="120"/>
  <c r="AY258" i="120"/>
  <c r="AY224" i="120" s="1"/>
  <c r="AN214" i="120"/>
  <c r="BJ267" i="120"/>
  <c r="BK268" i="120"/>
  <c r="AS319" i="120"/>
  <c r="AP270" i="120"/>
  <c r="BN266" i="120"/>
  <c r="BB265" i="120"/>
  <c r="BI219" i="120"/>
  <c r="AW218" i="120"/>
  <c r="BB212" i="120"/>
  <c r="AV218" i="120"/>
  <c r="AS215" i="120"/>
  <c r="BL213" i="120"/>
  <c r="BO314" i="120"/>
  <c r="AN316" i="120"/>
  <c r="BD268" i="120"/>
  <c r="AT220" i="120"/>
  <c r="BI214" i="120"/>
  <c r="BK319" i="120"/>
  <c r="BH320" i="120"/>
  <c r="BB217" i="120"/>
  <c r="AV207" i="120"/>
  <c r="BL212" i="120"/>
  <c r="AM215" i="120"/>
  <c r="AN216" i="120"/>
  <c r="AO230" i="120"/>
  <c r="BL265" i="120"/>
  <c r="BI267" i="120"/>
  <c r="BJ268" i="120"/>
  <c r="BK269" i="120"/>
  <c r="BL270" i="120"/>
  <c r="BC316" i="120"/>
  <c r="AN317" i="120"/>
  <c r="BJ319" i="120"/>
  <c r="AU320" i="120"/>
  <c r="BA319" i="120"/>
  <c r="AQ212" i="120"/>
  <c r="BF212" i="120"/>
  <c r="AN267" i="120"/>
  <c r="BA318" i="119"/>
  <c r="AS314" i="119"/>
  <c r="AQ270" i="119"/>
  <c r="AO268" i="119"/>
  <c r="BN265" i="119"/>
  <c r="BG179" i="119"/>
  <c r="AQ319" i="119"/>
  <c r="BE317" i="119"/>
  <c r="BE322" i="119"/>
  <c r="AZ321" i="119"/>
  <c r="BO320" i="119"/>
  <c r="AY320" i="119"/>
  <c r="BM318" i="119"/>
  <c r="AW318" i="119"/>
  <c r="AR317" i="119"/>
  <c r="BG316" i="119"/>
  <c r="AQ316" i="119"/>
  <c r="BE314" i="119"/>
  <c r="AO314" i="119"/>
  <c r="BD271" i="119"/>
  <c r="AV267" i="119"/>
  <c r="AN263" i="119"/>
  <c r="BL230" i="119"/>
  <c r="AV230" i="119"/>
  <c r="AU230" i="119"/>
  <c r="BE218" i="119"/>
  <c r="AO218" i="119"/>
  <c r="BM214" i="119"/>
  <c r="AW214" i="119"/>
  <c r="AQ212" i="119"/>
  <c r="BL220" i="119"/>
  <c r="BF213" i="119"/>
  <c r="AY218" i="119"/>
  <c r="AM211" i="119"/>
  <c r="BI322" i="119"/>
  <c r="BK316" i="119"/>
  <c r="BF179" i="119"/>
  <c r="BG211" i="119"/>
  <c r="BN314" i="119"/>
  <c r="BM321" i="119"/>
  <c r="BI309" i="119"/>
  <c r="BI275" i="119" s="1"/>
  <c r="AS309" i="119"/>
  <c r="AS275" i="119" s="1"/>
  <c r="AV321" i="119"/>
  <c r="BK320" i="119"/>
  <c r="AT319" i="119"/>
  <c r="AN317" i="119"/>
  <c r="BC316" i="119"/>
  <c r="BI281" i="119"/>
  <c r="BD281" i="119"/>
  <c r="BP251" i="119"/>
  <c r="BD258" i="119"/>
  <c r="BD224" i="119" s="1"/>
  <c r="AN258" i="119"/>
  <c r="AN224" i="119" s="1"/>
  <c r="AZ271" i="119"/>
  <c r="BO270" i="119"/>
  <c r="AX269" i="119"/>
  <c r="BM268" i="119"/>
  <c r="AR267" i="119"/>
  <c r="BG266" i="119"/>
  <c r="AP265" i="119"/>
  <c r="BE264" i="119"/>
  <c r="BH230" i="119"/>
  <c r="AR230" i="119"/>
  <c r="BG230" i="119"/>
  <c r="AQ230" i="119"/>
  <c r="BO207" i="119"/>
  <c r="BO173" i="119" s="1"/>
  <c r="BN207" i="119"/>
  <c r="BG207" i="119"/>
  <c r="BG173" i="119" s="1"/>
  <c r="AQ207" i="119"/>
  <c r="AQ173" i="119" s="1"/>
  <c r="BL217" i="119"/>
  <c r="AV217" i="119"/>
  <c r="BK216" i="119"/>
  <c r="BO322" i="119"/>
  <c r="BN321" i="119"/>
  <c r="BH319" i="119"/>
  <c r="BG318" i="119"/>
  <c r="BF317" i="119"/>
  <c r="AZ315" i="119"/>
  <c r="AY314" i="119"/>
  <c r="AX313" i="119"/>
  <c r="BB271" i="119"/>
  <c r="AV269" i="119"/>
  <c r="BI266" i="119"/>
  <c r="AN265" i="119"/>
  <c r="AZ211" i="119"/>
  <c r="AQ219" i="119"/>
  <c r="BB218" i="119"/>
  <c r="AX217" i="119"/>
  <c r="AQ322" i="119"/>
  <c r="AP321" i="119"/>
  <c r="AO320" i="119"/>
  <c r="BO318" i="119"/>
  <c r="BN317" i="119"/>
  <c r="BH315" i="119"/>
  <c r="AR309" i="119"/>
  <c r="AR275" i="119" s="1"/>
  <c r="BG314" i="119"/>
  <c r="BF313" i="119"/>
  <c r="AV281" i="119"/>
  <c r="BJ271" i="119"/>
  <c r="AT271" i="119"/>
  <c r="AS270" i="119"/>
  <c r="BD269" i="119"/>
  <c r="AN269" i="119"/>
  <c r="BB267" i="119"/>
  <c r="AV265" i="119"/>
  <c r="BK264" i="119"/>
  <c r="AT263" i="119"/>
  <c r="BG271" i="119"/>
  <c r="AQ271" i="119"/>
  <c r="BF270" i="119"/>
  <c r="AP270" i="119"/>
  <c r="BE269" i="119"/>
  <c r="AO269" i="119"/>
  <c r="AZ268" i="119"/>
  <c r="BO267" i="119"/>
  <c r="AY267" i="119"/>
  <c r="BN266" i="119"/>
  <c r="AX266" i="119"/>
  <c r="BM265" i="119"/>
  <c r="AW265" i="119"/>
  <c r="BH264" i="119"/>
  <c r="AR264" i="119"/>
  <c r="BG263" i="119"/>
  <c r="AQ263" i="119"/>
  <c r="BM220" i="119"/>
  <c r="AR219" i="119"/>
  <c r="AQ218" i="119"/>
  <c r="BF217" i="119"/>
  <c r="AZ215" i="119"/>
  <c r="BO214" i="119"/>
  <c r="BN213" i="119"/>
  <c r="AX213" i="119"/>
  <c r="BM212" i="119"/>
  <c r="AW212" i="119"/>
  <c r="BG219" i="119"/>
  <c r="BD216" i="119"/>
  <c r="AN216" i="119"/>
  <c r="AU215" i="119"/>
  <c r="AR216" i="119"/>
  <c r="AP214" i="119"/>
  <c r="BK219" i="119"/>
  <c r="AM219" i="119"/>
  <c r="AP264" i="119"/>
  <c r="AQ265" i="119"/>
  <c r="BH266" i="119"/>
  <c r="AT314" i="119"/>
  <c r="BB318" i="119"/>
  <c r="BJ322" i="119"/>
  <c r="BA321" i="119"/>
  <c r="AT318" i="119"/>
  <c r="BB322" i="119"/>
  <c r="AN316" i="119"/>
  <c r="AV320" i="119"/>
  <c r="AL321" i="119"/>
  <c r="BL319" i="119"/>
  <c r="BK318" i="119"/>
  <c r="BJ317" i="119"/>
  <c r="BD315" i="119"/>
  <c r="BC314" i="119"/>
  <c r="BE270" i="119"/>
  <c r="AW266" i="119"/>
  <c r="AO262" i="119"/>
  <c r="BD219" i="119"/>
  <c r="BI212" i="119"/>
  <c r="AZ220" i="119"/>
  <c r="AT214" i="119"/>
  <c r="AS213" i="119"/>
  <c r="AY215" i="119"/>
  <c r="AV220" i="119"/>
  <c r="BH216" i="119"/>
  <c r="BL212" i="119"/>
  <c r="BA217" i="119"/>
  <c r="AW213" i="119"/>
  <c r="AU211" i="119"/>
  <c r="AY319" i="119"/>
  <c r="AO321" i="119"/>
  <c r="AW263" i="119"/>
  <c r="AX264" i="119"/>
  <c r="AY265" i="119"/>
  <c r="BM271" i="119"/>
  <c r="AO317" i="119"/>
  <c r="AW321" i="119"/>
  <c r="AM265" i="119"/>
  <c r="AT268" i="119"/>
  <c r="AU269" i="119"/>
  <c r="AZ320" i="119"/>
  <c r="AV316" i="119"/>
  <c r="BD320" i="119"/>
  <c r="BO219" i="118"/>
  <c r="AN271" i="118"/>
  <c r="BA214" i="118"/>
  <c r="BH216" i="118"/>
  <c r="BG215" i="118"/>
  <c r="BF214" i="118"/>
  <c r="BE213" i="118"/>
  <c r="BI179" i="118"/>
  <c r="BJ179" i="118"/>
  <c r="BJ207" i="118"/>
  <c r="BJ173" i="118" s="1"/>
  <c r="AU215" i="118"/>
  <c r="BK215" i="118"/>
  <c r="AV216" i="118"/>
  <c r="BL216" i="118"/>
  <c r="AR263" i="118"/>
  <c r="BM263" i="118"/>
  <c r="BD264" i="118"/>
  <c r="AT265" i="118"/>
  <c r="BO265" i="118"/>
  <c r="AR268" i="118"/>
  <c r="BM268" i="118"/>
  <c r="AT270" i="118"/>
  <c r="BO270" i="118"/>
  <c r="BM318" i="118"/>
  <c r="BN319" i="118"/>
  <c r="BO320" i="118"/>
  <c r="AT212" i="118"/>
  <c r="BJ212" i="118"/>
  <c r="BK213" i="118"/>
  <c r="BL214" i="118"/>
  <c r="AT314" i="118"/>
  <c r="BJ314" i="118"/>
  <c r="AU315" i="118"/>
  <c r="BK315" i="118"/>
  <c r="AV316" i="118"/>
  <c r="BL316" i="118"/>
  <c r="BA317" i="118"/>
  <c r="BB318" i="118"/>
  <c r="AM319" i="118"/>
  <c r="BC319" i="118"/>
  <c r="AN320" i="118"/>
  <c r="BD320" i="118"/>
  <c r="AS321" i="118"/>
  <c r="BI321" i="118"/>
  <c r="AT322" i="118"/>
  <c r="BJ322" i="118"/>
  <c r="BB263" i="118"/>
  <c r="BD265" i="118"/>
  <c r="BJ267" i="118"/>
  <c r="BC314" i="118"/>
  <c r="AN315" i="118"/>
  <c r="BA320" i="118"/>
  <c r="AR271" i="118"/>
  <c r="AZ268" i="118"/>
  <c r="BB219" i="118"/>
  <c r="BA218" i="118"/>
  <c r="AV318" i="118"/>
  <c r="AQ263" i="118"/>
  <c r="AV268" i="118"/>
  <c r="BL318" i="118"/>
  <c r="BM319" i="118"/>
  <c r="AW322" i="118"/>
  <c r="AQ316" i="118"/>
  <c r="AO314" i="118"/>
  <c r="BG270" i="118"/>
  <c r="BD267" i="118"/>
  <c r="BL264" i="118"/>
  <c r="AZ263" i="118"/>
  <c r="AP268" i="118"/>
  <c r="AR216" i="118"/>
  <c r="AQ215" i="118"/>
  <c r="AP214" i="118"/>
  <c r="AO213" i="118"/>
  <c r="AL214" i="118"/>
  <c r="BC215" i="118"/>
  <c r="AM213" i="118"/>
  <c r="BC213" i="118"/>
  <c r="BD214" i="118"/>
  <c r="AS215" i="118"/>
  <c r="AT216" i="118"/>
  <c r="AU217" i="118"/>
  <c r="AV218" i="118"/>
  <c r="BA219" i="118"/>
  <c r="BB220" i="118"/>
  <c r="BN268" i="118"/>
  <c r="BB314" i="118"/>
  <c r="AM315" i="118"/>
  <c r="BC315" i="118"/>
  <c r="AN316" i="118"/>
  <c r="BD316" i="118"/>
  <c r="AS317" i="118"/>
  <c r="BI317" i="118"/>
  <c r="AT318" i="118"/>
  <c r="BJ318" i="118"/>
  <c r="AU319" i="118"/>
  <c r="BK319" i="118"/>
  <c r="AV320" i="118"/>
  <c r="BL320" i="118"/>
  <c r="BA321" i="118"/>
  <c r="BB322" i="118"/>
  <c r="BB319" i="118"/>
  <c r="AM320" i="118"/>
  <c r="AN321" i="118"/>
  <c r="BD321" i="118"/>
  <c r="BI270" i="118"/>
  <c r="BJ271" i="118"/>
  <c r="BA263" i="118"/>
  <c r="BC265" i="118"/>
  <c r="BD266" i="118"/>
  <c r="AS267" i="118"/>
  <c r="AT268" i="118"/>
  <c r="AU269" i="118"/>
  <c r="AT321" i="118"/>
  <c r="BJ321" i="118"/>
  <c r="BK322" i="118"/>
  <c r="BB270" i="118"/>
  <c r="AX266" i="118"/>
  <c r="BG216" i="118"/>
  <c r="BF215" i="118"/>
  <c r="BE214" i="118"/>
  <c r="AZ322" i="118"/>
  <c r="BN320" i="118"/>
  <c r="BE217" i="117"/>
  <c r="AS216" i="117"/>
  <c r="BC215" i="117"/>
  <c r="AQ214" i="117"/>
  <c r="BA213" i="117"/>
  <c r="BM214" i="117"/>
  <c r="BO216" i="117"/>
  <c r="BC212" i="117"/>
  <c r="BA214" i="117"/>
  <c r="BK220" i="117"/>
  <c r="AO215" i="117"/>
  <c r="AP216" i="117"/>
  <c r="AX220" i="117"/>
  <c r="BD268" i="117"/>
  <c r="AW263" i="117"/>
  <c r="AP268" i="117"/>
  <c r="BM271" i="117"/>
  <c r="BE317" i="117"/>
  <c r="BH320" i="117"/>
  <c r="BM321" i="117"/>
  <c r="BA217" i="117"/>
  <c r="BG179" i="117"/>
  <c r="BJ309" i="117"/>
  <c r="BJ275" i="117" s="1"/>
  <c r="AT281" i="117"/>
  <c r="BD258" i="117"/>
  <c r="BA258" i="117"/>
  <c r="BA224" i="117" s="1"/>
  <c r="AR258" i="117"/>
  <c r="AR224" i="117" s="1"/>
  <c r="AO212" i="117"/>
  <c r="AN213" i="117"/>
  <c r="BJ215" i="117"/>
  <c r="AV217" i="117"/>
  <c r="BJ266" i="117"/>
  <c r="BL268" i="117"/>
  <c r="AU317" i="117"/>
  <c r="BF264" i="117"/>
  <c r="BH266" i="117"/>
  <c r="AO271" i="117"/>
  <c r="BG315" i="117"/>
  <c r="AR316" i="117"/>
  <c r="BG264" i="117"/>
  <c r="BB271" i="117"/>
  <c r="AP267" i="117"/>
  <c r="AN265" i="117"/>
  <c r="AL218" i="117"/>
  <c r="BC218" i="117"/>
  <c r="AW316" i="117"/>
  <c r="AU322" i="117"/>
  <c r="AV315" i="117"/>
  <c r="BK314" i="117"/>
  <c r="AT321" i="117"/>
  <c r="BI320" i="117"/>
  <c r="AN193" i="117"/>
  <c r="BC216" i="117"/>
  <c r="BM219" i="117"/>
  <c r="BN220" i="117"/>
  <c r="BB316" i="117"/>
  <c r="BD318" i="117"/>
  <c r="AO267" i="117"/>
  <c r="AQ269" i="117"/>
  <c r="AR270" i="117"/>
  <c r="AW271" i="117"/>
  <c r="AY315" i="117"/>
  <c r="BF318" i="117"/>
  <c r="BG319" i="117"/>
  <c r="BE309" i="117"/>
  <c r="BE275" i="117" s="1"/>
  <c r="BC268" i="117"/>
  <c r="AQ264" i="117"/>
  <c r="BK215" i="117"/>
  <c r="AU211" i="117"/>
  <c r="AS220" i="117"/>
  <c r="AL213" i="117"/>
  <c r="BO322" i="117"/>
  <c r="BL207" i="117"/>
  <c r="AP207" i="117"/>
  <c r="AP173" i="117" s="1"/>
  <c r="AU207" i="117"/>
  <c r="AU173" i="117" s="1"/>
  <c r="BK179" i="117"/>
  <c r="BJ179" i="117"/>
  <c r="AT179" i="117"/>
  <c r="AZ213" i="117"/>
  <c r="BE214" i="117"/>
  <c r="AP215" i="117"/>
  <c r="AQ216" i="117"/>
  <c r="AR217" i="117"/>
  <c r="AX219" i="117"/>
  <c r="AM213" i="117"/>
  <c r="AN214" i="117"/>
  <c r="BK217" i="117"/>
  <c r="AV218" i="117"/>
  <c r="AZ264" i="117"/>
  <c r="BN270" i="117"/>
  <c r="BO321" i="117"/>
  <c r="AS267" i="117"/>
  <c r="AU269" i="117"/>
  <c r="BJ318" i="117"/>
  <c r="BI270" i="117"/>
  <c r="BD212" i="117"/>
  <c r="BE219" i="117"/>
  <c r="BF212" i="117"/>
  <c r="AP212" i="117"/>
  <c r="BJ214" i="117"/>
  <c r="AM219" i="117"/>
  <c r="BE216" i="117"/>
  <c r="BA212" i="117"/>
  <c r="BL216" i="117"/>
  <c r="BL315" i="117"/>
  <c r="BN317" i="117"/>
  <c r="AT313" i="117"/>
  <c r="BJ321" i="117"/>
  <c r="AX281" i="116"/>
  <c r="BK268" i="116"/>
  <c r="BC264" i="116"/>
  <c r="AW230" i="116"/>
  <c r="BA212" i="116"/>
  <c r="BA269" i="116"/>
  <c r="AS265" i="116"/>
  <c r="AX265" i="116"/>
  <c r="AR263" i="116"/>
  <c r="BI215" i="116"/>
  <c r="BD318" i="116"/>
  <c r="BK216" i="116"/>
  <c r="BI214" i="116"/>
  <c r="BO322" i="116"/>
  <c r="AY322" i="116"/>
  <c r="BM320" i="116"/>
  <c r="AW320" i="116"/>
  <c r="BG318" i="116"/>
  <c r="AQ318" i="116"/>
  <c r="BE316" i="116"/>
  <c r="AO316" i="116"/>
  <c r="AY314" i="116"/>
  <c r="BJ281" i="116"/>
  <c r="BN271" i="116"/>
  <c r="AW270" i="116"/>
  <c r="BH269" i="116"/>
  <c r="AQ268" i="116"/>
  <c r="BF267" i="116"/>
  <c r="AO266" i="116"/>
  <c r="AZ265" i="116"/>
  <c r="BN263" i="116"/>
  <c r="AX263" i="116"/>
  <c r="AW220" i="116"/>
  <c r="BE216" i="116"/>
  <c r="AX213" i="116"/>
  <c r="AW212" i="116"/>
  <c r="AW315" i="116"/>
  <c r="AY313" i="116"/>
  <c r="AL270" i="116"/>
  <c r="AW269" i="116"/>
  <c r="AR268" i="116"/>
  <c r="BN266" i="116"/>
  <c r="AO219" i="116"/>
  <c r="AY217" i="116"/>
  <c r="AR214" i="116"/>
  <c r="AM213" i="116"/>
  <c r="AM220" i="116"/>
  <c r="BD213" i="116"/>
  <c r="BC212" i="116"/>
  <c r="BN320" i="116"/>
  <c r="AV318" i="116"/>
  <c r="BL264" i="116"/>
  <c r="BK213" i="116"/>
  <c r="BA320" i="116"/>
  <c r="AS316" i="116"/>
  <c r="BM230" i="116"/>
  <c r="BG317" i="116"/>
  <c r="AT270" i="116"/>
  <c r="AY266" i="116"/>
  <c r="AO265" i="116"/>
  <c r="AN214" i="116"/>
  <c r="BL217" i="116"/>
  <c r="BJ215" i="116"/>
  <c r="BH214" i="116"/>
  <c r="BK322" i="116"/>
  <c r="AT321" i="116"/>
  <c r="BI320" i="116"/>
  <c r="AN319" i="116"/>
  <c r="BC318" i="116"/>
  <c r="BA316" i="116"/>
  <c r="BK314" i="116"/>
  <c r="AU314" i="116"/>
  <c r="BI270" i="116"/>
  <c r="AS270" i="116"/>
  <c r="BC268" i="116"/>
  <c r="AM268" i="116"/>
  <c r="BA266" i="116"/>
  <c r="BL265" i="116"/>
  <c r="AU264" i="116"/>
  <c r="BJ263" i="116"/>
  <c r="BE230" i="116"/>
  <c r="AM218" i="116"/>
  <c r="BL215" i="116"/>
  <c r="AN322" i="116"/>
  <c r="BH321" i="116"/>
  <c r="BG320" i="116"/>
  <c r="BF319" i="116"/>
  <c r="BE318" i="116"/>
  <c r="AS269" i="116"/>
  <c r="AY267" i="116"/>
  <c r="BI265" i="116"/>
  <c r="AU217" i="116"/>
  <c r="AS215" i="116"/>
  <c r="BE319" i="116"/>
  <c r="BC313" i="116"/>
  <c r="AQ271" i="116"/>
  <c r="BH264" i="116"/>
  <c r="AQ263" i="116"/>
  <c r="BE215" i="116"/>
  <c r="BD214" i="116"/>
  <c r="BG213" i="116"/>
  <c r="AN215" i="139"/>
  <c r="BN214" i="139"/>
  <c r="BE217" i="139"/>
  <c r="BF218" i="139"/>
  <c r="AV215" i="139"/>
  <c r="AP218" i="139"/>
  <c r="BC269" i="139"/>
  <c r="BH212" i="139"/>
  <c r="AY215" i="139"/>
  <c r="AR267" i="139"/>
  <c r="AW212" i="139"/>
  <c r="AZ318" i="139"/>
  <c r="BJ216" i="139"/>
  <c r="BK217" i="139"/>
  <c r="BL218" i="139"/>
  <c r="BK216" i="139"/>
  <c r="AV217" i="139"/>
  <c r="BL217" i="139"/>
  <c r="BA218" i="139"/>
  <c r="BB219" i="139"/>
  <c r="AM220" i="139"/>
  <c r="BC220" i="139"/>
  <c r="BE216" i="139"/>
  <c r="BG218" i="139"/>
  <c r="BA268" i="139"/>
  <c r="BC270" i="139"/>
  <c r="BF320" i="139"/>
  <c r="AS213" i="139"/>
  <c r="AU215" i="139"/>
  <c r="AS263" i="139"/>
  <c r="AT264" i="139"/>
  <c r="AU265" i="139"/>
  <c r="AV266" i="139"/>
  <c r="BI271" i="139"/>
  <c r="AX263" i="139"/>
  <c r="BN263" i="139"/>
  <c r="AY264" i="139"/>
  <c r="BO264" i="139"/>
  <c r="AZ265" i="139"/>
  <c r="AO266" i="139"/>
  <c r="BE266" i="139"/>
  <c r="AP267" i="139"/>
  <c r="BF267" i="139"/>
  <c r="AQ268" i="139"/>
  <c r="BG268" i="139"/>
  <c r="AR269" i="139"/>
  <c r="BH269" i="139"/>
  <c r="AW270" i="139"/>
  <c r="BM270" i="139"/>
  <c r="AX271" i="139"/>
  <c r="BN271" i="139"/>
  <c r="BO317" i="139"/>
  <c r="AO319" i="139"/>
  <c r="BI315" i="139"/>
  <c r="AM318" i="139"/>
  <c r="AO320" i="139"/>
  <c r="BN322" i="139"/>
  <c r="BO316" i="139"/>
  <c r="BA212" i="139"/>
  <c r="AR212" i="139"/>
  <c r="AR216" i="139"/>
  <c r="BO218" i="139"/>
  <c r="BN258" i="139"/>
  <c r="BH220" i="139"/>
  <c r="BF214" i="139"/>
  <c r="AX217" i="139"/>
  <c r="AR220" i="139"/>
  <c r="AW213" i="139"/>
  <c r="AO216" i="139"/>
  <c r="BN218" i="139"/>
  <c r="AS220" i="139"/>
  <c r="AN270" i="139"/>
  <c r="BP251" i="139"/>
  <c r="BM212" i="139"/>
  <c r="BN213" i="139"/>
  <c r="BO214" i="139"/>
  <c r="AT217" i="139"/>
  <c r="AV219" i="139"/>
  <c r="AW220" i="139"/>
  <c r="BD263" i="139"/>
  <c r="BH267" i="139"/>
  <c r="BJ212" i="139"/>
  <c r="BK213" i="139"/>
  <c r="AV214" i="139"/>
  <c r="AS219" i="139"/>
  <c r="BI219" i="139"/>
  <c r="AV207" i="139"/>
  <c r="BM207" i="139"/>
  <c r="BM173" i="139" s="1"/>
  <c r="AT268" i="139"/>
  <c r="AV270" i="139"/>
  <c r="BC216" i="139"/>
  <c r="AN217" i="139"/>
  <c r="BD217" i="139"/>
  <c r="AS218" i="139"/>
  <c r="BI218" i="139"/>
  <c r="AT219" i="139"/>
  <c r="BJ219" i="139"/>
  <c r="AU220" i="139"/>
  <c r="BK220" i="139"/>
  <c r="AS264" i="139"/>
  <c r="AU266" i="139"/>
  <c r="AW268" i="139"/>
  <c r="AY270" i="139"/>
  <c r="AP263" i="139"/>
  <c r="BF263" i="139"/>
  <c r="AQ264" i="139"/>
  <c r="BG264" i="139"/>
  <c r="AR265" i="139"/>
  <c r="BH265" i="139"/>
  <c r="AW266" i="139"/>
  <c r="BM266" i="139"/>
  <c r="AX267" i="139"/>
  <c r="BN267" i="139"/>
  <c r="AY268" i="139"/>
  <c r="BO268" i="139"/>
  <c r="AZ269" i="139"/>
  <c r="AO270" i="139"/>
  <c r="BE270" i="139"/>
  <c r="AP271" i="139"/>
  <c r="BF271" i="139"/>
  <c r="AW263" i="139"/>
  <c r="AT317" i="139"/>
  <c r="AW320" i="139"/>
  <c r="AX321" i="139"/>
  <c r="AM314" i="139"/>
  <c r="AM319" i="139"/>
  <c r="BJ314" i="139"/>
  <c r="BG317" i="139"/>
  <c r="AX318" i="139"/>
  <c r="AU321" i="139"/>
  <c r="BL322" i="139"/>
  <c r="BM318" i="139"/>
  <c r="BN319" i="139"/>
  <c r="BE322" i="139"/>
  <c r="BC215" i="138"/>
  <c r="BE322" i="138"/>
  <c r="AW271" i="138"/>
  <c r="BN267" i="138"/>
  <c r="BB214" i="138"/>
  <c r="BG212" i="138"/>
  <c r="BO268" i="138"/>
  <c r="AR220" i="138"/>
  <c r="BF271" i="138"/>
  <c r="BN319" i="138"/>
  <c r="BI220" i="138"/>
  <c r="AP271" i="138"/>
  <c r="AN267" i="138"/>
  <c r="BC319" i="138"/>
  <c r="AR320" i="138"/>
  <c r="AW320" i="138"/>
  <c r="AO322" i="138"/>
  <c r="AN219" i="138"/>
  <c r="BG264" i="138"/>
  <c r="AP315" i="138"/>
  <c r="BG316" i="138"/>
  <c r="BH214" i="138"/>
  <c r="BO217" i="138"/>
  <c r="AS262" i="138"/>
  <c r="AS212" i="138"/>
  <c r="AT268" i="138"/>
  <c r="BB265" i="138"/>
  <c r="AY179" i="138"/>
  <c r="AU216" i="138"/>
  <c r="AZ217" i="138"/>
  <c r="AW218" i="138"/>
  <c r="AU219" i="138"/>
  <c r="BN268" i="138"/>
  <c r="BD320" i="138"/>
  <c r="BO216" i="138"/>
  <c r="BF265" i="138"/>
  <c r="AO270" i="138"/>
  <c r="BO258" i="138"/>
  <c r="AM315" i="138"/>
  <c r="AS316" i="138"/>
  <c r="BE317" i="138"/>
  <c r="BA216" i="138"/>
  <c r="BC218" i="138"/>
  <c r="AQ264" i="138"/>
  <c r="BE314" i="138"/>
  <c r="AQ316" i="138"/>
  <c r="BL316" i="138"/>
  <c r="BB317" i="138"/>
  <c r="BK213" i="138"/>
  <c r="AN218" i="138"/>
  <c r="AS219" i="138"/>
  <c r="AT220" i="138"/>
  <c r="AN215" i="138"/>
  <c r="AT270" i="138"/>
  <c r="AW315" i="138"/>
  <c r="BM315" i="138"/>
  <c r="BN316" i="138"/>
  <c r="AY317" i="138"/>
  <c r="AO321" i="138"/>
  <c r="AX319" i="138"/>
  <c r="AM314" i="138"/>
  <c r="AY215" i="138"/>
  <c r="BE213" i="138"/>
  <c r="AS220" i="138"/>
  <c r="AU214" i="138"/>
  <c r="BL212" i="138"/>
  <c r="BJ213" i="138"/>
  <c r="BB219" i="138"/>
  <c r="BI263" i="138"/>
  <c r="AP265" i="138"/>
  <c r="AT269" i="138"/>
  <c r="BE270" i="138"/>
  <c r="BB318" i="138"/>
  <c r="AZ321" i="138"/>
  <c r="BI212" i="138"/>
  <c r="BK214" i="138"/>
  <c r="AV212" i="138"/>
  <c r="AL265" i="138"/>
  <c r="BO320" i="138"/>
  <c r="BK322" i="138"/>
  <c r="AN213" i="138"/>
  <c r="BI213" i="138"/>
  <c r="BG216" i="138"/>
  <c r="AW217" i="138"/>
  <c r="AM218" i="138"/>
  <c r="BI218" i="138"/>
  <c r="AY219" i="138"/>
  <c r="BK220" i="138"/>
  <c r="BF263" i="138"/>
  <c r="BH265" i="138"/>
  <c r="AO314" i="138"/>
  <c r="BH317" i="138"/>
  <c r="AZ320" i="138"/>
  <c r="AR263" i="138"/>
  <c r="BM263" i="138"/>
  <c r="AT265" i="138"/>
  <c r="BO265" i="138"/>
  <c r="BA267" i="138"/>
  <c r="BM268" i="138"/>
  <c r="BC269" i="138"/>
  <c r="BO270" i="138"/>
  <c r="BE271" i="138"/>
  <c r="BE215" i="138"/>
  <c r="BG217" i="138"/>
  <c r="BN220" i="138"/>
  <c r="AO212" i="138"/>
  <c r="BA270" i="138"/>
  <c r="BL314" i="138"/>
  <c r="AN318" i="138"/>
  <c r="AW216" i="137"/>
  <c r="BD265" i="137"/>
  <c r="AT218" i="137"/>
  <c r="BN321" i="137"/>
  <c r="AM269" i="137"/>
  <c r="AN217" i="137"/>
  <c r="AU270" i="137"/>
  <c r="AP265" i="137"/>
  <c r="BB263" i="137"/>
  <c r="BN219" i="137"/>
  <c r="BB218" i="137"/>
  <c r="AX214" i="137"/>
  <c r="AZ321" i="137"/>
  <c r="BM271" i="137"/>
  <c r="AW263" i="137"/>
  <c r="BL220" i="137"/>
  <c r="BJ265" i="137"/>
  <c r="BF269" i="137"/>
  <c r="BD270" i="137"/>
  <c r="BA271" i="137"/>
  <c r="BG315" i="137"/>
  <c r="AX321" i="137"/>
  <c r="BG214" i="137"/>
  <c r="BJ230" i="137"/>
  <c r="AY265" i="137"/>
  <c r="AV266" i="137"/>
  <c r="AS267" i="137"/>
  <c r="BI266" i="137"/>
  <c r="AU268" i="137"/>
  <c r="AY314" i="137"/>
  <c r="BG316" i="137"/>
  <c r="AY319" i="137"/>
  <c r="AO321" i="137"/>
  <c r="AP212" i="137"/>
  <c r="BG213" i="137"/>
  <c r="AW215" i="137"/>
  <c r="BO217" i="137"/>
  <c r="BF220" i="137"/>
  <c r="BG263" i="137"/>
  <c r="AZ268" i="137"/>
  <c r="AO269" i="137"/>
  <c r="BE269" i="137"/>
  <c r="BG271" i="137"/>
  <c r="AU264" i="137"/>
  <c r="AU281" i="137"/>
  <c r="AN314" i="137"/>
  <c r="AU317" i="137"/>
  <c r="BL318" i="137"/>
  <c r="AN322" i="137"/>
  <c r="AN212" i="137"/>
  <c r="AX319" i="137"/>
  <c r="BB271" i="137"/>
  <c r="AN320" i="137"/>
  <c r="BD212" i="137"/>
  <c r="BE316" i="137"/>
  <c r="AL268" i="137"/>
  <c r="BF264" i="137"/>
  <c r="AQ216" i="137"/>
  <c r="BL216" i="137"/>
  <c r="AS218" i="137"/>
  <c r="BN218" i="137"/>
  <c r="AU220" i="137"/>
  <c r="BG207" i="137"/>
  <c r="BG266" i="137"/>
  <c r="BD267" i="137"/>
  <c r="BB268" i="137"/>
  <c r="AT271" i="137"/>
  <c r="AV258" i="137"/>
  <c r="AV224" i="137" s="1"/>
  <c r="BB314" i="137"/>
  <c r="AY315" i="137"/>
  <c r="AW316" i="137"/>
  <c r="AY318" i="137"/>
  <c r="AW309" i="137"/>
  <c r="AP213" i="137"/>
  <c r="AR215" i="137"/>
  <c r="BM220" i="137"/>
  <c r="BO230" i="137"/>
  <c r="AT264" i="137"/>
  <c r="BO270" i="137"/>
  <c r="BL271" i="137"/>
  <c r="BD258" i="137"/>
  <c r="BD224" i="137" s="1"/>
  <c r="AM281" i="137"/>
  <c r="BM314" i="137"/>
  <c r="BJ315" i="137"/>
  <c r="BH316" i="137"/>
  <c r="AZ319" i="137"/>
  <c r="AW320" i="137"/>
  <c r="AY322" i="137"/>
  <c r="AT267" i="137"/>
  <c r="BK268" i="137"/>
  <c r="BA281" i="137"/>
  <c r="BO314" i="137"/>
  <c r="BF315" i="137"/>
  <c r="AR317" i="137"/>
  <c r="AT319" i="137"/>
  <c r="BO319" i="137"/>
  <c r="BE320" i="137"/>
  <c r="BA321" i="137"/>
  <c r="AQ322" i="137"/>
  <c r="BM322" i="137"/>
  <c r="AQ315" i="137"/>
  <c r="BC316" i="137"/>
  <c r="AS317" i="137"/>
  <c r="BE318" i="137"/>
  <c r="BA322" i="137"/>
  <c r="BB212" i="137"/>
  <c r="BI215" i="137"/>
  <c r="AT216" i="137"/>
  <c r="BJ216" i="137"/>
  <c r="BK217" i="137"/>
  <c r="AV218" i="137"/>
  <c r="BA219" i="137"/>
  <c r="BB220" i="137"/>
  <c r="AU214" i="137"/>
  <c r="AM263" i="137"/>
  <c r="AN264" i="137"/>
  <c r="BD264" i="137"/>
  <c r="BI265" i="137"/>
  <c r="AT266" i="137"/>
  <c r="BJ266" i="137"/>
  <c r="BK267" i="137"/>
  <c r="AV268" i="137"/>
  <c r="AM271" i="137"/>
  <c r="BE258" i="137"/>
  <c r="BE224" i="137" s="1"/>
  <c r="AY268" i="137"/>
  <c r="AZ314" i="137"/>
  <c r="AO315" i="137"/>
  <c r="BE315" i="137"/>
  <c r="AP316" i="137"/>
  <c r="AQ317" i="137"/>
  <c r="BG317" i="137"/>
  <c r="BH318" i="137"/>
  <c r="BM319" i="137"/>
  <c r="AX320" i="137"/>
  <c r="BN320" i="137"/>
  <c r="AY321" i="137"/>
  <c r="AZ322" i="137"/>
  <c r="BB309" i="137"/>
  <c r="AV317" i="137"/>
  <c r="BD213" i="137"/>
  <c r="AT214" i="137"/>
  <c r="AR217" i="137"/>
  <c r="BM217" i="137"/>
  <c r="AT219" i="137"/>
  <c r="BO219" i="137"/>
  <c r="BE220" i="137"/>
  <c r="AN265" i="137"/>
  <c r="BN315" i="137"/>
  <c r="BI317" i="137"/>
  <c r="BE212" i="137"/>
  <c r="AQ214" i="137"/>
  <c r="AO263" i="137"/>
  <c r="AP317" i="137"/>
  <c r="AS266" i="137"/>
  <c r="BL269" i="137"/>
  <c r="BA220" i="137"/>
  <c r="BB266" i="137"/>
  <c r="BD268" i="137"/>
  <c r="BE266" i="137"/>
  <c r="AY212" i="137"/>
  <c r="AU219" i="137"/>
  <c r="BC214" i="136"/>
  <c r="AV263" i="136"/>
  <c r="BG212" i="136"/>
  <c r="BH213" i="136"/>
  <c r="AO218" i="136"/>
  <c r="AP219" i="136"/>
  <c r="AQ220" i="136"/>
  <c r="AU267" i="136"/>
  <c r="AX270" i="136"/>
  <c r="AV314" i="136"/>
  <c r="BL319" i="136"/>
  <c r="BD322" i="136"/>
  <c r="AO215" i="136"/>
  <c r="BE215" i="136"/>
  <c r="BH218" i="136"/>
  <c r="BM216" i="136"/>
  <c r="BN217" i="136"/>
  <c r="BO218" i="136"/>
  <c r="BO320" i="136"/>
  <c r="AX321" i="136"/>
  <c r="AN319" i="136"/>
  <c r="BK321" i="136"/>
  <c r="BN264" i="136"/>
  <c r="BO265" i="136"/>
  <c r="BF265" i="136"/>
  <c r="AM318" i="136"/>
  <c r="BJ268" i="136"/>
  <c r="AU269" i="136"/>
  <c r="BO319" i="136"/>
  <c r="BK270" i="136"/>
  <c r="BA212" i="136"/>
  <c r="AM321" i="136"/>
  <c r="BJ217" i="136"/>
  <c r="BL219" i="136"/>
  <c r="AU270" i="136"/>
  <c r="AQ212" i="136"/>
  <c r="AR213" i="136"/>
  <c r="BE218" i="136"/>
  <c r="BF219" i="136"/>
  <c r="BG220" i="136"/>
  <c r="BL263" i="136"/>
  <c r="AQ271" i="136"/>
  <c r="BH315" i="136"/>
  <c r="AZ318" i="136"/>
  <c r="BO217" i="136"/>
  <c r="AP217" i="136"/>
  <c r="AR219" i="136"/>
  <c r="AX263" i="136"/>
  <c r="AN264" i="136"/>
  <c r="AZ265" i="136"/>
  <c r="BG267" i="136"/>
  <c r="AN269" i="136"/>
  <c r="BI269" i="136"/>
  <c r="BM318" i="136"/>
  <c r="AM266" i="136"/>
  <c r="AW318" i="136"/>
  <c r="BI319" i="136"/>
  <c r="BG316" i="136"/>
  <c r="BC314" i="136"/>
  <c r="AS315" i="136"/>
  <c r="BE316" i="136"/>
  <c r="AQ318" i="136"/>
  <c r="BL318" i="136"/>
  <c r="AS320" i="136"/>
  <c r="BN320" i="136"/>
  <c r="AU322" i="136"/>
  <c r="AZ230" i="135"/>
  <c r="AS179" i="135"/>
  <c r="AZ212" i="135"/>
  <c r="AO213" i="135"/>
  <c r="BG215" i="135"/>
  <c r="AR216" i="135"/>
  <c r="BH216" i="135"/>
  <c r="AW217" i="135"/>
  <c r="AX218" i="135"/>
  <c r="BN218" i="135"/>
  <c r="AY219" i="135"/>
  <c r="BD213" i="135"/>
  <c r="AT215" i="135"/>
  <c r="BJ215" i="135"/>
  <c r="AU216" i="135"/>
  <c r="BK216" i="135"/>
  <c r="BA218" i="135"/>
  <c r="BA263" i="135"/>
  <c r="BC265" i="135"/>
  <c r="AS267" i="135"/>
  <c r="BI267" i="135"/>
  <c r="BJ268" i="135"/>
  <c r="AU269" i="135"/>
  <c r="BK269" i="135"/>
  <c r="BA271" i="135"/>
  <c r="AL281" i="135"/>
  <c r="AX316" i="135"/>
  <c r="BB212" i="135"/>
  <c r="BC213" i="135"/>
  <c r="BB220" i="135"/>
  <c r="AM263" i="135"/>
  <c r="BB270" i="135"/>
  <c r="BC271" i="135"/>
  <c r="AP263" i="135"/>
  <c r="BG264" i="135"/>
  <c r="BM266" i="135"/>
  <c r="AY268" i="135"/>
  <c r="BF271" i="135"/>
  <c r="BE315" i="135"/>
  <c r="AS319" i="135"/>
  <c r="AW281" i="135"/>
  <c r="BB319" i="135"/>
  <c r="AM320" i="135"/>
  <c r="AU321" i="135"/>
  <c r="BK321" i="135"/>
  <c r="AP317" i="135"/>
  <c r="BF317" i="135"/>
  <c r="BG318" i="135"/>
  <c r="BH319" i="135"/>
  <c r="BN321" i="135"/>
  <c r="BO322" i="135"/>
  <c r="AQ214" i="135"/>
  <c r="BG313" i="135"/>
  <c r="BM212" i="135"/>
  <c r="AW212" i="135"/>
  <c r="BO207" i="135"/>
  <c r="BO173" i="135" s="1"/>
  <c r="AU322" i="135"/>
  <c r="BH317" i="135"/>
  <c r="BE314" i="135"/>
  <c r="AR267" i="135"/>
  <c r="AQ266" i="135"/>
  <c r="AP265" i="135"/>
  <c r="AO264" i="135"/>
  <c r="BO179" i="135"/>
  <c r="AR212" i="135"/>
  <c r="BN214" i="135"/>
  <c r="AY215" i="135"/>
  <c r="BO215" i="135"/>
  <c r="AZ216" i="135"/>
  <c r="AO217" i="135"/>
  <c r="AP218" i="135"/>
  <c r="BF218" i="135"/>
  <c r="AQ219" i="135"/>
  <c r="AR220" i="135"/>
  <c r="AT207" i="135"/>
  <c r="AT173" i="135" s="1"/>
  <c r="AU207" i="135"/>
  <c r="AU173" i="135" s="1"/>
  <c r="AV213" i="135"/>
  <c r="BL213" i="135"/>
  <c r="AN217" i="135"/>
  <c r="BD217" i="135"/>
  <c r="BI218" i="135"/>
  <c r="AV230" i="135"/>
  <c r="BL230" i="135"/>
  <c r="AS263" i="135"/>
  <c r="BJ264" i="135"/>
  <c r="BK265" i="135"/>
  <c r="BB268" i="135"/>
  <c r="AM269" i="135"/>
  <c r="BC269" i="135"/>
  <c r="AN270" i="135"/>
  <c r="BD270" i="135"/>
  <c r="BI271" i="135"/>
  <c r="BA264" i="135"/>
  <c r="BD267" i="135"/>
  <c r="AY317" i="135"/>
  <c r="AO322" i="135"/>
  <c r="BG179" i="135"/>
  <c r="AV214" i="135"/>
  <c r="AN218" i="135"/>
  <c r="AS219" i="135"/>
  <c r="BI219" i="135"/>
  <c r="AT217" i="135"/>
  <c r="AU218" i="135"/>
  <c r="BK218" i="135"/>
  <c r="AV219" i="135"/>
  <c r="AV264" i="135"/>
  <c r="BL264" i="135"/>
  <c r="BA265" i="135"/>
  <c r="BB266" i="135"/>
  <c r="BC267" i="135"/>
  <c r="BD268" i="135"/>
  <c r="AU271" i="135"/>
  <c r="AX263" i="135"/>
  <c r="AZ265" i="135"/>
  <c r="AO266" i="135"/>
  <c r="AP267" i="135"/>
  <c r="BF267" i="135"/>
  <c r="BG268" i="135"/>
  <c r="BM270" i="135"/>
  <c r="AX271" i="135"/>
  <c r="AT281" i="135"/>
  <c r="BO281" i="135"/>
  <c r="BD314" i="135"/>
  <c r="AP316" i="135"/>
  <c r="BB317" i="135"/>
  <c r="BM318" i="135"/>
  <c r="BD319" i="135"/>
  <c r="AT320" i="135"/>
  <c r="BO320" i="135"/>
  <c r="BG281" i="135"/>
  <c r="BJ314" i="135"/>
  <c r="BK315" i="135"/>
  <c r="BL316" i="135"/>
  <c r="AL295" i="135"/>
  <c r="AM319" i="135"/>
  <c r="AN320" i="135"/>
  <c r="AS321" i="135"/>
  <c r="AT322" i="135"/>
  <c r="AU320" i="135"/>
  <c r="AN322" i="135"/>
  <c r="BG322" i="135"/>
  <c r="AS315" i="135"/>
  <c r="AT316" i="135"/>
  <c r="AR314" i="135"/>
  <c r="BM319" i="135"/>
  <c r="BA322" i="134"/>
  <c r="BD267" i="134"/>
  <c r="BI215" i="134"/>
  <c r="BK217" i="134"/>
  <c r="BL218" i="134"/>
  <c r="AM263" i="134"/>
  <c r="AN264" i="134"/>
  <c r="BH267" i="134"/>
  <c r="AX314" i="134"/>
  <c r="AP318" i="134"/>
  <c r="AQ319" i="134"/>
  <c r="AZ321" i="134"/>
  <c r="AX319" i="134"/>
  <c r="BI220" i="134"/>
  <c r="AW266" i="134"/>
  <c r="AX267" i="134"/>
  <c r="AY268" i="134"/>
  <c r="AZ269" i="134"/>
  <c r="BC314" i="134"/>
  <c r="BD315" i="134"/>
  <c r="AM322" i="134"/>
  <c r="AO214" i="134"/>
  <c r="AP215" i="134"/>
  <c r="AQ216" i="134"/>
  <c r="AR217" i="134"/>
  <c r="AP212" i="134"/>
  <c r="AQ213" i="134"/>
  <c r="AW215" i="134"/>
  <c r="AX216" i="134"/>
  <c r="BN216" i="134"/>
  <c r="AY217" i="134"/>
  <c r="AP220" i="134"/>
  <c r="AR211" i="134"/>
  <c r="BM220" i="134"/>
  <c r="AR264" i="134"/>
  <c r="AQ271" i="134"/>
  <c r="BG271" i="134"/>
  <c r="BD263" i="134"/>
  <c r="BI264" i="134"/>
  <c r="AT265" i="134"/>
  <c r="BL267" i="134"/>
  <c r="AM315" i="134"/>
  <c r="BC315" i="134"/>
  <c r="BD316" i="134"/>
  <c r="AT318" i="134"/>
  <c r="AV320" i="134"/>
  <c r="BA318" i="134"/>
  <c r="BB319" i="134"/>
  <c r="AN321" i="134"/>
  <c r="BD321" i="134"/>
  <c r="BJ213" i="134"/>
  <c r="BB265" i="134"/>
  <c r="AT213" i="134"/>
  <c r="BF265" i="134"/>
  <c r="BF318" i="134"/>
  <c r="BO320" i="134"/>
  <c r="BM318" i="134"/>
  <c r="AS220" i="134"/>
  <c r="AY212" i="134"/>
  <c r="AZ213" i="134"/>
  <c r="BM218" i="134"/>
  <c r="BN219" i="134"/>
  <c r="BO220" i="134"/>
  <c r="AP263" i="134"/>
  <c r="AQ264" i="134"/>
  <c r="AR265" i="134"/>
  <c r="BE270" i="134"/>
  <c r="BF271" i="134"/>
  <c r="AS316" i="134"/>
  <c r="AT317" i="134"/>
  <c r="AU318" i="134"/>
  <c r="AV319" i="134"/>
  <c r="BJ212" i="134"/>
  <c r="AU213" i="134"/>
  <c r="BL214" i="134"/>
  <c r="AN218" i="134"/>
  <c r="AV219" i="134"/>
  <c r="BL219" i="134"/>
  <c r="BA220" i="134"/>
  <c r="BA265" i="134"/>
  <c r="BB266" i="134"/>
  <c r="AM267" i="134"/>
  <c r="AN268" i="134"/>
  <c r="AS269" i="134"/>
  <c r="AT270" i="134"/>
  <c r="BJ270" i="134"/>
  <c r="AU271" i="134"/>
  <c r="BK271" i="134"/>
  <c r="BM315" i="134"/>
  <c r="BN316" i="134"/>
  <c r="BO317" i="134"/>
  <c r="BI213" i="134"/>
  <c r="BJ214" i="134"/>
  <c r="BK215" i="134"/>
  <c r="BL216" i="134"/>
  <c r="BE263" i="134"/>
  <c r="BF264" i="134"/>
  <c r="BG265" i="134"/>
  <c r="BH266" i="134"/>
  <c r="AO271" i="134"/>
  <c r="BH263" i="134"/>
  <c r="AP314" i="134"/>
  <c r="AR316" i="134"/>
  <c r="AO321" i="134"/>
  <c r="AY316" i="134"/>
  <c r="AZ317" i="134"/>
  <c r="BG320" i="134"/>
  <c r="BH321" i="134"/>
  <c r="AR317" i="134"/>
  <c r="AP315" i="134"/>
  <c r="AM218" i="134"/>
  <c r="BI207" i="133"/>
  <c r="BI173" i="133" s="1"/>
  <c r="AO215" i="133"/>
  <c r="BH218" i="133"/>
  <c r="AZ207" i="133"/>
  <c r="AZ173" i="133" s="1"/>
  <c r="AX207" i="133"/>
  <c r="AT320" i="133"/>
  <c r="AV322" i="133"/>
  <c r="AM315" i="133"/>
  <c r="AN316" i="133"/>
  <c r="AN309" i="133"/>
  <c r="BO318" i="133"/>
  <c r="BN317" i="133"/>
  <c r="BM316" i="133"/>
  <c r="BD269" i="133"/>
  <c r="BB267" i="133"/>
  <c r="AW212" i="133"/>
  <c r="AV262" i="133"/>
  <c r="AP268" i="133"/>
  <c r="BM179" i="133"/>
  <c r="BB220" i="133"/>
  <c r="AT213" i="133"/>
  <c r="BA216" i="133"/>
  <c r="BB217" i="133"/>
  <c r="AN219" i="133"/>
  <c r="BD219" i="133"/>
  <c r="BD264" i="133"/>
  <c r="AS265" i="133"/>
  <c r="BJ266" i="133"/>
  <c r="AV268" i="133"/>
  <c r="BF263" i="133"/>
  <c r="AR265" i="133"/>
  <c r="AO315" i="133"/>
  <c r="AP316" i="133"/>
  <c r="BH318" i="133"/>
  <c r="AX320" i="133"/>
  <c r="BN320" i="133"/>
  <c r="AS316" i="133"/>
  <c r="AU318" i="133"/>
  <c r="AV319" i="133"/>
  <c r="BF314" i="133"/>
  <c r="BG315" i="133"/>
  <c r="BH316" i="133"/>
  <c r="AO318" i="133"/>
  <c r="AP319" i="133"/>
  <c r="AS322" i="133"/>
  <c r="AW320" i="133"/>
  <c r="AY322" i="133"/>
  <c r="AV220" i="133"/>
  <c r="BC212" i="133"/>
  <c r="BK219" i="133"/>
  <c r="BH217" i="133"/>
  <c r="AP214" i="133"/>
  <c r="BD212" i="133"/>
  <c r="AQ215" i="133"/>
  <c r="AX265" i="133"/>
  <c r="AR270" i="133"/>
  <c r="BA267" i="133"/>
  <c r="BA268" i="133"/>
  <c r="BG262" i="133"/>
  <c r="BC265" i="133"/>
  <c r="BO266" i="133"/>
  <c r="BG258" i="133"/>
  <c r="BG224" i="133" s="1"/>
  <c r="AM207" i="133"/>
  <c r="AM173" i="133" s="1"/>
  <c r="AL230" i="133"/>
  <c r="BN265" i="133"/>
  <c r="AV267" i="133"/>
  <c r="AT212" i="133"/>
  <c r="BJ212" i="133"/>
  <c r="AU213" i="133"/>
  <c r="BK213" i="133"/>
  <c r="AV214" i="133"/>
  <c r="BL214" i="133"/>
  <c r="AM217" i="133"/>
  <c r="BC217" i="133"/>
  <c r="BD218" i="133"/>
  <c r="BA220" i="133"/>
  <c r="AT270" i="133"/>
  <c r="BJ270" i="133"/>
  <c r="BH269" i="133"/>
  <c r="BN271" i="133"/>
  <c r="AW315" i="133"/>
  <c r="BM315" i="133"/>
  <c r="BO317" i="133"/>
  <c r="AX314" i="133"/>
  <c r="BO315" i="133"/>
  <c r="AZ316" i="133"/>
  <c r="AW318" i="133"/>
  <c r="BN319" i="133"/>
  <c r="BA322" i="133"/>
  <c r="AO320" i="133"/>
  <c r="AP321" i="133"/>
  <c r="AQ322" i="133"/>
  <c r="BG322" i="133"/>
  <c r="AU219" i="133"/>
  <c r="AO218" i="133"/>
  <c r="BF214" i="133"/>
  <c r="BE214" i="133"/>
  <c r="AW263" i="133"/>
  <c r="BI264" i="133"/>
  <c r="BE267" i="133"/>
  <c r="BA263" i="133"/>
  <c r="BM264" i="133"/>
  <c r="AR258" i="132"/>
  <c r="AR224" i="132" s="1"/>
  <c r="BD214" i="132"/>
  <c r="BJ217" i="132"/>
  <c r="AZ215" i="132"/>
  <c r="AT317" i="132"/>
  <c r="AU318" i="132"/>
  <c r="AZ295" i="132"/>
  <c r="BK281" i="132"/>
  <c r="BM271" i="132"/>
  <c r="BH270" i="132"/>
  <c r="AQ269" i="132"/>
  <c r="BF268" i="132"/>
  <c r="BE267" i="132"/>
  <c r="AO267" i="132"/>
  <c r="AZ266" i="132"/>
  <c r="BO265" i="132"/>
  <c r="AX264" i="132"/>
  <c r="AW263" i="132"/>
  <c r="BE230" i="132"/>
  <c r="AZ230" i="132"/>
  <c r="AV220" i="132"/>
  <c r="AT218" i="132"/>
  <c r="BD216" i="132"/>
  <c r="AV212" i="132"/>
  <c r="BG271" i="132"/>
  <c r="BF270" i="132"/>
  <c r="AO269" i="132"/>
  <c r="AZ268" i="132"/>
  <c r="AX266" i="132"/>
  <c r="AW265" i="132"/>
  <c r="AR264" i="132"/>
  <c r="AQ263" i="132"/>
  <c r="AP262" i="132"/>
  <c r="BJ220" i="132"/>
  <c r="BI219" i="132"/>
  <c r="AS219" i="132"/>
  <c r="AL216" i="132"/>
  <c r="BA215" i="132"/>
  <c r="BJ212" i="132"/>
  <c r="AT212" i="132"/>
  <c r="AO317" i="132"/>
  <c r="BE317" i="132"/>
  <c r="AP318" i="132"/>
  <c r="AQ319" i="132"/>
  <c r="AR320" i="132"/>
  <c r="BM321" i="132"/>
  <c r="AX322" i="132"/>
  <c r="BN322" i="132"/>
  <c r="BF315" i="132"/>
  <c r="AR317" i="132"/>
  <c r="AP213" i="132"/>
  <c r="AO212" i="132"/>
  <c r="BH219" i="132"/>
  <c r="BF217" i="132"/>
  <c r="BB213" i="132"/>
  <c r="BN263" i="132"/>
  <c r="BB263" i="132"/>
  <c r="BI262" i="132"/>
  <c r="AU264" i="132"/>
  <c r="BN321" i="132"/>
  <c r="AX267" i="132"/>
  <c r="BO317" i="132"/>
  <c r="BM320" i="132"/>
  <c r="AM265" i="132"/>
  <c r="BI230" i="132"/>
  <c r="AS230" i="132"/>
  <c r="AN207" i="132"/>
  <c r="AN173" i="132" s="1"/>
  <c r="BN218" i="132"/>
  <c r="BM217" i="132"/>
  <c r="AZ212" i="132"/>
  <c r="AL266" i="132"/>
  <c r="BK263" i="132"/>
  <c r="BI212" i="132"/>
  <c r="BO322" i="132"/>
  <c r="BA322" i="132"/>
  <c r="AS271" i="132"/>
  <c r="BD270" i="132"/>
  <c r="AN270" i="132"/>
  <c r="AM269" i="132"/>
  <c r="BA267" i="132"/>
  <c r="BL266" i="132"/>
  <c r="BK265" i="132"/>
  <c r="AT264" i="132"/>
  <c r="AS263" i="132"/>
  <c r="BL230" i="132"/>
  <c r="BF218" i="132"/>
  <c r="AP218" i="132"/>
  <c r="AR212" i="132"/>
  <c r="BN315" i="132"/>
  <c r="BC271" i="132"/>
  <c r="BB270" i="132"/>
  <c r="BA269" i="132"/>
  <c r="BK267" i="132"/>
  <c r="AU267" i="132"/>
  <c r="AS258" i="132"/>
  <c r="AS224" i="132" s="1"/>
  <c r="AZ271" i="132"/>
  <c r="BO270" i="132"/>
  <c r="AY270" i="132"/>
  <c r="BN269" i="132"/>
  <c r="AX269" i="132"/>
  <c r="BM268" i="132"/>
  <c r="AW268" i="132"/>
  <c r="BH267" i="132"/>
  <c r="AR267" i="132"/>
  <c r="BG266" i="132"/>
  <c r="AQ266" i="132"/>
  <c r="BF265" i="132"/>
  <c r="AP265" i="132"/>
  <c r="BE264" i="132"/>
  <c r="AO264" i="132"/>
  <c r="AZ263" i="132"/>
  <c r="BF220" i="132"/>
  <c r="AP220" i="132"/>
  <c r="BE219" i="132"/>
  <c r="AZ218" i="132"/>
  <c r="BN216" i="132"/>
  <c r="AX216" i="132"/>
  <c r="BM215" i="132"/>
  <c r="AW215" i="132"/>
  <c r="BH214" i="132"/>
  <c r="AR214" i="132"/>
  <c r="BF212" i="132"/>
  <c r="AP212" i="132"/>
  <c r="BC220" i="132"/>
  <c r="AM220" i="132"/>
  <c r="BB219" i="132"/>
  <c r="BA218" i="132"/>
  <c r="BL217" i="132"/>
  <c r="AV217" i="132"/>
  <c r="BK216" i="132"/>
  <c r="AU216" i="132"/>
  <c r="BJ215" i="132"/>
  <c r="AT215" i="132"/>
  <c r="BI214" i="132"/>
  <c r="AS214" i="132"/>
  <c r="BD213" i="132"/>
  <c r="AN213" i="132"/>
  <c r="BC212" i="132"/>
  <c r="AM212" i="132"/>
  <c r="BB314" i="132"/>
  <c r="AS317" i="132"/>
  <c r="BJ318" i="132"/>
  <c r="BA321" i="132"/>
  <c r="AS322" i="132"/>
  <c r="BI322" i="132"/>
  <c r="AW220" i="132"/>
  <c r="AV219" i="132"/>
  <c r="AS216" i="132"/>
  <c r="BI220" i="132"/>
  <c r="AZ219" i="132"/>
  <c r="AW216" i="132"/>
  <c r="AV215" i="132"/>
  <c r="AT213" i="132"/>
  <c r="AS212" i="132"/>
  <c r="AW219" i="132"/>
  <c r="AT220" i="132"/>
  <c r="BB216" i="132"/>
  <c r="AS215" i="132"/>
  <c r="AX212" i="132"/>
  <c r="AS266" i="132"/>
  <c r="AT263" i="132"/>
  <c r="AQ314" i="132"/>
  <c r="BL319" i="132"/>
  <c r="BA319" i="132"/>
  <c r="BN315" i="131"/>
  <c r="BJ268" i="131"/>
  <c r="AT268" i="131"/>
  <c r="BD266" i="131"/>
  <c r="AN269" i="131"/>
  <c r="BC268" i="131"/>
  <c r="BK264" i="131"/>
  <c r="AU264" i="131"/>
  <c r="BI217" i="131"/>
  <c r="BN270" i="131"/>
  <c r="BK267" i="131"/>
  <c r="BC263" i="131"/>
  <c r="AY270" i="131"/>
  <c r="BN269" i="131"/>
  <c r="AX269" i="131"/>
  <c r="AW268" i="131"/>
  <c r="BG266" i="131"/>
  <c r="AQ266" i="131"/>
  <c r="AP265" i="131"/>
  <c r="AO264" i="131"/>
  <c r="AW215" i="131"/>
  <c r="BK216" i="131"/>
  <c r="BO269" i="131"/>
  <c r="AS318" i="131"/>
  <c r="AU271" i="131"/>
  <c r="AS314" i="131"/>
  <c r="BA318" i="131"/>
  <c r="BL317" i="131"/>
  <c r="AS322" i="131"/>
  <c r="AW314" i="131"/>
  <c r="AY316" i="131"/>
  <c r="AZ313" i="131"/>
  <c r="BN319" i="131"/>
  <c r="AO322" i="131"/>
  <c r="BO320" i="131"/>
  <c r="BF267" i="131"/>
  <c r="BE266" i="131"/>
  <c r="AX263" i="131"/>
  <c r="AW217" i="131"/>
  <c r="AZ268" i="131"/>
  <c r="AY267" i="131"/>
  <c r="AR264" i="131"/>
  <c r="AQ263" i="131"/>
  <c r="BD218" i="131"/>
  <c r="AM271" i="131"/>
  <c r="BF271" i="131"/>
  <c r="BO268" i="131"/>
  <c r="AY268" i="131"/>
  <c r="BN267" i="131"/>
  <c r="BM266" i="131"/>
  <c r="AR265" i="131"/>
  <c r="BG264" i="131"/>
  <c r="AQ264" i="131"/>
  <c r="BF263" i="131"/>
  <c r="AO217" i="131"/>
  <c r="BO218" i="131"/>
  <c r="BG214" i="131"/>
  <c r="BH268" i="131"/>
  <c r="BG267" i="131"/>
  <c r="BF266" i="131"/>
  <c r="BF272" i="131" s="1"/>
  <c r="AP266" i="131"/>
  <c r="AZ264" i="131"/>
  <c r="AY263" i="131"/>
  <c r="BI268" i="131"/>
  <c r="BB265" i="131"/>
  <c r="BA264" i="131"/>
  <c r="AT216" i="131"/>
  <c r="BO220" i="131"/>
  <c r="AY220" i="131"/>
  <c r="BH217" i="131"/>
  <c r="BG216" i="131"/>
  <c r="AQ216" i="131"/>
  <c r="AQ221" i="131" s="1"/>
  <c r="AO214" i="131"/>
  <c r="BO212" i="131"/>
  <c r="BD270" i="131"/>
  <c r="AS271" i="131"/>
  <c r="AM316" i="131"/>
  <c r="BC271" i="131"/>
  <c r="AR313" i="131"/>
  <c r="BI314" i="131"/>
  <c r="AL319" i="131"/>
  <c r="AW319" i="130"/>
  <c r="BG317" i="130"/>
  <c r="AP316" i="130"/>
  <c r="AO315" i="130"/>
  <c r="AR321" i="130"/>
  <c r="AY316" i="130"/>
  <c r="BO271" i="130"/>
  <c r="AP266" i="130"/>
  <c r="AZ264" i="130"/>
  <c r="BK270" i="130"/>
  <c r="BI268" i="130"/>
  <c r="BD267" i="130"/>
  <c r="BA264" i="130"/>
  <c r="AT216" i="130"/>
  <c r="BO220" i="130"/>
  <c r="AY220" i="130"/>
  <c r="AW218" i="130"/>
  <c r="BO212" i="130"/>
  <c r="AY212" i="130"/>
  <c r="BH320" i="130"/>
  <c r="BG319" i="130"/>
  <c r="AU322" i="130"/>
  <c r="BD319" i="130"/>
  <c r="AN319" i="130"/>
  <c r="BA271" i="130"/>
  <c r="AT268" i="130"/>
  <c r="AS267" i="130"/>
  <c r="AS270" i="130"/>
  <c r="BI217" i="130"/>
  <c r="BB214" i="130"/>
  <c r="BB217" i="130"/>
  <c r="AR322" i="130"/>
  <c r="AP320" i="130"/>
  <c r="AO319" i="130"/>
  <c r="BO317" i="130"/>
  <c r="BN316" i="130"/>
  <c r="BM315" i="130"/>
  <c r="AO322" i="130"/>
  <c r="AZ321" i="130"/>
  <c r="BO320" i="130"/>
  <c r="BN319" i="130"/>
  <c r="BM318" i="130"/>
  <c r="AR317" i="130"/>
  <c r="BG316" i="130"/>
  <c r="BF315" i="130"/>
  <c r="BH281" i="130"/>
  <c r="AR281" i="130"/>
  <c r="BG271" i="130"/>
  <c r="AQ271" i="130"/>
  <c r="AP270" i="130"/>
  <c r="AO269" i="130"/>
  <c r="AY267" i="130"/>
  <c r="BN266" i="130"/>
  <c r="BM265" i="130"/>
  <c r="BH264" i="130"/>
  <c r="BD271" i="130"/>
  <c r="AN271" i="130"/>
  <c r="BA268" i="130"/>
  <c r="AV267" i="130"/>
  <c r="AV272" i="130" s="1"/>
  <c r="BK266" i="130"/>
  <c r="BI264" i="130"/>
  <c r="AN263" i="130"/>
  <c r="BK230" i="130"/>
  <c r="BJ220" i="130"/>
  <c r="AS219" i="130"/>
  <c r="AN218" i="130"/>
  <c r="BC217" i="130"/>
  <c r="BF219" i="130"/>
  <c r="AP219" i="130"/>
  <c r="AZ217" i="130"/>
  <c r="BO216" i="130"/>
  <c r="AY216" i="130"/>
  <c r="AW214" i="130"/>
  <c r="BH213" i="130"/>
  <c r="AR213" i="130"/>
  <c r="BB179" i="130"/>
  <c r="BF322" i="130"/>
  <c r="BE321" i="130"/>
  <c r="AW317" i="130"/>
  <c r="AQ315" i="130"/>
  <c r="AV319" i="130"/>
  <c r="BK318" i="130"/>
  <c r="BJ317" i="130"/>
  <c r="BI316" i="130"/>
  <c r="AN315" i="130"/>
  <c r="BC314" i="130"/>
  <c r="AX281" i="130"/>
  <c r="AS271" i="130"/>
  <c r="BC269" i="130"/>
  <c r="AM269" i="130"/>
  <c r="AL268" i="130"/>
  <c r="BL266" i="130"/>
  <c r="AU265" i="130"/>
  <c r="BJ264" i="130"/>
  <c r="BI263" i="130"/>
  <c r="BD262" i="130"/>
  <c r="BA270" i="130"/>
  <c r="BL269" i="130"/>
  <c r="BK268" i="130"/>
  <c r="BD265" i="130"/>
  <c r="BC264" i="130"/>
  <c r="BM230" i="130"/>
  <c r="AW230" i="130"/>
  <c r="BD220" i="130"/>
  <c r="BC219" i="130"/>
  <c r="AU215" i="130"/>
  <c r="BJ214" i="130"/>
  <c r="AS216" i="130"/>
  <c r="BC214" i="130"/>
  <c r="AM214" i="130"/>
  <c r="BB213" i="130"/>
  <c r="BP280" i="130"/>
  <c r="BP177" i="130"/>
  <c r="BB320" i="130"/>
  <c r="BA319" i="130"/>
  <c r="AT316" i="130"/>
  <c r="AS315" i="130"/>
  <c r="AN314" i="130"/>
  <c r="BL321" i="130"/>
  <c r="AV321" i="130"/>
  <c r="BK320" i="130"/>
  <c r="BJ319" i="130"/>
  <c r="BI318" i="130"/>
  <c r="BC316" i="130"/>
  <c r="BC323" i="130" s="1"/>
  <c r="AM316" i="130"/>
  <c r="BB315" i="130"/>
  <c r="BA314" i="130"/>
  <c r="BC271" i="130"/>
  <c r="BB270" i="130"/>
  <c r="AS265" i="130"/>
  <c r="BC263" i="130"/>
  <c r="AL262" i="130"/>
  <c r="BO270" i="130"/>
  <c r="BM268" i="130"/>
  <c r="BH267" i="130"/>
  <c r="BG266" i="130"/>
  <c r="BF265" i="130"/>
  <c r="AP265" i="130"/>
  <c r="BE264" i="130"/>
  <c r="AO264" i="130"/>
  <c r="BG230" i="130"/>
  <c r="AQ230" i="130"/>
  <c r="BF220" i="130"/>
  <c r="BO217" i="130"/>
  <c r="AY217" i="130"/>
  <c r="AX216" i="130"/>
  <c r="BF212" i="130"/>
  <c r="BC220" i="130"/>
  <c r="BL217" i="130"/>
  <c r="AV217" i="130"/>
  <c r="BI214" i="130"/>
  <c r="BD213" i="130"/>
  <c r="AN213" i="130"/>
  <c r="BC212" i="130"/>
  <c r="BB322" i="130"/>
  <c r="BA321" i="130"/>
  <c r="BL320" i="130"/>
  <c r="AV320" i="130"/>
  <c r="BK319" i="130"/>
  <c r="AS317" i="130"/>
  <c r="AS323" i="130" s="1"/>
  <c r="AY322" i="130"/>
  <c r="BN321" i="130"/>
  <c r="BM320" i="130"/>
  <c r="BH319" i="130"/>
  <c r="AR319" i="130"/>
  <c r="BF317" i="130"/>
  <c r="BE316" i="130"/>
  <c r="AZ315" i="130"/>
  <c r="BE271" i="130"/>
  <c r="AZ270" i="130"/>
  <c r="AX268" i="130"/>
  <c r="AW267" i="130"/>
  <c r="AQ265" i="130"/>
  <c r="AP264" i="130"/>
  <c r="AX271" i="130"/>
  <c r="BH269" i="130"/>
  <c r="AR269" i="130"/>
  <c r="AP267" i="130"/>
  <c r="BN263" i="130"/>
  <c r="BI230" i="130"/>
  <c r="AY219" i="130"/>
  <c r="BN218" i="130"/>
  <c r="AW217" i="130"/>
  <c r="BF214" i="130"/>
  <c r="BE213" i="130"/>
  <c r="BM220" i="130"/>
  <c r="BF217" i="130"/>
  <c r="AP217" i="130"/>
  <c r="BE216" i="130"/>
  <c r="BO214" i="130"/>
  <c r="AY214" i="130"/>
  <c r="AW212" i="130"/>
  <c r="AZ179" i="130"/>
  <c r="AL220" i="130"/>
  <c r="AZ281" i="129"/>
  <c r="BJ179" i="129"/>
  <c r="AT179" i="129"/>
  <c r="BJ322" i="129"/>
  <c r="AT322" i="129"/>
  <c r="BI321" i="129"/>
  <c r="BC319" i="129"/>
  <c r="AM319" i="129"/>
  <c r="BB318" i="129"/>
  <c r="AL318" i="129"/>
  <c r="BA317" i="129"/>
  <c r="BL316" i="129"/>
  <c r="BJ314" i="129"/>
  <c r="AS313" i="129"/>
  <c r="BG322" i="129"/>
  <c r="AZ319" i="129"/>
  <c r="AY318" i="129"/>
  <c r="AR315" i="129"/>
  <c r="AQ314" i="129"/>
  <c r="BM271" i="129"/>
  <c r="AW271" i="129"/>
  <c r="BH270" i="129"/>
  <c r="BG269" i="129"/>
  <c r="BF268" i="129"/>
  <c r="AP268" i="129"/>
  <c r="BE267" i="129"/>
  <c r="AY265" i="129"/>
  <c r="BN264" i="129"/>
  <c r="AX264" i="129"/>
  <c r="AW263" i="129"/>
  <c r="BF271" i="129"/>
  <c r="AP271" i="129"/>
  <c r="BE270" i="129"/>
  <c r="AO270" i="129"/>
  <c r="BN267" i="129"/>
  <c r="AX267" i="129"/>
  <c r="BM266" i="129"/>
  <c r="AW266" i="129"/>
  <c r="BA230" i="129"/>
  <c r="BG219" i="129"/>
  <c r="BF218" i="129"/>
  <c r="AP218" i="129"/>
  <c r="BE217" i="129"/>
  <c r="AO217" i="129"/>
  <c r="AX214" i="129"/>
  <c r="BM213" i="129"/>
  <c r="BF213" i="129"/>
  <c r="AP213" i="129"/>
  <c r="AR179" i="129"/>
  <c r="AT320" i="129"/>
  <c r="AS319" i="129"/>
  <c r="BD321" i="129"/>
  <c r="BC320" i="129"/>
  <c r="AV317" i="129"/>
  <c r="AU316" i="129"/>
  <c r="BK271" i="129"/>
  <c r="BJ270" i="129"/>
  <c r="AT270" i="129"/>
  <c r="AS269" i="129"/>
  <c r="BD268" i="129"/>
  <c r="BC267" i="129"/>
  <c r="BB266" i="129"/>
  <c r="AL266" i="129"/>
  <c r="BA265" i="129"/>
  <c r="AV264" i="129"/>
  <c r="AU263" i="129"/>
  <c r="AT262" i="129"/>
  <c r="AR271" i="129"/>
  <c r="AP269" i="129"/>
  <c r="AO268" i="129"/>
  <c r="BO266" i="129"/>
  <c r="BN265" i="129"/>
  <c r="BM264" i="129"/>
  <c r="BO230" i="129"/>
  <c r="AY230" i="129"/>
  <c r="BH218" i="129"/>
  <c r="BO213" i="129"/>
  <c r="AY213" i="129"/>
  <c r="BN212" i="129"/>
  <c r="BK220" i="129"/>
  <c r="AU220" i="129"/>
  <c r="BC216" i="129"/>
  <c r="BB215" i="129"/>
  <c r="BK212" i="129"/>
  <c r="AU212" i="129"/>
  <c r="AP179" i="129"/>
  <c r="BL320" i="129"/>
  <c r="BK319" i="129"/>
  <c r="BD316" i="129"/>
  <c r="BC315" i="129"/>
  <c r="BO322" i="129"/>
  <c r="BN321" i="129"/>
  <c r="AX321" i="129"/>
  <c r="BM320" i="129"/>
  <c r="AW320" i="129"/>
  <c r="AW323" i="129" s="1"/>
  <c r="AR319" i="129"/>
  <c r="BG318" i="129"/>
  <c r="BF317" i="129"/>
  <c r="AP317" i="129"/>
  <c r="BE316" i="129"/>
  <c r="AO316" i="129"/>
  <c r="BO314" i="129"/>
  <c r="AY314" i="129"/>
  <c r="AT281" i="129"/>
  <c r="BO269" i="129"/>
  <c r="BH266" i="129"/>
  <c r="BG265" i="129"/>
  <c r="AZ262" i="129"/>
  <c r="BH269" i="129"/>
  <c r="AR269" i="129"/>
  <c r="BG268" i="129"/>
  <c r="AQ268" i="129"/>
  <c r="AZ265" i="129"/>
  <c r="BO264" i="129"/>
  <c r="AY264" i="129"/>
  <c r="BN218" i="129"/>
  <c r="AW217" i="129"/>
  <c r="AP214" i="129"/>
  <c r="BE213" i="129"/>
  <c r="BF217" i="129"/>
  <c r="AP217" i="129"/>
  <c r="AZ179" i="129"/>
  <c r="BD322" i="129"/>
  <c r="AN322" i="129"/>
  <c r="BC321" i="129"/>
  <c r="BB320" i="129"/>
  <c r="BL318" i="129"/>
  <c r="AV318" i="129"/>
  <c r="BK317" i="129"/>
  <c r="AU317" i="129"/>
  <c r="AT316" i="129"/>
  <c r="BI315" i="129"/>
  <c r="BD314" i="129"/>
  <c r="AM313" i="129"/>
  <c r="BA322" i="129"/>
  <c r="BL321" i="129"/>
  <c r="AV321" i="129"/>
  <c r="BJ319" i="129"/>
  <c r="AT319" i="129"/>
  <c r="BI318" i="129"/>
  <c r="AS318" i="129"/>
  <c r="BD317" i="129"/>
  <c r="AN317" i="129"/>
  <c r="BB315" i="129"/>
  <c r="BA314" i="129"/>
  <c r="BL268" i="129"/>
  <c r="BK267" i="129"/>
  <c r="BD264" i="129"/>
  <c r="BD272" i="129" s="1"/>
  <c r="BC263" i="129"/>
  <c r="AZ271" i="129"/>
  <c r="AY270" i="129"/>
  <c r="AX269" i="129"/>
  <c r="BM268" i="129"/>
  <c r="AR267" i="129"/>
  <c r="AQ266" i="129"/>
  <c r="AP265" i="129"/>
  <c r="BE264" i="129"/>
  <c r="BF220" i="129"/>
  <c r="AP220" i="129"/>
  <c r="BE219" i="129"/>
  <c r="BM215" i="129"/>
  <c r="AW215" i="129"/>
  <c r="AQ213" i="129"/>
  <c r="BC220" i="129"/>
  <c r="AM220" i="129"/>
  <c r="BB219" i="129"/>
  <c r="BK216" i="129"/>
  <c r="AU216" i="129"/>
  <c r="BC212" i="129"/>
  <c r="AM212" i="129"/>
  <c r="BE215" i="129"/>
  <c r="AW211" i="129"/>
  <c r="BF179" i="128"/>
  <c r="BH322" i="128"/>
  <c r="AZ318" i="128"/>
  <c r="BM315" i="128"/>
  <c r="AO322" i="128"/>
  <c r="BN319" i="128"/>
  <c r="BM318" i="128"/>
  <c r="BF315" i="128"/>
  <c r="BE314" i="128"/>
  <c r="BD271" i="128"/>
  <c r="BB269" i="128"/>
  <c r="BA268" i="128"/>
  <c r="AV267" i="128"/>
  <c r="AT265" i="128"/>
  <c r="AS264" i="128"/>
  <c r="AT220" i="128"/>
  <c r="BF219" i="128"/>
  <c r="AQ319" i="128"/>
  <c r="AU322" i="128"/>
  <c r="AM318" i="128"/>
  <c r="BL315" i="128"/>
  <c r="BJ268" i="128"/>
  <c r="BI267" i="128"/>
  <c r="BB264" i="128"/>
  <c r="BL262" i="128"/>
  <c r="AN269" i="128"/>
  <c r="BE230" i="128"/>
  <c r="BK219" i="128"/>
  <c r="BB214" i="128"/>
  <c r="BC321" i="128"/>
  <c r="BB320" i="128"/>
  <c r="BA319" i="128"/>
  <c r="AT316" i="128"/>
  <c r="AS315" i="128"/>
  <c r="AM313" i="128"/>
  <c r="AU320" i="128"/>
  <c r="AU323" i="128" s="1"/>
  <c r="BJ319" i="128"/>
  <c r="BI318" i="128"/>
  <c r="BB315" i="128"/>
  <c r="BJ281" i="128"/>
  <c r="AT281" i="128"/>
  <c r="BC271" i="128"/>
  <c r="AM271" i="128"/>
  <c r="AL270" i="128"/>
  <c r="BL268" i="128"/>
  <c r="AV268" i="128"/>
  <c r="BI265" i="128"/>
  <c r="BD264" i="128"/>
  <c r="BN269" i="128"/>
  <c r="BM268" i="128"/>
  <c r="BG266" i="128"/>
  <c r="BF265" i="128"/>
  <c r="BE264" i="128"/>
  <c r="BG230" i="128"/>
  <c r="AQ230" i="128"/>
  <c r="AP220" i="128"/>
  <c r="BE219" i="128"/>
  <c r="AO219" i="128"/>
  <c r="AZ218" i="128"/>
  <c r="BN216" i="128"/>
  <c r="BM215" i="128"/>
  <c r="AW215" i="128"/>
  <c r="AR214" i="128"/>
  <c r="AQ213" i="128"/>
  <c r="BE211" i="128"/>
  <c r="BC220" i="128"/>
  <c r="BB219" i="128"/>
  <c r="BA218" i="128"/>
  <c r="BK216" i="128"/>
  <c r="BC212" i="128"/>
  <c r="AT322" i="128"/>
  <c r="AS321" i="128"/>
  <c r="BD320" i="128"/>
  <c r="AL318" i="128"/>
  <c r="BL316" i="128"/>
  <c r="AV316" i="128"/>
  <c r="AQ322" i="128"/>
  <c r="AP321" i="128"/>
  <c r="AO320" i="128"/>
  <c r="BO318" i="128"/>
  <c r="AY318" i="128"/>
  <c r="BN317" i="128"/>
  <c r="BM316" i="128"/>
  <c r="BH270" i="128"/>
  <c r="BG269" i="128"/>
  <c r="BF268" i="128"/>
  <c r="AO267" i="128"/>
  <c r="AZ266" i="128"/>
  <c r="AY265" i="128"/>
  <c r="BN264" i="128"/>
  <c r="BF271" i="128"/>
  <c r="BE270" i="128"/>
  <c r="AZ269" i="128"/>
  <c r="AX267" i="128"/>
  <c r="AW266" i="128"/>
  <c r="BH265" i="128"/>
  <c r="AR265" i="128"/>
  <c r="BF218" i="128"/>
  <c r="BN214" i="128"/>
  <c r="BE220" i="128"/>
  <c r="AO220" i="128"/>
  <c r="BO218" i="128"/>
  <c r="BM216" i="128"/>
  <c r="AW216" i="128"/>
  <c r="BG214" i="128"/>
  <c r="AX212" i="128"/>
  <c r="AP320" i="128"/>
  <c r="AO319" i="128"/>
  <c r="BN316" i="128"/>
  <c r="AZ321" i="128"/>
  <c r="AR317" i="128"/>
  <c r="BB216" i="128"/>
  <c r="AP219" i="128"/>
  <c r="AV270" i="128"/>
  <c r="AU269" i="128"/>
  <c r="AN266" i="128"/>
  <c r="AM265" i="128"/>
  <c r="BK264" i="128"/>
  <c r="AO230" i="128"/>
  <c r="BC215" i="128"/>
  <c r="AL214" i="128"/>
  <c r="BO321" i="128"/>
  <c r="AY321" i="128"/>
  <c r="AX320" i="128"/>
  <c r="AW319" i="128"/>
  <c r="BG317" i="128"/>
  <c r="AQ317" i="128"/>
  <c r="AP316" i="128"/>
  <c r="AO315" i="128"/>
  <c r="AW322" i="128"/>
  <c r="BG320" i="128"/>
  <c r="AQ320" i="128"/>
  <c r="AP319" i="128"/>
  <c r="AO318" i="128"/>
  <c r="AY316" i="128"/>
  <c r="BN315" i="128"/>
  <c r="BM314" i="128"/>
  <c r="BO271" i="128"/>
  <c r="AY271" i="128"/>
  <c r="BN270" i="128"/>
  <c r="BM269" i="128"/>
  <c r="AR268" i="128"/>
  <c r="AQ267" i="128"/>
  <c r="BF266" i="128"/>
  <c r="BE265" i="128"/>
  <c r="AU270" i="128"/>
  <c r="BJ269" i="128"/>
  <c r="BI268" i="128"/>
  <c r="BD267" i="128"/>
  <c r="BB265" i="128"/>
  <c r="BA264" i="128"/>
  <c r="BA219" i="128"/>
  <c r="AU217" i="128"/>
  <c r="BI215" i="128"/>
  <c r="AS215" i="128"/>
  <c r="AN214" i="128"/>
  <c r="AL212" i="128"/>
  <c r="BO220" i="128"/>
  <c r="BM218" i="128"/>
  <c r="AW218" i="128"/>
  <c r="BH217" i="128"/>
  <c r="AR217" i="128"/>
  <c r="BG216" i="128"/>
  <c r="AQ216" i="128"/>
  <c r="AY212" i="128"/>
  <c r="BF322" i="128"/>
  <c r="BO319" i="128"/>
  <c r="AY319" i="128"/>
  <c r="AX318" i="128"/>
  <c r="AW317" i="128"/>
  <c r="BH316" i="128"/>
  <c r="BG315" i="128"/>
  <c r="AP314" i="128"/>
  <c r="BL319" i="128"/>
  <c r="AV319" i="128"/>
  <c r="BJ317" i="128"/>
  <c r="BI316" i="128"/>
  <c r="BD315" i="128"/>
  <c r="AN315" i="128"/>
  <c r="AS271" i="128"/>
  <c r="BD270" i="128"/>
  <c r="BC269" i="128"/>
  <c r="AL268" i="128"/>
  <c r="AU265" i="128"/>
  <c r="BJ264" i="128"/>
  <c r="AN262" i="128"/>
  <c r="AV269" i="128"/>
  <c r="BK268" i="128"/>
  <c r="AU268" i="128"/>
  <c r="BJ267" i="128"/>
  <c r="BI266" i="128"/>
  <c r="AN265" i="128"/>
  <c r="AM264" i="128"/>
  <c r="BB263" i="128"/>
  <c r="AN220" i="128"/>
  <c r="BC219" i="128"/>
  <c r="BB218" i="128"/>
  <c r="BA217" i="128"/>
  <c r="AU215" i="128"/>
  <c r="BI213" i="128"/>
  <c r="AS213" i="128"/>
  <c r="AN212" i="128"/>
  <c r="BA220" i="128"/>
  <c r="BL219" i="128"/>
  <c r="AU218" i="128"/>
  <c r="BI216" i="128"/>
  <c r="AS216" i="128"/>
  <c r="AN215" i="128"/>
  <c r="BB213" i="128"/>
  <c r="BI179" i="127"/>
  <c r="BC258" i="127"/>
  <c r="BC224" i="127" s="1"/>
  <c r="AM258" i="127"/>
  <c r="AM224" i="127" s="1"/>
  <c r="BJ267" i="127"/>
  <c r="AX230" i="127"/>
  <c r="AV230" i="127"/>
  <c r="BN207" i="127"/>
  <c r="BN173" i="127" s="1"/>
  <c r="AU214" i="127"/>
  <c r="AZ281" i="127"/>
  <c r="BC318" i="127"/>
  <c r="AO317" i="127"/>
  <c r="AP218" i="127"/>
  <c r="AV213" i="127"/>
  <c r="AR220" i="127"/>
  <c r="BO270" i="127"/>
  <c r="AQ230" i="127"/>
  <c r="AO179" i="127"/>
  <c r="AY179" i="127"/>
  <c r="AR318" i="127"/>
  <c r="AY315" i="127"/>
  <c r="AY270" i="127"/>
  <c r="BL230" i="127"/>
  <c r="BG213" i="127"/>
  <c r="BH214" i="127"/>
  <c r="AX216" i="127"/>
  <c r="AZ218" i="127"/>
  <c r="AO219" i="127"/>
  <c r="AY207" i="127"/>
  <c r="AY173" i="127" s="1"/>
  <c r="AO207" i="127"/>
  <c r="AO173" i="127" s="1"/>
  <c r="BM220" i="127"/>
  <c r="BC230" i="127"/>
  <c r="AR264" i="127"/>
  <c r="BN266" i="127"/>
  <c r="AO269" i="127"/>
  <c r="BA266" i="127"/>
  <c r="BC268" i="127"/>
  <c r="AN269" i="127"/>
  <c r="AN281" i="127"/>
  <c r="AM316" i="127"/>
  <c r="BD317" i="127"/>
  <c r="BI318" i="127"/>
  <c r="AT319" i="127"/>
  <c r="AU320" i="127"/>
  <c r="BC313" i="127"/>
  <c r="BC321" i="127"/>
  <c r="BJ318" i="127"/>
  <c r="BL320" i="127"/>
  <c r="BN215" i="127"/>
  <c r="BM263" i="127"/>
  <c r="BF265" i="127"/>
  <c r="AZ271" i="127"/>
  <c r="AV309" i="127"/>
  <c r="BP303" i="127"/>
  <c r="AS270" i="127"/>
  <c r="BG258" i="127"/>
  <c r="BG224" i="127" s="1"/>
  <c r="AV269" i="127"/>
  <c r="AO220" i="127"/>
  <c r="BB318" i="127"/>
  <c r="BK315" i="127"/>
  <c r="AW314" i="127"/>
  <c r="AP318" i="127"/>
  <c r="AT218" i="127"/>
  <c r="AR216" i="127"/>
  <c r="AY216" i="127"/>
  <c r="BG220" i="127"/>
  <c r="AP214" i="127"/>
  <c r="BK270" i="127"/>
  <c r="BI321" i="127"/>
  <c r="BG269" i="127"/>
  <c r="AU268" i="127"/>
  <c r="BI266" i="127"/>
  <c r="BG264" i="127"/>
  <c r="BG230" i="127"/>
  <c r="AZ220" i="127"/>
  <c r="BJ219" i="127"/>
  <c r="AN219" i="127"/>
  <c r="AX218" i="127"/>
  <c r="BH217" i="127"/>
  <c r="AV216" i="127"/>
  <c r="BJ214" i="127"/>
  <c r="AO214" i="127"/>
  <c r="AM212" i="127"/>
  <c r="BE179" i="127"/>
  <c r="BO179" i="127"/>
  <c r="BA213" i="127"/>
  <c r="AV322" i="127"/>
  <c r="BD320" i="127"/>
  <c r="AS319" i="127"/>
  <c r="BJ212" i="127"/>
  <c r="AT217" i="127"/>
  <c r="BA220" i="127"/>
  <c r="BC267" i="127"/>
  <c r="AN268" i="127"/>
  <c r="BO264" i="127"/>
  <c r="AO266" i="127"/>
  <c r="BE266" i="127"/>
  <c r="AP315" i="127"/>
  <c r="BM318" i="127"/>
  <c r="BE322" i="127"/>
  <c r="AX316" i="127"/>
  <c r="BI316" i="127"/>
  <c r="BK318" i="127"/>
  <c r="AW317" i="127"/>
  <c r="AX318" i="127"/>
  <c r="AY319" i="127"/>
  <c r="AO321" i="127"/>
  <c r="AP322" i="127"/>
  <c r="BO212" i="127"/>
  <c r="BJ218" i="127"/>
  <c r="BH263" i="127"/>
  <c r="BI263" i="127"/>
  <c r="AX269" i="127"/>
  <c r="AT264" i="127"/>
  <c r="AQ266" i="127"/>
  <c r="AT317" i="126"/>
  <c r="BA314" i="126"/>
  <c r="BK271" i="126"/>
  <c r="AN269" i="126"/>
  <c r="BC263" i="126"/>
  <c r="BF220" i="126"/>
  <c r="BD317" i="126"/>
  <c r="AV267" i="126"/>
  <c r="BK214" i="126"/>
  <c r="AS322" i="126"/>
  <c r="BK220" i="126"/>
  <c r="BO263" i="126"/>
  <c r="BL265" i="126"/>
  <c r="BF270" i="126"/>
  <c r="AV213" i="126"/>
  <c r="BH214" i="126"/>
  <c r="AO216" i="126"/>
  <c r="AV218" i="126"/>
  <c r="BH219" i="126"/>
  <c r="AM266" i="126"/>
  <c r="BA214" i="126"/>
  <c r="AN217" i="126"/>
  <c r="BK270" i="126"/>
  <c r="AU317" i="126"/>
  <c r="BK322" i="126"/>
  <c r="AQ263" i="126"/>
  <c r="BL263" i="126"/>
  <c r="BC264" i="126"/>
  <c r="AS265" i="126"/>
  <c r="BE266" i="126"/>
  <c r="AQ268" i="126"/>
  <c r="BL268" i="126"/>
  <c r="AS270" i="126"/>
  <c r="BN270" i="126"/>
  <c r="BJ319" i="126"/>
  <c r="AV321" i="126"/>
  <c r="AN212" i="126"/>
  <c r="BJ214" i="126"/>
  <c r="AV216" i="126"/>
  <c r="AM219" i="126"/>
  <c r="BD220" i="126"/>
  <c r="AQ265" i="126"/>
  <c r="BM267" i="126"/>
  <c r="BN268" i="126"/>
  <c r="AY269" i="126"/>
  <c r="BE271" i="126"/>
  <c r="AQ315" i="126"/>
  <c r="BN318" i="126"/>
  <c r="AR321" i="126"/>
  <c r="AZ318" i="126"/>
  <c r="BF271" i="126"/>
  <c r="AP266" i="126"/>
  <c r="AX263" i="126"/>
  <c r="BD264" i="126"/>
  <c r="BP300" i="126"/>
  <c r="AX321" i="126"/>
  <c r="BM315" i="126"/>
  <c r="BM258" i="126"/>
  <c r="BG267" i="126"/>
  <c r="BO264" i="126"/>
  <c r="BO207" i="126"/>
  <c r="AN213" i="126"/>
  <c r="BB315" i="126"/>
  <c r="BI218" i="126"/>
  <c r="BC216" i="126"/>
  <c r="AV271" i="126"/>
  <c r="BJ316" i="126"/>
  <c r="AU212" i="126"/>
  <c r="AN267" i="126"/>
  <c r="BK213" i="126"/>
  <c r="BD217" i="126"/>
  <c r="AV219" i="126"/>
  <c r="BI318" i="126"/>
  <c r="AU320" i="126"/>
  <c r="BA213" i="126"/>
  <c r="AM215" i="126"/>
  <c r="BD216" i="126"/>
  <c r="AO317" i="126"/>
  <c r="BL319" i="126"/>
  <c r="BN263" i="126"/>
  <c r="AU220" i="126"/>
  <c r="AM316" i="126"/>
  <c r="AU271" i="126"/>
  <c r="AM263" i="126"/>
  <c r="BF179" i="125"/>
  <c r="BD309" i="125"/>
  <c r="BD275" i="125" s="1"/>
  <c r="BI320" i="125"/>
  <c r="AT269" i="125"/>
  <c r="BI263" i="125"/>
  <c r="AR271" i="125"/>
  <c r="BK269" i="125"/>
  <c r="AN267" i="125"/>
  <c r="BG265" i="125"/>
  <c r="AQ212" i="125"/>
  <c r="AV219" i="125"/>
  <c r="AS216" i="125"/>
  <c r="BL316" i="125"/>
  <c r="AS318" i="125"/>
  <c r="AR230" i="125"/>
  <c r="BB319" i="125"/>
  <c r="AT322" i="125"/>
  <c r="AO215" i="125"/>
  <c r="AP216" i="125"/>
  <c r="BM219" i="125"/>
  <c r="BN220" i="125"/>
  <c r="BA315" i="125"/>
  <c r="AT320" i="125"/>
  <c r="AU321" i="125"/>
  <c r="AO316" i="125"/>
  <c r="AR319" i="125"/>
  <c r="BK270" i="125"/>
  <c r="AY269" i="125"/>
  <c r="BD263" i="125"/>
  <c r="BN219" i="125"/>
  <c r="BB218" i="125"/>
  <c r="BJ215" i="125"/>
  <c r="AX214" i="125"/>
  <c r="BP228" i="125"/>
  <c r="AV316" i="125"/>
  <c r="BH317" i="125"/>
  <c r="AX318" i="125"/>
  <c r="BJ319" i="125"/>
  <c r="AZ320" i="125"/>
  <c r="AZ309" i="125"/>
  <c r="AZ275" i="125" s="1"/>
  <c r="AM207" i="125"/>
  <c r="BI207" i="125"/>
  <c r="BI173" i="125" s="1"/>
  <c r="BB212" i="125"/>
  <c r="BD214" i="125"/>
  <c r="BE258" i="125"/>
  <c r="BB309" i="125"/>
  <c r="BB275" i="125" s="1"/>
  <c r="AV270" i="125"/>
  <c r="BK322" i="125"/>
  <c r="AN258" i="125"/>
  <c r="BM271" i="125"/>
  <c r="AP269" i="125"/>
  <c r="BI267" i="125"/>
  <c r="AW266" i="125"/>
  <c r="AN220" i="125"/>
  <c r="BE207" i="125"/>
  <c r="AS214" i="125"/>
  <c r="BA207" i="125"/>
  <c r="AM220" i="125"/>
  <c r="BF218" i="125"/>
  <c r="BO216" i="125"/>
  <c r="BC215" i="125"/>
  <c r="BK212" i="125"/>
  <c r="BP178" i="125"/>
  <c r="BM317" i="125"/>
  <c r="BA318" i="125"/>
  <c r="AS321" i="125"/>
  <c r="BH214" i="125"/>
  <c r="BH219" i="125"/>
  <c r="BM220" i="125"/>
  <c r="BO267" i="125"/>
  <c r="AQ271" i="125"/>
  <c r="BI262" i="125"/>
  <c r="BJ263" i="125"/>
  <c r="BA266" i="125"/>
  <c r="BB267" i="125"/>
  <c r="BH315" i="125"/>
  <c r="BI268" i="125"/>
  <c r="AW267" i="125"/>
  <c r="BF265" i="125"/>
  <c r="BD220" i="125"/>
  <c r="AZ216" i="125"/>
  <c r="AY262" i="125"/>
  <c r="AM214" i="124"/>
  <c r="BL211" i="124"/>
  <c r="AT321" i="124"/>
  <c r="AU220" i="124"/>
  <c r="AN217" i="124"/>
  <c r="BL213" i="124"/>
  <c r="BK315" i="124"/>
  <c r="BB318" i="124"/>
  <c r="AT319" i="124"/>
  <c r="BA267" i="124"/>
  <c r="AO269" i="124"/>
  <c r="AY215" i="124"/>
  <c r="AN315" i="124"/>
  <c r="AM314" i="124"/>
  <c r="BC309" i="124"/>
  <c r="BC275" i="124" s="1"/>
  <c r="AN317" i="124"/>
  <c r="BG281" i="124"/>
  <c r="BE270" i="124"/>
  <c r="BO269" i="124"/>
  <c r="BM267" i="124"/>
  <c r="BA266" i="124"/>
  <c r="AR258" i="124"/>
  <c r="AR224" i="124" s="1"/>
  <c r="BG258" i="124"/>
  <c r="BG224" i="124" s="1"/>
  <c r="BJ265" i="124"/>
  <c r="AT265" i="124"/>
  <c r="AN263" i="124"/>
  <c r="AV230" i="124"/>
  <c r="BK230" i="124"/>
  <c r="AU230" i="124"/>
  <c r="AM207" i="124"/>
  <c r="AM173" i="124" s="1"/>
  <c r="BK207" i="124"/>
  <c r="BK173" i="124" s="1"/>
  <c r="AU207" i="124"/>
  <c r="AU173" i="124" s="1"/>
  <c r="BG220" i="124"/>
  <c r="AQ220" i="124"/>
  <c r="AZ217" i="124"/>
  <c r="BN215" i="124"/>
  <c r="AX215" i="124"/>
  <c r="BM214" i="124"/>
  <c r="AW214" i="124"/>
  <c r="AR213" i="124"/>
  <c r="AM179" i="124"/>
  <c r="BB179" i="124"/>
  <c r="AS281" i="124"/>
  <c r="BI281" i="124"/>
  <c r="AY315" i="124"/>
  <c r="BO315" i="124"/>
  <c r="AX322" i="124"/>
  <c r="BN322" i="124"/>
  <c r="BM318" i="124"/>
  <c r="BN319" i="124"/>
  <c r="AY320" i="124"/>
  <c r="BE322" i="124"/>
  <c r="BI270" i="124"/>
  <c r="AR265" i="124"/>
  <c r="BG264" i="124"/>
  <c r="AQ264" i="124"/>
  <c r="BF263" i="124"/>
  <c r="BC271" i="124"/>
  <c r="BA269" i="124"/>
  <c r="BC218" i="124"/>
  <c r="AU214" i="124"/>
  <c r="BJ213" i="124"/>
  <c r="BD220" i="124"/>
  <c r="AR216" i="124"/>
  <c r="AP214" i="124"/>
  <c r="AN212" i="124"/>
  <c r="AU215" i="124"/>
  <c r="AV269" i="124"/>
  <c r="BA316" i="124"/>
  <c r="AQ322" i="124"/>
  <c r="BL262" i="124"/>
  <c r="AN266" i="124"/>
  <c r="AO267" i="124"/>
  <c r="AZ315" i="124"/>
  <c r="AS271" i="124"/>
  <c r="BH318" i="124"/>
  <c r="BG317" i="124"/>
  <c r="BO321" i="124"/>
  <c r="AX267" i="124"/>
  <c r="BK220" i="124"/>
  <c r="BD217" i="124"/>
  <c r="AT314" i="124"/>
  <c r="BK320" i="124"/>
  <c r="BC269" i="124"/>
  <c r="BG271" i="124"/>
  <c r="AZ268" i="124"/>
  <c r="AW212" i="124"/>
  <c r="AZ212" i="124"/>
  <c r="BI320" i="124"/>
  <c r="BN271" i="124"/>
  <c r="BH319" i="124"/>
  <c r="BK269" i="124"/>
  <c r="AQ317" i="124"/>
  <c r="AR321" i="124"/>
  <c r="AP319" i="124"/>
  <c r="BD317" i="124"/>
  <c r="BB315" i="124"/>
  <c r="AZ270" i="124"/>
  <c r="BE264" i="124"/>
  <c r="AO264" i="124"/>
  <c r="BH230" i="124"/>
  <c r="AR230" i="124"/>
  <c r="BG230" i="124"/>
  <c r="AQ230" i="124"/>
  <c r="BA218" i="124"/>
  <c r="BJ215" i="124"/>
  <c r="BI214" i="124"/>
  <c r="AS214" i="124"/>
  <c r="AX179" i="124"/>
  <c r="AX281" i="124"/>
  <c r="BN281" i="124"/>
  <c r="BB314" i="124"/>
  <c r="AM315" i="124"/>
  <c r="BD316" i="124"/>
  <c r="AS317" i="124"/>
  <c r="BJ318" i="124"/>
  <c r="AU319" i="124"/>
  <c r="AV320" i="124"/>
  <c r="BL320" i="124"/>
  <c r="AV317" i="124"/>
  <c r="BA318" i="124"/>
  <c r="AM320" i="124"/>
  <c r="BD321" i="124"/>
  <c r="AR269" i="124"/>
  <c r="BB268" i="124"/>
  <c r="AP267" i="124"/>
  <c r="BD265" i="124"/>
  <c r="AN265" i="124"/>
  <c r="BA262" i="124"/>
  <c r="AX270" i="124"/>
  <c r="BO218" i="124"/>
  <c r="BN217" i="124"/>
  <c r="BM216" i="124"/>
  <c r="BF213" i="124"/>
  <c r="AP213" i="124"/>
  <c r="AO212" i="124"/>
  <c r="BJ179" i="124"/>
  <c r="BO215" i="124"/>
  <c r="BN214" i="124"/>
  <c r="BL212" i="124"/>
  <c r="AT214" i="124"/>
  <c r="BK214" i="124"/>
  <c r="AP218" i="124"/>
  <c r="BK179" i="124"/>
  <c r="BH266" i="124"/>
  <c r="BJ321" i="124"/>
  <c r="BD266" i="124"/>
  <c r="AS266" i="124"/>
  <c r="AX313" i="124"/>
  <c r="AT316" i="124"/>
  <c r="AN319" i="124"/>
  <c r="BK321" i="124"/>
  <c r="AM265" i="124"/>
  <c r="AW270" i="124"/>
  <c r="BE316" i="124"/>
  <c r="AU322" i="124"/>
  <c r="AX264" i="124"/>
  <c r="AP269" i="107"/>
  <c r="AU179" i="107"/>
  <c r="BJ179" i="107"/>
  <c r="AT179" i="107"/>
  <c r="AW213" i="107"/>
  <c r="BM213" i="107"/>
  <c r="AX214" i="107"/>
  <c r="AY215" i="107"/>
  <c r="BO215" i="107"/>
  <c r="AQ219" i="107"/>
  <c r="BG219" i="107"/>
  <c r="BF258" i="107"/>
  <c r="BC321" i="107"/>
  <c r="BM271" i="107"/>
  <c r="AM263" i="107"/>
  <c r="AS265" i="107"/>
  <c r="AT266" i="107"/>
  <c r="AU267" i="107"/>
  <c r="AV268" i="107"/>
  <c r="AO320" i="107"/>
  <c r="BK322" i="107"/>
  <c r="BA315" i="107"/>
  <c r="BB316" i="107"/>
  <c r="BC317" i="107"/>
  <c r="BD318" i="107"/>
  <c r="BF320" i="107"/>
  <c r="BF315" i="107"/>
  <c r="AW318" i="107"/>
  <c r="AX319" i="107"/>
  <c r="BN316" i="107"/>
  <c r="AZ271" i="107"/>
  <c r="AV267" i="107"/>
  <c r="AR263" i="107"/>
  <c r="AZ266" i="107"/>
  <c r="AX264" i="107"/>
  <c r="BI220" i="107"/>
  <c r="AW216" i="107"/>
  <c r="BF220" i="107"/>
  <c r="BE219" i="107"/>
  <c r="AR214" i="107"/>
  <c r="AQ213" i="107"/>
  <c r="AP212" i="107"/>
  <c r="BG270" i="107"/>
  <c r="BC266" i="107"/>
  <c r="AV212" i="107"/>
  <c r="BL212" i="107"/>
  <c r="BJ218" i="107"/>
  <c r="BK219" i="107"/>
  <c r="BL220" i="107"/>
  <c r="AS267" i="107"/>
  <c r="BI267" i="107"/>
  <c r="BL314" i="107"/>
  <c r="BH319" i="107"/>
  <c r="BO270" i="107"/>
  <c r="BA220" i="107"/>
  <c r="AR219" i="107"/>
  <c r="AQ218" i="107"/>
  <c r="AM214" i="107"/>
  <c r="AV218" i="107"/>
  <c r="BK217" i="107"/>
  <c r="AU217" i="107"/>
  <c r="BJ216" i="107"/>
  <c r="AS215" i="107"/>
  <c r="AQ270" i="107"/>
  <c r="AM266" i="107"/>
  <c r="BC179" i="107"/>
  <c r="AQ318" i="107"/>
  <c r="AU322" i="107"/>
  <c r="BO211" i="107"/>
  <c r="AZ212" i="107"/>
  <c r="AQ215" i="107"/>
  <c r="AW217" i="107"/>
  <c r="AX218" i="107"/>
  <c r="AZ220" i="107"/>
  <c r="BF264" i="107"/>
  <c r="AS269" i="107"/>
  <c r="BI269" i="107"/>
  <c r="AT270" i="107"/>
  <c r="BJ270" i="107"/>
  <c r="AU314" i="107"/>
  <c r="BE320" i="107"/>
  <c r="BG322" i="107"/>
  <c r="AM317" i="107"/>
  <c r="AN318" i="107"/>
  <c r="AQ321" i="107"/>
  <c r="AR322" i="107"/>
  <c r="BK319" i="107"/>
  <c r="AY270" i="107"/>
  <c r="BN220" i="107"/>
  <c r="BM219" i="107"/>
  <c r="AZ214" i="107"/>
  <c r="AY213" i="107"/>
  <c r="BN212" i="107"/>
  <c r="BL219" i="107"/>
  <c r="AP213" i="107"/>
  <c r="AM218" i="107"/>
  <c r="BG214" i="107"/>
  <c r="BG179" i="107"/>
  <c r="BE212" i="107"/>
  <c r="BA216" i="107"/>
  <c r="BE220" i="107"/>
  <c r="BD193" i="107"/>
  <c r="BO179" i="107"/>
  <c r="BA263" i="107"/>
  <c r="BB264" i="107"/>
  <c r="BC265" i="107"/>
  <c r="BD266" i="107"/>
  <c r="BE267" i="107"/>
  <c r="BF268" i="107"/>
  <c r="BG269" i="107"/>
  <c r="BH270" i="107"/>
  <c r="AM258" i="107"/>
  <c r="AM224" i="107" s="1"/>
  <c r="BC211" i="107"/>
  <c r="AS213" i="107"/>
  <c r="BI213" i="107"/>
  <c r="AT214" i="107"/>
  <c r="AU215" i="107"/>
  <c r="AV216" i="107"/>
  <c r="BL216" i="107"/>
  <c r="BA217" i="107"/>
  <c r="BC219" i="107"/>
  <c r="AY230" i="107"/>
  <c r="AX258" i="107"/>
  <c r="AY258" i="107"/>
  <c r="AY224" i="107" s="1"/>
  <c r="AX316" i="107"/>
  <c r="BB320" i="107"/>
  <c r="AN314" i="107"/>
  <c r="AT320" i="107"/>
  <c r="AV322" i="107"/>
  <c r="BC314" i="107"/>
  <c r="BG318" i="107"/>
  <c r="BO263" i="107"/>
  <c r="AO265" i="107"/>
  <c r="BE265" i="107"/>
  <c r="AP266" i="107"/>
  <c r="BF266" i="107"/>
  <c r="AW269" i="107"/>
  <c r="AX270" i="107"/>
  <c r="AY271" i="107"/>
  <c r="BL309" i="107"/>
  <c r="BL319" i="107"/>
  <c r="BM320" i="107"/>
  <c r="BN321" i="107"/>
  <c r="AX320" i="107"/>
  <c r="BD281" i="107"/>
  <c r="BJ281" i="107"/>
  <c r="AM316" i="107"/>
  <c r="AN317" i="107"/>
  <c r="AS318" i="107"/>
  <c r="BI318" i="107"/>
  <c r="AT319" i="107"/>
  <c r="BJ319" i="107"/>
  <c r="AU320" i="107"/>
  <c r="BK320" i="107"/>
  <c r="AV321" i="107"/>
  <c r="BL321" i="107"/>
  <c r="BA322" i="107"/>
  <c r="AM309" i="107"/>
  <c r="AZ320" i="107"/>
  <c r="AO321" i="107"/>
  <c r="BE321" i="107"/>
  <c r="AP322" i="107"/>
  <c r="BF322" i="107"/>
  <c r="AT309" i="107"/>
  <c r="AT275" i="107" s="1"/>
  <c r="AM321" i="107"/>
  <c r="AO309" i="107"/>
  <c r="BE309" i="107"/>
  <c r="BE275" i="107" s="1"/>
  <c r="BI320" i="107"/>
  <c r="BL267" i="107"/>
  <c r="BG218" i="107"/>
  <c r="BE216" i="107"/>
  <c r="BC214" i="107"/>
  <c r="BB213" i="107"/>
  <c r="BD218" i="107"/>
  <c r="BC217" i="107"/>
  <c r="AM217" i="107"/>
  <c r="BB216" i="107"/>
  <c r="BD219" i="107"/>
  <c r="AW220" i="107"/>
  <c r="BB217" i="107"/>
  <c r="AO212" i="107"/>
  <c r="AU258" i="115"/>
  <c r="AU224" i="115" s="1"/>
  <c r="AZ207" i="115"/>
  <c r="AZ173" i="115" s="1"/>
  <c r="AY207" i="115"/>
  <c r="AY173" i="115" s="1"/>
  <c r="BE170" i="115"/>
  <c r="BL170" i="115"/>
  <c r="BJ170" i="115"/>
  <c r="BF322" i="115"/>
  <c r="BB318" i="115"/>
  <c r="AT321" i="115"/>
  <c r="AM258" i="115"/>
  <c r="AM224" i="115" s="1"/>
  <c r="AV264" i="115"/>
  <c r="BG230" i="115"/>
  <c r="AV207" i="115"/>
  <c r="AV173" i="115" s="1"/>
  <c r="AT207" i="115"/>
  <c r="AT173" i="115" s="1"/>
  <c r="BH213" i="115"/>
  <c r="BP178" i="115"/>
  <c r="AX244" i="115"/>
  <c r="AP258" i="115"/>
  <c r="AP224" i="115" s="1"/>
  <c r="BF314" i="115"/>
  <c r="BH316" i="115"/>
  <c r="BJ318" i="115"/>
  <c r="AX266" i="115"/>
  <c r="AY267" i="115"/>
  <c r="AZ268" i="115"/>
  <c r="BD281" i="115"/>
  <c r="AU314" i="115"/>
  <c r="BA316" i="115"/>
  <c r="BB317" i="115"/>
  <c r="BC318" i="115"/>
  <c r="BD319" i="115"/>
  <c r="AX318" i="115"/>
  <c r="AY319" i="115"/>
  <c r="AN314" i="115"/>
  <c r="BJ316" i="115"/>
  <c r="AV318" i="115"/>
  <c r="BB320" i="115"/>
  <c r="AM321" i="115"/>
  <c r="BC321" i="115"/>
  <c r="AN322" i="115"/>
  <c r="BD322" i="115"/>
  <c r="BF315" i="115"/>
  <c r="AQ316" i="115"/>
  <c r="AX319" i="115"/>
  <c r="AO322" i="115"/>
  <c r="AZ214" i="115"/>
  <c r="BN170" i="115"/>
  <c r="AL170" i="115"/>
  <c r="AQ170" i="115"/>
  <c r="AP170" i="115"/>
  <c r="AZ244" i="115"/>
  <c r="AY170" i="115"/>
  <c r="BP168" i="115"/>
  <c r="BO170" i="115"/>
  <c r="BC207" i="115"/>
  <c r="BC173" i="115" s="1"/>
  <c r="BB170" i="115"/>
  <c r="BF207" i="115"/>
  <c r="BF173" i="115" s="1"/>
  <c r="BP254" i="115"/>
  <c r="BP279" i="115"/>
  <c r="BI269" i="115"/>
  <c r="BJ270" i="115"/>
  <c r="BK271" i="115"/>
  <c r="AW258" i="115"/>
  <c r="AW224" i="115" s="1"/>
  <c r="AX258" i="115"/>
  <c r="AX224" i="115" s="1"/>
  <c r="BN258" i="115"/>
  <c r="BN224" i="115" s="1"/>
  <c r="AY258" i="115"/>
  <c r="BO258" i="115"/>
  <c r="BO224" i="115" s="1"/>
  <c r="AS314" i="115"/>
  <c r="AM320" i="115"/>
  <c r="BP302" i="115"/>
  <c r="BO207" i="115"/>
  <c r="BO173" i="115" s="1"/>
  <c r="BD320" i="115"/>
  <c r="BG258" i="115"/>
  <c r="BG224" i="115" s="1"/>
  <c r="BF258" i="115"/>
  <c r="BF224" i="115" s="1"/>
  <c r="AW265" i="115"/>
  <c r="BK244" i="115"/>
  <c r="BP199" i="115"/>
  <c r="BB230" i="115"/>
  <c r="BF263" i="115"/>
  <c r="AQ264" i="115"/>
  <c r="BG264" i="115"/>
  <c r="AR265" i="115"/>
  <c r="BH265" i="115"/>
  <c r="AW266" i="115"/>
  <c r="BM266" i="115"/>
  <c r="AX267" i="115"/>
  <c r="BN267" i="115"/>
  <c r="AY268" i="115"/>
  <c r="BO268" i="115"/>
  <c r="AZ269" i="115"/>
  <c r="AO270" i="115"/>
  <c r="BE270" i="115"/>
  <c r="AP271" i="115"/>
  <c r="BF271" i="115"/>
  <c r="BM321" i="115"/>
  <c r="BH309" i="115"/>
  <c r="BH275" i="115" s="1"/>
  <c r="AP266" i="115"/>
  <c r="AQ267" i="115"/>
  <c r="AR268" i="115"/>
  <c r="BP251" i="115"/>
  <c r="AN281" i="115"/>
  <c r="AV315" i="115"/>
  <c r="AV281" i="115"/>
  <c r="AM318" i="115"/>
  <c r="AN319" i="115"/>
  <c r="BJ314" i="115"/>
  <c r="BN318" i="115"/>
  <c r="AZ309" i="115"/>
  <c r="BB316" i="115"/>
  <c r="BC317" i="115"/>
  <c r="AN318" i="115"/>
  <c r="BN309" i="115"/>
  <c r="BA309" i="115"/>
  <c r="AX315" i="115"/>
  <c r="AZ317" i="115"/>
  <c r="AO318" i="115"/>
  <c r="AP319" i="115"/>
  <c r="BF319" i="115"/>
  <c r="BG320" i="115"/>
  <c r="BH321" i="115"/>
  <c r="AY213" i="115"/>
  <c r="AT212" i="115"/>
  <c r="BP169" i="115"/>
  <c r="BF170" i="115"/>
  <c r="BH170" i="115"/>
  <c r="AV170" i="115"/>
  <c r="BP285" i="114"/>
  <c r="BB170" i="114"/>
  <c r="BO219" i="114"/>
  <c r="AP218" i="114"/>
  <c r="AU216" i="114"/>
  <c r="AY214" i="114"/>
  <c r="BP168" i="114"/>
  <c r="AQ269" i="114"/>
  <c r="BE322" i="114"/>
  <c r="AO314" i="114"/>
  <c r="BO315" i="114"/>
  <c r="BP178" i="114"/>
  <c r="AM212" i="114"/>
  <c r="AR213" i="114"/>
  <c r="AO214" i="114"/>
  <c r="AM215" i="114"/>
  <c r="BO215" i="114"/>
  <c r="BL216" i="114"/>
  <c r="BG218" i="114"/>
  <c r="BC220" i="114"/>
  <c r="BB207" i="114"/>
  <c r="BB173" i="114" s="1"/>
  <c r="BL265" i="114"/>
  <c r="BB269" i="114"/>
  <c r="BG270" i="114"/>
  <c r="BI309" i="114"/>
  <c r="BI275" i="114" s="1"/>
  <c r="BC212" i="114"/>
  <c r="BA213" i="114"/>
  <c r="AX214" i="114"/>
  <c r="AU215" i="114"/>
  <c r="AR219" i="114"/>
  <c r="BM318" i="114"/>
  <c r="BJ319" i="114"/>
  <c r="BE321" i="114"/>
  <c r="BB322" i="114"/>
  <c r="BJ271" i="114"/>
  <c r="BF258" i="114"/>
  <c r="BF224" i="114" s="1"/>
  <c r="AX317" i="114"/>
  <c r="AZ319" i="114"/>
  <c r="AX322" i="114"/>
  <c r="AZ214" i="114"/>
  <c r="AO215" i="114"/>
  <c r="BF216" i="114"/>
  <c r="AQ217" i="114"/>
  <c r="BH218" i="114"/>
  <c r="AT230" i="114"/>
  <c r="AZ264" i="114"/>
  <c r="BE265" i="114"/>
  <c r="AP266" i="114"/>
  <c r="AQ267" i="114"/>
  <c r="BG267" i="114"/>
  <c r="AW269" i="114"/>
  <c r="BM269" i="114"/>
  <c r="AY271" i="114"/>
  <c r="BO271" i="114"/>
  <c r="BL314" i="114"/>
  <c r="AL295" i="114"/>
  <c r="AM317" i="114"/>
  <c r="BC317" i="114"/>
  <c r="BD318" i="114"/>
  <c r="AU321" i="114"/>
  <c r="BG319" i="114"/>
  <c r="AN315" i="114"/>
  <c r="AT263" i="114"/>
  <c r="BP229" i="114"/>
  <c r="BA216" i="114"/>
  <c r="BG170" i="114"/>
  <c r="AY170" i="114"/>
  <c r="BP156" i="114"/>
  <c r="BN170" i="114"/>
  <c r="BF170" i="114"/>
  <c r="AX170" i="114"/>
  <c r="AR170" i="114"/>
  <c r="BP176" i="114"/>
  <c r="BP204" i="114"/>
  <c r="BF265" i="114"/>
  <c r="AZ267" i="114"/>
  <c r="AU269" i="114"/>
  <c r="BP251" i="114"/>
  <c r="BP308" i="114"/>
  <c r="BL263" i="114"/>
  <c r="BJ264" i="114"/>
  <c r="BG265" i="114"/>
  <c r="BD266" i="114"/>
  <c r="BF268" i="114"/>
  <c r="BC258" i="114"/>
  <c r="BC224" i="114" s="1"/>
  <c r="AX207" i="114"/>
  <c r="BP198" i="114"/>
  <c r="BJ207" i="114"/>
  <c r="BH230" i="114"/>
  <c r="BP256" i="114"/>
  <c r="AS317" i="114"/>
  <c r="BG309" i="114"/>
  <c r="BG275" i="114" s="1"/>
  <c r="BG179" i="114"/>
  <c r="AU213" i="114"/>
  <c r="BL214" i="114"/>
  <c r="AN218" i="114"/>
  <c r="BL207" i="114"/>
  <c r="BL173" i="114" s="1"/>
  <c r="BK263" i="114"/>
  <c r="BC267" i="114"/>
  <c r="AN268" i="114"/>
  <c r="AS269" i="114"/>
  <c r="AU271" i="114"/>
  <c r="AX258" i="114"/>
  <c r="AY281" i="114"/>
  <c r="AR314" i="114"/>
  <c r="AO319" i="114"/>
  <c r="BE319" i="114"/>
  <c r="AP320" i="114"/>
  <c r="BG321" i="114"/>
  <c r="AU309" i="114"/>
  <c r="BO316" i="114"/>
  <c r="BI271" i="114"/>
  <c r="BI263" i="114"/>
  <c r="AQ218" i="114"/>
  <c r="AO320" i="114"/>
  <c r="AR267" i="114"/>
  <c r="AV265" i="114"/>
  <c r="BF217" i="114"/>
  <c r="BH315" i="114"/>
  <c r="BG314" i="114"/>
  <c r="AN214" i="114"/>
  <c r="AP258" i="114"/>
  <c r="AN170" i="114"/>
  <c r="AM170" i="114"/>
  <c r="BP162" i="114"/>
  <c r="BH170" i="114"/>
  <c r="AZ309" i="113"/>
  <c r="AZ275" i="113" s="1"/>
  <c r="AR319" i="113"/>
  <c r="AZ316" i="113"/>
  <c r="BM309" i="113"/>
  <c r="BE309" i="113"/>
  <c r="BE275" i="113" s="1"/>
  <c r="AL170" i="113"/>
  <c r="BE321" i="113"/>
  <c r="AS320" i="113"/>
  <c r="BA317" i="113"/>
  <c r="AO316" i="113"/>
  <c r="BJ207" i="113"/>
  <c r="BJ173" i="113" s="1"/>
  <c r="AN207" i="113"/>
  <c r="AN173" i="113" s="1"/>
  <c r="AW220" i="113"/>
  <c r="BG219" i="113"/>
  <c r="AN216" i="113"/>
  <c r="AZ207" i="113"/>
  <c r="AZ173" i="113" s="1"/>
  <c r="AZ212" i="113"/>
  <c r="AX179" i="113"/>
  <c r="BF207" i="113"/>
  <c r="BF173" i="113" s="1"/>
  <c r="BP249" i="113"/>
  <c r="BP307" i="113"/>
  <c r="BD320" i="113"/>
  <c r="AN315" i="113"/>
  <c r="AT281" i="113"/>
  <c r="BJ170" i="113"/>
  <c r="AR220" i="113"/>
  <c r="AR215" i="113"/>
  <c r="AQ214" i="113"/>
  <c r="AO212" i="113"/>
  <c r="AP215" i="113"/>
  <c r="BJ179" i="113"/>
  <c r="AT179" i="113"/>
  <c r="AR207" i="113"/>
  <c r="AR173" i="113" s="1"/>
  <c r="AQ265" i="113"/>
  <c r="BN267" i="113"/>
  <c r="AU269" i="113"/>
  <c r="BB271" i="113"/>
  <c r="AN322" i="113"/>
  <c r="BO216" i="113"/>
  <c r="AP219" i="113"/>
  <c r="BK213" i="113"/>
  <c r="BD263" i="113"/>
  <c r="AM270" i="113"/>
  <c r="AQ258" i="113"/>
  <c r="AQ224" i="113" s="1"/>
  <c r="AO314" i="113"/>
  <c r="BH317" i="113"/>
  <c r="BC170" i="113"/>
  <c r="AM170" i="113"/>
  <c r="AQ170" i="113"/>
  <c r="AU170" i="113"/>
  <c r="BE170" i="113"/>
  <c r="BE220" i="113"/>
  <c r="BO219" i="113"/>
  <c r="AS219" i="113"/>
  <c r="BC218" i="113"/>
  <c r="BM217" i="113"/>
  <c r="BK212" i="113"/>
  <c r="BH179" i="113"/>
  <c r="BF179" i="113"/>
  <c r="AP179" i="113"/>
  <c r="BP200" i="113"/>
  <c r="AU230" i="113"/>
  <c r="BJ263" i="113"/>
  <c r="AX267" i="113"/>
  <c r="BJ268" i="113"/>
  <c r="BG271" i="113"/>
  <c r="BG258" i="113"/>
  <c r="BG224" i="113" s="1"/>
  <c r="AO281" i="113"/>
  <c r="BJ281" i="113"/>
  <c r="BI309" i="113"/>
  <c r="BC258" i="113"/>
  <c r="BP279" i="113"/>
  <c r="BM315" i="113"/>
  <c r="BO317" i="113"/>
  <c r="BA319" i="113"/>
  <c r="BC321" i="113"/>
  <c r="BP301" i="113"/>
  <c r="AO309" i="113"/>
  <c r="AO275" i="113" s="1"/>
  <c r="AM216" i="113"/>
  <c r="AN217" i="113"/>
  <c r="AS218" i="113"/>
  <c r="AU220" i="113"/>
  <c r="BM207" i="113"/>
  <c r="BM173" i="113" s="1"/>
  <c r="AX207" i="113"/>
  <c r="AX173" i="113" s="1"/>
  <c r="BN207" i="113"/>
  <c r="BN173" i="113" s="1"/>
  <c r="AP207" i="113"/>
  <c r="AP173" i="113" s="1"/>
  <c r="BP203" i="113"/>
  <c r="AX220" i="113"/>
  <c r="BN220" i="113"/>
  <c r="AW264" i="113"/>
  <c r="BM264" i="113"/>
  <c r="BN265" i="113"/>
  <c r="AY266" i="113"/>
  <c r="BO266" i="113"/>
  <c r="AP269" i="113"/>
  <c r="BF269" i="113"/>
  <c r="AQ270" i="113"/>
  <c r="BG270" i="113"/>
  <c r="AR271" i="113"/>
  <c r="AT258" i="113"/>
  <c r="AT224" i="113" s="1"/>
  <c r="BJ258" i="113"/>
  <c r="BJ224" i="113" s="1"/>
  <c r="AM258" i="113"/>
  <c r="AM224" i="113" s="1"/>
  <c r="BP254" i="113"/>
  <c r="BI314" i="113"/>
  <c r="AT315" i="113"/>
  <c r="AU316" i="113"/>
  <c r="BK316" i="113"/>
  <c r="BL317" i="113"/>
  <c r="BA318" i="113"/>
  <c r="BB319" i="113"/>
  <c r="BC320" i="113"/>
  <c r="AN321" i="113"/>
  <c r="BD321" i="113"/>
  <c r="AU309" i="113"/>
  <c r="AT170" i="113"/>
  <c r="BP162" i="113"/>
  <c r="AY218" i="113"/>
  <c r="BO170" i="113"/>
  <c r="AZ220" i="113"/>
  <c r="BI219" i="113"/>
  <c r="BM214" i="113"/>
  <c r="BH213" i="113"/>
  <c r="AR213" i="113"/>
  <c r="BP156" i="113"/>
  <c r="BF264" i="113"/>
  <c r="AR266" i="113"/>
  <c r="BO268" i="113"/>
  <c r="BE269" i="113"/>
  <c r="AQ271" i="113"/>
  <c r="BA258" i="113"/>
  <c r="BA224" i="113" s="1"/>
  <c r="BD314" i="113"/>
  <c r="BG314" i="113"/>
  <c r="AW315" i="113"/>
  <c r="AN316" i="113"/>
  <c r="BI316" i="113"/>
  <c r="AY317" i="113"/>
  <c r="BG319" i="113"/>
  <c r="AW320" i="113"/>
  <c r="AM321" i="113"/>
  <c r="BI321" i="113"/>
  <c r="AY322" i="113"/>
  <c r="AQ216" i="113"/>
  <c r="BM218" i="113"/>
  <c r="AX219" i="113"/>
  <c r="BO220" i="113"/>
  <c r="BA211" i="113"/>
  <c r="BC207" i="113"/>
  <c r="BC173" i="113" s="1"/>
  <c r="BD214" i="113"/>
  <c r="AT216" i="113"/>
  <c r="AV244" i="113"/>
  <c r="BL263" i="113"/>
  <c r="AM266" i="113"/>
  <c r="BC266" i="113"/>
  <c r="AN267" i="113"/>
  <c r="BD267" i="113"/>
  <c r="BI268" i="113"/>
  <c r="AT269" i="113"/>
  <c r="BK270" i="113"/>
  <c r="AZ281" i="113"/>
  <c r="BE281" i="113"/>
  <c r="BM314" i="113"/>
  <c r="AX315" i="113"/>
  <c r="BO316" i="113"/>
  <c r="AZ317" i="113"/>
  <c r="BM322" i="113"/>
  <c r="BI220" i="113"/>
  <c r="AP170" i="113"/>
  <c r="BI170" i="113"/>
  <c r="AY170" i="113"/>
  <c r="BM170" i="113"/>
  <c r="BK170" i="113"/>
  <c r="BN207" i="112"/>
  <c r="BN173" i="112" s="1"/>
  <c r="AX207" i="112"/>
  <c r="AX173" i="112" s="1"/>
  <c r="BP227" i="112"/>
  <c r="BP251" i="112"/>
  <c r="BP305" i="112"/>
  <c r="AU258" i="112"/>
  <c r="AU224" i="112" s="1"/>
  <c r="BK258" i="112"/>
  <c r="BK224" i="112" s="1"/>
  <c r="AY193" i="112"/>
  <c r="AY170" i="112"/>
  <c r="BJ207" i="112"/>
  <c r="BJ173" i="112" s="1"/>
  <c r="AW270" i="112"/>
  <c r="AX271" i="112"/>
  <c r="BN321" i="112"/>
  <c r="BP301" i="112"/>
  <c r="AY258" i="112"/>
  <c r="AZ281" i="112"/>
  <c r="BG317" i="112"/>
  <c r="BE315" i="112"/>
  <c r="AR281" i="112"/>
  <c r="BD179" i="112"/>
  <c r="BE170" i="112"/>
  <c r="BI170" i="112"/>
  <c r="BP156" i="112"/>
  <c r="AX216" i="112"/>
  <c r="BF207" i="112"/>
  <c r="BF173" i="112" s="1"/>
  <c r="AX179" i="112"/>
  <c r="AS266" i="112"/>
  <c r="AT267" i="112"/>
  <c r="AU268" i="112"/>
  <c r="AV269" i="112"/>
  <c r="BP255" i="112"/>
  <c r="BI316" i="112"/>
  <c r="BJ317" i="112"/>
  <c r="BK318" i="112"/>
  <c r="BL319" i="112"/>
  <c r="AM258" i="112"/>
  <c r="AM224" i="112" s="1"/>
  <c r="BC258" i="112"/>
  <c r="BC224" i="112" s="1"/>
  <c r="AN309" i="112"/>
  <c r="AN275" i="112" s="1"/>
  <c r="AZ318" i="112"/>
  <c r="AY317" i="112"/>
  <c r="AX316" i="112"/>
  <c r="AW315" i="112"/>
  <c r="AS271" i="112"/>
  <c r="BL266" i="112"/>
  <c r="BK265" i="112"/>
  <c r="BJ264" i="112"/>
  <c r="AZ179" i="112"/>
  <c r="AW170" i="112"/>
  <c r="BK170" i="112"/>
  <c r="BA170" i="112"/>
  <c r="BP167" i="112"/>
  <c r="BG170" i="112"/>
  <c r="AQ170" i="112"/>
  <c r="BO170" i="112"/>
  <c r="AT207" i="112"/>
  <c r="AT173" i="112" s="1"/>
  <c r="BN263" i="112"/>
  <c r="BO264" i="112"/>
  <c r="AY314" i="112"/>
  <c r="AZ315" i="112"/>
  <c r="BM320" i="112"/>
  <c r="BO258" i="112"/>
  <c r="BO224" i="112" s="1"/>
  <c r="BH309" i="112"/>
  <c r="BH275" i="112" s="1"/>
  <c r="BH318" i="112"/>
  <c r="BF316" i="112"/>
  <c r="BG258" i="112"/>
  <c r="BG224" i="112" s="1"/>
  <c r="AP264" i="112"/>
  <c r="BF230" i="112"/>
  <c r="BP205" i="112"/>
  <c r="BP197" i="112"/>
  <c r="AN179" i="112"/>
  <c r="BB207" i="112"/>
  <c r="BB173" i="112" s="1"/>
  <c r="AT179" i="112"/>
  <c r="BF244" i="112"/>
  <c r="BP279" i="112"/>
  <c r="BH281" i="112"/>
  <c r="AR309" i="112"/>
  <c r="AR275" i="112" s="1"/>
  <c r="BL179" i="112"/>
  <c r="BJ212" i="112"/>
  <c r="BO263" i="112"/>
  <c r="AO170" i="112"/>
  <c r="BC170" i="112"/>
  <c r="AS170" i="112"/>
  <c r="BO321" i="123"/>
  <c r="BD271" i="123"/>
  <c r="BI315" i="123"/>
  <c r="AX213" i="123"/>
  <c r="AO267" i="123"/>
  <c r="AV263" i="123"/>
  <c r="BL268" i="123"/>
  <c r="AT269" i="123"/>
  <c r="AM271" i="123"/>
  <c r="BJ270" i="123"/>
  <c r="AQ316" i="123"/>
  <c r="BE271" i="123"/>
  <c r="AT317" i="123"/>
  <c r="AM266" i="123"/>
  <c r="BL315" i="123"/>
  <c r="AO320" i="123"/>
  <c r="BF315" i="123"/>
  <c r="AY320" i="123"/>
  <c r="AN314" i="123"/>
  <c r="AM320" i="123"/>
  <c r="BO315" i="123"/>
  <c r="BH317" i="123"/>
  <c r="BF320" i="123"/>
  <c r="AM322" i="123"/>
  <c r="BP166" i="123"/>
  <c r="AZ170" i="123"/>
  <c r="AR170" i="123"/>
  <c r="BM170" i="123"/>
  <c r="BG213" i="123"/>
  <c r="BC170" i="123"/>
  <c r="AM170" i="123"/>
  <c r="AZ207" i="123"/>
  <c r="AZ173" i="123" s="1"/>
  <c r="BC179" i="123"/>
  <c r="AY218" i="123"/>
  <c r="AR207" i="123"/>
  <c r="BC213" i="123"/>
  <c r="BB207" i="123"/>
  <c r="BB214" i="123"/>
  <c r="BD216" i="123"/>
  <c r="BA219" i="123"/>
  <c r="BM220" i="123"/>
  <c r="BN207" i="123"/>
  <c r="BI207" i="123"/>
  <c r="BP203" i="123"/>
  <c r="BP229" i="123"/>
  <c r="BD263" i="123"/>
  <c r="AU265" i="123"/>
  <c r="AN220" i="123"/>
  <c r="AU217" i="123"/>
  <c r="AO212" i="123"/>
  <c r="BP178" i="123"/>
  <c r="BG170" i="123"/>
  <c r="AQ170" i="123"/>
  <c r="BK170" i="123"/>
  <c r="AU170" i="123"/>
  <c r="BH219" i="123"/>
  <c r="AT216" i="123"/>
  <c r="BB213" i="123"/>
  <c r="BO170" i="123"/>
  <c r="AY170" i="123"/>
  <c r="AP214" i="123"/>
  <c r="BM216" i="123"/>
  <c r="AT218" i="123"/>
  <c r="BE219" i="123"/>
  <c r="BB264" i="123"/>
  <c r="AR270" i="123"/>
  <c r="AU214" i="123"/>
  <c r="BJ218" i="123"/>
  <c r="AP220" i="123"/>
  <c r="AS265" i="123"/>
  <c r="BB212" i="123"/>
  <c r="AM213" i="123"/>
  <c r="AW217" i="123"/>
  <c r="AY219" i="123"/>
  <c r="AO220" i="123"/>
  <c r="BI265" i="123"/>
  <c r="BA268" i="123"/>
  <c r="AU179" i="123"/>
  <c r="BG214" i="123"/>
  <c r="AW215" i="123"/>
  <c r="AN216" i="123"/>
  <c r="AY217" i="123"/>
  <c r="BK218" i="123"/>
  <c r="AW220" i="123"/>
  <c r="BH318" i="123"/>
  <c r="AV213" i="123"/>
  <c r="AM216" i="123"/>
  <c r="AN217" i="123"/>
  <c r="BI218" i="123"/>
  <c r="BJ219" i="123"/>
  <c r="BK220" i="123"/>
  <c r="BN220" i="123"/>
  <c r="AN263" i="123"/>
  <c r="AZ264" i="123"/>
  <c r="BK265" i="123"/>
  <c r="AN270" i="123"/>
  <c r="BO271" i="123"/>
  <c r="AX214" i="123"/>
  <c r="AY215" i="123"/>
  <c r="BO263" i="123"/>
  <c r="AM267" i="123"/>
  <c r="AX268" i="123"/>
  <c r="BM269" i="123"/>
  <c r="AW320" i="123"/>
  <c r="AM263" i="123"/>
  <c r="AX264" i="123"/>
  <c r="AO265" i="123"/>
  <c r="BJ265" i="123"/>
  <c r="AZ266" i="123"/>
  <c r="AV267" i="123"/>
  <c r="BH268" i="123"/>
  <c r="AN258" i="123"/>
  <c r="BE258" i="123"/>
  <c r="BA319" i="123"/>
  <c r="AS309" i="123"/>
  <c r="AS275" i="123" s="1"/>
  <c r="AV264" i="123"/>
  <c r="BG265" i="123"/>
  <c r="AN267" i="123"/>
  <c r="BI267" i="123"/>
  <c r="AU269" i="123"/>
  <c r="AN271" i="123"/>
  <c r="AP315" i="123"/>
  <c r="AU270" i="123"/>
  <c r="BL271" i="123"/>
  <c r="BG316" i="123"/>
  <c r="BN320" i="123"/>
  <c r="BN316" i="123"/>
  <c r="AN319" i="123"/>
  <c r="BB309" i="123"/>
  <c r="AW315" i="123"/>
  <c r="AQ318" i="123"/>
  <c r="AZ321" i="123"/>
  <c r="BN263" i="123"/>
  <c r="AY264" i="123"/>
  <c r="BO264" i="123"/>
  <c r="AZ265" i="123"/>
  <c r="BE266" i="123"/>
  <c r="AP267" i="123"/>
  <c r="AQ268" i="123"/>
  <c r="BG268" i="123"/>
  <c r="AR269" i="123"/>
  <c r="AX271" i="123"/>
  <c r="BN271" i="123"/>
  <c r="AM314" i="123"/>
  <c r="AR315" i="123"/>
  <c r="AO316" i="123"/>
  <c r="AP317" i="123"/>
  <c r="AV318" i="123"/>
  <c r="BM319" i="123"/>
  <c r="AN321" i="123"/>
  <c r="BE322" i="123"/>
  <c r="BI309" i="123"/>
  <c r="BO258" i="123"/>
  <c r="AO315" i="123"/>
  <c r="BF316" i="123"/>
  <c r="BG318" i="123"/>
  <c r="BD319" i="123"/>
  <c r="AY321" i="123"/>
  <c r="AV322" i="123"/>
  <c r="AX309" i="123"/>
  <c r="BF314" i="123"/>
  <c r="AQ315" i="123"/>
  <c r="AR316" i="123"/>
  <c r="AU320" i="123"/>
  <c r="BG321" i="123"/>
  <c r="BJ309" i="123"/>
  <c r="BJ275" i="123" s="1"/>
  <c r="AS317" i="123"/>
  <c r="BI317" i="123"/>
  <c r="AT318" i="123"/>
  <c r="AU319" i="123"/>
  <c r="BK319" i="123"/>
  <c r="BL320" i="123"/>
  <c r="BA321" i="123"/>
  <c r="BB322" i="123"/>
  <c r="BL170" i="123"/>
  <c r="BP162" i="123"/>
  <c r="BK207" i="122"/>
  <c r="BK173" i="122" s="1"/>
  <c r="AP212" i="122"/>
  <c r="BK316" i="122"/>
  <c r="AM264" i="122"/>
  <c r="AX207" i="122"/>
  <c r="AX173" i="122" s="1"/>
  <c r="AS322" i="122"/>
  <c r="AV268" i="122"/>
  <c r="BF258" i="122"/>
  <c r="BF224" i="122" s="1"/>
  <c r="BE320" i="122"/>
  <c r="BG322" i="122"/>
  <c r="BM309" i="122"/>
  <c r="BM275" i="122" s="1"/>
  <c r="AY281" i="122"/>
  <c r="BI207" i="122"/>
  <c r="BI173" i="122" s="1"/>
  <c r="AQ170" i="122"/>
  <c r="AS220" i="122"/>
  <c r="BP168" i="122"/>
  <c r="AV170" i="122"/>
  <c r="BP308" i="122"/>
  <c r="AS309" i="122"/>
  <c r="AU316" i="122"/>
  <c r="AS314" i="122"/>
  <c r="AX258" i="122"/>
  <c r="AX224" i="122" s="1"/>
  <c r="AV258" i="122"/>
  <c r="AT271" i="122"/>
  <c r="BO268" i="122"/>
  <c r="BM266" i="122"/>
  <c r="AY219" i="122"/>
  <c r="BP201" i="122"/>
  <c r="AO220" i="122"/>
  <c r="AZ219" i="122"/>
  <c r="BO218" i="122"/>
  <c r="AY218" i="122"/>
  <c r="BN217" i="122"/>
  <c r="AX217" i="122"/>
  <c r="BM216" i="122"/>
  <c r="AW216" i="122"/>
  <c r="BH215" i="122"/>
  <c r="AR215" i="122"/>
  <c r="BG214" i="122"/>
  <c r="AQ214" i="122"/>
  <c r="BF213" i="122"/>
  <c r="AP213" i="122"/>
  <c r="BE212" i="122"/>
  <c r="AO212" i="122"/>
  <c r="BH179" i="122"/>
  <c r="AR179" i="122"/>
  <c r="BP300" i="122"/>
  <c r="BH321" i="122"/>
  <c r="BF319" i="122"/>
  <c r="BB258" i="122"/>
  <c r="BB224" i="122" s="1"/>
  <c r="AR258" i="122"/>
  <c r="AR224" i="122" s="1"/>
  <c r="AP271" i="122"/>
  <c r="AN269" i="122"/>
  <c r="AM268" i="122"/>
  <c r="BG264" i="122"/>
  <c r="BF263" i="122"/>
  <c r="AZ212" i="122"/>
  <c r="AO207" i="122"/>
  <c r="BG219" i="122"/>
  <c r="AP219" i="122"/>
  <c r="BO216" i="122"/>
  <c r="AY216" i="122"/>
  <c r="BN215" i="122"/>
  <c r="BM214" i="122"/>
  <c r="AW214" i="122"/>
  <c r="BP177" i="122"/>
  <c r="BB179" i="122"/>
  <c r="BP156" i="122"/>
  <c r="BE269" i="122"/>
  <c r="AQ271" i="122"/>
  <c r="BG271" i="122"/>
  <c r="AS258" i="122"/>
  <c r="AS224" i="122" s="1"/>
  <c r="BI258" i="122"/>
  <c r="AT258" i="122"/>
  <c r="AT224" i="122" s="1"/>
  <c r="BJ258" i="122"/>
  <c r="BJ224" i="122" s="1"/>
  <c r="AU314" i="122"/>
  <c r="AV315" i="122"/>
  <c r="AW316" i="122"/>
  <c r="AX317" i="122"/>
  <c r="AY318" i="122"/>
  <c r="AZ319" i="122"/>
  <c r="BI320" i="122"/>
  <c r="BJ321" i="122"/>
  <c r="BK322" i="122"/>
  <c r="BO309" i="122"/>
  <c r="BO275" i="122" s="1"/>
  <c r="AS263" i="122"/>
  <c r="BI263" i="122"/>
  <c r="AT264" i="122"/>
  <c r="BJ264" i="122"/>
  <c r="AU265" i="122"/>
  <c r="AV266" i="122"/>
  <c r="BL266" i="122"/>
  <c r="BB268" i="122"/>
  <c r="AM269" i="122"/>
  <c r="BD270" i="122"/>
  <c r="BP256" i="122"/>
  <c r="BK309" i="122"/>
  <c r="BK275" i="122" s="1"/>
  <c r="AT314" i="122"/>
  <c r="BJ314" i="122"/>
  <c r="BK315" i="122"/>
  <c r="AV316" i="122"/>
  <c r="BL316" i="122"/>
  <c r="AS321" i="122"/>
  <c r="BI321" i="122"/>
  <c r="BJ322" i="122"/>
  <c r="AV314" i="122"/>
  <c r="BA315" i="122"/>
  <c r="BB316" i="122"/>
  <c r="AM317" i="122"/>
  <c r="BC317" i="122"/>
  <c r="AN318" i="122"/>
  <c r="BD318" i="122"/>
  <c r="BI319" i="122"/>
  <c r="BJ320" i="122"/>
  <c r="BK321" i="122"/>
  <c r="BL322" i="122"/>
  <c r="BE309" i="122"/>
  <c r="AW170" i="122"/>
  <c r="BA211" i="122"/>
  <c r="BF170" i="122"/>
  <c r="BP165" i="122"/>
  <c r="AM170" i="122"/>
  <c r="AY170" i="122"/>
  <c r="BI314" i="122"/>
  <c r="AO266" i="122"/>
  <c r="AV179" i="122"/>
  <c r="BC220" i="122"/>
  <c r="BJ266" i="122"/>
  <c r="AP258" i="122"/>
  <c r="AP224" i="122" s="1"/>
  <c r="BP304" i="122"/>
  <c r="AQ314" i="122"/>
  <c r="AR315" i="122"/>
  <c r="BF321" i="122"/>
  <c r="BP280" i="122"/>
  <c r="AW309" i="122"/>
  <c r="AW275" i="122" s="1"/>
  <c r="BI220" i="122"/>
  <c r="BP169" i="122"/>
  <c r="BL317" i="122"/>
  <c r="BJ315" i="122"/>
  <c r="BH269" i="122"/>
  <c r="BF267" i="122"/>
  <c r="BD265" i="122"/>
  <c r="BC264" i="122"/>
  <c r="BB263" i="122"/>
  <c r="BE220" i="122"/>
  <c r="BO219" i="122"/>
  <c r="AT179" i="122"/>
  <c r="AR321" i="122"/>
  <c r="AP319" i="122"/>
  <c r="BK219" i="122"/>
  <c r="BP204" i="122"/>
  <c r="BD216" i="122"/>
  <c r="AU207" i="122"/>
  <c r="AU173" i="122" s="1"/>
  <c r="BB219" i="122"/>
  <c r="BA218" i="122"/>
  <c r="AN213" i="122"/>
  <c r="BC212" i="122"/>
  <c r="AP230" i="122"/>
  <c r="BA265" i="122"/>
  <c r="BC267" i="122"/>
  <c r="AN268" i="122"/>
  <c r="AS269" i="122"/>
  <c r="AT270" i="122"/>
  <c r="BJ270" i="122"/>
  <c r="BK271" i="122"/>
  <c r="BM258" i="122"/>
  <c r="BN258" i="122"/>
  <c r="BN224" i="122" s="1"/>
  <c r="BM263" i="122"/>
  <c r="BN264" i="122"/>
  <c r="AY265" i="122"/>
  <c r="BM271" i="122"/>
  <c r="BG314" i="122"/>
  <c r="BH315" i="122"/>
  <c r="AM318" i="122"/>
  <c r="AN319" i="122"/>
  <c r="AO320" i="122"/>
  <c r="AP321" i="122"/>
  <c r="AQ322" i="122"/>
  <c r="AO317" i="122"/>
  <c r="BF318" i="122"/>
  <c r="AQ319" i="122"/>
  <c r="BH320" i="122"/>
  <c r="AO309" i="122"/>
  <c r="AQ281" i="122"/>
  <c r="BG281" i="122"/>
  <c r="AZ314" i="122"/>
  <c r="BE315" i="122"/>
  <c r="BF316" i="122"/>
  <c r="BG317" i="122"/>
  <c r="BH318" i="122"/>
  <c r="BM319" i="122"/>
  <c r="BN320" i="122"/>
  <c r="BO321" i="122"/>
  <c r="AW314" i="122"/>
  <c r="BA170" i="122"/>
  <c r="BL170" i="122"/>
  <c r="AX212" i="122"/>
  <c r="AP170" i="122"/>
  <c r="BE170" i="122"/>
  <c r="BD170" i="122"/>
  <c r="AN170" i="122"/>
  <c r="BP163" i="122"/>
  <c r="BP202" i="121"/>
  <c r="AL170" i="121"/>
  <c r="BN219" i="121"/>
  <c r="AZ218" i="121"/>
  <c r="BK170" i="121"/>
  <c r="BP201" i="121"/>
  <c r="BE258" i="121"/>
  <c r="BC170" i="121"/>
  <c r="BO170" i="121"/>
  <c r="AU321" i="121"/>
  <c r="AZ268" i="121"/>
  <c r="BL264" i="121"/>
  <c r="BK219" i="121"/>
  <c r="AQ216" i="121"/>
  <c r="AV214" i="121"/>
  <c r="BB212" i="121"/>
  <c r="AO271" i="121"/>
  <c r="BK263" i="121"/>
  <c r="AT218" i="121"/>
  <c r="BI179" i="121"/>
  <c r="AQ193" i="121"/>
  <c r="BL220" i="121"/>
  <c r="BC244" i="121"/>
  <c r="AV322" i="121"/>
  <c r="AM215" i="121"/>
  <c r="BC230" i="121"/>
  <c r="BM267" i="121"/>
  <c r="AS269" i="121"/>
  <c r="BA315" i="121"/>
  <c r="AT318" i="121"/>
  <c r="BA265" i="121"/>
  <c r="BB266" i="121"/>
  <c r="BC267" i="121"/>
  <c r="BD268" i="121"/>
  <c r="AS170" i="121"/>
  <c r="BM170" i="121"/>
  <c r="AR170" i="121"/>
  <c r="AW207" i="121"/>
  <c r="AW173" i="121" s="1"/>
  <c r="AT321" i="121"/>
  <c r="AX309" i="121"/>
  <c r="AR322" i="121"/>
  <c r="BN314" i="121"/>
  <c r="AU220" i="121"/>
  <c r="BF216" i="121"/>
  <c r="BO212" i="121"/>
  <c r="AX207" i="121"/>
  <c r="BL207" i="121"/>
  <c r="AT170" i="121"/>
  <c r="AM170" i="121"/>
  <c r="BN170" i="121"/>
  <c r="BP168" i="121"/>
  <c r="AQ321" i="121"/>
  <c r="BD266" i="121"/>
  <c r="AV212" i="121"/>
  <c r="AX212" i="121"/>
  <c r="AU213" i="121"/>
  <c r="AZ214" i="121"/>
  <c r="AW215" i="121"/>
  <c r="AU216" i="121"/>
  <c r="AQ220" i="121"/>
  <c r="BM207" i="121"/>
  <c r="BM173" i="121" s="1"/>
  <c r="BM265" i="121"/>
  <c r="AY315" i="121"/>
  <c r="AO319" i="121"/>
  <c r="BL322" i="121"/>
  <c r="AR212" i="121"/>
  <c r="BB207" i="121"/>
  <c r="AM265" i="121"/>
  <c r="BN266" i="121"/>
  <c r="AY258" i="121"/>
  <c r="AY224" i="121" s="1"/>
  <c r="AZ316" i="121"/>
  <c r="BJ318" i="121"/>
  <c r="BB214" i="121"/>
  <c r="BD216" i="121"/>
  <c r="AP218" i="121"/>
  <c r="AR220" i="121"/>
  <c r="BE207" i="121"/>
  <c r="BE173" i="121" s="1"/>
  <c r="AU271" i="121"/>
  <c r="BM315" i="121"/>
  <c r="AS317" i="121"/>
  <c r="BD318" i="121"/>
  <c r="AV320" i="121"/>
  <c r="BG321" i="121"/>
  <c r="AP309" i="121"/>
  <c r="BB213" i="121"/>
  <c r="AM214" i="121"/>
  <c r="BD215" i="121"/>
  <c r="AS216" i="121"/>
  <c r="BK218" i="121"/>
  <c r="AV219" i="121"/>
  <c r="BL219" i="121"/>
  <c r="BA220" i="121"/>
  <c r="AM207" i="121"/>
  <c r="BG230" i="121"/>
  <c r="BB314" i="121"/>
  <c r="BC315" i="121"/>
  <c r="BD316" i="121"/>
  <c r="BE317" i="121"/>
  <c r="BF318" i="121"/>
  <c r="BG319" i="121"/>
  <c r="BH320" i="121"/>
  <c r="AN309" i="121"/>
  <c r="BP229" i="121"/>
  <c r="AQ264" i="121"/>
  <c r="BG264" i="121"/>
  <c r="AR265" i="121"/>
  <c r="BH265" i="121"/>
  <c r="AX267" i="121"/>
  <c r="AY268" i="121"/>
  <c r="AZ269" i="121"/>
  <c r="AP271" i="121"/>
  <c r="AR258" i="121"/>
  <c r="BH258" i="121"/>
  <c r="AQ314" i="121"/>
  <c r="BG314" i="121"/>
  <c r="AR315" i="121"/>
  <c r="AW316" i="121"/>
  <c r="BM316" i="121"/>
  <c r="AX317" i="121"/>
  <c r="BN317" i="121"/>
  <c r="AY318" i="121"/>
  <c r="BO318" i="121"/>
  <c r="AZ319" i="121"/>
  <c r="AO320" i="121"/>
  <c r="BE320" i="121"/>
  <c r="AP321" i="121"/>
  <c r="AQ322" i="121"/>
  <c r="AO264" i="121"/>
  <c r="BE264" i="121"/>
  <c r="AP265" i="121"/>
  <c r="BF265" i="121"/>
  <c r="AQ266" i="121"/>
  <c r="BG266" i="121"/>
  <c r="AR267" i="121"/>
  <c r="BH267" i="121"/>
  <c r="AW268" i="121"/>
  <c r="BM268" i="121"/>
  <c r="AX269" i="121"/>
  <c r="AY270" i="121"/>
  <c r="BB258" i="121"/>
  <c r="BB224" i="121" s="1"/>
  <c r="BJ281" i="121"/>
  <c r="BB315" i="121"/>
  <c r="BC316" i="121"/>
  <c r="BD317" i="121"/>
  <c r="AS318" i="121"/>
  <c r="BI318" i="121"/>
  <c r="AT319" i="121"/>
  <c r="BJ319" i="121"/>
  <c r="AU320" i="121"/>
  <c r="BK320" i="121"/>
  <c r="AV321" i="121"/>
  <c r="BL321" i="121"/>
  <c r="BA322" i="121"/>
  <c r="AN170" i="121"/>
  <c r="BH170" i="121"/>
  <c r="BP166" i="121"/>
  <c r="BP257" i="120"/>
  <c r="BP177" i="120"/>
  <c r="BF281" i="120"/>
  <c r="AX321" i="120"/>
  <c r="AO179" i="120"/>
  <c r="BE207" i="120"/>
  <c r="BE173" i="120" s="1"/>
  <c r="BK314" i="120"/>
  <c r="BH315" i="120"/>
  <c r="BM316" i="120"/>
  <c r="BJ317" i="120"/>
  <c r="BA321" i="120"/>
  <c r="AX322" i="120"/>
  <c r="BD215" i="120"/>
  <c r="AT217" i="120"/>
  <c r="BA220" i="120"/>
  <c r="BC264" i="120"/>
  <c r="AT267" i="120"/>
  <c r="BB271" i="120"/>
  <c r="BI258" i="120"/>
  <c r="BI224" i="120" s="1"/>
  <c r="BI295" i="120"/>
  <c r="BJ315" i="120"/>
  <c r="AV317" i="120"/>
  <c r="BC320" i="120"/>
  <c r="AS322" i="120"/>
  <c r="BI322" i="120"/>
  <c r="AV309" i="120"/>
  <c r="BL309" i="120"/>
  <c r="AT215" i="120"/>
  <c r="AZ319" i="120"/>
  <c r="BA213" i="120"/>
  <c r="BM179" i="120"/>
  <c r="BB316" i="120"/>
  <c r="BJ264" i="120"/>
  <c r="BD220" i="120"/>
  <c r="AV212" i="120"/>
  <c r="BD170" i="120"/>
  <c r="BQ142" i="120"/>
  <c r="BC212" i="120"/>
  <c r="BO213" i="120"/>
  <c r="BE214" i="120"/>
  <c r="BA215" i="120"/>
  <c r="AQ216" i="120"/>
  <c r="BC217" i="120"/>
  <c r="AS218" i="120"/>
  <c r="BB170" i="120"/>
  <c r="AL170" i="120"/>
  <c r="BP251" i="120"/>
  <c r="AX309" i="120"/>
  <c r="BJ309" i="120"/>
  <c r="BJ275" i="120" s="1"/>
  <c r="AN281" i="120"/>
  <c r="AW320" i="120"/>
  <c r="AN318" i="120"/>
  <c r="AS316" i="120"/>
  <c r="AY314" i="120"/>
  <c r="AT258" i="120"/>
  <c r="BH271" i="120"/>
  <c r="AV270" i="120"/>
  <c r="BE268" i="120"/>
  <c r="AS267" i="120"/>
  <c r="BM265" i="120"/>
  <c r="BA264" i="120"/>
  <c r="BA207" i="120"/>
  <c r="AM220" i="120"/>
  <c r="BO216" i="120"/>
  <c r="BC215" i="120"/>
  <c r="AR214" i="120"/>
  <c r="BK212" i="120"/>
  <c r="AW179" i="120"/>
  <c r="AN170" i="120"/>
  <c r="BN212" i="120"/>
  <c r="BD213" i="120"/>
  <c r="AT214" i="120"/>
  <c r="AP215" i="120"/>
  <c r="BK215" i="120"/>
  <c r="BB216" i="120"/>
  <c r="AR217" i="120"/>
  <c r="BD218" i="120"/>
  <c r="AT219" i="120"/>
  <c r="BP198" i="120"/>
  <c r="BA263" i="120"/>
  <c r="AR264" i="120"/>
  <c r="BM264" i="120"/>
  <c r="BC265" i="120"/>
  <c r="AT266" i="120"/>
  <c r="BO266" i="120"/>
  <c r="BC170" i="120"/>
  <c r="BJ170" i="120"/>
  <c r="BA268" i="120"/>
  <c r="BM269" i="120"/>
  <c r="BC270" i="120"/>
  <c r="AS271" i="120"/>
  <c r="BO271" i="120"/>
  <c r="BA281" i="120"/>
  <c r="AZ315" i="120"/>
  <c r="AT317" i="120"/>
  <c r="AN322" i="120"/>
  <c r="BJ218" i="120"/>
  <c r="AV220" i="120"/>
  <c r="AX230" i="120"/>
  <c r="BC263" i="120"/>
  <c r="AS264" i="120"/>
  <c r="BE265" i="120"/>
  <c r="AQ267" i="120"/>
  <c r="BL267" i="120"/>
  <c r="BB268" i="120"/>
  <c r="AS269" i="120"/>
  <c r="BN269" i="120"/>
  <c r="BD270" i="120"/>
  <c r="AU271" i="120"/>
  <c r="AX258" i="120"/>
  <c r="AX224" i="120" s="1"/>
  <c r="BD314" i="120"/>
  <c r="BA315" i="120"/>
  <c r="BC317" i="120"/>
  <c r="AY319" i="120"/>
  <c r="AV320" i="120"/>
  <c r="AS321" i="120"/>
  <c r="AQ322" i="120"/>
  <c r="AN309" i="120"/>
  <c r="AN275" i="120" s="1"/>
  <c r="BM212" i="120"/>
  <c r="BN213" i="120"/>
  <c r="BO214" i="120"/>
  <c r="BE216" i="120"/>
  <c r="BG218" i="120"/>
  <c r="BH219" i="120"/>
  <c r="BM220" i="120"/>
  <c r="BO207" i="120"/>
  <c r="BP199" i="120"/>
  <c r="BI230" i="120"/>
  <c r="BJ230" i="120"/>
  <c r="BN263" i="120"/>
  <c r="AY264" i="120"/>
  <c r="BO264" i="120"/>
  <c r="BE266" i="120"/>
  <c r="AP267" i="120"/>
  <c r="BF267" i="120"/>
  <c r="AQ268" i="120"/>
  <c r="BG268" i="120"/>
  <c r="AR269" i="120"/>
  <c r="AW270" i="120"/>
  <c r="AX271" i="120"/>
  <c r="AM314" i="120"/>
  <c r="AY315" i="120"/>
  <c r="AO316" i="120"/>
  <c r="BJ316" i="120"/>
  <c r="BF317" i="120"/>
  <c r="AV318" i="120"/>
  <c r="AM319" i="120"/>
  <c r="BH319" i="120"/>
  <c r="AO321" i="120"/>
  <c r="BJ321" i="120"/>
  <c r="AO314" i="120"/>
  <c r="BE314" i="120"/>
  <c r="BG316" i="120"/>
  <c r="AR317" i="120"/>
  <c r="AW318" i="120"/>
  <c r="AX319" i="120"/>
  <c r="BN319" i="120"/>
  <c r="AY320" i="120"/>
  <c r="AZ321" i="120"/>
  <c r="AM170" i="120"/>
  <c r="BE219" i="120"/>
  <c r="AQ263" i="120"/>
  <c r="BL263" i="120"/>
  <c r="BB264" i="120"/>
  <c r="AS265" i="120"/>
  <c r="BN265" i="120"/>
  <c r="BD266" i="120"/>
  <c r="AU267" i="120"/>
  <c r="BL268" i="120"/>
  <c r="BB269" i="120"/>
  <c r="BN270" i="120"/>
  <c r="BD271" i="120"/>
  <c r="BI217" i="120"/>
  <c r="AU219" i="120"/>
  <c r="AM230" i="120"/>
  <c r="AY230" i="120"/>
  <c r="AT265" i="120"/>
  <c r="AR268" i="120"/>
  <c r="BM268" i="120"/>
  <c r="AT270" i="120"/>
  <c r="BO270" i="120"/>
  <c r="BD322" i="120"/>
  <c r="AS281" i="120"/>
  <c r="AX314" i="120"/>
  <c r="AN315" i="120"/>
  <c r="BI315" i="120"/>
  <c r="AZ316" i="120"/>
  <c r="AU317" i="120"/>
  <c r="BG318" i="120"/>
  <c r="AN320" i="120"/>
  <c r="BI320" i="120"/>
  <c r="AN309" i="119"/>
  <c r="AN275" i="119" s="1"/>
  <c r="BC258" i="119"/>
  <c r="BC224" i="119" s="1"/>
  <c r="BF207" i="119"/>
  <c r="BF173" i="119" s="1"/>
  <c r="BP228" i="119"/>
  <c r="AY207" i="119"/>
  <c r="AY173" i="119" s="1"/>
  <c r="BI170" i="119"/>
  <c r="BH170" i="119"/>
  <c r="AY214" i="119"/>
  <c r="BE309" i="119"/>
  <c r="BE275" i="119" s="1"/>
  <c r="AZ309" i="119"/>
  <c r="AZ275" i="119" s="1"/>
  <c r="BO258" i="119"/>
  <c r="BO224" i="119" s="1"/>
  <c r="BD230" i="119"/>
  <c r="BC230" i="119"/>
  <c r="BP308" i="119"/>
  <c r="AM218" i="119"/>
  <c r="BL309" i="119"/>
  <c r="BL275" i="119" s="1"/>
  <c r="BA281" i="119"/>
  <c r="BL281" i="119"/>
  <c r="BL258" i="119"/>
  <c r="BL224" i="119" s="1"/>
  <c r="BK258" i="119"/>
  <c r="BK224" i="119" s="1"/>
  <c r="AU258" i="119"/>
  <c r="AU224" i="119" s="1"/>
  <c r="BO230" i="119"/>
  <c r="AY230" i="119"/>
  <c r="AX207" i="119"/>
  <c r="AX173" i="119" s="1"/>
  <c r="BL213" i="119"/>
  <c r="BC170" i="119"/>
  <c r="BD170" i="119"/>
  <c r="AS170" i="119"/>
  <c r="AU207" i="119"/>
  <c r="AU173" i="119" s="1"/>
  <c r="AO170" i="119"/>
  <c r="BD309" i="119"/>
  <c r="BD275" i="119" s="1"/>
  <c r="AM258" i="119"/>
  <c r="AM224" i="119" s="1"/>
  <c r="AP207" i="119"/>
  <c r="AP173" i="119" s="1"/>
  <c r="BP254" i="119"/>
  <c r="BP229" i="119"/>
  <c r="AO309" i="119"/>
  <c r="AO275" i="119" s="1"/>
  <c r="AY258" i="119"/>
  <c r="AY224" i="119" s="1"/>
  <c r="AN230" i="119"/>
  <c r="AM230" i="119"/>
  <c r="BP301" i="119"/>
  <c r="AN315" i="119"/>
  <c r="BP300" i="119"/>
  <c r="BK214" i="119"/>
  <c r="AW309" i="119"/>
  <c r="AW275" i="119" s="1"/>
  <c r="BH309" i="119"/>
  <c r="BH275" i="119" s="1"/>
  <c r="AW281" i="119"/>
  <c r="BH281" i="119"/>
  <c r="AR281" i="119"/>
  <c r="BH258" i="119"/>
  <c r="BH224" i="119" s="1"/>
  <c r="BG258" i="119"/>
  <c r="BG224" i="119" s="1"/>
  <c r="BP305" i="119"/>
  <c r="BP304" i="119"/>
  <c r="BH322" i="119"/>
  <c r="AL170" i="119"/>
  <c r="BA170" i="119"/>
  <c r="BB170" i="119"/>
  <c r="BP289" i="119"/>
  <c r="BP278" i="119"/>
  <c r="AO220" i="119"/>
  <c r="BO218" i="119"/>
  <c r="BN217" i="119"/>
  <c r="BH215" i="119"/>
  <c r="BP169" i="119"/>
  <c r="AV170" i="119"/>
  <c r="AR322" i="119"/>
  <c r="BG321" i="119"/>
  <c r="AQ321" i="119"/>
  <c r="BF320" i="119"/>
  <c r="AP320" i="119"/>
  <c r="BE319" i="119"/>
  <c r="AO319" i="119"/>
  <c r="AZ318" i="119"/>
  <c r="BO317" i="119"/>
  <c r="AY317" i="119"/>
  <c r="BN316" i="119"/>
  <c r="AX316" i="119"/>
  <c r="BM315" i="119"/>
  <c r="AW315" i="119"/>
  <c r="BH314" i="119"/>
  <c r="AR314" i="119"/>
  <c r="BK271" i="119"/>
  <c r="AU271" i="119"/>
  <c r="BJ270" i="119"/>
  <c r="AT270" i="119"/>
  <c r="BI269" i="119"/>
  <c r="AS269" i="119"/>
  <c r="BD268" i="119"/>
  <c r="AN268" i="119"/>
  <c r="BC267" i="119"/>
  <c r="AM267" i="119"/>
  <c r="BB266" i="119"/>
  <c r="BA265" i="119"/>
  <c r="BL264" i="119"/>
  <c r="AV264" i="119"/>
  <c r="BK263" i="119"/>
  <c r="AU263" i="119"/>
  <c r="BA220" i="119"/>
  <c r="AV219" i="119"/>
  <c r="BK218" i="119"/>
  <c r="AT217" i="119"/>
  <c r="BI216" i="119"/>
  <c r="AN215" i="119"/>
  <c r="BP200" i="119"/>
  <c r="BA212" i="119"/>
  <c r="BJ220" i="119"/>
  <c r="AT220" i="119"/>
  <c r="BI219" i="119"/>
  <c r="AS219" i="119"/>
  <c r="BD218" i="119"/>
  <c r="AN218" i="119"/>
  <c r="BC217" i="119"/>
  <c r="AM217" i="119"/>
  <c r="BB216" i="119"/>
  <c r="BA215" i="119"/>
  <c r="BL214" i="119"/>
  <c r="AV214" i="119"/>
  <c r="BK213" i="119"/>
  <c r="AU213" i="119"/>
  <c r="BJ212" i="119"/>
  <c r="AT212" i="119"/>
  <c r="AQ179" i="119"/>
  <c r="BO170" i="119"/>
  <c r="AQ170" i="119"/>
  <c r="BP168" i="119"/>
  <c r="BM170" i="119"/>
  <c r="BF170" i="119"/>
  <c r="AN170" i="119"/>
  <c r="AS214" i="118"/>
  <c r="BI170" i="118"/>
  <c r="BG219" i="118"/>
  <c r="AY193" i="118"/>
  <c r="BB215" i="118"/>
  <c r="AZ170" i="118"/>
  <c r="AQ170" i="118"/>
  <c r="BB230" i="118"/>
  <c r="BP201" i="118"/>
  <c r="BF207" i="118"/>
  <c r="BF173" i="118" s="1"/>
  <c r="BD220" i="118"/>
  <c r="BC219" i="118"/>
  <c r="BB218" i="118"/>
  <c r="BA217" i="118"/>
  <c r="AN212" i="118"/>
  <c r="BC263" i="118"/>
  <c r="AS264" i="118"/>
  <c r="BE265" i="118"/>
  <c r="AQ267" i="118"/>
  <c r="BL267" i="118"/>
  <c r="AS269" i="118"/>
  <c r="BN269" i="118"/>
  <c r="AU271" i="118"/>
  <c r="AT207" i="118"/>
  <c r="AT173" i="118" s="1"/>
  <c r="AS270" i="118"/>
  <c r="BK314" i="118"/>
  <c r="AV315" i="118"/>
  <c r="BE218" i="118"/>
  <c r="BE170" i="118"/>
  <c r="BO170" i="118"/>
  <c r="BC170" i="118"/>
  <c r="BP176" i="118"/>
  <c r="BC207" i="118"/>
  <c r="BC173" i="118" s="1"/>
  <c r="BP198" i="118"/>
  <c r="BP205" i="118"/>
  <c r="BP206" i="118"/>
  <c r="BB170" i="118"/>
  <c r="BD217" i="118"/>
  <c r="BD271" i="118"/>
  <c r="BL268" i="118"/>
  <c r="AZ267" i="118"/>
  <c r="BH264" i="118"/>
  <c r="AV263" i="118"/>
  <c r="BI214" i="118"/>
  <c r="AZ213" i="118"/>
  <c r="BO215" i="118"/>
  <c r="BN214" i="118"/>
  <c r="BM213" i="118"/>
  <c r="AS170" i="118"/>
  <c r="BP226" i="118"/>
  <c r="BP299" i="118"/>
  <c r="AY263" i="118"/>
  <c r="AY244" i="118"/>
  <c r="AQ309" i="118"/>
  <c r="AQ275" i="118" s="1"/>
  <c r="AO266" i="118"/>
  <c r="BE258" i="118"/>
  <c r="BE224" i="118" s="1"/>
  <c r="AW207" i="118"/>
  <c r="AW173" i="118" s="1"/>
  <c r="AU170" i="118"/>
  <c r="AR170" i="118"/>
  <c r="BO220" i="118"/>
  <c r="AY220" i="118"/>
  <c r="BD170" i="118"/>
  <c r="BE271" i="118"/>
  <c r="AW258" i="118"/>
  <c r="BP251" i="118"/>
  <c r="BI314" i="118"/>
  <c r="BJ315" i="118"/>
  <c r="BK316" i="118"/>
  <c r="BL317" i="118"/>
  <c r="AS322" i="118"/>
  <c r="AU309" i="118"/>
  <c r="BA215" i="118"/>
  <c r="BB216" i="118"/>
  <c r="BC217" i="118"/>
  <c r="BD218" i="118"/>
  <c r="BA207" i="118"/>
  <c r="BA173" i="118" s="1"/>
  <c r="BB207" i="118"/>
  <c r="BB173" i="118" s="1"/>
  <c r="BM267" i="118"/>
  <c r="BO269" i="118"/>
  <c r="BF270" i="118"/>
  <c r="BA271" i="118"/>
  <c r="AS258" i="118"/>
  <c r="BN258" i="118"/>
  <c r="AP258" i="118"/>
  <c r="BL314" i="118"/>
  <c r="BM315" i="118"/>
  <c r="BN316" i="118"/>
  <c r="BO317" i="118"/>
  <c r="AS319" i="118"/>
  <c r="AT320" i="118"/>
  <c r="AU321" i="118"/>
  <c r="AV322" i="118"/>
  <c r="AQ281" i="118"/>
  <c r="BB309" i="118"/>
  <c r="BB275" i="118" s="1"/>
  <c r="AN265" i="118"/>
  <c r="AS266" i="118"/>
  <c r="AT267" i="118"/>
  <c r="AU268" i="118"/>
  <c r="AV269" i="118"/>
  <c r="BA270" i="118"/>
  <c r="AN258" i="118"/>
  <c r="AN224" i="118" s="1"/>
  <c r="AT258" i="118"/>
  <c r="AT224" i="118" s="1"/>
  <c r="BA258" i="118"/>
  <c r="BP255" i="118"/>
  <c r="AS316" i="118"/>
  <c r="AT317" i="118"/>
  <c r="AU318" i="118"/>
  <c r="AV319" i="118"/>
  <c r="BB321" i="118"/>
  <c r="AM322" i="118"/>
  <c r="AO309" i="118"/>
  <c r="AW218" i="118"/>
  <c r="AR322" i="118"/>
  <c r="AP320" i="118"/>
  <c r="AN318" i="118"/>
  <c r="BJ268" i="118"/>
  <c r="BF264" i="118"/>
  <c r="BN170" i="118"/>
  <c r="AX170" i="118"/>
  <c r="BG170" i="118"/>
  <c r="AM170" i="118"/>
  <c r="BG267" i="118"/>
  <c r="AW268" i="118"/>
  <c r="BI269" i="118"/>
  <c r="AY270" i="118"/>
  <c r="AO271" i="118"/>
  <c r="BK271" i="118"/>
  <c r="AO318" i="118"/>
  <c r="AP319" i="118"/>
  <c r="AQ320" i="118"/>
  <c r="AR321" i="118"/>
  <c r="AS179" i="118"/>
  <c r="AT179" i="118"/>
  <c r="AT230" i="118"/>
  <c r="BJ230" i="118"/>
  <c r="BK230" i="118"/>
  <c r="AW267" i="118"/>
  <c r="AY269" i="118"/>
  <c r="BG281" i="118"/>
  <c r="AN314" i="118"/>
  <c r="AO315" i="118"/>
  <c r="AP316" i="118"/>
  <c r="AQ317" i="118"/>
  <c r="AR318" i="118"/>
  <c r="BA319" i="118"/>
  <c r="BB320" i="118"/>
  <c r="BC321" i="118"/>
  <c r="BD322" i="118"/>
  <c r="BG309" i="118"/>
  <c r="BG275" i="118" s="1"/>
  <c r="AX314" i="118"/>
  <c r="BN314" i="118"/>
  <c r="AY315" i="118"/>
  <c r="BO315" i="118"/>
  <c r="AZ316" i="118"/>
  <c r="AO317" i="118"/>
  <c r="BE317" i="118"/>
  <c r="AP318" i="118"/>
  <c r="BF318" i="118"/>
  <c r="AQ319" i="118"/>
  <c r="BG319" i="118"/>
  <c r="AR320" i="118"/>
  <c r="BH320" i="118"/>
  <c r="AW321" i="118"/>
  <c r="BM321" i="118"/>
  <c r="AX322" i="118"/>
  <c r="BN322" i="118"/>
  <c r="AP263" i="118"/>
  <c r="AQ264" i="118"/>
  <c r="AW266" i="118"/>
  <c r="BM266" i="118"/>
  <c r="AY268" i="118"/>
  <c r="BO268" i="118"/>
  <c r="BE270" i="118"/>
  <c r="AP271" i="118"/>
  <c r="BB281" i="118"/>
  <c r="AQ314" i="118"/>
  <c r="AR315" i="118"/>
  <c r="BM316" i="118"/>
  <c r="AX317" i="118"/>
  <c r="BO318" i="118"/>
  <c r="AZ319" i="118"/>
  <c r="BE320" i="118"/>
  <c r="BF321" i="118"/>
  <c r="BG322" i="118"/>
  <c r="BJ170" i="118"/>
  <c r="AT170" i="118"/>
  <c r="BK269" i="118"/>
  <c r="BG265" i="118"/>
  <c r="AZ230" i="117"/>
  <c r="AQ207" i="117"/>
  <c r="AQ173" i="117" s="1"/>
  <c r="AT218" i="117"/>
  <c r="AR216" i="117"/>
  <c r="BO213" i="117"/>
  <c r="AT213" i="117"/>
  <c r="BP178" i="117"/>
  <c r="BB309" i="117"/>
  <c r="BB275" i="117" s="1"/>
  <c r="BJ270" i="117"/>
  <c r="AV264" i="117"/>
  <c r="BB170" i="117"/>
  <c r="BP167" i="117"/>
  <c r="BJ281" i="117"/>
  <c r="AR268" i="117"/>
  <c r="AQ267" i="117"/>
  <c r="AP266" i="117"/>
  <c r="AO265" i="117"/>
  <c r="BO211" i="117"/>
  <c r="BB220" i="117"/>
  <c r="BK193" i="117"/>
  <c r="AQ179" i="117"/>
  <c r="AP179" i="117"/>
  <c r="BF207" i="117"/>
  <c r="BF173" i="117" s="1"/>
  <c r="BP257" i="117"/>
  <c r="BP277" i="117"/>
  <c r="AW309" i="117"/>
  <c r="AW275" i="117" s="1"/>
  <c r="BP169" i="117"/>
  <c r="AS212" i="117"/>
  <c r="BI170" i="117"/>
  <c r="BG170" i="117"/>
  <c r="AQ170" i="117"/>
  <c r="AV170" i="117"/>
  <c r="AT170" i="117"/>
  <c r="AW244" i="117"/>
  <c r="AW170" i="117"/>
  <c r="BA220" i="117"/>
  <c r="BO218" i="117"/>
  <c r="BM216" i="117"/>
  <c r="BK271" i="117"/>
  <c r="BI269" i="117"/>
  <c r="AU263" i="117"/>
  <c r="BP227" i="117"/>
  <c r="AS230" i="117"/>
  <c r="BP199" i="117"/>
  <c r="BB212" i="117"/>
  <c r="BK170" i="117"/>
  <c r="AO309" i="117"/>
  <c r="AO275" i="117" s="1"/>
  <c r="BP300" i="117"/>
  <c r="BN321" i="117"/>
  <c r="BM320" i="117"/>
  <c r="BL319" i="117"/>
  <c r="BK318" i="117"/>
  <c r="BJ317" i="117"/>
  <c r="BI316" i="117"/>
  <c r="AZ315" i="117"/>
  <c r="AY314" i="117"/>
  <c r="BI258" i="117"/>
  <c r="BI224" i="117" s="1"/>
  <c r="BG207" i="117"/>
  <c r="BG173" i="117" s="1"/>
  <c r="AV207" i="117"/>
  <c r="AV173" i="117" s="1"/>
  <c r="AZ207" i="117"/>
  <c r="AZ173" i="117" s="1"/>
  <c r="BJ207" i="117"/>
  <c r="BJ173" i="117" s="1"/>
  <c r="BP190" i="117"/>
  <c r="BC179" i="117"/>
  <c r="AM179" i="117"/>
  <c r="BB179" i="117"/>
  <c r="BP156" i="117"/>
  <c r="BP122" i="117" s="1"/>
  <c r="BH213" i="117"/>
  <c r="AW214" i="117"/>
  <c r="BN215" i="117"/>
  <c r="AY216" i="117"/>
  <c r="AO218" i="117"/>
  <c r="BF219" i="117"/>
  <c r="AS207" i="117"/>
  <c r="BK207" i="117"/>
  <c r="BK173" i="117" s="1"/>
  <c r="BP203" i="117"/>
  <c r="BP204" i="117"/>
  <c r="BP228" i="117"/>
  <c r="AN263" i="117"/>
  <c r="BD263" i="117"/>
  <c r="AS264" i="117"/>
  <c r="BI264" i="117"/>
  <c r="AT265" i="117"/>
  <c r="BJ265" i="117"/>
  <c r="AU266" i="117"/>
  <c r="BK266" i="117"/>
  <c r="AV267" i="117"/>
  <c r="BL267" i="117"/>
  <c r="BA268" i="117"/>
  <c r="BB269" i="117"/>
  <c r="AM270" i="117"/>
  <c r="BC270" i="117"/>
  <c r="AN271" i="117"/>
  <c r="BD271" i="117"/>
  <c r="AP258" i="117"/>
  <c r="BM281" i="117"/>
  <c r="AO314" i="117"/>
  <c r="BE314" i="117"/>
  <c r="AP315" i="117"/>
  <c r="BF315" i="117"/>
  <c r="AQ316" i="117"/>
  <c r="BG316" i="117"/>
  <c r="AR317" i="117"/>
  <c r="BH317" i="117"/>
  <c r="AW318" i="117"/>
  <c r="BM318" i="117"/>
  <c r="AX319" i="117"/>
  <c r="BN319" i="117"/>
  <c r="AY320" i="117"/>
  <c r="BO320" i="117"/>
  <c r="AZ321" i="117"/>
  <c r="AO322" i="117"/>
  <c r="BE322" i="117"/>
  <c r="BG309" i="117"/>
  <c r="BM309" i="117"/>
  <c r="BM275" i="117" s="1"/>
  <c r="BA230" i="117"/>
  <c r="AS263" i="117"/>
  <c r="BI263" i="117"/>
  <c r="AT264" i="117"/>
  <c r="BJ264" i="117"/>
  <c r="AU265" i="117"/>
  <c r="BK265" i="117"/>
  <c r="AV266" i="117"/>
  <c r="BL266" i="117"/>
  <c r="AS271" i="117"/>
  <c r="BI271" i="117"/>
  <c r="AU258" i="117"/>
  <c r="AU224" i="117" s="1"/>
  <c r="BK258" i="117"/>
  <c r="BK224" i="117" s="1"/>
  <c r="AV258" i="117"/>
  <c r="AV224" i="117" s="1"/>
  <c r="BL258" i="117"/>
  <c r="AN258" i="117"/>
  <c r="AN224" i="117" s="1"/>
  <c r="AS258" i="117"/>
  <c r="AS224" i="117" s="1"/>
  <c r="AO281" i="117"/>
  <c r="BE281" i="117"/>
  <c r="BJ314" i="117"/>
  <c r="BK315" i="117"/>
  <c r="BL316" i="117"/>
  <c r="AS321" i="117"/>
  <c r="AT322" i="117"/>
  <c r="AV309" i="117"/>
  <c r="BL309" i="117"/>
  <c r="BL275" i="117" s="1"/>
  <c r="AT309" i="117"/>
  <c r="AT275" i="117" s="1"/>
  <c r="BP307" i="117"/>
  <c r="BP304" i="117"/>
  <c r="AR318" i="117"/>
  <c r="AQ317" i="117"/>
  <c r="AP316" i="117"/>
  <c r="AO315" i="117"/>
  <c r="BC170" i="117"/>
  <c r="AM170" i="117"/>
  <c r="BN244" i="117"/>
  <c r="AN170" i="117"/>
  <c r="BP165" i="117"/>
  <c r="AT309" i="116"/>
  <c r="AT275" i="116" s="1"/>
  <c r="BM258" i="116"/>
  <c r="BM224" i="116" s="1"/>
  <c r="AR207" i="116"/>
  <c r="AR173" i="116" s="1"/>
  <c r="BF309" i="116"/>
  <c r="BF275" i="116" s="1"/>
  <c r="BD207" i="116"/>
  <c r="BD173" i="116" s="1"/>
  <c r="BB309" i="116"/>
  <c r="BB275" i="116" s="1"/>
  <c r="BE258" i="116"/>
  <c r="BE224" i="116" s="1"/>
  <c r="AZ207" i="116"/>
  <c r="AZ173" i="116" s="1"/>
  <c r="BP249" i="116"/>
  <c r="AM263" i="116"/>
  <c r="BC295" i="116"/>
  <c r="BA258" i="116"/>
  <c r="BA224" i="116" s="1"/>
  <c r="AS258" i="116"/>
  <c r="AS224" i="116" s="1"/>
  <c r="BA271" i="116"/>
  <c r="BL270" i="116"/>
  <c r="AV270" i="116"/>
  <c r="BK269" i="116"/>
  <c r="AU269" i="116"/>
  <c r="BJ268" i="116"/>
  <c r="AT268" i="116"/>
  <c r="BI267" i="116"/>
  <c r="AS267" i="116"/>
  <c r="BD266" i="116"/>
  <c r="AN266" i="116"/>
  <c r="BC265" i="116"/>
  <c r="AM265" i="116"/>
  <c r="BB264" i="116"/>
  <c r="BA263" i="116"/>
  <c r="AL170" i="116"/>
  <c r="BP253" i="116"/>
  <c r="BJ309" i="116"/>
  <c r="BJ275" i="116" s="1"/>
  <c r="AW258" i="116"/>
  <c r="AW224" i="116" s="1"/>
  <c r="BH207" i="116"/>
  <c r="BH173" i="116" s="1"/>
  <c r="AP309" i="116"/>
  <c r="AP275" i="116" s="1"/>
  <c r="BI258" i="116"/>
  <c r="BI224" i="116" s="1"/>
  <c r="AX309" i="116"/>
  <c r="AX275" i="116" s="1"/>
  <c r="AP281" i="116"/>
  <c r="BL207" i="116"/>
  <c r="BL173" i="116" s="1"/>
  <c r="BL179" i="116"/>
  <c r="AV179" i="116"/>
  <c r="BP307" i="116"/>
  <c r="BP303" i="116"/>
  <c r="AM317" i="116"/>
  <c r="BI219" i="116"/>
  <c r="AP170" i="116"/>
  <c r="BC170" i="116"/>
  <c r="BL170" i="116"/>
  <c r="BG316" i="116"/>
  <c r="BF315" i="116"/>
  <c r="BE314" i="116"/>
  <c r="BO266" i="116"/>
  <c r="BN265" i="116"/>
  <c r="BH263" i="116"/>
  <c r="BP227" i="116"/>
  <c r="BM219" i="116"/>
  <c r="BL218" i="116"/>
  <c r="AT216" i="116"/>
  <c r="BO213" i="116"/>
  <c r="BJ212" i="116"/>
  <c r="AZ217" i="116"/>
  <c r="AY216" i="116"/>
  <c r="AX215" i="116"/>
  <c r="AW214" i="116"/>
  <c r="AZ316" i="116"/>
  <c r="BO315" i="116"/>
  <c r="AY315" i="116"/>
  <c r="BN314" i="116"/>
  <c r="AX314" i="116"/>
  <c r="AT281" i="116"/>
  <c r="BL220" i="116"/>
  <c r="AV220" i="116"/>
  <c r="BK219" i="116"/>
  <c r="AU219" i="116"/>
  <c r="BJ218" i="116"/>
  <c r="AT218" i="116"/>
  <c r="BI217" i="116"/>
  <c r="AS217" i="116"/>
  <c r="BD216" i="116"/>
  <c r="AN216" i="116"/>
  <c r="BC215" i="116"/>
  <c r="AM215" i="116"/>
  <c r="BB214" i="116"/>
  <c r="BA213" i="116"/>
  <c r="BL212" i="116"/>
  <c r="AV212" i="116"/>
  <c r="BD179" i="116"/>
  <c r="BP177" i="116"/>
  <c r="BG170" i="116"/>
  <c r="BM170" i="116"/>
  <c r="AW170" i="116"/>
  <c r="AV321" i="116"/>
  <c r="AU320" i="116"/>
  <c r="AT319" i="116"/>
  <c r="AS318" i="116"/>
  <c r="BK316" i="116"/>
  <c r="BJ315" i="116"/>
  <c r="BI314" i="116"/>
  <c r="AV271" i="116"/>
  <c r="BK270" i="116"/>
  <c r="AU270" i="116"/>
  <c r="BJ269" i="116"/>
  <c r="AT269" i="116"/>
  <c r="BE268" i="116"/>
  <c r="AN267" i="116"/>
  <c r="AM266" i="116"/>
  <c r="BM264" i="116"/>
  <c r="BL263" i="116"/>
  <c r="BI230" i="116"/>
  <c r="BK217" i="116"/>
  <c r="AZ170" i="116"/>
  <c r="BH271" i="116"/>
  <c r="AS230" i="116"/>
  <c r="BP203" i="116"/>
  <c r="BC213" i="116"/>
  <c r="BC220" i="116"/>
  <c r="BB219" i="116"/>
  <c r="BA218" i="116"/>
  <c r="AN213" i="116"/>
  <c r="AM212" i="116"/>
  <c r="BN309" i="116"/>
  <c r="BN275" i="116" s="1"/>
  <c r="BF281" i="116"/>
  <c r="AN207" i="116"/>
  <c r="AN173" i="116" s="1"/>
  <c r="AV207" i="116"/>
  <c r="AV173" i="116" s="1"/>
  <c r="AS170" i="116"/>
  <c r="AO322" i="116"/>
  <c r="BD317" i="116"/>
  <c r="BC316" i="116"/>
  <c r="BB315" i="116"/>
  <c r="BA314" i="116"/>
  <c r="AR271" i="116"/>
  <c r="BG270" i="116"/>
  <c r="AQ270" i="116"/>
  <c r="BF269" i="116"/>
  <c r="AP269" i="116"/>
  <c r="AS219" i="116"/>
  <c r="BC217" i="116"/>
  <c r="AX216" i="116"/>
  <c r="AV214" i="116"/>
  <c r="AY213" i="116"/>
  <c r="AQ220" i="116"/>
  <c r="AP219" i="116"/>
  <c r="AO218" i="116"/>
  <c r="BH213" i="116"/>
  <c r="BG212" i="116"/>
  <c r="AM170" i="116"/>
  <c r="AT170" i="116"/>
  <c r="AR170" i="116"/>
  <c r="AN170" i="116"/>
  <c r="BI216" i="139"/>
  <c r="AN213" i="139"/>
  <c r="AN220" i="139"/>
  <c r="AQ320" i="139"/>
  <c r="AW322" i="139"/>
  <c r="AU179" i="139"/>
  <c r="AX207" i="139"/>
  <c r="AQ212" i="139"/>
  <c r="AQ193" i="139"/>
  <c r="BO215" i="139"/>
  <c r="AP264" i="139"/>
  <c r="AR266" i="139"/>
  <c r="AP258" i="139"/>
  <c r="AX316" i="139"/>
  <c r="BK212" i="139"/>
  <c r="AV213" i="139"/>
  <c r="BA214" i="139"/>
  <c r="AM216" i="139"/>
  <c r="AW207" i="139"/>
  <c r="AW173" i="139" s="1"/>
  <c r="BN207" i="139"/>
  <c r="BN173" i="139" s="1"/>
  <c r="BM264" i="139"/>
  <c r="BO266" i="139"/>
  <c r="BB269" i="139"/>
  <c r="BD271" i="139"/>
  <c r="AP314" i="139"/>
  <c r="BE319" i="139"/>
  <c r="AT265" i="139"/>
  <c r="AV267" i="139"/>
  <c r="AX269" i="139"/>
  <c r="AZ271" i="139"/>
  <c r="BB258" i="139"/>
  <c r="BB224" i="139" s="1"/>
  <c r="BL315" i="139"/>
  <c r="BG322" i="139"/>
  <c r="BK207" i="139"/>
  <c r="BI263" i="139"/>
  <c r="BJ264" i="139"/>
  <c r="BK265" i="139"/>
  <c r="BL266" i="139"/>
  <c r="BM267" i="139"/>
  <c r="BN268" i="139"/>
  <c r="BO269" i="139"/>
  <c r="AS271" i="139"/>
  <c r="AU258" i="139"/>
  <c r="AU224" i="139" s="1"/>
  <c r="BO258" i="139"/>
  <c r="BO224" i="139" s="1"/>
  <c r="BF318" i="139"/>
  <c r="AT322" i="139"/>
  <c r="AY263" i="139"/>
  <c r="BO263" i="139"/>
  <c r="AZ264" i="139"/>
  <c r="AO265" i="139"/>
  <c r="AP266" i="139"/>
  <c r="AQ267" i="139"/>
  <c r="AR268" i="139"/>
  <c r="AW269" i="139"/>
  <c r="BM269" i="139"/>
  <c r="BN270" i="139"/>
  <c r="AY271" i="139"/>
  <c r="BO271" i="139"/>
  <c r="AY318" i="139"/>
  <c r="BK319" i="139"/>
  <c r="AN309" i="139"/>
  <c r="AN275" i="139" s="1"/>
  <c r="AY315" i="139"/>
  <c r="BJ316" i="139"/>
  <c r="AV318" i="139"/>
  <c r="AN314" i="139"/>
  <c r="AV316" i="139"/>
  <c r="AN319" i="139"/>
  <c r="AZ320" i="139"/>
  <c r="AW321" i="139"/>
  <c r="AX322" i="139"/>
  <c r="BJ320" i="139"/>
  <c r="AV322" i="139"/>
  <c r="BN309" i="139"/>
  <c r="AO314" i="139"/>
  <c r="BE314" i="139"/>
  <c r="BF315" i="139"/>
  <c r="AQ316" i="139"/>
  <c r="AR317" i="139"/>
  <c r="AW318" i="139"/>
  <c r="AX319" i="139"/>
  <c r="BO320" i="139"/>
  <c r="AZ321" i="139"/>
  <c r="AO322" i="139"/>
  <c r="AQ309" i="139"/>
  <c r="AQ275" i="139" s="1"/>
  <c r="AN170" i="139"/>
  <c r="AX212" i="139"/>
  <c r="BN212" i="139"/>
  <c r="AZ214" i="139"/>
  <c r="AO215" i="139"/>
  <c r="AP216" i="139"/>
  <c r="BF216" i="139"/>
  <c r="BG217" i="139"/>
  <c r="BM219" i="139"/>
  <c r="BN220" i="139"/>
  <c r="BF264" i="139"/>
  <c r="BH266" i="139"/>
  <c r="AY212" i="139"/>
  <c r="BO212" i="139"/>
  <c r="AP215" i="139"/>
  <c r="BG216" i="139"/>
  <c r="AR217" i="139"/>
  <c r="BH217" i="139"/>
  <c r="AW218" i="139"/>
  <c r="BM218" i="139"/>
  <c r="AX219" i="139"/>
  <c r="BN219" i="139"/>
  <c r="AY220" i="139"/>
  <c r="BO220" i="139"/>
  <c r="AP321" i="139"/>
  <c r="AR263" i="139"/>
  <c r="BA264" i="139"/>
  <c r="BD267" i="139"/>
  <c r="BF269" i="139"/>
  <c r="AU319" i="139"/>
  <c r="AN316" i="139"/>
  <c r="AT263" i="139"/>
  <c r="BJ263" i="139"/>
  <c r="AU264" i="139"/>
  <c r="BK264" i="139"/>
  <c r="AV265" i="139"/>
  <c r="BL265" i="139"/>
  <c r="BA266" i="139"/>
  <c r="BB267" i="139"/>
  <c r="AM268" i="139"/>
  <c r="BC268" i="139"/>
  <c r="AN269" i="139"/>
  <c r="BD269" i="139"/>
  <c r="AS270" i="139"/>
  <c r="BI270" i="139"/>
  <c r="AT271" i="139"/>
  <c r="BJ271" i="139"/>
  <c r="BE317" i="139"/>
  <c r="BH320" i="139"/>
  <c r="BJ322" i="139"/>
  <c r="AM263" i="139"/>
  <c r="AN264" i="139"/>
  <c r="AS265" i="139"/>
  <c r="BI265" i="139"/>
  <c r="AU267" i="139"/>
  <c r="BK267" i="139"/>
  <c r="BA269" i="139"/>
  <c r="BB270" i="139"/>
  <c r="BC271" i="139"/>
  <c r="AU314" i="139"/>
  <c r="AX317" i="139"/>
  <c r="BJ318" i="139"/>
  <c r="AT316" i="139"/>
  <c r="BK317" i="139"/>
  <c r="BB321" i="139"/>
  <c r="BC322" i="139"/>
  <c r="AT314" i="139"/>
  <c r="BE315" i="139"/>
  <c r="BM317" i="139"/>
  <c r="BC318" i="139"/>
  <c r="BE320" i="139"/>
  <c r="BE321" i="139"/>
  <c r="BN320" i="139"/>
  <c r="AY321" i="139"/>
  <c r="AS314" i="139"/>
  <c r="AT315" i="139"/>
  <c r="AU316" i="139"/>
  <c r="BK316" i="139"/>
  <c r="AV317" i="139"/>
  <c r="BB319" i="139"/>
  <c r="AM320" i="139"/>
  <c r="BD321" i="139"/>
  <c r="AS322" i="139"/>
  <c r="BI322" i="139"/>
  <c r="BP178" i="138"/>
  <c r="AQ218" i="138"/>
  <c r="BI214" i="138"/>
  <c r="AT207" i="138"/>
  <c r="AT173" i="138" s="1"/>
  <c r="BB267" i="138"/>
  <c r="BB215" i="138"/>
  <c r="AV217" i="138"/>
  <c r="AT264" i="138"/>
  <c r="AW267" i="138"/>
  <c r="BG309" i="138"/>
  <c r="BG275" i="138" s="1"/>
  <c r="AQ319" i="138"/>
  <c r="BM212" i="138"/>
  <c r="AW207" i="138"/>
  <c r="AN321" i="138"/>
  <c r="BN309" i="138"/>
  <c r="BN275" i="138" s="1"/>
  <c r="BA215" i="138"/>
  <c r="BP200" i="138"/>
  <c r="AV264" i="138"/>
  <c r="BI269" i="138"/>
  <c r="BK271" i="138"/>
  <c r="AX258" i="138"/>
  <c r="BO317" i="138"/>
  <c r="AT315" i="138"/>
  <c r="AS267" i="138"/>
  <c r="BA264" i="138"/>
  <c r="BC219" i="138"/>
  <c r="AV270" i="138"/>
  <c r="BK264" i="138"/>
  <c r="AO216" i="138"/>
  <c r="AP179" i="138"/>
  <c r="BF217" i="138"/>
  <c r="BA266" i="138"/>
  <c r="BJ315" i="138"/>
  <c r="BM213" i="138"/>
  <c r="BE216" i="138"/>
  <c r="BD217" i="138"/>
  <c r="AX219" i="138"/>
  <c r="BH267" i="138"/>
  <c r="AN269" i="138"/>
  <c r="AZ270" i="138"/>
  <c r="BB319" i="138"/>
  <c r="AR315" i="138"/>
  <c r="AW212" i="138"/>
  <c r="AY214" i="138"/>
  <c r="AZ315" i="138"/>
  <c r="AU321" i="138"/>
  <c r="AS270" i="138"/>
  <c r="AM258" i="138"/>
  <c r="AM224" i="138" s="1"/>
  <c r="BI322" i="138"/>
  <c r="AT179" i="138"/>
  <c r="AX212" i="138"/>
  <c r="BO213" i="138"/>
  <c r="AZ214" i="138"/>
  <c r="BH218" i="138"/>
  <c r="AW219" i="138"/>
  <c r="BM219" i="138"/>
  <c r="AX220" i="138"/>
  <c r="AX217" i="138"/>
  <c r="BJ230" i="138"/>
  <c r="BO263" i="138"/>
  <c r="AP266" i="138"/>
  <c r="BF266" i="138"/>
  <c r="BG267" i="138"/>
  <c r="AR268" i="138"/>
  <c r="AX270" i="138"/>
  <c r="BN270" i="138"/>
  <c r="BP278" i="138"/>
  <c r="AV314" i="138"/>
  <c r="BA315" i="138"/>
  <c r="BC317" i="138"/>
  <c r="AS319" i="138"/>
  <c r="BI319" i="138"/>
  <c r="AS321" i="138"/>
  <c r="BI321" i="138"/>
  <c r="AT322" i="138"/>
  <c r="BP161" i="138"/>
  <c r="AO170" i="138"/>
  <c r="BO170" i="138"/>
  <c r="AU170" i="138"/>
  <c r="AM170" i="138"/>
  <c r="BP169" i="138"/>
  <c r="BD216" i="138"/>
  <c r="BO212" i="138"/>
  <c r="BL317" i="138"/>
  <c r="AQ219" i="138"/>
  <c r="AS207" i="138"/>
  <c r="BI314" i="138"/>
  <c r="BC320" i="138"/>
  <c r="BO214" i="138"/>
  <c r="AM207" i="138"/>
  <c r="AM173" i="138" s="1"/>
  <c r="AS322" i="138"/>
  <c r="AL309" i="138"/>
  <c r="BI270" i="138"/>
  <c r="BD321" i="138"/>
  <c r="BC217" i="138"/>
  <c r="BA207" i="138"/>
  <c r="AW258" i="138"/>
  <c r="BH258" i="138"/>
  <c r="BE319" i="138"/>
  <c r="BE321" i="138"/>
  <c r="AR309" i="138"/>
  <c r="AW170" i="138"/>
  <c r="BJ263" i="138"/>
  <c r="BA217" i="138"/>
  <c r="BG215" i="138"/>
  <c r="BL213" i="138"/>
  <c r="BH219" i="138"/>
  <c r="BM220" i="138"/>
  <c r="BD269" i="138"/>
  <c r="AZ316" i="138"/>
  <c r="BG218" i="138"/>
  <c r="BD212" i="138"/>
  <c r="AZ216" i="138"/>
  <c r="AY230" i="138"/>
  <c r="AM268" i="138"/>
  <c r="AO316" i="138"/>
  <c r="BA318" i="138"/>
  <c r="BL319" i="138"/>
  <c r="AY321" i="138"/>
  <c r="AM320" i="138"/>
  <c r="BF321" i="138"/>
  <c r="BC212" i="138"/>
  <c r="AS213" i="138"/>
  <c r="BN213" i="138"/>
  <c r="BE214" i="138"/>
  <c r="AQ216" i="138"/>
  <c r="BL216" i="138"/>
  <c r="AS218" i="138"/>
  <c r="BN218" i="138"/>
  <c r="AU220" i="138"/>
  <c r="AT314" i="138"/>
  <c r="BA316" i="138"/>
  <c r="BC318" i="138"/>
  <c r="AW263" i="138"/>
  <c r="BI264" i="138"/>
  <c r="AY265" i="138"/>
  <c r="BK266" i="138"/>
  <c r="AW268" i="138"/>
  <c r="AM269" i="138"/>
  <c r="AY270" i="138"/>
  <c r="AO271" i="138"/>
  <c r="BJ271" i="138"/>
  <c r="BF314" i="138"/>
  <c r="BC213" i="138"/>
  <c r="BI207" i="138"/>
  <c r="BI173" i="138" s="1"/>
  <c r="BG281" i="138"/>
  <c r="BM321" i="138"/>
  <c r="AU207" i="137"/>
  <c r="AU173" i="137" s="1"/>
  <c r="BL258" i="137"/>
  <c r="BP198" i="137"/>
  <c r="BP229" i="137"/>
  <c r="AQ309" i="137"/>
  <c r="BB170" i="137"/>
  <c r="AQ215" i="137"/>
  <c r="BO170" i="137"/>
  <c r="AY170" i="137"/>
  <c r="BE213" i="137"/>
  <c r="AM179" i="137"/>
  <c r="BD309" i="137"/>
  <c r="BD275" i="137" s="1"/>
  <c r="BD230" i="137"/>
  <c r="BI321" i="137"/>
  <c r="AQ258" i="137"/>
  <c r="BP204" i="137"/>
  <c r="BL309" i="137"/>
  <c r="BP308" i="137"/>
  <c r="BG215" i="137"/>
  <c r="AX258" i="137"/>
  <c r="AX224" i="137" s="1"/>
  <c r="AY230" i="137"/>
  <c r="AZ170" i="137"/>
  <c r="BI170" i="137"/>
  <c r="AP219" i="137"/>
  <c r="BN179" i="137"/>
  <c r="AP207" i="137"/>
  <c r="AP173" i="137" s="1"/>
  <c r="BK207" i="137"/>
  <c r="AO295" i="137"/>
  <c r="AS179" i="137"/>
  <c r="AX193" i="137"/>
  <c r="BH218" i="137"/>
  <c r="BP156" i="137"/>
  <c r="BH170" i="137"/>
  <c r="AU170" i="137"/>
  <c r="BP303" i="136"/>
  <c r="BA270" i="136"/>
  <c r="AY218" i="136"/>
  <c r="AZ170" i="136"/>
  <c r="BF170" i="136"/>
  <c r="BK170" i="136"/>
  <c r="AU170" i="136"/>
  <c r="AY170" i="136"/>
  <c r="BP161" i="136"/>
  <c r="BM207" i="136"/>
  <c r="AP213" i="136"/>
  <c r="AR215" i="136"/>
  <c r="AO207" i="136"/>
  <c r="BM266" i="136"/>
  <c r="BE269" i="136"/>
  <c r="AV258" i="136"/>
  <c r="AV224" i="136" s="1"/>
  <c r="AY207" i="136"/>
  <c r="BC309" i="136"/>
  <c r="BJ216" i="136"/>
  <c r="BL218" i="136"/>
  <c r="AN207" i="136"/>
  <c r="BI230" i="136"/>
  <c r="BM268" i="136"/>
  <c r="BO270" i="136"/>
  <c r="BA213" i="136"/>
  <c r="BB214" i="136"/>
  <c r="BC215" i="136"/>
  <c r="BD216" i="136"/>
  <c r="AP258" i="136"/>
  <c r="BI267" i="136"/>
  <c r="AM320" i="136"/>
  <c r="AP314" i="136"/>
  <c r="AY319" i="136"/>
  <c r="AO321" i="136"/>
  <c r="BH309" i="136"/>
  <c r="BH275" i="136" s="1"/>
  <c r="BB170" i="136"/>
  <c r="BP162" i="136"/>
  <c r="AO220" i="136"/>
  <c r="AR267" i="136"/>
  <c r="BF213" i="136"/>
  <c r="BH215" i="136"/>
  <c r="AQ268" i="136"/>
  <c r="BN270" i="136"/>
  <c r="BA214" i="136"/>
  <c r="BB215" i="136"/>
  <c r="BC216" i="136"/>
  <c r="BD217" i="136"/>
  <c r="AS265" i="136"/>
  <c r="AP212" i="136"/>
  <c r="BF212" i="136"/>
  <c r="AR214" i="136"/>
  <c r="BH214" i="136"/>
  <c r="AX216" i="136"/>
  <c r="AY217" i="136"/>
  <c r="BE219" i="136"/>
  <c r="AP220" i="136"/>
  <c r="AW268" i="136"/>
  <c r="AY270" i="136"/>
  <c r="BI314" i="136"/>
  <c r="BB317" i="136"/>
  <c r="AT320" i="136"/>
  <c r="AO213" i="136"/>
  <c r="AP214" i="136"/>
  <c r="AQ215" i="136"/>
  <c r="AR216" i="136"/>
  <c r="AW217" i="136"/>
  <c r="AX218" i="136"/>
  <c r="AY219" i="136"/>
  <c r="AZ220" i="136"/>
  <c r="AT315" i="136"/>
  <c r="AP321" i="136"/>
  <c r="AP264" i="136"/>
  <c r="BF264" i="136"/>
  <c r="AQ265" i="136"/>
  <c r="BM267" i="136"/>
  <c r="AX268" i="136"/>
  <c r="BO269" i="136"/>
  <c r="AZ270" i="136"/>
  <c r="AO271" i="136"/>
  <c r="BB319" i="136"/>
  <c r="BD321" i="136"/>
  <c r="BJ314" i="136"/>
  <c r="BL316" i="136"/>
  <c r="BA317" i="136"/>
  <c r="AM319" i="136"/>
  <c r="BC319" i="136"/>
  <c r="AS321" i="136"/>
  <c r="BJ322" i="136"/>
  <c r="BP166" i="136"/>
  <c r="AP309" i="136"/>
  <c r="AP275" i="136" s="1"/>
  <c r="BC179" i="136"/>
  <c r="BF263" i="136"/>
  <c r="AT258" i="136"/>
  <c r="AM265" i="136"/>
  <c r="AT268" i="136"/>
  <c r="BA271" i="136"/>
  <c r="BG315" i="136"/>
  <c r="BM317" i="136"/>
  <c r="AL170" i="136"/>
  <c r="BJ170" i="136"/>
  <c r="BL258" i="136"/>
  <c r="BG266" i="136"/>
  <c r="AS207" i="136"/>
  <c r="AS173" i="136" s="1"/>
  <c r="BE220" i="136"/>
  <c r="AP265" i="136"/>
  <c r="BN316" i="136"/>
  <c r="AO212" i="136"/>
  <c r="AQ214" i="136"/>
  <c r="BA265" i="136"/>
  <c r="AU212" i="136"/>
  <c r="AV213" i="136"/>
  <c r="BI218" i="136"/>
  <c r="BJ219" i="136"/>
  <c r="BK220" i="136"/>
  <c r="AP267" i="136"/>
  <c r="BM269" i="136"/>
  <c r="BK318" i="136"/>
  <c r="BC321" i="136"/>
  <c r="AR264" i="136"/>
  <c r="AT212" i="136"/>
  <c r="AN218" i="136"/>
  <c r="AT220" i="136"/>
  <c r="BA207" i="136"/>
  <c r="AX230" i="136"/>
  <c r="BC263" i="136"/>
  <c r="BO264" i="136"/>
  <c r="BE265" i="136"/>
  <c r="BA266" i="136"/>
  <c r="AQ267" i="136"/>
  <c r="BC268" i="136"/>
  <c r="AS269" i="136"/>
  <c r="BN269" i="136"/>
  <c r="BE270" i="136"/>
  <c r="AO315" i="136"/>
  <c r="BL317" i="136"/>
  <c r="BE320" i="136"/>
  <c r="BK179" i="136"/>
  <c r="AN212" i="136"/>
  <c r="BA217" i="136"/>
  <c r="BB218" i="136"/>
  <c r="BC219" i="136"/>
  <c r="BD220" i="136"/>
  <c r="AS314" i="136"/>
  <c r="AV317" i="136"/>
  <c r="AT264" i="136"/>
  <c r="AM314" i="136"/>
  <c r="BH314" i="136"/>
  <c r="AO316" i="136"/>
  <c r="BJ316" i="136"/>
  <c r="AV318" i="136"/>
  <c r="BH319" i="136"/>
  <c r="AX320" i="136"/>
  <c r="AN321" i="136"/>
  <c r="BJ321" i="136"/>
  <c r="AZ322" i="136"/>
  <c r="AY315" i="136"/>
  <c r="AR320" i="136"/>
  <c r="AW321" i="136"/>
  <c r="AV319" i="136"/>
  <c r="BL271" i="136"/>
  <c r="AW266" i="136"/>
  <c r="AZ219" i="136"/>
  <c r="AM170" i="136"/>
  <c r="BE170" i="136"/>
  <c r="AO170" i="136"/>
  <c r="BP183" i="135"/>
  <c r="BA179" i="135"/>
  <c r="BP254" i="135"/>
  <c r="BE244" i="135"/>
  <c r="BA320" i="135"/>
  <c r="BP252" i="135"/>
  <c r="BH258" i="135"/>
  <c r="BH224" i="135" s="1"/>
  <c r="BF258" i="135"/>
  <c r="BF224" i="135" s="1"/>
  <c r="BH230" i="135"/>
  <c r="AO207" i="135"/>
  <c r="AO173" i="135" s="1"/>
  <c r="BH219" i="135"/>
  <c r="BG218" i="135"/>
  <c r="BF217" i="135"/>
  <c r="BE216" i="135"/>
  <c r="BJ207" i="135"/>
  <c r="BK207" i="135"/>
  <c r="BK173" i="135" s="1"/>
  <c r="BP229" i="135"/>
  <c r="AU258" i="135"/>
  <c r="AU224" i="135" s="1"/>
  <c r="BK258" i="135"/>
  <c r="AV258" i="135"/>
  <c r="AV224" i="135" s="1"/>
  <c r="BL258" i="135"/>
  <c r="BL224" i="135" s="1"/>
  <c r="BP251" i="135"/>
  <c r="BI316" i="135"/>
  <c r="AO318" i="135"/>
  <c r="BK318" i="135"/>
  <c r="BF319" i="135"/>
  <c r="AS309" i="135"/>
  <c r="BE179" i="135"/>
  <c r="BP200" i="135"/>
  <c r="BC207" i="135"/>
  <c r="AS216" i="135"/>
  <c r="BP228" i="135"/>
  <c r="AW258" i="135"/>
  <c r="AW224" i="135" s="1"/>
  <c r="BM258" i="135"/>
  <c r="AR258" i="135"/>
  <c r="AR224" i="135" s="1"/>
  <c r="BE281" i="135"/>
  <c r="BA317" i="135"/>
  <c r="BB318" i="135"/>
  <c r="BC319" i="135"/>
  <c r="BD320" i="135"/>
  <c r="AM309" i="135"/>
  <c r="AM275" i="135" s="1"/>
  <c r="AP309" i="135"/>
  <c r="BF309" i="135"/>
  <c r="BF275" i="135" s="1"/>
  <c r="AQ309" i="135"/>
  <c r="AQ275" i="135" s="1"/>
  <c r="BG309" i="135"/>
  <c r="BG275" i="135" s="1"/>
  <c r="AM170" i="135"/>
  <c r="BP169" i="135"/>
  <c r="BO266" i="135"/>
  <c r="BN265" i="135"/>
  <c r="BM264" i="135"/>
  <c r="BM207" i="135"/>
  <c r="BM173" i="135" s="1"/>
  <c r="BP176" i="135"/>
  <c r="BG216" i="135"/>
  <c r="AZ258" i="135"/>
  <c r="AZ224" i="135" s="1"/>
  <c r="BB281" i="135"/>
  <c r="AS316" i="135"/>
  <c r="AU318" i="135"/>
  <c r="AP319" i="135"/>
  <c r="BL319" i="135"/>
  <c r="AW322" i="135"/>
  <c r="AX212" i="135"/>
  <c r="AY213" i="135"/>
  <c r="AZ214" i="135"/>
  <c r="BM219" i="135"/>
  <c r="BN220" i="135"/>
  <c r="BF213" i="135"/>
  <c r="BH215" i="135"/>
  <c r="AT230" i="135"/>
  <c r="BJ230" i="135"/>
  <c r="AW269" i="135"/>
  <c r="AX270" i="135"/>
  <c r="AY271" i="135"/>
  <c r="BA272" i="135"/>
  <c r="AR321" i="135"/>
  <c r="BP306" i="135"/>
  <c r="BN314" i="135"/>
  <c r="BO315" i="135"/>
  <c r="AO317" i="135"/>
  <c r="AP318" i="135"/>
  <c r="AQ319" i="135"/>
  <c r="AR320" i="135"/>
  <c r="AW321" i="135"/>
  <c r="AX322" i="135"/>
  <c r="BG321" i="135"/>
  <c r="AR322" i="135"/>
  <c r="AU309" i="135"/>
  <c r="AU275" i="135" s="1"/>
  <c r="AM268" i="135"/>
  <c r="AY207" i="135"/>
  <c r="AY173" i="135" s="1"/>
  <c r="BP168" i="135"/>
  <c r="BI170" i="135"/>
  <c r="AS170" i="135"/>
  <c r="BN170" i="135"/>
  <c r="AN170" i="135"/>
  <c r="BD170" i="135"/>
  <c r="BC309" i="135"/>
  <c r="AL265" i="135"/>
  <c r="AR219" i="135"/>
  <c r="AQ218" i="135"/>
  <c r="AP217" i="135"/>
  <c r="AO216" i="135"/>
  <c r="AQ179" i="135"/>
  <c r="AN230" i="135"/>
  <c r="BD230" i="135"/>
  <c r="AN258" i="135"/>
  <c r="AN224" i="135" s="1"/>
  <c r="BJ317" i="135"/>
  <c r="AV319" i="135"/>
  <c r="BG320" i="135"/>
  <c r="BM281" i="135"/>
  <c r="AM315" i="135"/>
  <c r="AN316" i="135"/>
  <c r="BA321" i="135"/>
  <c r="BJ170" i="135"/>
  <c r="BH170" i="135"/>
  <c r="AR170" i="135"/>
  <c r="AY179" i="134"/>
  <c r="BA309" i="134"/>
  <c r="BI318" i="134"/>
  <c r="AN267" i="134"/>
  <c r="BP166" i="134"/>
  <c r="BP163" i="134"/>
  <c r="BI309" i="134"/>
  <c r="BJ258" i="134"/>
  <c r="BJ224" i="134" s="1"/>
  <c r="BC266" i="134"/>
  <c r="BA264" i="134"/>
  <c r="AM214" i="134"/>
  <c r="BP176" i="134"/>
  <c r="AQ212" i="134"/>
  <c r="AR213" i="134"/>
  <c r="BA214" i="134"/>
  <c r="BB215" i="134"/>
  <c r="BC216" i="134"/>
  <c r="BD217" i="134"/>
  <c r="BE218" i="134"/>
  <c r="BF219" i="134"/>
  <c r="BG220" i="134"/>
  <c r="BC207" i="134"/>
  <c r="BC173" i="134" s="1"/>
  <c r="BE207" i="134"/>
  <c r="BE173" i="134" s="1"/>
  <c r="BE316" i="134"/>
  <c r="BF317" i="134"/>
  <c r="BG318" i="134"/>
  <c r="BI170" i="134"/>
  <c r="AO170" i="134"/>
  <c r="AO207" i="134"/>
  <c r="AO212" i="134"/>
  <c r="BK320" i="134"/>
  <c r="BL263" i="134"/>
  <c r="BD170" i="134"/>
  <c r="AN170" i="134"/>
  <c r="BQ142" i="134"/>
  <c r="AQ281" i="134"/>
  <c r="BA314" i="134"/>
  <c r="AL170" i="134"/>
  <c r="BP162" i="134"/>
  <c r="AM266" i="134"/>
  <c r="BB263" i="134"/>
  <c r="BC264" i="134"/>
  <c r="BD265" i="134"/>
  <c r="AU212" i="134"/>
  <c r="AV213" i="134"/>
  <c r="BI218" i="134"/>
  <c r="BJ219" i="134"/>
  <c r="BK220" i="134"/>
  <c r="BH258" i="134"/>
  <c r="BP252" i="134"/>
  <c r="BO314" i="134"/>
  <c r="AW320" i="134"/>
  <c r="AX321" i="134"/>
  <c r="AY322" i="134"/>
  <c r="BB216" i="134"/>
  <c r="BD218" i="134"/>
  <c r="AS219" i="134"/>
  <c r="BI219" i="134"/>
  <c r="AU263" i="134"/>
  <c r="BK263" i="134"/>
  <c r="AX258" i="134"/>
  <c r="AX224" i="134" s="1"/>
  <c r="BN258" i="134"/>
  <c r="BN224" i="134" s="1"/>
  <c r="BH314" i="134"/>
  <c r="AO319" i="134"/>
  <c r="AP320" i="134"/>
  <c r="AQ321" i="134"/>
  <c r="AR322" i="134"/>
  <c r="AN212" i="134"/>
  <c r="BA217" i="134"/>
  <c r="BB218" i="134"/>
  <c r="BC219" i="134"/>
  <c r="BD220" i="134"/>
  <c r="AW267" i="134"/>
  <c r="AX268" i="134"/>
  <c r="AY269" i="134"/>
  <c r="AZ270" i="134"/>
  <c r="BF314" i="134"/>
  <c r="BH316" i="134"/>
  <c r="AX318" i="134"/>
  <c r="BN318" i="134"/>
  <c r="AZ320" i="134"/>
  <c r="AV321" i="134"/>
  <c r="AT319" i="134"/>
  <c r="AY266" i="134"/>
  <c r="AW264" i="134"/>
  <c r="AO220" i="134"/>
  <c r="BP169" i="134"/>
  <c r="BK212" i="134"/>
  <c r="BL213" i="134"/>
  <c r="AS218" i="134"/>
  <c r="AT219" i="134"/>
  <c r="AU220" i="134"/>
  <c r="AS207" i="134"/>
  <c r="BI207" i="134"/>
  <c r="AX230" i="134"/>
  <c r="BN230" i="134"/>
  <c r="BG281" i="134"/>
  <c r="AZ295" i="134"/>
  <c r="AT170" i="134"/>
  <c r="BH319" i="134"/>
  <c r="AQ309" i="134"/>
  <c r="AQ275" i="134" s="1"/>
  <c r="BN263" i="134"/>
  <c r="BO264" i="134"/>
  <c r="AS266" i="134"/>
  <c r="AT267" i="134"/>
  <c r="AU268" i="134"/>
  <c r="AV269" i="134"/>
  <c r="AW270" i="134"/>
  <c r="AX271" i="134"/>
  <c r="AZ258" i="134"/>
  <c r="AM318" i="134"/>
  <c r="AN319" i="134"/>
  <c r="AM309" i="134"/>
  <c r="BP300" i="134"/>
  <c r="BP304" i="134"/>
  <c r="BP178" i="134"/>
  <c r="AO219" i="134"/>
  <c r="BF220" i="134"/>
  <c r="BB230" i="134"/>
  <c r="AQ263" i="134"/>
  <c r="BH264" i="134"/>
  <c r="AW265" i="134"/>
  <c r="BM265" i="134"/>
  <c r="AX266" i="134"/>
  <c r="AY267" i="134"/>
  <c r="BO267" i="134"/>
  <c r="AZ268" i="134"/>
  <c r="BB258" i="134"/>
  <c r="BB224" i="134" s="1"/>
  <c r="AU281" i="134"/>
  <c r="BK281" i="134"/>
  <c r="BD314" i="134"/>
  <c r="AS315" i="134"/>
  <c r="BI315" i="134"/>
  <c r="AT316" i="134"/>
  <c r="BJ316" i="134"/>
  <c r="AU317" i="134"/>
  <c r="BK317" i="134"/>
  <c r="AV318" i="134"/>
  <c r="BL318" i="134"/>
  <c r="AM321" i="134"/>
  <c r="AN322" i="134"/>
  <c r="AW309" i="134"/>
  <c r="AZ212" i="134"/>
  <c r="AO213" i="134"/>
  <c r="AP214" i="134"/>
  <c r="AQ215" i="134"/>
  <c r="AR216" i="134"/>
  <c r="AW217" i="134"/>
  <c r="BM217" i="134"/>
  <c r="AX218" i="134"/>
  <c r="BN218" i="134"/>
  <c r="AY219" i="134"/>
  <c r="BO219" i="134"/>
  <c r="AZ220" i="134"/>
  <c r="BP206" i="134"/>
  <c r="BA263" i="134"/>
  <c r="BB264" i="134"/>
  <c r="AM265" i="134"/>
  <c r="BC265" i="134"/>
  <c r="AN266" i="134"/>
  <c r="BD266" i="134"/>
  <c r="BI267" i="134"/>
  <c r="BJ268" i="134"/>
  <c r="BK269" i="134"/>
  <c r="BL270" i="134"/>
  <c r="BA271" i="134"/>
  <c r="BP248" i="134"/>
  <c r="AS317" i="134"/>
  <c r="BJ318" i="134"/>
  <c r="AU319" i="134"/>
  <c r="BL320" i="134"/>
  <c r="BA321" i="134"/>
  <c r="BG207" i="133"/>
  <c r="BG173" i="133" s="1"/>
  <c r="AP216" i="133"/>
  <c r="BG217" i="133"/>
  <c r="BP250" i="133"/>
  <c r="BK258" i="133"/>
  <c r="BK224" i="133" s="1"/>
  <c r="BP278" i="133"/>
  <c r="BI281" i="133"/>
  <c r="AU321" i="133"/>
  <c r="BB314" i="133"/>
  <c r="BC315" i="133"/>
  <c r="BD316" i="133"/>
  <c r="BP306" i="133"/>
  <c r="BJ170" i="133"/>
  <c r="AU269" i="133"/>
  <c r="BL265" i="133"/>
  <c r="BL230" i="133"/>
  <c r="AU230" i="133"/>
  <c r="BB207" i="133"/>
  <c r="BB173" i="133" s="1"/>
  <c r="BH219" i="133"/>
  <c r="BF217" i="133"/>
  <c r="AO216" i="133"/>
  <c r="AM179" i="133"/>
  <c r="BN170" i="133"/>
  <c r="BB212" i="133"/>
  <c r="AM213" i="133"/>
  <c r="BD214" i="133"/>
  <c r="AS215" i="133"/>
  <c r="AU217" i="133"/>
  <c r="BL218" i="133"/>
  <c r="AS207" i="133"/>
  <c r="AS173" i="133" s="1"/>
  <c r="BA269" i="133"/>
  <c r="BC271" i="133"/>
  <c r="AP258" i="133"/>
  <c r="AP224" i="133" s="1"/>
  <c r="AQ258" i="133"/>
  <c r="AQ224" i="133" s="1"/>
  <c r="AQ281" i="133"/>
  <c r="AZ295" i="133"/>
  <c r="AW319" i="133"/>
  <c r="BC309" i="133"/>
  <c r="BC275" i="133" s="1"/>
  <c r="BA281" i="133"/>
  <c r="AW317" i="133"/>
  <c r="AX318" i="133"/>
  <c r="AY319" i="133"/>
  <c r="AZ320" i="133"/>
  <c r="AO321" i="133"/>
  <c r="AP322" i="133"/>
  <c r="BM309" i="133"/>
  <c r="AM322" i="133"/>
  <c r="AZ258" i="133"/>
  <c r="AZ224" i="133" s="1"/>
  <c r="AM268" i="133"/>
  <c r="BK265" i="133"/>
  <c r="AP265" i="133"/>
  <c r="AY264" i="133"/>
  <c r="BP202" i="133"/>
  <c r="AW220" i="133"/>
  <c r="AU218" i="133"/>
  <c r="BI216" i="133"/>
  <c r="AZ170" i="133"/>
  <c r="AQ264" i="133"/>
  <c r="AU170" i="133"/>
  <c r="AS170" i="133"/>
  <c r="AR170" i="133"/>
  <c r="BC211" i="133"/>
  <c r="AV258" i="133"/>
  <c r="AV224" i="133" s="1"/>
  <c r="BK230" i="133"/>
  <c r="AQ179" i="133"/>
  <c r="AW207" i="133"/>
  <c r="AW173" i="133" s="1"/>
  <c r="BP228" i="133"/>
  <c r="AX266" i="133"/>
  <c r="AZ268" i="133"/>
  <c r="BP254" i="133"/>
  <c r="AT170" i="133"/>
  <c r="AN170" i="133"/>
  <c r="BP165" i="133"/>
  <c r="BK309" i="133"/>
  <c r="BK275" i="133" s="1"/>
  <c r="BI309" i="133"/>
  <c r="BI275" i="133" s="1"/>
  <c r="BE322" i="133"/>
  <c r="BB319" i="133"/>
  <c r="BA318" i="133"/>
  <c r="BP280" i="133"/>
  <c r="BP255" i="133"/>
  <c r="BL258" i="133"/>
  <c r="BL224" i="133" s="1"/>
  <c r="AU258" i="133"/>
  <c r="AU224" i="133" s="1"/>
  <c r="BA270" i="133"/>
  <c r="BF269" i="133"/>
  <c r="BK264" i="133"/>
  <c r="AT263" i="133"/>
  <c r="BC207" i="133"/>
  <c r="BC173" i="133" s="1"/>
  <c r="AQ207" i="133"/>
  <c r="AQ173" i="133" s="1"/>
  <c r="BA207" i="133"/>
  <c r="BA173" i="133" s="1"/>
  <c r="AN220" i="133"/>
  <c r="AX219" i="133"/>
  <c r="BG218" i="133"/>
  <c r="AV217" i="133"/>
  <c r="AZ216" i="133"/>
  <c r="BJ215" i="133"/>
  <c r="AX214" i="133"/>
  <c r="BH213" i="133"/>
  <c r="AV212" i="133"/>
  <c r="AW179" i="133"/>
  <c r="BP176" i="133"/>
  <c r="AN218" i="133"/>
  <c r="AP230" i="133"/>
  <c r="AQ230" i="133"/>
  <c r="BK244" i="133"/>
  <c r="BB266" i="133"/>
  <c r="BD268" i="133"/>
  <c r="BF320" i="133"/>
  <c r="AU309" i="133"/>
  <c r="AU275" i="133" s="1"/>
  <c r="BP304" i="133"/>
  <c r="AO309" i="133"/>
  <c r="AO275" i="133" s="1"/>
  <c r="BP241" i="133"/>
  <c r="BP201" i="133"/>
  <c r="BP187" i="133"/>
  <c r="BP164" i="133"/>
  <c r="AM318" i="133"/>
  <c r="AQ170" i="133"/>
  <c r="AM211" i="133"/>
  <c r="BO309" i="132"/>
  <c r="BO275" i="132" s="1"/>
  <c r="BI258" i="132"/>
  <c r="BI224" i="132" s="1"/>
  <c r="AN258" i="132"/>
  <c r="AN224" i="132" s="1"/>
  <c r="AZ220" i="132"/>
  <c r="AP214" i="132"/>
  <c r="BP238" i="132"/>
  <c r="BK217" i="132"/>
  <c r="BI215" i="132"/>
  <c r="BM317" i="132"/>
  <c r="BO319" i="132"/>
  <c r="AX170" i="132"/>
  <c r="AW170" i="132"/>
  <c r="BE258" i="132"/>
  <c r="BE224" i="132" s="1"/>
  <c r="AO258" i="132"/>
  <c r="AO224" i="132" s="1"/>
  <c r="AZ258" i="132"/>
  <c r="AZ224" i="132" s="1"/>
  <c r="AZ207" i="132"/>
  <c r="AZ173" i="132" s="1"/>
  <c r="BO207" i="132"/>
  <c r="BP278" i="132"/>
  <c r="AX220" i="132"/>
  <c r="BM219" i="132"/>
  <c r="AQ217" i="132"/>
  <c r="BF216" i="132"/>
  <c r="BE215" i="132"/>
  <c r="AY213" i="132"/>
  <c r="BN212" i="132"/>
  <c r="BP164" i="132"/>
  <c r="AU170" i="132"/>
  <c r="BP161" i="132"/>
  <c r="BH258" i="132"/>
  <c r="BH224" i="132" s="1"/>
  <c r="BP204" i="132"/>
  <c r="AQ207" i="132"/>
  <c r="AQ173" i="132" s="1"/>
  <c r="AU295" i="132"/>
  <c r="BP257" i="132"/>
  <c r="BP249" i="132"/>
  <c r="AW230" i="132"/>
  <c r="BP228" i="132"/>
  <c r="BP227" i="132"/>
  <c r="BP280" i="132"/>
  <c r="BJ309" i="132"/>
  <c r="BJ275" i="132" s="1"/>
  <c r="BP306" i="132"/>
  <c r="BP307" i="132"/>
  <c r="BE170" i="132"/>
  <c r="AT309" i="132"/>
  <c r="AT275" i="132" s="1"/>
  <c r="BC207" i="132"/>
  <c r="BC173" i="132" s="1"/>
  <c r="AV170" i="132"/>
  <c r="BF170" i="132"/>
  <c r="BC170" i="132"/>
  <c r="BP302" i="132"/>
  <c r="AU309" i="132"/>
  <c r="AU275" i="132" s="1"/>
  <c r="AS309" i="132"/>
  <c r="BF321" i="132"/>
  <c r="BK316" i="132"/>
  <c r="AT315" i="132"/>
  <c r="BD295" i="132"/>
  <c r="BO281" i="132"/>
  <c r="AT281" i="132"/>
  <c r="BP253" i="132"/>
  <c r="BP251" i="132"/>
  <c r="BA258" i="132"/>
  <c r="BA224" i="132" s="1"/>
  <c r="BL258" i="132"/>
  <c r="BL224" i="132" s="1"/>
  <c r="AV258" i="132"/>
  <c r="AV224" i="132" s="1"/>
  <c r="BP229" i="132"/>
  <c r="BD207" i="132"/>
  <c r="BD173" i="132" s="1"/>
  <c r="AM207" i="132"/>
  <c r="AM173" i="132" s="1"/>
  <c r="BL207" i="132"/>
  <c r="BL173" i="132" s="1"/>
  <c r="AV207" i="132"/>
  <c r="AV173" i="132" s="1"/>
  <c r="BK207" i="132"/>
  <c r="BK173" i="132" s="1"/>
  <c r="AU207" i="132"/>
  <c r="AU173" i="132" s="1"/>
  <c r="BN214" i="132"/>
  <c r="AZ179" i="132"/>
  <c r="BP235" i="132"/>
  <c r="BK213" i="132"/>
  <c r="BI211" i="132"/>
  <c r="BP177" i="132"/>
  <c r="BH170" i="132"/>
  <c r="AZ170" i="132"/>
  <c r="AR170" i="132"/>
  <c r="BJ170" i="132"/>
  <c r="BB170" i="132"/>
  <c r="AT170" i="132"/>
  <c r="AO170" i="132"/>
  <c r="BK258" i="131"/>
  <c r="BK224" i="131" s="1"/>
  <c r="BP256" i="131"/>
  <c r="BI170" i="131"/>
  <c r="BD309" i="131"/>
  <c r="BD275" i="131" s="1"/>
  <c r="BE258" i="131"/>
  <c r="BE224" i="131" s="1"/>
  <c r="AZ309" i="131"/>
  <c r="AZ275" i="131" s="1"/>
  <c r="AW258" i="131"/>
  <c r="AW224" i="131" s="1"/>
  <c r="AM217" i="131"/>
  <c r="BP177" i="131"/>
  <c r="BE230" i="131"/>
  <c r="AO230" i="131"/>
  <c r="BL207" i="131"/>
  <c r="BL173" i="131" s="1"/>
  <c r="BP301" i="131"/>
  <c r="BQ142" i="131"/>
  <c r="AQ170" i="131"/>
  <c r="AV309" i="131"/>
  <c r="AV275" i="131" s="1"/>
  <c r="BP305" i="131"/>
  <c r="AU281" i="131"/>
  <c r="AR309" i="131"/>
  <c r="BP280" i="131"/>
  <c r="BO258" i="131"/>
  <c r="BO224" i="131" s="1"/>
  <c r="AU230" i="131"/>
  <c r="BH295" i="131"/>
  <c r="AY170" i="131"/>
  <c r="AU170" i="131"/>
  <c r="AN309" i="131"/>
  <c r="AN275" i="131" s="1"/>
  <c r="AY215" i="131"/>
  <c r="BH207" i="131"/>
  <c r="BH173" i="131" s="1"/>
  <c r="AR207" i="131"/>
  <c r="AR173" i="131" s="1"/>
  <c r="AM230" i="131"/>
  <c r="BK217" i="131"/>
  <c r="BI215" i="131"/>
  <c r="BB207" i="131"/>
  <c r="BB173" i="131" s="1"/>
  <c r="BJ179" i="131"/>
  <c r="BG281" i="131"/>
  <c r="AZ295" i="131"/>
  <c r="AR170" i="131"/>
  <c r="AL170" i="131"/>
  <c r="BM193" i="131"/>
  <c r="AO258" i="131"/>
  <c r="AO224" i="131" s="1"/>
  <c r="BK170" i="131"/>
  <c r="BB212" i="131"/>
  <c r="BC170" i="131"/>
  <c r="AM170" i="131"/>
  <c r="AS170" i="131"/>
  <c r="BP252" i="130"/>
  <c r="AX207" i="130"/>
  <c r="AX173" i="130" s="1"/>
  <c r="AR179" i="130"/>
  <c r="AV244" i="130"/>
  <c r="AX309" i="130"/>
  <c r="AX275" i="130" s="1"/>
  <c r="BD281" i="130"/>
  <c r="AN281" i="130"/>
  <c r="AQ213" i="130"/>
  <c r="AQ221" i="130" s="1"/>
  <c r="AP207" i="130"/>
  <c r="AP173" i="130" s="1"/>
  <c r="AS230" i="130"/>
  <c r="AZ207" i="130"/>
  <c r="AZ173" i="130" s="1"/>
  <c r="BG170" i="130"/>
  <c r="AQ170" i="130"/>
  <c r="BN170" i="130"/>
  <c r="BK170" i="130"/>
  <c r="AX170" i="130"/>
  <c r="AU258" i="130"/>
  <c r="AU224" i="130" s="1"/>
  <c r="BN207" i="130"/>
  <c r="BN173" i="130" s="1"/>
  <c r="AW258" i="130"/>
  <c r="AW224" i="130" s="1"/>
  <c r="BP229" i="130"/>
  <c r="BH179" i="130"/>
  <c r="BP249" i="130"/>
  <c r="BP205" i="130"/>
  <c r="BP199" i="130"/>
  <c r="BC230" i="130"/>
  <c r="AM230" i="130"/>
  <c r="BB220" i="130"/>
  <c r="AV218" i="130"/>
  <c r="BJ179" i="130"/>
  <c r="BN309" i="130"/>
  <c r="BN275" i="130" s="1"/>
  <c r="BF281" i="130"/>
  <c r="AP281" i="130"/>
  <c r="BA258" i="130"/>
  <c r="BA224" i="130" s="1"/>
  <c r="BJ218" i="130"/>
  <c r="BP161" i="130"/>
  <c r="AP170" i="130"/>
  <c r="AU170" i="130"/>
  <c r="BN309" i="129"/>
  <c r="BN275" i="129" s="1"/>
  <c r="BN314" i="129"/>
  <c r="BP251" i="129"/>
  <c r="AV207" i="129"/>
  <c r="AV173" i="129" s="1"/>
  <c r="BO258" i="129"/>
  <c r="BO224" i="129" s="1"/>
  <c r="BO263" i="129"/>
  <c r="BP199" i="129"/>
  <c r="BD244" i="129"/>
  <c r="AZ170" i="129"/>
  <c r="AT309" i="129"/>
  <c r="AT275" i="129" s="1"/>
  <c r="AT314" i="129"/>
  <c r="AR207" i="129"/>
  <c r="AR173" i="129" s="1"/>
  <c r="AR212" i="129"/>
  <c r="BL309" i="129"/>
  <c r="BL275" i="129" s="1"/>
  <c r="AX207" i="129"/>
  <c r="AX173" i="129" s="1"/>
  <c r="AX212" i="129"/>
  <c r="BC170" i="129"/>
  <c r="AM265" i="129"/>
  <c r="AT244" i="129"/>
  <c r="AV170" i="129"/>
  <c r="BA170" i="129"/>
  <c r="BF170" i="129"/>
  <c r="AU219" i="129"/>
  <c r="BP166" i="129"/>
  <c r="BP161" i="129"/>
  <c r="BI258" i="129"/>
  <c r="BI224" i="129" s="1"/>
  <c r="BB218" i="129"/>
  <c r="BD207" i="129"/>
  <c r="BD173" i="129" s="1"/>
  <c r="BC211" i="129"/>
  <c r="AM211" i="129"/>
  <c r="BG258" i="129"/>
  <c r="BG224" i="129" s="1"/>
  <c r="AQ258" i="129"/>
  <c r="AQ224" i="129" s="1"/>
  <c r="BJ220" i="129"/>
  <c r="BP203" i="129"/>
  <c r="AS221" i="129"/>
  <c r="BJ170" i="129"/>
  <c r="BH309" i="129"/>
  <c r="BH275" i="129" s="1"/>
  <c r="AN207" i="129"/>
  <c r="AN173" i="129" s="1"/>
  <c r="AM170" i="129"/>
  <c r="BP308" i="129"/>
  <c r="BL281" i="129"/>
  <c r="AV281" i="129"/>
  <c r="BP234" i="129"/>
  <c r="BP229" i="129"/>
  <c r="BI230" i="129"/>
  <c r="AS230" i="129"/>
  <c r="BO219" i="129"/>
  <c r="AQ215" i="129"/>
  <c r="BF179" i="129"/>
  <c r="BP307" i="129"/>
  <c r="AN309" i="129"/>
  <c r="AN275" i="129" s="1"/>
  <c r="BP279" i="129"/>
  <c r="BD281" i="129"/>
  <c r="AN281" i="129"/>
  <c r="BP257" i="129"/>
  <c r="AS258" i="129"/>
  <c r="AS224" i="129" s="1"/>
  <c r="BG230" i="129"/>
  <c r="AQ230" i="129"/>
  <c r="BH207" i="129"/>
  <c r="BH173" i="129" s="1"/>
  <c r="BN179" i="129"/>
  <c r="AX179" i="129"/>
  <c r="BP167" i="129"/>
  <c r="BI263" i="129"/>
  <c r="BP168" i="129"/>
  <c r="BE170" i="129"/>
  <c r="BG263" i="129"/>
  <c r="AW170" i="129"/>
  <c r="BB170" i="129"/>
  <c r="BP164" i="129"/>
  <c r="BE258" i="128"/>
  <c r="BE224" i="128" s="1"/>
  <c r="AW170" i="128"/>
  <c r="AZ309" i="128"/>
  <c r="AZ275" i="128" s="1"/>
  <c r="AZ314" i="128"/>
  <c r="BB207" i="128"/>
  <c r="BB173" i="128" s="1"/>
  <c r="BK214" i="128"/>
  <c r="BK193" i="128"/>
  <c r="BN170" i="128"/>
  <c r="AN170" i="128"/>
  <c r="BC170" i="128"/>
  <c r="AX170" i="128"/>
  <c r="BK314" i="128"/>
  <c r="BK323" i="128" s="1"/>
  <c r="BK295" i="128"/>
  <c r="BA258" i="128"/>
  <c r="BA224" i="128" s="1"/>
  <c r="BA263" i="128"/>
  <c r="BL179" i="128"/>
  <c r="AT170" i="128"/>
  <c r="BD170" i="128"/>
  <c r="BI170" i="128"/>
  <c r="AR170" i="128"/>
  <c r="BH170" i="128"/>
  <c r="AU170" i="128"/>
  <c r="BL281" i="128"/>
  <c r="AV281" i="128"/>
  <c r="BF216" i="128"/>
  <c r="AP179" i="128"/>
  <c r="BP279" i="128"/>
  <c r="BB281" i="128"/>
  <c r="BC230" i="128"/>
  <c r="BH220" i="128"/>
  <c r="AX207" i="128"/>
  <c r="AX173" i="128" s="1"/>
  <c r="BN179" i="128"/>
  <c r="BH179" i="128"/>
  <c r="AR179" i="128"/>
  <c r="AS170" i="128"/>
  <c r="BP167" i="128"/>
  <c r="AQ170" i="128"/>
  <c r="AL170" i="128"/>
  <c r="AX309" i="128"/>
  <c r="AX275" i="128" s="1"/>
  <c r="AR309" i="128"/>
  <c r="AR275" i="128" s="1"/>
  <c r="BH281" i="128"/>
  <c r="AR281" i="128"/>
  <c r="BP251" i="128"/>
  <c r="BG258" i="128"/>
  <c r="BG224" i="128" s="1"/>
  <c r="AQ258" i="128"/>
  <c r="AQ224" i="128" s="1"/>
  <c r="BK230" i="128"/>
  <c r="AU230" i="128"/>
  <c r="BP202" i="128"/>
  <c r="AT207" i="128"/>
  <c r="AT173" i="128" s="1"/>
  <c r="AN179" i="128"/>
  <c r="BP177" i="128"/>
  <c r="BB179" i="128"/>
  <c r="BF309" i="128"/>
  <c r="BF275" i="128" s="1"/>
  <c r="AZ281" i="128"/>
  <c r="AS258" i="128"/>
  <c r="AS224" i="128" s="1"/>
  <c r="AY230" i="128"/>
  <c r="BM230" i="128"/>
  <c r="AW230" i="128"/>
  <c r="BP205" i="128"/>
  <c r="BD179" i="128"/>
  <c r="AZ170" i="128"/>
  <c r="BG170" i="128"/>
  <c r="AO268" i="127"/>
  <c r="BH266" i="127"/>
  <c r="BP178" i="127"/>
  <c r="BF220" i="127"/>
  <c r="BH207" i="127"/>
  <c r="BH211" i="127"/>
  <c r="BB230" i="127"/>
  <c r="BH258" i="127"/>
  <c r="BH224" i="127" s="1"/>
  <c r="AZ267" i="127"/>
  <c r="AN266" i="127"/>
  <c r="AX265" i="127"/>
  <c r="AV263" i="127"/>
  <c r="AM230" i="127"/>
  <c r="BO207" i="127"/>
  <c r="BO173" i="127" s="1"/>
  <c r="BM207" i="127"/>
  <c r="BM173" i="127" s="1"/>
  <c r="AZ215" i="127"/>
  <c r="AX213" i="127"/>
  <c r="BC179" i="127"/>
  <c r="BL309" i="127"/>
  <c r="BL275" i="127" s="1"/>
  <c r="BJ258" i="127"/>
  <c r="BJ224" i="127" s="1"/>
  <c r="BN217" i="127"/>
  <c r="BJ268" i="127"/>
  <c r="AM266" i="127"/>
  <c r="BF264" i="127"/>
  <c r="AO263" i="127"/>
  <c r="AR207" i="127"/>
  <c r="AL230" i="127"/>
  <c r="BP200" i="127"/>
  <c r="BG218" i="127"/>
  <c r="AS179" i="127"/>
  <c r="AT179" i="127"/>
  <c r="BN193" i="127"/>
  <c r="BE207" i="127"/>
  <c r="BE173" i="127" s="1"/>
  <c r="BH264" i="127"/>
  <c r="AW265" i="127"/>
  <c r="AY267" i="127"/>
  <c r="BP254" i="127"/>
  <c r="BA314" i="127"/>
  <c r="BL321" i="127"/>
  <c r="AN309" i="127"/>
  <c r="AN275" i="127" s="1"/>
  <c r="AO316" i="127"/>
  <c r="BE295" i="127"/>
  <c r="AP317" i="127"/>
  <c r="AQ318" i="127"/>
  <c r="AR319" i="127"/>
  <c r="AW320" i="127"/>
  <c r="AY170" i="127"/>
  <c r="AW170" i="127"/>
  <c r="BD309" i="127"/>
  <c r="BD275" i="127" s="1"/>
  <c r="AN322" i="127"/>
  <c r="AU319" i="127"/>
  <c r="BL314" i="127"/>
  <c r="AS266" i="127"/>
  <c r="AM207" i="127"/>
  <c r="AM173" i="127" s="1"/>
  <c r="BE220" i="127"/>
  <c r="BD193" i="127"/>
  <c r="BJ179" i="127"/>
  <c r="AM179" i="127"/>
  <c r="BJ170" i="127"/>
  <c r="BO193" i="127"/>
  <c r="AU321" i="127"/>
  <c r="BC319" i="127"/>
  <c r="BL316" i="127"/>
  <c r="AN314" i="127"/>
  <c r="AT258" i="127"/>
  <c r="AT224" i="127" s="1"/>
  <c r="BB271" i="127"/>
  <c r="BL270" i="127"/>
  <c r="AQ270" i="127"/>
  <c r="BL265" i="127"/>
  <c r="BP226" i="127"/>
  <c r="AR219" i="127"/>
  <c r="AP217" i="127"/>
  <c r="AX170" i="127"/>
  <c r="BK213" i="127"/>
  <c r="BP201" i="127"/>
  <c r="AV219" i="127"/>
  <c r="BI269" i="127"/>
  <c r="AT270" i="127"/>
  <c r="BJ270" i="127"/>
  <c r="AU271" i="127"/>
  <c r="BK271" i="127"/>
  <c r="BA315" i="127"/>
  <c r="BB316" i="127"/>
  <c r="BC317" i="127"/>
  <c r="BD318" i="127"/>
  <c r="BH281" i="127"/>
  <c r="BH309" i="127"/>
  <c r="BH275" i="127" s="1"/>
  <c r="BP165" i="127"/>
  <c r="AQ170" i="127"/>
  <c r="BE170" i="127"/>
  <c r="BJ322" i="127"/>
  <c r="AX258" i="127"/>
  <c r="AX224" i="127" s="1"/>
  <c r="BL258" i="127"/>
  <c r="BL224" i="127" s="1"/>
  <c r="AQ258" i="127"/>
  <c r="AQ224" i="127" s="1"/>
  <c r="BD271" i="127"/>
  <c r="AR270" i="127"/>
  <c r="BK268" i="127"/>
  <c r="AT267" i="127"/>
  <c r="AX207" i="127"/>
  <c r="AX173" i="127" s="1"/>
  <c r="BN213" i="127"/>
  <c r="AV314" i="127"/>
  <c r="AT320" i="127"/>
  <c r="BA317" i="127"/>
  <c r="BJ314" i="127"/>
  <c r="BP206" i="127"/>
  <c r="AX179" i="127"/>
  <c r="BN179" i="127"/>
  <c r="BB212" i="127"/>
  <c r="AM213" i="127"/>
  <c r="AN214" i="127"/>
  <c r="BD214" i="127"/>
  <c r="AN207" i="127"/>
  <c r="BI207" i="127"/>
  <c r="BI173" i="127" s="1"/>
  <c r="AT207" i="127"/>
  <c r="AT173" i="127" s="1"/>
  <c r="BN230" i="127"/>
  <c r="BI265" i="127"/>
  <c r="AT266" i="127"/>
  <c r="BJ266" i="127"/>
  <c r="BK267" i="127"/>
  <c r="AV268" i="127"/>
  <c r="BA269" i="127"/>
  <c r="BB270" i="127"/>
  <c r="AM271" i="127"/>
  <c r="BC271" i="127"/>
  <c r="AO258" i="127"/>
  <c r="AR258" i="127"/>
  <c r="AR224" i="127" s="1"/>
  <c r="AV258" i="127"/>
  <c r="AV224" i="127" s="1"/>
  <c r="AM317" i="127"/>
  <c r="AN318" i="127"/>
  <c r="BM314" i="127"/>
  <c r="BN315" i="127"/>
  <c r="BF319" i="127"/>
  <c r="BG320" i="127"/>
  <c r="BH321" i="127"/>
  <c r="BM322" i="127"/>
  <c r="AP281" i="127"/>
  <c r="BK314" i="127"/>
  <c r="BL315" i="127"/>
  <c r="AM318" i="127"/>
  <c r="AN319" i="127"/>
  <c r="AS320" i="127"/>
  <c r="AT321" i="127"/>
  <c r="AU322" i="127"/>
  <c r="AX309" i="127"/>
  <c r="AX275" i="127" s="1"/>
  <c r="AR170" i="127"/>
  <c r="BI170" i="127"/>
  <c r="BP164" i="127"/>
  <c r="BM268" i="126"/>
  <c r="BA220" i="126"/>
  <c r="BH217" i="126"/>
  <c r="AU214" i="126"/>
  <c r="BG320" i="126"/>
  <c r="BO317" i="126"/>
  <c r="AR315" i="126"/>
  <c r="BI269" i="126"/>
  <c r="BN217" i="126"/>
  <c r="AP215" i="126"/>
  <c r="AV170" i="126"/>
  <c r="AZ271" i="126"/>
  <c r="AU213" i="126"/>
  <c r="BN216" i="126"/>
  <c r="AZ218" i="126"/>
  <c r="BL219" i="126"/>
  <c r="AZ207" i="126"/>
  <c r="AZ173" i="126" s="1"/>
  <c r="BA265" i="126"/>
  <c r="BG271" i="126"/>
  <c r="AW314" i="126"/>
  <c r="BI315" i="126"/>
  <c r="AP317" i="126"/>
  <c r="AX320" i="126"/>
  <c r="BJ321" i="126"/>
  <c r="AQ309" i="126"/>
  <c r="AQ275" i="126" s="1"/>
  <c r="BP304" i="126"/>
  <c r="BA212" i="126"/>
  <c r="AQ213" i="126"/>
  <c r="BC214" i="126"/>
  <c r="AS215" i="126"/>
  <c r="BN215" i="126"/>
  <c r="BE216" i="126"/>
  <c r="AU217" i="126"/>
  <c r="AQ218" i="126"/>
  <c r="BL218" i="126"/>
  <c r="BQ142" i="126"/>
  <c r="AV214" i="126"/>
  <c r="BK218" i="126"/>
  <c r="AU218" i="126"/>
  <c r="BM212" i="126"/>
  <c r="BC213" i="126"/>
  <c r="BO214" i="126"/>
  <c r="BE215" i="126"/>
  <c r="BA216" i="126"/>
  <c r="AQ217" i="126"/>
  <c r="BC218" i="126"/>
  <c r="AS219" i="126"/>
  <c r="BE220" i="126"/>
  <c r="AT214" i="126"/>
  <c r="BB218" i="126"/>
  <c r="AN220" i="126"/>
  <c r="AP264" i="126"/>
  <c r="AR266" i="126"/>
  <c r="BH266" i="126"/>
  <c r="AW267" i="126"/>
  <c r="AO271" i="126"/>
  <c r="BH316" i="126"/>
  <c r="AX318" i="126"/>
  <c r="AZ320" i="126"/>
  <c r="BF322" i="126"/>
  <c r="AW268" i="126"/>
  <c r="BB216" i="126"/>
  <c r="AQ314" i="126"/>
  <c r="BM320" i="126"/>
  <c r="AW315" i="126"/>
  <c r="AP220" i="126"/>
  <c r="BE214" i="126"/>
  <c r="AU264" i="126"/>
  <c r="AQ266" i="126"/>
  <c r="AX269" i="126"/>
  <c r="AO214" i="126"/>
  <c r="BC321" i="126"/>
  <c r="BL170" i="126"/>
  <c r="AR219" i="126"/>
  <c r="BM318" i="126"/>
  <c r="BO320" i="126"/>
  <c r="AY212" i="126"/>
  <c r="BF213" i="126"/>
  <c r="AT217" i="126"/>
  <c r="AX219" i="126"/>
  <c r="AM264" i="126"/>
  <c r="BH264" i="126"/>
  <c r="AO266" i="126"/>
  <c r="BJ266" i="126"/>
  <c r="AV268" i="126"/>
  <c r="BH269" i="126"/>
  <c r="AX270" i="126"/>
  <c r="BJ271" i="126"/>
  <c r="AP315" i="126"/>
  <c r="AR317" i="126"/>
  <c r="AQ219" i="126"/>
  <c r="BK265" i="126"/>
  <c r="AU170" i="126"/>
  <c r="BP167" i="126"/>
  <c r="AW170" i="126"/>
  <c r="BB170" i="126"/>
  <c r="BJ270" i="126"/>
  <c r="AQ216" i="126"/>
  <c r="BP165" i="126"/>
  <c r="AT170" i="126"/>
  <c r="BF263" i="126"/>
  <c r="BE268" i="126"/>
  <c r="AQ270" i="126"/>
  <c r="AT258" i="126"/>
  <c r="AT224" i="126" s="1"/>
  <c r="BN319" i="126"/>
  <c r="AU321" i="126"/>
  <c r="BC309" i="126"/>
  <c r="AP213" i="126"/>
  <c r="AQ214" i="126"/>
  <c r="AW215" i="126"/>
  <c r="BI216" i="126"/>
  <c r="BF219" i="126"/>
  <c r="BM220" i="126"/>
  <c r="AO264" i="126"/>
  <c r="AV265" i="126"/>
  <c r="BG266" i="126"/>
  <c r="BA270" i="126"/>
  <c r="AR314" i="126"/>
  <c r="BO316" i="126"/>
  <c r="BG309" i="126"/>
  <c r="BG212" i="126"/>
  <c r="AX213" i="126"/>
  <c r="AN214" i="126"/>
  <c r="AZ215" i="126"/>
  <c r="BG217" i="126"/>
  <c r="AW218" i="126"/>
  <c r="AN219" i="126"/>
  <c r="BI219" i="126"/>
  <c r="AY220" i="126"/>
  <c r="BG263" i="126"/>
  <c r="AW264" i="126"/>
  <c r="AN265" i="126"/>
  <c r="BI265" i="126"/>
  <c r="AY266" i="126"/>
  <c r="BG268" i="126"/>
  <c r="AW269" i="126"/>
  <c r="BI270" i="126"/>
  <c r="AY271" i="126"/>
  <c r="BE314" i="126"/>
  <c r="AQ316" i="126"/>
  <c r="BE213" i="126"/>
  <c r="AP214" i="126"/>
  <c r="BF214" i="126"/>
  <c r="AQ215" i="126"/>
  <c r="BG215" i="126"/>
  <c r="AR216" i="126"/>
  <c r="BM217" i="126"/>
  <c r="AX218" i="126"/>
  <c r="BN218" i="126"/>
  <c r="BO219" i="126"/>
  <c r="AZ220" i="126"/>
  <c r="BB207" i="126"/>
  <c r="BB173" i="126" s="1"/>
  <c r="BA263" i="126"/>
  <c r="AM265" i="126"/>
  <c r="BC265" i="126"/>
  <c r="AN266" i="126"/>
  <c r="AS267" i="126"/>
  <c r="BI267" i="126"/>
  <c r="BJ268" i="126"/>
  <c r="AU269" i="126"/>
  <c r="BK269" i="126"/>
  <c r="AV270" i="126"/>
  <c r="BA271" i="126"/>
  <c r="AM258" i="126"/>
  <c r="AM224" i="126" s="1"/>
  <c r="BC315" i="126"/>
  <c r="AN316" i="126"/>
  <c r="BD316" i="126"/>
  <c r="AS317" i="126"/>
  <c r="BI317" i="126"/>
  <c r="BJ318" i="126"/>
  <c r="AU319" i="126"/>
  <c r="BK319" i="126"/>
  <c r="AV320" i="126"/>
  <c r="BL320" i="126"/>
  <c r="BB322" i="126"/>
  <c r="AN309" i="126"/>
  <c r="AN275" i="126" s="1"/>
  <c r="BD309" i="126"/>
  <c r="BJ317" i="126"/>
  <c r="BO270" i="126"/>
  <c r="AR268" i="126"/>
  <c r="AZ265" i="126"/>
  <c r="BJ219" i="126"/>
  <c r="AM217" i="126"/>
  <c r="BG314" i="126"/>
  <c r="AO265" i="126"/>
  <c r="BP252" i="125"/>
  <c r="BI309" i="125"/>
  <c r="BI275" i="125" s="1"/>
  <c r="BP200" i="125"/>
  <c r="BN258" i="125"/>
  <c r="BN224" i="125" s="1"/>
  <c r="AM214" i="125"/>
  <c r="BO170" i="125"/>
  <c r="BP164" i="125"/>
  <c r="BJ321" i="125"/>
  <c r="AY320" i="125"/>
  <c r="AM319" i="125"/>
  <c r="BO315" i="125"/>
  <c r="AY258" i="125"/>
  <c r="AY224" i="125" s="1"/>
  <c r="AT217" i="125"/>
  <c r="AR170" i="125"/>
  <c r="BN271" i="125"/>
  <c r="BB317" i="125"/>
  <c r="BD319" i="125"/>
  <c r="AU219" i="125"/>
  <c r="AO266" i="125"/>
  <c r="BF267" i="125"/>
  <c r="BH269" i="125"/>
  <c r="AR258" i="125"/>
  <c r="AR224" i="125" s="1"/>
  <c r="AV315" i="125"/>
  <c r="BC281" i="125"/>
  <c r="AV295" i="125"/>
  <c r="BI319" i="125"/>
  <c r="AY309" i="125"/>
  <c r="AY275" i="125" s="1"/>
  <c r="BK170" i="125"/>
  <c r="BG170" i="125"/>
  <c r="AO170" i="125"/>
  <c r="AV170" i="125"/>
  <c r="AP258" i="125"/>
  <c r="AP224" i="125" s="1"/>
  <c r="BP256" i="125"/>
  <c r="BP176" i="125"/>
  <c r="BF319" i="125"/>
  <c r="BH309" i="125"/>
  <c r="BH275" i="125" s="1"/>
  <c r="BC213" i="125"/>
  <c r="AT207" i="125"/>
  <c r="AT173" i="125" s="1"/>
  <c r="AM263" i="125"/>
  <c r="BJ266" i="125"/>
  <c r="AV268" i="125"/>
  <c r="AQ281" i="125"/>
  <c r="AR281" i="125"/>
  <c r="AW319" i="125"/>
  <c r="AY321" i="125"/>
  <c r="AM309" i="125"/>
  <c r="BP308" i="125"/>
  <c r="BA322" i="125"/>
  <c r="AO321" i="125"/>
  <c r="AW318" i="125"/>
  <c r="AT315" i="125"/>
  <c r="BM213" i="125"/>
  <c r="AU218" i="125"/>
  <c r="BM170" i="125"/>
  <c r="AS170" i="125"/>
  <c r="BC212" i="125"/>
  <c r="AS213" i="125"/>
  <c r="BE214" i="125"/>
  <c r="AQ216" i="125"/>
  <c r="BL216" i="125"/>
  <c r="AS218" i="125"/>
  <c r="BN218" i="125"/>
  <c r="AU220" i="125"/>
  <c r="BM270" i="125"/>
  <c r="AU258" i="125"/>
  <c r="AT314" i="125"/>
  <c r="BF315" i="125"/>
  <c r="BA316" i="125"/>
  <c r="BC318" i="125"/>
  <c r="BA321" i="125"/>
  <c r="BM322" i="125"/>
  <c r="BA220" i="125"/>
  <c r="AU207" i="125"/>
  <c r="AU173" i="125" s="1"/>
  <c r="BH263" i="125"/>
  <c r="AX264" i="125"/>
  <c r="BJ265" i="125"/>
  <c r="AZ266" i="125"/>
  <c r="AV267" i="125"/>
  <c r="BG268" i="125"/>
  <c r="AX269" i="125"/>
  <c r="AN270" i="125"/>
  <c r="AZ271" i="125"/>
  <c r="BC258" i="125"/>
  <c r="BC224" i="125" s="1"/>
  <c r="AU314" i="125"/>
  <c r="AP319" i="125"/>
  <c r="BK319" i="125"/>
  <c r="AP212" i="125"/>
  <c r="AR214" i="125"/>
  <c r="BM215" i="125"/>
  <c r="AX216" i="125"/>
  <c r="BO217" i="125"/>
  <c r="AZ218" i="125"/>
  <c r="AO219" i="125"/>
  <c r="BE219" i="125"/>
  <c r="BO207" i="125"/>
  <c r="BO173" i="125" s="1"/>
  <c r="BP229" i="125"/>
  <c r="AR264" i="125"/>
  <c r="BH264" i="125"/>
  <c r="AX266" i="125"/>
  <c r="AZ268" i="125"/>
  <c r="BF270" i="125"/>
  <c r="BL281" i="125"/>
  <c r="BD314" i="125"/>
  <c r="AS315" i="125"/>
  <c r="BI315" i="125"/>
  <c r="AU317" i="125"/>
  <c r="BK317" i="125"/>
  <c r="BL318" i="125"/>
  <c r="BB320" i="125"/>
  <c r="AM321" i="125"/>
  <c r="BD322" i="125"/>
  <c r="BF309" i="125"/>
  <c r="BF275" i="125" s="1"/>
  <c r="AW309" i="125"/>
  <c r="AL170" i="125"/>
  <c r="BF170" i="125"/>
  <c r="BN214" i="125"/>
  <c r="AO322" i="125"/>
  <c r="BH320" i="125"/>
  <c r="BE317" i="125"/>
  <c r="BM314" i="125"/>
  <c r="AT258" i="125"/>
  <c r="AT224" i="125" s="1"/>
  <c r="AM268" i="125"/>
  <c r="BO264" i="125"/>
  <c r="AP217" i="125"/>
  <c r="BA170" i="125"/>
  <c r="AQ309" i="124"/>
  <c r="AQ275" i="124" s="1"/>
  <c r="AQ258" i="124"/>
  <c r="AQ224" i="124" s="1"/>
  <c r="BP277" i="124"/>
  <c r="AU309" i="124"/>
  <c r="BN321" i="124"/>
  <c r="BB320" i="124"/>
  <c r="BN316" i="124"/>
  <c r="AQ314" i="124"/>
  <c r="BB281" i="124"/>
  <c r="AN258" i="124"/>
  <c r="AN224" i="124" s="1"/>
  <c r="AM258" i="124"/>
  <c r="AM224" i="124" s="1"/>
  <c r="BO270" i="124"/>
  <c r="BN269" i="124"/>
  <c r="BM268" i="124"/>
  <c r="BH267" i="124"/>
  <c r="BG266" i="124"/>
  <c r="BP200" i="124"/>
  <c r="AQ207" i="124"/>
  <c r="AQ173" i="124" s="1"/>
  <c r="AY179" i="124"/>
  <c r="BP257" i="124"/>
  <c r="AW281" i="124"/>
  <c r="BP299" i="124"/>
  <c r="AS309" i="124"/>
  <c r="AS275" i="124" s="1"/>
  <c r="BP304" i="124"/>
  <c r="AT170" i="124"/>
  <c r="BB309" i="124"/>
  <c r="BB275" i="124" s="1"/>
  <c r="BG295" i="124"/>
  <c r="BP251" i="124"/>
  <c r="AZ258" i="124"/>
  <c r="AZ224" i="124" s="1"/>
  <c r="BO258" i="124"/>
  <c r="BO224" i="124" s="1"/>
  <c r="AY258" i="124"/>
  <c r="AY224" i="124" s="1"/>
  <c r="BC207" i="124"/>
  <c r="BC173" i="124" s="1"/>
  <c r="AU179" i="124"/>
  <c r="AT179" i="124"/>
  <c r="BF314" i="124"/>
  <c r="AR316" i="124"/>
  <c r="BH316" i="124"/>
  <c r="BH309" i="124"/>
  <c r="BN309" i="124"/>
  <c r="BN275" i="124" s="1"/>
  <c r="BP303" i="124"/>
  <c r="BE309" i="124"/>
  <c r="BE275" i="124" s="1"/>
  <c r="BM322" i="124"/>
  <c r="AR317" i="124"/>
  <c r="AP315" i="124"/>
  <c r="BL258" i="124"/>
  <c r="BL224" i="124" s="1"/>
  <c r="AV258" i="124"/>
  <c r="AV224" i="124" s="1"/>
  <c r="BM265" i="124"/>
  <c r="AW265" i="124"/>
  <c r="BH264" i="124"/>
  <c r="AR264" i="124"/>
  <c r="BG263" i="124"/>
  <c r="AQ263" i="124"/>
  <c r="BP229" i="124"/>
  <c r="BC230" i="124"/>
  <c r="BP228" i="124"/>
  <c r="BM220" i="124"/>
  <c r="AR219" i="124"/>
  <c r="BG218" i="124"/>
  <c r="AP217" i="124"/>
  <c r="BE216" i="124"/>
  <c r="BN213" i="124"/>
  <c r="BC179" i="124"/>
  <c r="BP178" i="124"/>
  <c r="AL179" i="124"/>
  <c r="BF170" i="124"/>
  <c r="BO170" i="124"/>
  <c r="AY170" i="124"/>
  <c r="BP163" i="124"/>
  <c r="BI244" i="124"/>
  <c r="BC170" i="124"/>
  <c r="AQ170" i="124"/>
  <c r="BG309" i="124"/>
  <c r="BG275" i="124" s="1"/>
  <c r="BD322" i="124"/>
  <c r="BL319" i="124"/>
  <c r="AU318" i="124"/>
  <c r="AS316" i="124"/>
  <c r="BL314" i="124"/>
  <c r="BP253" i="124"/>
  <c r="BD258" i="124"/>
  <c r="BD224" i="124" s="1"/>
  <c r="BC258" i="124"/>
  <c r="BC224" i="124" s="1"/>
  <c r="BB258" i="124"/>
  <c r="BB224" i="124" s="1"/>
  <c r="AZ271" i="124"/>
  <c r="AY270" i="124"/>
  <c r="AX269" i="124"/>
  <c r="AW268" i="124"/>
  <c r="AR267" i="124"/>
  <c r="AQ266" i="124"/>
  <c r="BG207" i="124"/>
  <c r="BG173" i="124" s="1"/>
  <c r="BP256" i="124"/>
  <c r="BM281" i="124"/>
  <c r="BC315" i="124"/>
  <c r="AT318" i="124"/>
  <c r="BD309" i="124"/>
  <c r="BI309" i="124"/>
  <c r="BI275" i="124" s="1"/>
  <c r="BB213" i="124"/>
  <c r="BP162" i="124"/>
  <c r="AM309" i="124"/>
  <c r="AM275" i="124" s="1"/>
  <c r="BC281" i="124"/>
  <c r="AQ281" i="124"/>
  <c r="AU258" i="124"/>
  <c r="AU224" i="124" s="1"/>
  <c r="AY207" i="124"/>
  <c r="AY173" i="124" s="1"/>
  <c r="AQ179" i="124"/>
  <c r="BF179" i="124"/>
  <c r="AP179" i="124"/>
  <c r="BP308" i="124"/>
  <c r="AV321" i="124"/>
  <c r="BJ319" i="124"/>
  <c r="BH317" i="124"/>
  <c r="BF315" i="124"/>
  <c r="AO314" i="124"/>
  <c r="AV268" i="124"/>
  <c r="BK267" i="124"/>
  <c r="BJ266" i="124"/>
  <c r="AT266" i="124"/>
  <c r="AN244" i="124"/>
  <c r="AZ230" i="124"/>
  <c r="AS220" i="124"/>
  <c r="BD219" i="124"/>
  <c r="BP204" i="124"/>
  <c r="BB217" i="124"/>
  <c r="AV215" i="124"/>
  <c r="AT213" i="124"/>
  <c r="AV244" i="124"/>
  <c r="BJ170" i="124"/>
  <c r="AP170" i="124"/>
  <c r="AX295" i="124"/>
  <c r="BD170" i="124"/>
  <c r="BP203" i="107"/>
  <c r="BP226" i="107"/>
  <c r="BB258" i="107"/>
  <c r="BB224" i="107" s="1"/>
  <c r="BP206" i="107"/>
  <c r="BB207" i="107"/>
  <c r="BB173" i="107" s="1"/>
  <c r="AR207" i="107"/>
  <c r="AR173" i="107" s="1"/>
  <c r="AX217" i="107"/>
  <c r="BP205" i="107"/>
  <c r="BP251" i="107"/>
  <c r="BB309" i="107"/>
  <c r="BB275" i="107" s="1"/>
  <c r="BP256" i="107"/>
  <c r="AN244" i="107"/>
  <c r="BP229" i="107"/>
  <c r="BB270" i="107"/>
  <c r="AR317" i="107"/>
  <c r="BP178" i="107"/>
  <c r="BD170" i="107"/>
  <c r="BN170" i="107"/>
  <c r="AX170" i="107"/>
  <c r="AQ179" i="107"/>
  <c r="BF179" i="107"/>
  <c r="AP179" i="107"/>
  <c r="BC215" i="107"/>
  <c r="BI217" i="107"/>
  <c r="BO230" i="107"/>
  <c r="BO258" i="107"/>
  <c r="BO224" i="107" s="1"/>
  <c r="AV314" i="107"/>
  <c r="AO315" i="107"/>
  <c r="AQ317" i="107"/>
  <c r="AZ314" i="107"/>
  <c r="BM319" i="107"/>
  <c r="AS314" i="107"/>
  <c r="BG319" i="107"/>
  <c r="AO216" i="107"/>
  <c r="AN215" i="107"/>
  <c r="AO207" i="107"/>
  <c r="AO173" i="107" s="1"/>
  <c r="BB220" i="107"/>
  <c r="BA219" i="107"/>
  <c r="AN214" i="107"/>
  <c r="AM213" i="107"/>
  <c r="AY179" i="107"/>
  <c r="BK170" i="107"/>
  <c r="AU170" i="107"/>
  <c r="AN170" i="107"/>
  <c r="AM179" i="107"/>
  <c r="BB179" i="107"/>
  <c r="AP214" i="107"/>
  <c r="AR216" i="107"/>
  <c r="AY219" i="107"/>
  <c r="BO218" i="107"/>
  <c r="BN217" i="107"/>
  <c r="BL215" i="107"/>
  <c r="BK214" i="107"/>
  <c r="BJ213" i="107"/>
  <c r="AR218" i="107"/>
  <c r="AQ217" i="107"/>
  <c r="AP216" i="107"/>
  <c r="AO215" i="107"/>
  <c r="BG170" i="107"/>
  <c r="AQ170" i="107"/>
  <c r="BP168" i="107"/>
  <c r="BC221" i="128"/>
  <c r="BP215" i="133"/>
  <c r="AY221" i="131"/>
  <c r="AS221" i="131"/>
  <c r="AN272" i="130"/>
  <c r="AM244" i="139"/>
  <c r="AM262" i="139"/>
  <c r="BC179" i="139"/>
  <c r="BP240" i="139"/>
  <c r="AL268" i="139"/>
  <c r="AX173" i="139"/>
  <c r="AX179" i="139"/>
  <c r="BC207" i="139"/>
  <c r="BC173" i="139" s="1"/>
  <c r="BB179" i="139"/>
  <c r="BF207" i="139"/>
  <c r="AY179" i="139"/>
  <c r="AY207" i="139"/>
  <c r="AY173" i="139" s="1"/>
  <c r="AS211" i="139"/>
  <c r="AS193" i="139"/>
  <c r="AL216" i="139"/>
  <c r="BP188" i="139"/>
  <c r="AT220" i="139"/>
  <c r="AP224" i="139"/>
  <c r="AP230" i="139"/>
  <c r="AO179" i="139"/>
  <c r="AT211" i="139"/>
  <c r="AT193" i="139"/>
  <c r="AU212" i="139"/>
  <c r="AL215" i="139"/>
  <c r="BP187" i="139"/>
  <c r="BI230" i="139"/>
  <c r="AU281" i="139"/>
  <c r="AQ230" i="139"/>
  <c r="BP256" i="139"/>
  <c r="AM281" i="139"/>
  <c r="AO313" i="139"/>
  <c r="AO295" i="139"/>
  <c r="AZ244" i="139"/>
  <c r="AZ262" i="139"/>
  <c r="BE262" i="139"/>
  <c r="BE244" i="139"/>
  <c r="BH258" i="139"/>
  <c r="BH224" i="139" s="1"/>
  <c r="BL281" i="139"/>
  <c r="BN262" i="139"/>
  <c r="BN244" i="139"/>
  <c r="AX270" i="139"/>
  <c r="BA258" i="139"/>
  <c r="BA224" i="139" s="1"/>
  <c r="BP257" i="139"/>
  <c r="AQ281" i="139"/>
  <c r="BO313" i="139"/>
  <c r="BO295" i="139"/>
  <c r="BA281" i="139"/>
  <c r="BA275" i="139"/>
  <c r="AZ309" i="139"/>
  <c r="AZ275" i="139" s="1"/>
  <c r="AX281" i="139"/>
  <c r="AL317" i="139"/>
  <c r="BP289" i="139"/>
  <c r="BA309" i="139"/>
  <c r="AX309" i="139"/>
  <c r="AX275" i="139" s="1"/>
  <c r="AZ313" i="139"/>
  <c r="AZ295" i="139"/>
  <c r="BG316" i="139"/>
  <c r="BH317" i="139"/>
  <c r="BP290" i="138"/>
  <c r="AL318" i="138"/>
  <c r="AL215" i="138"/>
  <c r="BP187" i="138"/>
  <c r="BC193" i="138"/>
  <c r="BC211" i="138"/>
  <c r="BA275" i="138"/>
  <c r="BA281" i="138"/>
  <c r="AL271" i="138"/>
  <c r="BP243" i="138"/>
  <c r="AS179" i="138"/>
  <c r="AS173" i="138"/>
  <c r="AU207" i="138"/>
  <c r="BP201" i="138"/>
  <c r="AN258" i="138"/>
  <c r="AN224" i="138" s="1"/>
  <c r="AM281" i="138"/>
  <c r="BP285" i="138"/>
  <c r="AL313" i="138"/>
  <c r="AL295" i="138"/>
  <c r="BJ179" i="138"/>
  <c r="BD211" i="138"/>
  <c r="BD193" i="138"/>
  <c r="BM262" i="138"/>
  <c r="BM244" i="138"/>
  <c r="BM281" i="138"/>
  <c r="AW179" i="138"/>
  <c r="AW173" i="138"/>
  <c r="BB211" i="138"/>
  <c r="BB193" i="138"/>
  <c r="AU230" i="138"/>
  <c r="BE262" i="138"/>
  <c r="BE244" i="138"/>
  <c r="AS295" i="138"/>
  <c r="AS313" i="138"/>
  <c r="BN295" i="138"/>
  <c r="BN313" i="138"/>
  <c r="BD319" i="138"/>
  <c r="AM309" i="138"/>
  <c r="AM275" i="138" s="1"/>
  <c r="BL230" i="138"/>
  <c r="AL263" i="138"/>
  <c r="BP235" i="138"/>
  <c r="BP240" i="138"/>
  <c r="AL268" i="138"/>
  <c r="AQ258" i="138"/>
  <c r="AO281" i="138"/>
  <c r="BC309" i="138"/>
  <c r="BC275" i="138" s="1"/>
  <c r="AS211" i="138"/>
  <c r="AS193" i="138"/>
  <c r="AT212" i="138"/>
  <c r="BP188" i="138"/>
  <c r="AL216" i="138"/>
  <c r="AM217" i="138"/>
  <c r="AV207" i="138"/>
  <c r="AV173" i="138" s="1"/>
  <c r="AO230" i="138"/>
  <c r="AT244" i="138"/>
  <c r="AT262" i="138"/>
  <c r="BJ244" i="138"/>
  <c r="BJ262" i="138"/>
  <c r="BL264" i="138"/>
  <c r="AN268" i="138"/>
  <c r="AS269" i="138"/>
  <c r="AU271" i="138"/>
  <c r="BN281" i="138"/>
  <c r="AQ295" i="138"/>
  <c r="AQ313" i="138"/>
  <c r="AZ318" i="138"/>
  <c r="AY309" i="138"/>
  <c r="AY275" i="138" s="1"/>
  <c r="AP322" i="138"/>
  <c r="BP185" i="138"/>
  <c r="BP290" i="137"/>
  <c r="AL318" i="137"/>
  <c r="BL244" i="137"/>
  <c r="BL262" i="137"/>
  <c r="BK179" i="137"/>
  <c r="BK173" i="137"/>
  <c r="BP165" i="137"/>
  <c r="BF193" i="138"/>
  <c r="AR295" i="137"/>
  <c r="AR313" i="137"/>
  <c r="BE281" i="137"/>
  <c r="BB230" i="137"/>
  <c r="AZ211" i="137"/>
  <c r="AZ193" i="137"/>
  <c r="BG173" i="137"/>
  <c r="BG179" i="137"/>
  <c r="AQ193" i="137"/>
  <c r="AQ211" i="137"/>
  <c r="AR309" i="137"/>
  <c r="AR275" i="137" s="1"/>
  <c r="AT179" i="137"/>
  <c r="BD211" i="137"/>
  <c r="BD193" i="137"/>
  <c r="BE207" i="137"/>
  <c r="BE173" i="137" s="1"/>
  <c r="AR244" i="137"/>
  <c r="AR262" i="137"/>
  <c r="AL267" i="137"/>
  <c r="BP239" i="137"/>
  <c r="BG258" i="137"/>
  <c r="BG224" i="137" s="1"/>
  <c r="AR281" i="137"/>
  <c r="BH295" i="137"/>
  <c r="BH313" i="137"/>
  <c r="BE317" i="137"/>
  <c r="AV309" i="137"/>
  <c r="AV275" i="137" s="1"/>
  <c r="AU258" i="137"/>
  <c r="AS281" i="137"/>
  <c r="BH179" i="137"/>
  <c r="AL212" i="137"/>
  <c r="BP184" i="137"/>
  <c r="BP212" i="137" s="1"/>
  <c r="AS215" i="137"/>
  <c r="AU217" i="137"/>
  <c r="AL220" i="137"/>
  <c r="BP192" i="137"/>
  <c r="AN207" i="137"/>
  <c r="BP203" i="137"/>
  <c r="BM230" i="137"/>
  <c r="AL262" i="137"/>
  <c r="BP234" i="137"/>
  <c r="AL244" i="137"/>
  <c r="AS265" i="137"/>
  <c r="AU267" i="137"/>
  <c r="AL270" i="137"/>
  <c r="BP242" i="137"/>
  <c r="AP281" i="137"/>
  <c r="AY313" i="137"/>
  <c r="AY295" i="137"/>
  <c r="AR318" i="137"/>
  <c r="AW319" i="137"/>
  <c r="AL309" i="137"/>
  <c r="BP299" i="137"/>
  <c r="BP307" i="137"/>
  <c r="BP142" i="134"/>
  <c r="BP160" i="134"/>
  <c r="BQ142" i="136"/>
  <c r="AO281" i="135"/>
  <c r="BF230" i="135"/>
  <c r="AR211" i="135"/>
  <c r="AR193" i="135"/>
  <c r="BN179" i="135"/>
  <c r="AQ193" i="135"/>
  <c r="AQ211" i="135"/>
  <c r="AN244" i="135"/>
  <c r="AN262" i="135"/>
  <c r="BD244" i="135"/>
  <c r="BD262" i="135"/>
  <c r="BP240" i="135"/>
  <c r="BP268" i="135" s="1"/>
  <c r="AL268" i="135"/>
  <c r="AP313" i="135"/>
  <c r="AP295" i="135"/>
  <c r="AZ179" i="135"/>
  <c r="AS193" i="135"/>
  <c r="AS211" i="135"/>
  <c r="BA215" i="135"/>
  <c r="BP188" i="135"/>
  <c r="AL216" i="135"/>
  <c r="BC217" i="135"/>
  <c r="BD218" i="135"/>
  <c r="BL207" i="135"/>
  <c r="BL173" i="135" s="1"/>
  <c r="BP199" i="135"/>
  <c r="BE230" i="135"/>
  <c r="BP238" i="135"/>
  <c r="BP266" i="135" s="1"/>
  <c r="AL266" i="135"/>
  <c r="BC281" i="135"/>
  <c r="BC275" i="135"/>
  <c r="BN313" i="135"/>
  <c r="BN295" i="135"/>
  <c r="AS295" i="135"/>
  <c r="AS313" i="135"/>
  <c r="AT314" i="135"/>
  <c r="AU315" i="135"/>
  <c r="AV316" i="135"/>
  <c r="BI321" i="135"/>
  <c r="BJ322" i="135"/>
  <c r="BL309" i="135"/>
  <c r="BL275" i="135" s="1"/>
  <c r="BI244" i="137"/>
  <c r="AN211" i="136"/>
  <c r="AN193" i="136"/>
  <c r="AS230" i="136"/>
  <c r="BE179" i="136"/>
  <c r="BJ211" i="136"/>
  <c r="BJ193" i="136"/>
  <c r="AP230" i="136"/>
  <c r="AP224" i="136"/>
  <c r="AU262" i="136"/>
  <c r="AU244" i="136"/>
  <c r="AN265" i="136"/>
  <c r="BK267" i="136"/>
  <c r="BI179" i="136"/>
  <c r="BN211" i="136"/>
  <c r="BN193" i="136"/>
  <c r="AP244" i="136"/>
  <c r="AP262" i="136"/>
  <c r="AP281" i="136"/>
  <c r="AR179" i="136"/>
  <c r="BA193" i="136"/>
  <c r="BA211" i="136"/>
  <c r="BP192" i="136"/>
  <c r="AL220" i="136"/>
  <c r="BP203" i="136"/>
  <c r="AW230" i="136"/>
  <c r="AW258" i="136"/>
  <c r="AW224" i="136" s="1"/>
  <c r="AL179" i="136"/>
  <c r="BP175" i="136"/>
  <c r="BK193" i="136"/>
  <c r="BK211" i="136"/>
  <c r="BP186" i="136"/>
  <c r="AL214" i="136"/>
  <c r="AX207" i="136"/>
  <c r="AX173" i="136" s="1"/>
  <c r="AT244" i="136"/>
  <c r="AT262" i="136"/>
  <c r="BO262" i="136"/>
  <c r="BO244" i="136"/>
  <c r="AX281" i="136"/>
  <c r="BJ320" i="136"/>
  <c r="BF309" i="136"/>
  <c r="BF275" i="136" s="1"/>
  <c r="BC230" i="136"/>
  <c r="BL262" i="136"/>
  <c r="BL244" i="136"/>
  <c r="AL264" i="136"/>
  <c r="BP236" i="136"/>
  <c r="AS267" i="136"/>
  <c r="AV270" i="136"/>
  <c r="AM258" i="136"/>
  <c r="BP255" i="136"/>
  <c r="AT281" i="136"/>
  <c r="BB281" i="136"/>
  <c r="BG295" i="136"/>
  <c r="BG313" i="136"/>
  <c r="BB309" i="136"/>
  <c r="BB275" i="136" s="1"/>
  <c r="AV281" i="136"/>
  <c r="BP279" i="136"/>
  <c r="AO313" i="136"/>
  <c r="AO295" i="136"/>
  <c r="BE295" i="136"/>
  <c r="BE313" i="136"/>
  <c r="AR309" i="136"/>
  <c r="AR275" i="136" s="1"/>
  <c r="BG295" i="135"/>
  <c r="AZ211" i="134"/>
  <c r="AZ193" i="134"/>
  <c r="AU179" i="134"/>
  <c r="AP211" i="134"/>
  <c r="AP193" i="134"/>
  <c r="AN230" i="134"/>
  <c r="AS262" i="134"/>
  <c r="AS244" i="134"/>
  <c r="BL258" i="134"/>
  <c r="BB313" i="134"/>
  <c r="BB295" i="134"/>
  <c r="BP200" i="134"/>
  <c r="BM262" i="134"/>
  <c r="BM244" i="134"/>
  <c r="BA281" i="134"/>
  <c r="BA275" i="134"/>
  <c r="AL317" i="134"/>
  <c r="BP289" i="134"/>
  <c r="AV179" i="134"/>
  <c r="BH207" i="134"/>
  <c r="BA230" i="134"/>
  <c r="BP227" i="134"/>
  <c r="AL230" i="134"/>
  <c r="AP244" i="134"/>
  <c r="AP262" i="134"/>
  <c r="BF244" i="134"/>
  <c r="BF262" i="134"/>
  <c r="BN266" i="134"/>
  <c r="AS258" i="134"/>
  <c r="BP253" i="134"/>
  <c r="AT281" i="134"/>
  <c r="AM295" i="134"/>
  <c r="AM313" i="134"/>
  <c r="AN314" i="134"/>
  <c r="BA319" i="134"/>
  <c r="BB320" i="134"/>
  <c r="BC321" i="134"/>
  <c r="BD322" i="134"/>
  <c r="BF309" i="134"/>
  <c r="BF275" i="134" s="1"/>
  <c r="AP179" i="134"/>
  <c r="AY193" i="134"/>
  <c r="AY211" i="134"/>
  <c r="BE213" i="134"/>
  <c r="BF214" i="134"/>
  <c r="BG215" i="134"/>
  <c r="BH216" i="134"/>
  <c r="BB207" i="134"/>
  <c r="BB173" i="134" s="1"/>
  <c r="BC230" i="134"/>
  <c r="BC258" i="134"/>
  <c r="BC224" i="134" s="1"/>
  <c r="BH281" i="134"/>
  <c r="BP294" i="134"/>
  <c r="AL322" i="134"/>
  <c r="AN309" i="134"/>
  <c r="AN275" i="134" s="1"/>
  <c r="BP305" i="134"/>
  <c r="BG281" i="133"/>
  <c r="BM271" i="133"/>
  <c r="BD267" i="133"/>
  <c r="AR266" i="133"/>
  <c r="AT230" i="133"/>
  <c r="AL213" i="133"/>
  <c r="BP185" i="133"/>
  <c r="AZ211" i="133"/>
  <c r="AZ193" i="133"/>
  <c r="AU179" i="133"/>
  <c r="BD179" i="133"/>
  <c r="BM211" i="133"/>
  <c r="BM193" i="133"/>
  <c r="AQ217" i="133"/>
  <c r="BI230" i="133"/>
  <c r="BN244" i="133"/>
  <c r="BN262" i="133"/>
  <c r="BB281" i="133"/>
  <c r="BK295" i="133"/>
  <c r="BK313" i="133"/>
  <c r="BA313" i="133"/>
  <c r="BA295" i="133"/>
  <c r="BD309" i="133"/>
  <c r="BD275" i="133" s="1"/>
  <c r="BP305" i="133"/>
  <c r="AT320" i="132"/>
  <c r="BB317" i="132"/>
  <c r="AP316" i="132"/>
  <c r="BN313" i="132"/>
  <c r="BN295" i="132"/>
  <c r="BC281" i="132"/>
  <c r="AU258" i="132"/>
  <c r="AU224" i="132" s="1"/>
  <c r="AN262" i="132"/>
  <c r="AN244" i="132"/>
  <c r="AU230" i="132"/>
  <c r="BP201" i="132"/>
  <c r="AT207" i="132"/>
  <c r="BG211" i="132"/>
  <c r="BG193" i="132"/>
  <c r="AX179" i="132"/>
  <c r="AR211" i="136"/>
  <c r="AR193" i="136"/>
  <c r="AW262" i="135"/>
  <c r="AW272" i="135" s="1"/>
  <c r="BF193" i="135"/>
  <c r="AN313" i="134"/>
  <c r="AN295" i="134"/>
  <c r="AL269" i="134"/>
  <c r="BP241" i="134"/>
  <c r="AX213" i="134"/>
  <c r="AY309" i="133"/>
  <c r="AT321" i="133"/>
  <c r="BE281" i="133"/>
  <c r="BL271" i="133"/>
  <c r="AU270" i="133"/>
  <c r="BN268" i="133"/>
  <c r="AQ266" i="133"/>
  <c r="BE264" i="133"/>
  <c r="AS263" i="133"/>
  <c r="BN230" i="133"/>
  <c r="BO207" i="133"/>
  <c r="BO173" i="133" s="1"/>
  <c r="BC220" i="133"/>
  <c r="AQ219" i="133"/>
  <c r="BE217" i="133"/>
  <c r="BM214" i="133"/>
  <c r="BA213" i="133"/>
  <c r="BO193" i="133"/>
  <c r="BO211" i="133"/>
  <c r="BE179" i="133"/>
  <c r="AL309" i="132"/>
  <c r="BP299" i="132"/>
  <c r="BL313" i="132"/>
  <c r="BL295" i="132"/>
  <c r="BG281" i="132"/>
  <c r="BP256" i="132"/>
  <c r="AL258" i="132"/>
  <c r="AL224" i="132" s="1"/>
  <c r="BP248" i="132"/>
  <c r="AY262" i="132"/>
  <c r="AY244" i="132"/>
  <c r="AP230" i="132"/>
  <c r="BE207" i="132"/>
  <c r="BE173" i="132" s="1"/>
  <c r="AW179" i="132"/>
  <c r="BH281" i="132"/>
  <c r="BP286" i="132"/>
  <c r="AL314" i="132"/>
  <c r="BB322" i="132"/>
  <c r="BD309" i="132"/>
  <c r="BD275" i="132" s="1"/>
  <c r="BP305" i="132"/>
  <c r="BP206" i="136"/>
  <c r="BB193" i="135"/>
  <c r="BP156" i="134"/>
  <c r="AM309" i="133"/>
  <c r="BN179" i="133"/>
  <c r="AP309" i="132"/>
  <c r="AP275" i="132" s="1"/>
  <c r="AS265" i="132"/>
  <c r="BP199" i="132"/>
  <c r="AV193" i="132"/>
  <c r="AV211" i="132"/>
  <c r="BA270" i="131"/>
  <c r="BB263" i="131"/>
  <c r="BB244" i="131"/>
  <c r="BA244" i="131"/>
  <c r="BA262" i="131"/>
  <c r="BA272" i="131" s="1"/>
  <c r="AR230" i="131"/>
  <c r="BP204" i="131"/>
  <c r="BD207" i="131"/>
  <c r="BD173" i="131" s="1"/>
  <c r="BC207" i="131"/>
  <c r="BC173" i="131" s="1"/>
  <c r="BP185" i="131"/>
  <c r="AL213" i="131"/>
  <c r="BL193" i="131"/>
  <c r="BL211" i="131"/>
  <c r="BL221" i="131" s="1"/>
  <c r="AM179" i="131"/>
  <c r="BP303" i="130"/>
  <c r="BP302" i="130"/>
  <c r="AU309" i="130"/>
  <c r="AN295" i="130"/>
  <c r="AN313" i="130"/>
  <c r="BK281" i="130"/>
  <c r="AT258" i="130"/>
  <c r="AT224" i="130" s="1"/>
  <c r="BG244" i="130"/>
  <c r="BG262" i="130"/>
  <c r="AX230" i="130"/>
  <c r="BM207" i="130"/>
  <c r="BJ193" i="130"/>
  <c r="BJ211" i="130"/>
  <c r="AO179" i="130"/>
  <c r="BA309" i="129"/>
  <c r="BN295" i="129"/>
  <c r="BN313" i="129"/>
  <c r="BN323" i="129" s="1"/>
  <c r="BI281" i="129"/>
  <c r="BE258" i="129"/>
  <c r="BE224" i="129" s="1"/>
  <c r="AY207" i="129"/>
  <c r="AY173" i="129" s="1"/>
  <c r="BM212" i="129"/>
  <c r="BM193" i="129"/>
  <c r="BH193" i="129"/>
  <c r="BH211" i="129"/>
  <c r="AY179" i="129"/>
  <c r="BG309" i="128"/>
  <c r="BG275" i="128" s="1"/>
  <c r="BG281" i="128"/>
  <c r="AP258" i="128"/>
  <c r="BP241" i="128"/>
  <c r="AL269" i="128"/>
  <c r="BC244" i="128"/>
  <c r="BC262" i="128"/>
  <c r="AT230" i="128"/>
  <c r="BP203" i="128"/>
  <c r="BI207" i="128"/>
  <c r="BI173" i="128" s="1"/>
  <c r="AP193" i="128"/>
  <c r="AP211" i="128"/>
  <c r="BP176" i="128"/>
  <c r="BN295" i="133"/>
  <c r="BB258" i="133"/>
  <c r="BB224" i="133" s="1"/>
  <c r="AX173" i="133"/>
  <c r="AX179" i="133"/>
  <c r="BP156" i="133"/>
  <c r="BO295" i="132"/>
  <c r="AM263" i="132"/>
  <c r="BP234" i="132"/>
  <c r="BH193" i="132"/>
  <c r="BH211" i="132"/>
  <c r="BP302" i="131"/>
  <c r="BP286" i="131"/>
  <c r="AL314" i="131"/>
  <c r="BL275" i="131"/>
  <c r="BL281" i="131"/>
  <c r="AT258" i="131"/>
  <c r="AT224" i="131" s="1"/>
  <c r="BG244" i="131"/>
  <c r="BG262" i="131"/>
  <c r="AY230" i="131"/>
  <c r="AX230" i="131"/>
  <c r="BM207" i="131"/>
  <c r="BM173" i="131" s="1"/>
  <c r="BP187" i="131"/>
  <c r="AL215" i="131"/>
  <c r="BK212" i="131"/>
  <c r="BK193" i="131"/>
  <c r="BJ193" i="131"/>
  <c r="BJ211" i="131"/>
  <c r="BJ221" i="131" s="1"/>
  <c r="BE179" i="131"/>
  <c r="BP278" i="131"/>
  <c r="AP313" i="131"/>
  <c r="AP295" i="131"/>
  <c r="BF313" i="131"/>
  <c r="BF295" i="131"/>
  <c r="AS309" i="131"/>
  <c r="BP304" i="131"/>
  <c r="AT281" i="131"/>
  <c r="BP304" i="130"/>
  <c r="BI309" i="130"/>
  <c r="AP295" i="130"/>
  <c r="AP313" i="130"/>
  <c r="BB281" i="130"/>
  <c r="BA281" i="130"/>
  <c r="AR258" i="130"/>
  <c r="AR224" i="130" s="1"/>
  <c r="BE244" i="130"/>
  <c r="BE262" i="130"/>
  <c r="BP228" i="130"/>
  <c r="BL230" i="130"/>
  <c r="BG207" i="130"/>
  <c r="BG173" i="130" s="1"/>
  <c r="BG179" i="130"/>
  <c r="BP306" i="129"/>
  <c r="BC309" i="129"/>
  <c r="AV295" i="129"/>
  <c r="AV313" i="129"/>
  <c r="AV323" i="129" s="1"/>
  <c r="AM281" i="129"/>
  <c r="AL258" i="129"/>
  <c r="BP248" i="129"/>
  <c r="AZ244" i="129"/>
  <c r="AZ263" i="129"/>
  <c r="AY244" i="129"/>
  <c r="AY262" i="129"/>
  <c r="AY272" i="129" s="1"/>
  <c r="AP230" i="129"/>
  <c r="AO207" i="129"/>
  <c r="AL193" i="129"/>
  <c r="BP183" i="129"/>
  <c r="AL211" i="129"/>
  <c r="BM179" i="129"/>
  <c r="BP305" i="128"/>
  <c r="BJ309" i="128"/>
  <c r="BJ275" i="128" s="1"/>
  <c r="BI309" i="128"/>
  <c r="AQ314" i="128"/>
  <c r="AQ295" i="128"/>
  <c r="AP295" i="128"/>
  <c r="AP313" i="128"/>
  <c r="BA281" i="128"/>
  <c r="AR258" i="128"/>
  <c r="AR224" i="128" s="1"/>
  <c r="BF244" i="128"/>
  <c r="BF263" i="128"/>
  <c r="BF272" i="128" s="1"/>
  <c r="AO244" i="128"/>
  <c r="AO262" i="128"/>
  <c r="AO272" i="128" s="1"/>
  <c r="BP229" i="128"/>
  <c r="BP228" i="128"/>
  <c r="BL230" i="128"/>
  <c r="BH207" i="128"/>
  <c r="BH173" i="128" s="1"/>
  <c r="AR207" i="128"/>
  <c r="AR173" i="128" s="1"/>
  <c r="AQ207" i="128"/>
  <c r="AQ173" i="128" s="1"/>
  <c r="BE212" i="128"/>
  <c r="BE193" i="128"/>
  <c r="AZ193" i="128"/>
  <c r="AZ211" i="128"/>
  <c r="BG179" i="128"/>
  <c r="AQ179" i="128"/>
  <c r="BC258" i="131"/>
  <c r="BC224" i="131" s="1"/>
  <c r="BD318" i="130"/>
  <c r="BB316" i="130"/>
  <c r="BM323" i="129"/>
  <c r="BI221" i="129"/>
  <c r="BA244" i="132"/>
  <c r="AT262" i="130"/>
  <c r="AM321" i="129"/>
  <c r="BC313" i="129"/>
  <c r="BJ314" i="128"/>
  <c r="AQ263" i="128"/>
  <c r="BE244" i="133"/>
  <c r="AU244" i="133"/>
  <c r="BG207" i="132"/>
  <c r="BG173" i="132" s="1"/>
  <c r="AY173" i="132"/>
  <c r="AY179" i="132"/>
  <c r="BP205" i="131"/>
  <c r="AU295" i="130"/>
  <c r="BP255" i="130"/>
  <c r="BM211" i="130"/>
  <c r="BM221" i="130" s="1"/>
  <c r="BP201" i="129"/>
  <c r="AT212" i="128"/>
  <c r="BK313" i="127"/>
  <c r="BK295" i="127"/>
  <c r="AU258" i="127"/>
  <c r="AU224" i="127" s="1"/>
  <c r="AP268" i="127"/>
  <c r="BK230" i="127"/>
  <c r="AL217" i="127"/>
  <c r="BP189" i="127"/>
  <c r="AQ179" i="127"/>
  <c r="BP300" i="124"/>
  <c r="AU295" i="124"/>
  <c r="AU313" i="124"/>
  <c r="AP281" i="124"/>
  <c r="AY262" i="124"/>
  <c r="AY244" i="124"/>
  <c r="BF230" i="124"/>
  <c r="AO207" i="124"/>
  <c r="AL219" i="124"/>
  <c r="BP191" i="124"/>
  <c r="BP183" i="124"/>
  <c r="AL211" i="124"/>
  <c r="AL193" i="124"/>
  <c r="BM179" i="124"/>
  <c r="BP255" i="124"/>
  <c r="AR281" i="124"/>
  <c r="BA313" i="124"/>
  <c r="BA295" i="124"/>
  <c r="BM262" i="135"/>
  <c r="BD193" i="134"/>
  <c r="BN244" i="131"/>
  <c r="AR207" i="130"/>
  <c r="AR173" i="130" s="1"/>
  <c r="BP160" i="130"/>
  <c r="BP142" i="130"/>
  <c r="BN309" i="128"/>
  <c r="BN275" i="128" s="1"/>
  <c r="BJ207" i="128"/>
  <c r="BJ173" i="128" s="1"/>
  <c r="BD295" i="131"/>
  <c r="BF244" i="130"/>
  <c r="AM193" i="130"/>
  <c r="BA258" i="129"/>
  <c r="BA224" i="129" s="1"/>
  <c r="BH214" i="129"/>
  <c r="BK221" i="129"/>
  <c r="AR295" i="127"/>
  <c r="AR313" i="127"/>
  <c r="BE318" i="127"/>
  <c r="BO309" i="127"/>
  <c r="BO275" i="127" s="1"/>
  <c r="BE281" i="127"/>
  <c r="AT295" i="127"/>
  <c r="AT313" i="127"/>
  <c r="AU314" i="127"/>
  <c r="AV315" i="127"/>
  <c r="BI320" i="127"/>
  <c r="BJ321" i="127"/>
  <c r="BK322" i="127"/>
  <c r="AW309" i="127"/>
  <c r="BB321" i="124"/>
  <c r="AP320" i="124"/>
  <c r="BD318" i="124"/>
  <c r="BL315" i="124"/>
  <c r="AU314" i="124"/>
  <c r="BO281" i="124"/>
  <c r="AS258" i="124"/>
  <c r="AP244" i="124"/>
  <c r="AP262" i="124"/>
  <c r="BA230" i="124"/>
  <c r="BH207" i="124"/>
  <c r="BH173" i="124" s="1"/>
  <c r="BF220" i="124"/>
  <c r="BE219" i="124"/>
  <c r="AZ218" i="124"/>
  <c r="AY217" i="124"/>
  <c r="AX216" i="124"/>
  <c r="AW215" i="124"/>
  <c r="AR214" i="124"/>
  <c r="AQ213" i="124"/>
  <c r="AP212" i="124"/>
  <c r="AO211" i="124"/>
  <c r="AO193" i="124"/>
  <c r="BL179" i="124"/>
  <c r="BA193" i="132"/>
  <c r="AT207" i="131"/>
  <c r="AT173" i="131" s="1"/>
  <c r="BP257" i="130"/>
  <c r="AY295" i="129"/>
  <c r="BP160" i="129"/>
  <c r="BP142" i="129"/>
  <c r="BP197" i="128"/>
  <c r="AR244" i="127"/>
  <c r="BJ207" i="127"/>
  <c r="BJ173" i="127" s="1"/>
  <c r="BG193" i="130"/>
  <c r="AW265" i="128"/>
  <c r="AS207" i="127"/>
  <c r="AS173" i="127" s="1"/>
  <c r="AP313" i="126"/>
  <c r="AP295" i="126"/>
  <c r="AQ262" i="126"/>
  <c r="AQ244" i="126"/>
  <c r="BB313" i="125"/>
  <c r="BB295" i="125"/>
  <c r="AL265" i="125"/>
  <c r="BP237" i="125"/>
  <c r="AY230" i="125"/>
  <c r="AY193" i="125"/>
  <c r="AY211" i="125"/>
  <c r="BB173" i="125"/>
  <c r="BB179" i="125"/>
  <c r="AZ230" i="125"/>
  <c r="AO262" i="125"/>
  <c r="AO244" i="125"/>
  <c r="BK258" i="125"/>
  <c r="BI281" i="125"/>
  <c r="AL317" i="125"/>
  <c r="BP289" i="125"/>
  <c r="BG230" i="125"/>
  <c r="BL244" i="125"/>
  <c r="BL262" i="125"/>
  <c r="BG258" i="125"/>
  <c r="BG224" i="125" s="1"/>
  <c r="BE281" i="125"/>
  <c r="AT313" i="125"/>
  <c r="AT295" i="125"/>
  <c r="AV309" i="125"/>
  <c r="BP305" i="125"/>
  <c r="BH179" i="125"/>
  <c r="AL212" i="125"/>
  <c r="BP184" i="125"/>
  <c r="BD207" i="125"/>
  <c r="AW230" i="125"/>
  <c r="AN264" i="125"/>
  <c r="BK267" i="125"/>
  <c r="AL270" i="125"/>
  <c r="BP242" i="125"/>
  <c r="BP270" i="125" s="1"/>
  <c r="AO258" i="125"/>
  <c r="AP281" i="125"/>
  <c r="AY295" i="125"/>
  <c r="AY313" i="125"/>
  <c r="BP307" i="125"/>
  <c r="BP240" i="124"/>
  <c r="AM244" i="125"/>
  <c r="BL295" i="124"/>
  <c r="AQ295" i="124"/>
  <c r="BL207" i="128"/>
  <c r="BL173" i="128" s="1"/>
  <c r="BP188" i="126"/>
  <c r="AL216" i="126"/>
  <c r="BN211" i="126"/>
  <c r="BN193" i="126"/>
  <c r="AT244" i="126"/>
  <c r="AT262" i="126"/>
  <c r="BO262" i="126"/>
  <c r="BO244" i="126"/>
  <c r="AS281" i="126"/>
  <c r="BC295" i="126"/>
  <c r="BC313" i="126"/>
  <c r="BP204" i="126"/>
  <c r="BI244" i="126"/>
  <c r="BI262" i="126"/>
  <c r="AN268" i="126"/>
  <c r="BL179" i="126"/>
  <c r="BP184" i="126"/>
  <c r="AL212" i="126"/>
  <c r="BH207" i="126"/>
  <c r="BH173" i="126" s="1"/>
  <c r="AP230" i="126"/>
  <c r="AU262" i="126"/>
  <c r="AU244" i="126"/>
  <c r="AP258" i="126"/>
  <c r="AP224" i="126" s="1"/>
  <c r="AT313" i="126"/>
  <c r="AT295" i="126"/>
  <c r="AT309" i="126"/>
  <c r="AT275" i="126" s="1"/>
  <c r="AP179" i="126"/>
  <c r="AY211" i="126"/>
  <c r="AY193" i="126"/>
  <c r="BH216" i="126"/>
  <c r="AL207" i="126"/>
  <c r="BP197" i="126"/>
  <c r="BP205" i="126"/>
  <c r="AM230" i="126"/>
  <c r="AV262" i="126"/>
  <c r="AV244" i="126"/>
  <c r="BL262" i="126"/>
  <c r="BL244" i="126"/>
  <c r="AL264" i="126"/>
  <c r="BP236" i="126"/>
  <c r="AT268" i="126"/>
  <c r="BC258" i="126"/>
  <c r="BH281" i="126"/>
  <c r="BA313" i="126"/>
  <c r="BA295" i="126"/>
  <c r="BQ142" i="124"/>
  <c r="AV207" i="131"/>
  <c r="AV173" i="131" s="1"/>
  <c r="AM258" i="130"/>
  <c r="AM224" i="130" s="1"/>
  <c r="BE193" i="129"/>
  <c r="BM295" i="128"/>
  <c r="AS295" i="127"/>
  <c r="BK309" i="126"/>
  <c r="AR230" i="126"/>
  <c r="BH193" i="126"/>
  <c r="BH211" i="126"/>
  <c r="AV275" i="125"/>
  <c r="AV281" i="125"/>
  <c r="AR244" i="125"/>
  <c r="AR262" i="125"/>
  <c r="AM230" i="125"/>
  <c r="AO207" i="125"/>
  <c r="AO173" i="125" s="1"/>
  <c r="AL213" i="125"/>
  <c r="BP185" i="125"/>
  <c r="AP179" i="125"/>
  <c r="BP243" i="124"/>
  <c r="BP271" i="124" s="1"/>
  <c r="BF207" i="124"/>
  <c r="BF173" i="124" s="1"/>
  <c r="AL319" i="134"/>
  <c r="BI193" i="131"/>
  <c r="AS295" i="130"/>
  <c r="BD309" i="129"/>
  <c r="BD275" i="129" s="1"/>
  <c r="BC258" i="129"/>
  <c r="BC224" i="129" s="1"/>
  <c r="BP303" i="128"/>
  <c r="BI179" i="126"/>
  <c r="BP156" i="126"/>
  <c r="BD193" i="125"/>
  <c r="BP160" i="125"/>
  <c r="BP142" i="125"/>
  <c r="BH244" i="124"/>
  <c r="BM258" i="131"/>
  <c r="BM224" i="131" s="1"/>
  <c r="BP248" i="127"/>
  <c r="AV215" i="126"/>
  <c r="BH179" i="126"/>
  <c r="AN263" i="125"/>
  <c r="BK258" i="124"/>
  <c r="BK224" i="124" s="1"/>
  <c r="BP156" i="124"/>
  <c r="AL295" i="125"/>
  <c r="AM193" i="124"/>
  <c r="AL170" i="139"/>
  <c r="AM207" i="139"/>
  <c r="AM173" i="139" s="1"/>
  <c r="AP207" i="139"/>
  <c r="AP173" i="139" s="1"/>
  <c r="AV320" i="139"/>
  <c r="BO211" i="139"/>
  <c r="BO193" i="139"/>
  <c r="AM215" i="139"/>
  <c r="BI217" i="139"/>
  <c r="BA220" i="139"/>
  <c r="AV212" i="139"/>
  <c r="BK281" i="139"/>
  <c r="BG179" i="139"/>
  <c r="BP178" i="139"/>
  <c r="AQ214" i="139"/>
  <c r="AX258" i="139"/>
  <c r="BD179" i="139"/>
  <c r="BM211" i="139"/>
  <c r="BM193" i="139"/>
  <c r="BO213" i="139"/>
  <c r="AQ217" i="139"/>
  <c r="AR218" i="139"/>
  <c r="AZ207" i="139"/>
  <c r="AX224" i="139"/>
  <c r="AX230" i="139"/>
  <c r="BD244" i="139"/>
  <c r="BD262" i="139"/>
  <c r="AS179" i="139"/>
  <c r="AX211" i="139"/>
  <c r="AX193" i="139"/>
  <c r="BE214" i="139"/>
  <c r="BF215" i="139"/>
  <c r="BP227" i="139"/>
  <c r="AX265" i="139"/>
  <c r="AU230" i="139"/>
  <c r="BB265" i="139"/>
  <c r="BH271" i="139"/>
  <c r="BC281" i="139"/>
  <c r="BJ313" i="139"/>
  <c r="BJ295" i="139"/>
  <c r="BO207" i="139"/>
  <c r="BO173" i="139" s="1"/>
  <c r="BD230" i="139"/>
  <c r="BP236" i="139"/>
  <c r="AL264" i="139"/>
  <c r="AP268" i="139"/>
  <c r="AR270" i="139"/>
  <c r="BC258" i="139"/>
  <c r="AR281" i="139"/>
  <c r="AV309" i="139"/>
  <c r="AV275" i="139" s="1"/>
  <c r="AS262" i="139"/>
  <c r="AS244" i="139"/>
  <c r="AL267" i="139"/>
  <c r="BP239" i="139"/>
  <c r="AV258" i="139"/>
  <c r="AL244" i="139"/>
  <c r="BP234" i="139"/>
  <c r="AL262" i="139"/>
  <c r="BB244" i="139"/>
  <c r="BB262" i="139"/>
  <c r="BC263" i="139"/>
  <c r="BD264" i="139"/>
  <c r="BJ266" i="139"/>
  <c r="BL268" i="139"/>
  <c r="AL270" i="139"/>
  <c r="BP242" i="139"/>
  <c r="BP270" i="139" s="1"/>
  <c r="AM271" i="139"/>
  <c r="AO258" i="139"/>
  <c r="AO224" i="139" s="1"/>
  <c r="AL316" i="139"/>
  <c r="BP288" i="139"/>
  <c r="AO281" i="139"/>
  <c r="AR314" i="139"/>
  <c r="AP317" i="139"/>
  <c r="BB318" i="139"/>
  <c r="BH309" i="139"/>
  <c r="BB281" i="139"/>
  <c r="BI309" i="139"/>
  <c r="BP303" i="139"/>
  <c r="AZ322" i="139"/>
  <c r="BB309" i="139"/>
  <c r="BB275" i="139" s="1"/>
  <c r="BD313" i="139"/>
  <c r="BD295" i="139"/>
  <c r="BI314" i="139"/>
  <c r="BJ315" i="139"/>
  <c r="BL317" i="139"/>
  <c r="BK309" i="139"/>
  <c r="BK275" i="139" s="1"/>
  <c r="BP302" i="139"/>
  <c r="BD230" i="138"/>
  <c r="BK207" i="138"/>
  <c r="BK173" i="138" s="1"/>
  <c r="AX179" i="138"/>
  <c r="BN258" i="138"/>
  <c r="BD267" i="138"/>
  <c r="AN244" i="138"/>
  <c r="AN262" i="138"/>
  <c r="BP204" i="138"/>
  <c r="AY258" i="138"/>
  <c r="AY224" i="138" s="1"/>
  <c r="BP176" i="138"/>
  <c r="BK193" i="138"/>
  <c r="BK211" i="138"/>
  <c r="BA218" i="138"/>
  <c r="AV220" i="138"/>
  <c r="BP205" i="138"/>
  <c r="AS263" i="138"/>
  <c r="AS244" i="138"/>
  <c r="AV266" i="138"/>
  <c r="BL271" i="138"/>
  <c r="AY315" i="138"/>
  <c r="AM321" i="138"/>
  <c r="BI316" i="138"/>
  <c r="BL313" i="138"/>
  <c r="BL295" i="138"/>
  <c r="AU318" i="138"/>
  <c r="AR321" i="138"/>
  <c r="BB179" i="138"/>
  <c r="BG193" i="138"/>
  <c r="BG211" i="138"/>
  <c r="BB207" i="138"/>
  <c r="BB173" i="138" s="1"/>
  <c r="AZ230" i="138"/>
  <c r="AO262" i="138"/>
  <c r="AO244" i="138"/>
  <c r="AP258" i="138"/>
  <c r="AN281" i="138"/>
  <c r="BP280" i="138"/>
  <c r="AX295" i="138"/>
  <c r="AX313" i="138"/>
  <c r="BJ314" i="138"/>
  <c r="AV316" i="138"/>
  <c r="AN319" i="138"/>
  <c r="AZ322" i="138"/>
  <c r="BE295" i="138"/>
  <c r="BE313" i="138"/>
  <c r="BN320" i="138"/>
  <c r="BD179" i="138"/>
  <c r="AY213" i="138"/>
  <c r="BF216" i="138"/>
  <c r="BI230" i="138"/>
  <c r="BE265" i="138"/>
  <c r="BH268" i="138"/>
  <c r="BM269" i="138"/>
  <c r="BO271" i="138"/>
  <c r="BP249" i="138"/>
  <c r="AL281" i="138"/>
  <c r="BP277" i="138"/>
  <c r="AL275" i="138"/>
  <c r="AU295" i="138"/>
  <c r="AU313" i="138"/>
  <c r="BK295" i="138"/>
  <c r="BK313" i="138"/>
  <c r="BE309" i="138"/>
  <c r="BE275" i="138" s="1"/>
  <c r="AV309" i="138"/>
  <c r="AV275" i="138" s="1"/>
  <c r="BM295" i="138"/>
  <c r="BO244" i="138"/>
  <c r="BN314" i="138"/>
  <c r="BP206" i="138"/>
  <c r="BM295" i="137"/>
  <c r="BM313" i="137"/>
  <c r="BL275" i="137"/>
  <c r="BL281" i="137"/>
  <c r="BA262" i="137"/>
  <c r="BA244" i="137"/>
  <c r="AV230" i="137"/>
  <c r="AX207" i="137"/>
  <c r="AX173" i="137" s="1"/>
  <c r="BA179" i="137"/>
  <c r="BA173" i="137"/>
  <c r="BC314" i="137"/>
  <c r="BP279" i="137"/>
  <c r="BH258" i="137"/>
  <c r="BH224" i="137" s="1"/>
  <c r="AV244" i="137"/>
  <c r="AV262" i="137"/>
  <c r="AS207" i="137"/>
  <c r="AS173" i="137" s="1"/>
  <c r="BM179" i="137"/>
  <c r="AL217" i="137"/>
  <c r="BP189" i="137"/>
  <c r="AQ207" i="137"/>
  <c r="AP230" i="137"/>
  <c r="AZ244" i="137"/>
  <c r="AZ262" i="137"/>
  <c r="BP236" i="137"/>
  <c r="AL264" i="137"/>
  <c r="BL267" i="137"/>
  <c r="BP278" i="137"/>
  <c r="BL313" i="137"/>
  <c r="BL295" i="137"/>
  <c r="BA317" i="137"/>
  <c r="BC319" i="137"/>
  <c r="AY309" i="137"/>
  <c r="AY179" i="137"/>
  <c r="BJ211" i="137"/>
  <c r="BJ193" i="137"/>
  <c r="AO207" i="137"/>
  <c r="BP200" i="137"/>
  <c r="BH230" i="137"/>
  <c r="AW262" i="137"/>
  <c r="AW244" i="137"/>
  <c r="AP271" i="137"/>
  <c r="BN258" i="137"/>
  <c r="AZ281" i="137"/>
  <c r="AL313" i="137"/>
  <c r="BP285" i="137"/>
  <c r="AL295" i="137"/>
  <c r="AN315" i="137"/>
  <c r="BG264" i="137"/>
  <c r="AZ258" i="137"/>
  <c r="AZ224" i="137" s="1"/>
  <c r="BP250" i="137"/>
  <c r="BP255" i="137"/>
  <c r="AN313" i="137"/>
  <c r="AN295" i="137"/>
  <c r="AW317" i="137"/>
  <c r="AO309" i="137"/>
  <c r="AO313" i="137"/>
  <c r="BL179" i="137"/>
  <c r="BP177" i="137"/>
  <c r="BE211" i="137"/>
  <c r="BE193" i="137"/>
  <c r="BH214" i="137"/>
  <c r="BH221" i="137" s="1"/>
  <c r="BM215" i="137"/>
  <c r="BN216" i="137"/>
  <c r="AP220" i="137"/>
  <c r="AR207" i="137"/>
  <c r="BA230" i="137"/>
  <c r="AQ263" i="137"/>
  <c r="AX266" i="137"/>
  <c r="BI258" i="137"/>
  <c r="BP253" i="137"/>
  <c r="AT281" i="137"/>
  <c r="BC295" i="137"/>
  <c r="BC313" i="137"/>
  <c r="BJ316" i="137"/>
  <c r="BK317" i="137"/>
  <c r="BC321" i="137"/>
  <c r="BF309" i="137"/>
  <c r="AS212" i="137"/>
  <c r="BP240" i="137"/>
  <c r="BJ218" i="137"/>
  <c r="BP156" i="136"/>
  <c r="BQ142" i="135"/>
  <c r="AX211" i="137"/>
  <c r="BI318" i="135"/>
  <c r="BP288" i="135"/>
  <c r="AL316" i="135"/>
  <c r="AV271" i="135"/>
  <c r="AT269" i="135"/>
  <c r="BK262" i="135"/>
  <c r="BK244" i="135"/>
  <c r="AX230" i="135"/>
  <c r="BK179" i="135"/>
  <c r="BP175" i="135"/>
  <c r="AL179" i="135"/>
  <c r="AU193" i="135"/>
  <c r="AU211" i="135"/>
  <c r="AV193" i="135"/>
  <c r="AV212" i="135"/>
  <c r="BL212" i="135"/>
  <c r="BL193" i="135"/>
  <c r="BP186" i="135"/>
  <c r="AL214" i="135"/>
  <c r="AX207" i="135"/>
  <c r="AX173" i="135" s="1"/>
  <c r="BO230" i="135"/>
  <c r="AR244" i="135"/>
  <c r="AR262" i="135"/>
  <c r="BH244" i="135"/>
  <c r="BH262" i="135"/>
  <c r="AY258" i="135"/>
  <c r="AY224" i="135" s="1"/>
  <c r="BK281" i="135"/>
  <c r="AQ314" i="135"/>
  <c r="BB315" i="135"/>
  <c r="AV321" i="135"/>
  <c r="BA309" i="135"/>
  <c r="AN179" i="135"/>
  <c r="BM193" i="135"/>
  <c r="BM211" i="135"/>
  <c r="BN212" i="135"/>
  <c r="BO213" i="135"/>
  <c r="AW219" i="135"/>
  <c r="AX220" i="135"/>
  <c r="AZ207" i="135"/>
  <c r="AZ173" i="135" s="1"/>
  <c r="AS230" i="135"/>
  <c r="AX244" i="135"/>
  <c r="AX262" i="135"/>
  <c r="AY263" i="135"/>
  <c r="AY272" i="135" s="1"/>
  <c r="AY244" i="135"/>
  <c r="AZ264" i="135"/>
  <c r="BM269" i="135"/>
  <c r="BN270" i="135"/>
  <c r="BO271" i="135"/>
  <c r="BP249" i="135"/>
  <c r="AL258" i="135"/>
  <c r="AL224" i="135" s="1"/>
  <c r="BP257" i="135"/>
  <c r="AM281" i="135"/>
  <c r="AQ321" i="135"/>
  <c r="BH322" i="135"/>
  <c r="AT309" i="135"/>
  <c r="AT275" i="135" s="1"/>
  <c r="BJ309" i="135"/>
  <c r="BJ275" i="135" s="1"/>
  <c r="AQ179" i="136"/>
  <c r="AM218" i="136"/>
  <c r="AZ264" i="136"/>
  <c r="BD211" i="136"/>
  <c r="BD193" i="136"/>
  <c r="BE207" i="136"/>
  <c r="BE173" i="136" s="1"/>
  <c r="AZ313" i="136"/>
  <c r="AZ295" i="136"/>
  <c r="BM179" i="136"/>
  <c r="BM173" i="136"/>
  <c r="AO214" i="136"/>
  <c r="AQ216" i="136"/>
  <c r="BP200" i="136"/>
  <c r="BF244" i="136"/>
  <c r="BF262" i="136"/>
  <c r="BA281" i="136"/>
  <c r="AO318" i="136"/>
  <c r="AX309" i="136"/>
  <c r="AX275" i="136" s="1"/>
  <c r="BP176" i="136"/>
  <c r="BC207" i="136"/>
  <c r="BC173" i="136" s="1"/>
  <c r="BP204" i="136"/>
  <c r="BE266" i="136"/>
  <c r="BH269" i="136"/>
  <c r="BD258" i="136"/>
  <c r="BD224" i="136" s="1"/>
  <c r="BI309" i="136"/>
  <c r="BI275" i="136" s="1"/>
  <c r="BP308" i="136"/>
  <c r="BL179" i="136"/>
  <c r="BP177" i="136"/>
  <c r="AO193" i="136"/>
  <c r="AO211" i="136"/>
  <c r="AQ213" i="136"/>
  <c r="AW215" i="136"/>
  <c r="AZ218" i="136"/>
  <c r="BF220" i="136"/>
  <c r="BH207" i="136"/>
  <c r="BH173" i="136" s="1"/>
  <c r="BB230" i="136"/>
  <c r="BG262" i="136"/>
  <c r="BG244" i="136"/>
  <c r="BP239" i="136"/>
  <c r="AL267" i="136"/>
  <c r="BB258" i="136"/>
  <c r="BB224" i="136" s="1"/>
  <c r="BF321" i="136"/>
  <c r="AP179" i="136"/>
  <c r="BO193" i="136"/>
  <c r="BO211" i="136"/>
  <c r="BE213" i="136"/>
  <c r="BF214" i="136"/>
  <c r="AL207" i="136"/>
  <c r="AL173" i="136" s="1"/>
  <c r="BP197" i="136"/>
  <c r="BP205" i="136"/>
  <c r="AO230" i="136"/>
  <c r="AP263" i="136"/>
  <c r="BI281" i="136"/>
  <c r="AL317" i="136"/>
  <c r="BP289" i="136"/>
  <c r="BP317" i="136" s="1"/>
  <c r="BP300" i="136"/>
  <c r="BG230" i="136"/>
  <c r="AO263" i="136"/>
  <c r="AR266" i="136"/>
  <c r="AW267" i="136"/>
  <c r="AY269" i="136"/>
  <c r="BE271" i="136"/>
  <c r="BG258" i="136"/>
  <c r="BG224" i="136" s="1"/>
  <c r="AY281" i="136"/>
  <c r="BP288" i="136"/>
  <c r="AL316" i="136"/>
  <c r="BP293" i="136"/>
  <c r="AL321" i="136"/>
  <c r="AW322" i="136"/>
  <c r="BJ309" i="136"/>
  <c r="BP277" i="136"/>
  <c r="AL281" i="136"/>
  <c r="AQ295" i="136"/>
  <c r="AQ313" i="136"/>
  <c r="BN315" i="136"/>
  <c r="BG309" i="136"/>
  <c r="BG275" i="136" s="1"/>
  <c r="BP304" i="136"/>
  <c r="AS313" i="136"/>
  <c r="AS295" i="136"/>
  <c r="BI313" i="136"/>
  <c r="BI295" i="136"/>
  <c r="BK315" i="136"/>
  <c r="AL318" i="136"/>
  <c r="BP290" i="136"/>
  <c r="AN320" i="136"/>
  <c r="AT322" i="136"/>
  <c r="AV309" i="136"/>
  <c r="AV275" i="136" s="1"/>
  <c r="BP301" i="136"/>
  <c r="BD258" i="135"/>
  <c r="BD224" i="135" s="1"/>
  <c r="BJ211" i="135"/>
  <c r="AS309" i="134"/>
  <c r="AS275" i="134" s="1"/>
  <c r="AU316" i="134"/>
  <c r="BP198" i="134"/>
  <c r="BF217" i="134"/>
  <c r="AS179" i="134"/>
  <c r="AS173" i="134"/>
  <c r="AX211" i="134"/>
  <c r="AX193" i="134"/>
  <c r="BJ215" i="134"/>
  <c r="BL217" i="134"/>
  <c r="BK207" i="134"/>
  <c r="BK173" i="134" s="1"/>
  <c r="AV230" i="134"/>
  <c r="AL271" i="134"/>
  <c r="BP243" i="134"/>
  <c r="BM316" i="134"/>
  <c r="BO318" i="134"/>
  <c r="AY309" i="134"/>
  <c r="AY275" i="134" s="1"/>
  <c r="BH230" i="134"/>
  <c r="BH224" i="134"/>
  <c r="AO262" i="134"/>
  <c r="AO244" i="134"/>
  <c r="BA266" i="134"/>
  <c r="BC268" i="134"/>
  <c r="BN313" i="134"/>
  <c r="BN295" i="134"/>
  <c r="AS193" i="134"/>
  <c r="AS211" i="134"/>
  <c r="BI193" i="134"/>
  <c r="BI211" i="134"/>
  <c r="BJ220" i="134"/>
  <c r="BL207" i="134"/>
  <c r="BL173" i="134" s="1"/>
  <c r="BP199" i="134"/>
  <c r="AO230" i="134"/>
  <c r="BJ244" i="134"/>
  <c r="BJ262" i="134"/>
  <c r="BL264" i="134"/>
  <c r="BM258" i="134"/>
  <c r="BM224" i="134" s="1"/>
  <c r="BN281" i="134"/>
  <c r="BG295" i="134"/>
  <c r="BG313" i="134"/>
  <c r="AR314" i="134"/>
  <c r="AW315" i="134"/>
  <c r="AX316" i="134"/>
  <c r="AT309" i="134"/>
  <c r="AT275" i="134" s="1"/>
  <c r="BJ179" i="134"/>
  <c r="AM193" i="134"/>
  <c r="AM211" i="134"/>
  <c r="AS213" i="134"/>
  <c r="AT214" i="134"/>
  <c r="AU215" i="134"/>
  <c r="AV216" i="134"/>
  <c r="BF207" i="134"/>
  <c r="AQ230" i="134"/>
  <c r="AZ244" i="134"/>
  <c r="AZ262" i="134"/>
  <c r="BN268" i="134"/>
  <c r="BO269" i="134"/>
  <c r="AQ258" i="134"/>
  <c r="AQ224" i="134" s="1"/>
  <c r="BL281" i="134"/>
  <c r="AQ315" i="134"/>
  <c r="BM317" i="134"/>
  <c r="AY319" i="134"/>
  <c r="AR309" i="134"/>
  <c r="BA309" i="133"/>
  <c r="BA275" i="133" s="1"/>
  <c r="AY258" i="133"/>
  <c r="AY224" i="133" s="1"/>
  <c r="AL271" i="133"/>
  <c r="BP243" i="133"/>
  <c r="AO268" i="133"/>
  <c r="BH266" i="133"/>
  <c r="BF264" i="133"/>
  <c r="AO263" i="133"/>
  <c r="AO244" i="133"/>
  <c r="BJ230" i="133"/>
  <c r="BP198" i="133"/>
  <c r="BD220" i="133"/>
  <c r="BL217" i="133"/>
  <c r="AU216" i="133"/>
  <c r="AS214" i="133"/>
  <c r="BL212" i="133"/>
  <c r="BL193" i="133"/>
  <c r="AU193" i="133"/>
  <c r="AU211" i="133"/>
  <c r="AP179" i="133"/>
  <c r="BH179" i="133"/>
  <c r="AL212" i="133"/>
  <c r="BP184" i="133"/>
  <c r="BP212" i="133" s="1"/>
  <c r="AN214" i="133"/>
  <c r="AT216" i="133"/>
  <c r="AL220" i="133"/>
  <c r="BP192" i="133"/>
  <c r="BD207" i="133"/>
  <c r="BD173" i="133" s="1"/>
  <c r="BM230" i="133"/>
  <c r="AL244" i="133"/>
  <c r="AL262" i="133"/>
  <c r="BP234" i="133"/>
  <c r="AL270" i="133"/>
  <c r="BP242" i="133"/>
  <c r="AM271" i="133"/>
  <c r="AO258" i="133"/>
  <c r="BF281" i="133"/>
  <c r="BO295" i="133"/>
  <c r="BO313" i="133"/>
  <c r="AL309" i="133"/>
  <c r="AL275" i="133" s="1"/>
  <c r="BP299" i="133"/>
  <c r="BL281" i="133"/>
  <c r="BP279" i="133"/>
  <c r="AO313" i="133"/>
  <c r="AO295" i="133"/>
  <c r="BE313" i="133"/>
  <c r="BE295" i="133"/>
  <c r="BE321" i="133"/>
  <c r="BF322" i="133"/>
  <c r="BH309" i="133"/>
  <c r="BH275" i="133" s="1"/>
  <c r="AY309" i="132"/>
  <c r="AY275" i="132" s="1"/>
  <c r="AM309" i="132"/>
  <c r="AM275" i="132" s="1"/>
  <c r="AO320" i="132"/>
  <c r="BH318" i="132"/>
  <c r="AV317" i="132"/>
  <c r="BJ315" i="132"/>
  <c r="AY314" i="132"/>
  <c r="AM295" i="132"/>
  <c r="AM313" i="132"/>
  <c r="BG258" i="132"/>
  <c r="AR230" i="132"/>
  <c r="AQ230" i="132"/>
  <c r="AP207" i="132"/>
  <c r="AP173" i="132" s="1"/>
  <c r="BC193" i="132"/>
  <c r="BC211" i="132"/>
  <c r="BJ179" i="132"/>
  <c r="BC316" i="136"/>
  <c r="BD263" i="136"/>
  <c r="BP277" i="135"/>
  <c r="BM322" i="134"/>
  <c r="BO281" i="134"/>
  <c r="BF258" i="134"/>
  <c r="BA268" i="134"/>
  <c r="BO214" i="134"/>
  <c r="AQ309" i="133"/>
  <c r="AQ275" i="133" s="1"/>
  <c r="AL321" i="133"/>
  <c r="BP293" i="133"/>
  <c r="BG318" i="133"/>
  <c r="BE316" i="133"/>
  <c r="BC314" i="133"/>
  <c r="BP252" i="133"/>
  <c r="BF271" i="133"/>
  <c r="AO270" i="133"/>
  <c r="BI268" i="133"/>
  <c r="AW267" i="133"/>
  <c r="AN263" i="133"/>
  <c r="BH230" i="133"/>
  <c r="BP200" i="133"/>
  <c r="AO207" i="133"/>
  <c r="BG219" i="133"/>
  <c r="AX215" i="133"/>
  <c r="BP186" i="133"/>
  <c r="BP214" i="133" s="1"/>
  <c r="AL214" i="133"/>
  <c r="AZ212" i="133"/>
  <c r="AN211" i="133"/>
  <c r="AN193" i="133"/>
  <c r="AL170" i="133"/>
  <c r="BB309" i="132"/>
  <c r="BB275" i="132" s="1"/>
  <c r="BK322" i="132"/>
  <c r="AY321" i="132"/>
  <c r="BI320" i="132"/>
  <c r="AM320" i="132"/>
  <c r="BG318" i="132"/>
  <c r="AP317" i="132"/>
  <c r="BI315" i="132"/>
  <c r="AN315" i="132"/>
  <c r="BG295" i="132"/>
  <c r="BG313" i="132"/>
  <c r="BB281" i="132"/>
  <c r="BN258" i="132"/>
  <c r="BL271" i="132"/>
  <c r="BK270" i="132"/>
  <c r="BJ269" i="132"/>
  <c r="BI268" i="132"/>
  <c r="BD267" i="132"/>
  <c r="BC266" i="132"/>
  <c r="BB265" i="132"/>
  <c r="AL265" i="132"/>
  <c r="BP237" i="132"/>
  <c r="BP265" i="132" s="1"/>
  <c r="BL263" i="132"/>
  <c r="BK262" i="132"/>
  <c r="BK244" i="132"/>
  <c r="AL230" i="132"/>
  <c r="BP226" i="132"/>
  <c r="BA207" i="132"/>
  <c r="BA173" i="132" s="1"/>
  <c r="BN211" i="132"/>
  <c r="BN193" i="132"/>
  <c r="BI179" i="132"/>
  <c r="AV281" i="132"/>
  <c r="BP279" i="132"/>
  <c r="AO313" i="132"/>
  <c r="AO295" i="132"/>
  <c r="AW317" i="132"/>
  <c r="AY319" i="132"/>
  <c r="BF322" i="132"/>
  <c r="BH309" i="132"/>
  <c r="BH275" i="132" s="1"/>
  <c r="BI207" i="136"/>
  <c r="BI173" i="136" s="1"/>
  <c r="BH193" i="136"/>
  <c r="BL295" i="135"/>
  <c r="AM207" i="135"/>
  <c r="AP295" i="133"/>
  <c r="AV244" i="133"/>
  <c r="AN295" i="132"/>
  <c r="BD258" i="132"/>
  <c r="BD224" i="132" s="1"/>
  <c r="AX244" i="132"/>
  <c r="AN193" i="132"/>
  <c r="AN211" i="132"/>
  <c r="BP306" i="131"/>
  <c r="BD320" i="131"/>
  <c r="BB318" i="131"/>
  <c r="BH275" i="131"/>
  <c r="BH281" i="131"/>
  <c r="BP257" i="131"/>
  <c r="AZ258" i="131"/>
  <c r="AW262" i="131"/>
  <c r="AW244" i="131"/>
  <c r="AN230" i="131"/>
  <c r="AN224" i="131"/>
  <c r="BO207" i="131"/>
  <c r="AR193" i="131"/>
  <c r="AR211" i="131"/>
  <c r="AR221" i="131" s="1"/>
  <c r="AY179" i="131"/>
  <c r="BH309" i="130"/>
  <c r="BH275" i="130" s="1"/>
  <c r="BG309" i="130"/>
  <c r="BG275" i="130" s="1"/>
  <c r="AO314" i="130"/>
  <c r="AO295" i="130"/>
  <c r="BG281" i="130"/>
  <c r="BG258" i="130"/>
  <c r="BG224" i="130" s="1"/>
  <c r="BF258" i="130"/>
  <c r="AM270" i="130"/>
  <c r="BP242" i="130"/>
  <c r="BP241" i="130"/>
  <c r="BP269" i="130" s="1"/>
  <c r="AL269" i="130"/>
  <c r="BC244" i="130"/>
  <c r="BC262" i="130"/>
  <c r="AT230" i="130"/>
  <c r="BP203" i="130"/>
  <c r="AT207" i="130"/>
  <c r="AT173" i="130" s="1"/>
  <c r="AS207" i="130"/>
  <c r="AS173" i="130" s="1"/>
  <c r="AP193" i="130"/>
  <c r="AP211" i="130"/>
  <c r="BP156" i="130"/>
  <c r="BM309" i="129"/>
  <c r="AU314" i="129"/>
  <c r="AU295" i="129"/>
  <c r="AT295" i="129"/>
  <c r="AT313" i="129"/>
  <c r="AO281" i="129"/>
  <c r="BL258" i="129"/>
  <c r="BL224" i="129" s="1"/>
  <c r="AS244" i="129"/>
  <c r="AS262" i="129"/>
  <c r="BP200" i="129"/>
  <c r="AU207" i="129"/>
  <c r="BD193" i="129"/>
  <c r="BD211" i="129"/>
  <c r="BD221" i="129" s="1"/>
  <c r="AU179" i="129"/>
  <c r="AU173" i="129"/>
  <c r="BP306" i="128"/>
  <c r="BD309" i="128"/>
  <c r="BD275" i="128" s="1"/>
  <c r="BC309" i="128"/>
  <c r="BC275" i="128" s="1"/>
  <c r="BA314" i="128"/>
  <c r="BA295" i="128"/>
  <c r="AV295" i="128"/>
  <c r="AV313" i="128"/>
  <c r="AN281" i="128"/>
  <c r="AM281" i="128"/>
  <c r="BP277" i="128"/>
  <c r="BP256" i="128"/>
  <c r="BP249" i="128"/>
  <c r="AM258" i="128"/>
  <c r="AM224" i="128" s="1"/>
  <c r="AL258" i="128"/>
  <c r="AL224" i="128" s="1"/>
  <c r="BP248" i="128"/>
  <c r="AY244" i="128"/>
  <c r="AY262" i="128"/>
  <c r="AY272" i="128" s="1"/>
  <c r="AP230" i="128"/>
  <c r="AP224" i="128"/>
  <c r="BF207" i="128"/>
  <c r="BF173" i="128" s="1"/>
  <c r="AO207" i="128"/>
  <c r="AO173" i="128" s="1"/>
  <c r="AM220" i="128"/>
  <c r="BP192" i="128"/>
  <c r="BP191" i="128"/>
  <c r="AL219" i="128"/>
  <c r="BB193" i="128"/>
  <c r="BB211" i="128"/>
  <c r="AX179" i="128"/>
  <c r="AW179" i="128"/>
  <c r="BF207" i="137"/>
  <c r="BF173" i="137" s="1"/>
  <c r="BP238" i="136"/>
  <c r="BP250" i="132"/>
  <c r="BP242" i="132"/>
  <c r="AY309" i="131"/>
  <c r="AY275" i="131" s="1"/>
  <c r="AS321" i="131"/>
  <c r="BL316" i="131"/>
  <c r="BJ314" i="131"/>
  <c r="AP258" i="131"/>
  <c r="AP224" i="131" s="1"/>
  <c r="AP262" i="131"/>
  <c r="AN271" i="131"/>
  <c r="AN263" i="131"/>
  <c r="AN244" i="131"/>
  <c r="AM244" i="131"/>
  <c r="AM262" i="131"/>
  <c r="BP234" i="131"/>
  <c r="BJ230" i="131"/>
  <c r="BI207" i="131"/>
  <c r="AP193" i="131"/>
  <c r="AP211" i="131"/>
  <c r="AP221" i="131" s="1"/>
  <c r="BA179" i="131"/>
  <c r="AO281" i="131"/>
  <c r="AT313" i="131"/>
  <c r="AT295" i="131"/>
  <c r="BM309" i="131"/>
  <c r="BM275" i="131" s="1"/>
  <c r="AX281" i="131"/>
  <c r="AO319" i="131"/>
  <c r="AP320" i="131"/>
  <c r="BJ309" i="131"/>
  <c r="BJ275" i="131" s="1"/>
  <c r="BP303" i="131"/>
  <c r="BF309" i="130"/>
  <c r="BF275" i="130" s="1"/>
  <c r="BE309" i="130"/>
  <c r="AL295" i="130"/>
  <c r="BP285" i="130"/>
  <c r="AL313" i="130"/>
  <c r="BM281" i="130"/>
  <c r="BD258" i="130"/>
  <c r="BP243" i="130"/>
  <c r="BP271" i="130" s="1"/>
  <c r="AL271" i="130"/>
  <c r="BB263" i="130"/>
  <c r="BB244" i="130"/>
  <c r="BA244" i="130"/>
  <c r="BA262" i="130"/>
  <c r="BH230" i="130"/>
  <c r="BP204" i="130"/>
  <c r="BD207" i="130"/>
  <c r="BD173" i="130" s="1"/>
  <c r="BC207" i="130"/>
  <c r="BC173" i="130" s="1"/>
  <c r="BA212" i="130"/>
  <c r="BA193" i="130"/>
  <c r="AV193" i="130"/>
  <c r="AV211" i="130"/>
  <c r="AN179" i="130"/>
  <c r="AM179" i="130"/>
  <c r="AY309" i="129"/>
  <c r="AY275" i="129" s="1"/>
  <c r="BH295" i="129"/>
  <c r="BH313" i="129"/>
  <c r="BH323" i="129" s="1"/>
  <c r="AY281" i="129"/>
  <c r="BN258" i="129"/>
  <c r="AM266" i="129"/>
  <c r="BP238" i="129"/>
  <c r="BP237" i="129"/>
  <c r="AL265" i="129"/>
  <c r="BK244" i="129"/>
  <c r="BK262" i="129"/>
  <c r="BP227" i="129"/>
  <c r="AM230" i="129"/>
  <c r="BP226" i="129"/>
  <c r="AL224" i="129"/>
  <c r="AL230" i="129"/>
  <c r="BB207" i="129"/>
  <c r="BB173" i="129" s="1"/>
  <c r="BA207" i="129"/>
  <c r="BA173" i="129" s="1"/>
  <c r="BO212" i="129"/>
  <c r="BO221" i="129" s="1"/>
  <c r="BO193" i="129"/>
  <c r="BN193" i="129"/>
  <c r="BN211" i="129"/>
  <c r="BI179" i="129"/>
  <c r="AO309" i="128"/>
  <c r="AO275" i="128" s="1"/>
  <c r="AM322" i="128"/>
  <c r="BP294" i="128"/>
  <c r="BP293" i="128"/>
  <c r="AL321" i="128"/>
  <c r="BB295" i="128"/>
  <c r="BB313" i="128"/>
  <c r="BB323" i="128" s="1"/>
  <c r="AX281" i="128"/>
  <c r="AW281" i="128"/>
  <c r="BI258" i="128"/>
  <c r="BI224" i="128" s="1"/>
  <c r="BD258" i="128"/>
  <c r="BD224" i="128" s="1"/>
  <c r="BP235" i="128"/>
  <c r="AL263" i="128"/>
  <c r="BH230" i="128"/>
  <c r="BP204" i="128"/>
  <c r="AM207" i="128"/>
  <c r="AM173" i="128" s="1"/>
  <c r="BC179" i="128"/>
  <c r="AT193" i="135"/>
  <c r="BC244" i="134"/>
  <c r="AN193" i="134"/>
  <c r="AP263" i="133"/>
  <c r="BP291" i="131"/>
  <c r="AU258" i="131"/>
  <c r="AU224" i="131" s="1"/>
  <c r="BM211" i="131"/>
  <c r="BM221" i="131" s="1"/>
  <c r="BO323" i="130"/>
  <c r="AW263" i="130"/>
  <c r="BE323" i="129"/>
  <c r="AL262" i="129"/>
  <c r="AL193" i="133"/>
  <c r="AS244" i="132"/>
  <c r="AL218" i="131"/>
  <c r="BC211" i="131"/>
  <c r="AL318" i="130"/>
  <c r="BA221" i="130"/>
  <c r="BA323" i="128"/>
  <c r="BP165" i="136"/>
  <c r="BH295" i="133"/>
  <c r="AY193" i="131"/>
  <c r="AX212" i="130"/>
  <c r="BE193" i="130"/>
  <c r="AO193" i="130"/>
  <c r="BJ309" i="129"/>
  <c r="BJ275" i="129" s="1"/>
  <c r="BN207" i="129"/>
  <c r="BN173" i="129" s="1"/>
  <c r="AO211" i="129"/>
  <c r="BC295" i="128"/>
  <c r="AO258" i="128"/>
  <c r="AO224" i="128" s="1"/>
  <c r="AM170" i="128"/>
  <c r="BH320" i="127"/>
  <c r="BE317" i="127"/>
  <c r="BP279" i="127"/>
  <c r="BK258" i="127"/>
  <c r="BK224" i="127" s="1"/>
  <c r="AX271" i="127"/>
  <c r="BF268" i="127"/>
  <c r="BP239" i="127"/>
  <c r="BD266" i="127"/>
  <c r="AR265" i="127"/>
  <c r="BL263" i="127"/>
  <c r="AU262" i="127"/>
  <c r="AU244" i="127"/>
  <c r="BP202" i="127"/>
  <c r="AL207" i="127"/>
  <c r="AL173" i="127" s="1"/>
  <c r="BP197" i="127"/>
  <c r="BD219" i="127"/>
  <c r="BN218" i="127"/>
  <c r="BL216" i="127"/>
  <c r="AU215" i="127"/>
  <c r="BC212" i="127"/>
  <c r="AQ193" i="127"/>
  <c r="AQ211" i="127"/>
  <c r="BP175" i="127"/>
  <c r="AL179" i="127"/>
  <c r="BP168" i="127"/>
  <c r="BK309" i="124"/>
  <c r="BK275" i="124" s="1"/>
  <c r="AY322" i="124"/>
  <c r="AM321" i="124"/>
  <c r="BI316" i="124"/>
  <c r="AW315" i="124"/>
  <c r="BK295" i="124"/>
  <c r="BK313" i="124"/>
  <c r="BF281" i="124"/>
  <c r="BN258" i="124"/>
  <c r="BN224" i="124" s="1"/>
  <c r="AX258" i="124"/>
  <c r="AU262" i="124"/>
  <c r="AU244" i="124"/>
  <c r="AN230" i="124"/>
  <c r="AL230" i="124"/>
  <c r="BP226" i="124"/>
  <c r="BA207" i="124"/>
  <c r="AX193" i="124"/>
  <c r="AX211" i="124"/>
  <c r="BI179" i="124"/>
  <c r="BL281" i="124"/>
  <c r="BE295" i="124"/>
  <c r="BE313" i="124"/>
  <c r="AY221" i="128"/>
  <c r="AZ316" i="127"/>
  <c r="BI313" i="127"/>
  <c r="BI295" i="127"/>
  <c r="BE268" i="127"/>
  <c r="AS267" i="127"/>
  <c r="BA264" i="127"/>
  <c r="BO244" i="127"/>
  <c r="BO262" i="127"/>
  <c r="BP198" i="127"/>
  <c r="BD220" i="127"/>
  <c r="BN219" i="127"/>
  <c r="BB218" i="127"/>
  <c r="AS214" i="127"/>
  <c r="BL212" i="127"/>
  <c r="AU193" i="127"/>
  <c r="AU211" i="127"/>
  <c r="BF179" i="127"/>
  <c r="AV179" i="127"/>
  <c r="BP177" i="127"/>
  <c r="AO193" i="127"/>
  <c r="AO211" i="127"/>
  <c r="BE219" i="127"/>
  <c r="BP227" i="127"/>
  <c r="AP262" i="127"/>
  <c r="AP244" i="127"/>
  <c r="AQ263" i="127"/>
  <c r="BG263" i="127"/>
  <c r="BM265" i="127"/>
  <c r="AZ268" i="127"/>
  <c r="BI258" i="127"/>
  <c r="AW319" i="127"/>
  <c r="AY321" i="127"/>
  <c r="BB309" i="127"/>
  <c r="BB275" i="127" s="1"/>
  <c r="BP307" i="127"/>
  <c r="BP256" i="127"/>
  <c r="BC281" i="127"/>
  <c r="BL295" i="127"/>
  <c r="BL313" i="127"/>
  <c r="BJ319" i="127"/>
  <c r="BA322" i="127"/>
  <c r="BP306" i="127"/>
  <c r="BN295" i="127"/>
  <c r="BN313" i="127"/>
  <c r="BG318" i="127"/>
  <c r="BH319" i="127"/>
  <c r="AX321" i="127"/>
  <c r="AY322" i="127"/>
  <c r="BP300" i="127"/>
  <c r="BP308" i="127"/>
  <c r="BH322" i="124"/>
  <c r="AY318" i="124"/>
  <c r="AW316" i="124"/>
  <c r="BK314" i="124"/>
  <c r="AY295" i="124"/>
  <c r="AY313" i="124"/>
  <c r="AO281" i="124"/>
  <c r="BP254" i="124"/>
  <c r="BE258" i="124"/>
  <c r="AO258" i="124"/>
  <c r="AO224" i="124" s="1"/>
  <c r="AU267" i="124"/>
  <c r="BI265" i="124"/>
  <c r="BD264" i="124"/>
  <c r="BC263" i="124"/>
  <c r="BB262" i="124"/>
  <c r="BB244" i="124"/>
  <c r="BM230" i="124"/>
  <c r="BD207" i="124"/>
  <c r="BD173" i="124" s="1"/>
  <c r="BB220" i="124"/>
  <c r="BA219" i="124"/>
  <c r="AV218" i="124"/>
  <c r="AU217" i="124"/>
  <c r="AT216" i="124"/>
  <c r="AS215" i="124"/>
  <c r="AN214" i="124"/>
  <c r="BB212" i="124"/>
  <c r="BA211" i="124"/>
  <c r="BA193" i="124"/>
  <c r="AR179" i="124"/>
  <c r="AN309" i="130"/>
  <c r="AN275" i="130" s="1"/>
  <c r="AY313" i="129"/>
  <c r="AS193" i="129"/>
  <c r="AL170" i="129"/>
  <c r="AM268" i="127"/>
  <c r="BP186" i="127"/>
  <c r="AL214" i="127"/>
  <c r="BP166" i="131"/>
  <c r="BM258" i="130"/>
  <c r="BM224" i="130" s="1"/>
  <c r="AZ207" i="129"/>
  <c r="AZ173" i="129" s="1"/>
  <c r="BP257" i="128"/>
  <c r="BP236" i="128"/>
  <c r="AS263" i="128"/>
  <c r="BP278" i="126"/>
  <c r="AR258" i="126"/>
  <c r="AR224" i="126" s="1"/>
  <c r="AL267" i="126"/>
  <c r="BP239" i="126"/>
  <c r="AS207" i="126"/>
  <c r="AS173" i="126" s="1"/>
  <c r="BD179" i="126"/>
  <c r="AS309" i="125"/>
  <c r="BC314" i="125"/>
  <c r="BH281" i="125"/>
  <c r="BO244" i="125"/>
  <c r="BO262" i="125"/>
  <c r="AN230" i="125"/>
  <c r="AN224" i="125"/>
  <c r="BG219" i="125"/>
  <c r="BD216" i="125"/>
  <c r="BL213" i="125"/>
  <c r="AN211" i="125"/>
  <c r="AN193" i="125"/>
  <c r="BO179" i="125"/>
  <c r="BG179" i="125"/>
  <c r="BL211" i="125"/>
  <c r="BL193" i="125"/>
  <c r="BB217" i="125"/>
  <c r="BD219" i="125"/>
  <c r="BG207" i="125"/>
  <c r="BG173" i="125" s="1"/>
  <c r="BP202" i="125"/>
  <c r="AP263" i="125"/>
  <c r="AS281" i="125"/>
  <c r="AS275" i="125"/>
  <c r="BO281" i="125"/>
  <c r="BD295" i="125"/>
  <c r="BD313" i="125"/>
  <c r="BE309" i="125"/>
  <c r="BE275" i="125" s="1"/>
  <c r="BC179" i="125"/>
  <c r="AR211" i="125"/>
  <c r="AR193" i="125"/>
  <c r="BN211" i="125"/>
  <c r="BN193" i="125"/>
  <c r="AT213" i="125"/>
  <c r="BK214" i="125"/>
  <c r="BF219" i="125"/>
  <c r="AS207" i="125"/>
  <c r="BN207" i="125"/>
  <c r="AQ230" i="125"/>
  <c r="BL230" i="125"/>
  <c r="AV244" i="125"/>
  <c r="AV262" i="125"/>
  <c r="AL263" i="125"/>
  <c r="BP235" i="125"/>
  <c r="BP240" i="125"/>
  <c r="AL268" i="125"/>
  <c r="AQ258" i="125"/>
  <c r="AQ224" i="125" s="1"/>
  <c r="BL258" i="125"/>
  <c r="BL224" i="125" s="1"/>
  <c r="AO281" i="125"/>
  <c r="BK281" i="125"/>
  <c r="AZ313" i="125"/>
  <c r="AZ295" i="125"/>
  <c r="BP287" i="125"/>
  <c r="AL315" i="125"/>
  <c r="BG315" i="125"/>
  <c r="AN317" i="125"/>
  <c r="BI317" i="125"/>
  <c r="BG320" i="125"/>
  <c r="AW321" i="125"/>
  <c r="AM322" i="125"/>
  <c r="BI322" i="125"/>
  <c r="BA309" i="125"/>
  <c r="BA275" i="125" s="1"/>
  <c r="AV179" i="125"/>
  <c r="BL179" i="125"/>
  <c r="BP177" i="125"/>
  <c r="AO211" i="125"/>
  <c r="AO193" i="125"/>
  <c r="BE211" i="125"/>
  <c r="BE193" i="125"/>
  <c r="AW215" i="125"/>
  <c r="BN216" i="125"/>
  <c r="AY217" i="125"/>
  <c r="AP220" i="125"/>
  <c r="BF220" i="125"/>
  <c r="AR207" i="125"/>
  <c r="BH207" i="125"/>
  <c r="BH173" i="125" s="1"/>
  <c r="BA230" i="125"/>
  <c r="BP227" i="125"/>
  <c r="AP244" i="125"/>
  <c r="AP262" i="125"/>
  <c r="BF244" i="125"/>
  <c r="BF262" i="125"/>
  <c r="AQ263" i="125"/>
  <c r="BG263" i="125"/>
  <c r="AW265" i="125"/>
  <c r="BE269" i="125"/>
  <c r="BG271" i="125"/>
  <c r="AS258" i="125"/>
  <c r="AS224" i="125" s="1"/>
  <c r="BI258" i="125"/>
  <c r="BI224" i="125" s="1"/>
  <c r="BP253" i="125"/>
  <c r="AT281" i="125"/>
  <c r="BJ281" i="125"/>
  <c r="AM313" i="125"/>
  <c r="AM295" i="125"/>
  <c r="BC313" i="125"/>
  <c r="BC295" i="125"/>
  <c r="AT316" i="125"/>
  <c r="BJ316" i="125"/>
  <c r="AV318" i="125"/>
  <c r="BA319" i="125"/>
  <c r="BP292" i="125"/>
  <c r="AL320" i="125"/>
  <c r="BC321" i="125"/>
  <c r="AN322" i="125"/>
  <c r="AP309" i="125"/>
  <c r="AP275" i="125" s="1"/>
  <c r="BE262" i="124"/>
  <c r="BL244" i="124"/>
  <c r="BO207" i="124"/>
  <c r="BO173" i="124" s="1"/>
  <c r="BP189" i="124"/>
  <c r="BL193" i="124"/>
  <c r="AV193" i="124"/>
  <c r="AL170" i="124"/>
  <c r="BP128" i="124"/>
  <c r="BP122" i="124"/>
  <c r="AP207" i="128"/>
  <c r="AP173" i="128" s="1"/>
  <c r="BH230" i="126"/>
  <c r="AY179" i="126"/>
  <c r="AN309" i="125"/>
  <c r="BP285" i="125"/>
  <c r="BP186" i="125"/>
  <c r="AL214" i="125"/>
  <c r="BO193" i="125"/>
  <c r="BN315" i="124"/>
  <c r="BE309" i="132"/>
  <c r="BE275" i="132" s="1"/>
  <c r="BP203" i="131"/>
  <c r="BO258" i="128"/>
  <c r="BO224" i="128" s="1"/>
  <c r="BG244" i="127"/>
  <c r="BJ193" i="127"/>
  <c r="AT212" i="126"/>
  <c r="BM215" i="126"/>
  <c r="AY217" i="126"/>
  <c r="BK207" i="126"/>
  <c r="BC262" i="126"/>
  <c r="BC244" i="126"/>
  <c r="AN258" i="126"/>
  <c r="AN224" i="126" s="1"/>
  <c r="BP277" i="126"/>
  <c r="AL281" i="126"/>
  <c r="AV313" i="126"/>
  <c r="AV295" i="126"/>
  <c r="BH314" i="126"/>
  <c r="AO316" i="126"/>
  <c r="AW319" i="126"/>
  <c r="BI320" i="126"/>
  <c r="BB309" i="126"/>
  <c r="AZ179" i="126"/>
  <c r="BP177" i="126"/>
  <c r="AO193" i="126"/>
  <c r="AO211" i="126"/>
  <c r="BJ211" i="126"/>
  <c r="BJ193" i="126"/>
  <c r="BF212" i="126"/>
  <c r="AM214" i="126"/>
  <c r="BJ216" i="126"/>
  <c r="AL219" i="126"/>
  <c r="BP191" i="126"/>
  <c r="AQ207" i="126"/>
  <c r="AQ173" i="126" s="1"/>
  <c r="BL207" i="126"/>
  <c r="BL173" i="126" s="1"/>
  <c r="AO230" i="126"/>
  <c r="BJ230" i="126"/>
  <c r="AY262" i="126"/>
  <c r="AY244" i="126"/>
  <c r="AP263" i="126"/>
  <c r="BK263" i="126"/>
  <c r="AZ258" i="126"/>
  <c r="AZ224" i="126" s="1"/>
  <c r="BP250" i="126"/>
  <c r="AX281" i="126"/>
  <c r="AM295" i="126"/>
  <c r="AM313" i="126"/>
  <c r="BH313" i="126"/>
  <c r="BH295" i="126"/>
  <c r="BJ315" i="126"/>
  <c r="AV317" i="126"/>
  <c r="AM309" i="126"/>
  <c r="AM275" i="126" s="1"/>
  <c r="BI309" i="126"/>
  <c r="AO212" i="126"/>
  <c r="BH215" i="126"/>
  <c r="BP192" i="126"/>
  <c r="AL220" i="126"/>
  <c r="AU207" i="126"/>
  <c r="BP199" i="126"/>
  <c r="AN230" i="126"/>
  <c r="BI230" i="126"/>
  <c r="AN263" i="126"/>
  <c r="AZ264" i="126"/>
  <c r="AM267" i="126"/>
  <c r="AY268" i="126"/>
  <c r="BE269" i="126"/>
  <c r="AS258" i="126"/>
  <c r="BP252" i="126"/>
  <c r="AQ281" i="126"/>
  <c r="AQ295" i="126"/>
  <c r="AQ313" i="126"/>
  <c r="BA318" i="126"/>
  <c r="AV179" i="126"/>
  <c r="BP176" i="126"/>
  <c r="BA193" i="126"/>
  <c r="BA211" i="126"/>
  <c r="AS214" i="126"/>
  <c r="BL217" i="126"/>
  <c r="AR207" i="126"/>
  <c r="AR173" i="126" s="1"/>
  <c r="BM207" i="126"/>
  <c r="BM173" i="126" s="1"/>
  <c r="AV230" i="126"/>
  <c r="BP227" i="126"/>
  <c r="BA262" i="126"/>
  <c r="BA244" i="126"/>
  <c r="BB269" i="126"/>
  <c r="BD271" i="126"/>
  <c r="AV258" i="126"/>
  <c r="AV224" i="126" s="1"/>
  <c r="BP249" i="126"/>
  <c r="BP254" i="126"/>
  <c r="AO281" i="126"/>
  <c r="BJ281" i="126"/>
  <c r="BP280" i="126"/>
  <c r="AY295" i="126"/>
  <c r="AY313" i="126"/>
  <c r="AY309" i="126"/>
  <c r="AT179" i="126"/>
  <c r="BJ179" i="126"/>
  <c r="AM211" i="126"/>
  <c r="AM193" i="126"/>
  <c r="BC193" i="126"/>
  <c r="BC211" i="126"/>
  <c r="BD212" i="126"/>
  <c r="AS213" i="126"/>
  <c r="BI213" i="126"/>
  <c r="AU215" i="126"/>
  <c r="BK215" i="126"/>
  <c r="BL216" i="126"/>
  <c r="BA217" i="126"/>
  <c r="BP190" i="126"/>
  <c r="AL218" i="126"/>
  <c r="BC219" i="126"/>
  <c r="AP207" i="126"/>
  <c r="AP173" i="126" s="1"/>
  <c r="BF207" i="126"/>
  <c r="AQ230" i="126"/>
  <c r="BG230" i="126"/>
  <c r="AZ244" i="126"/>
  <c r="AZ262" i="126"/>
  <c r="AO263" i="126"/>
  <c r="BE263" i="126"/>
  <c r="BF264" i="126"/>
  <c r="BG265" i="126"/>
  <c r="AX268" i="126"/>
  <c r="BO269" i="126"/>
  <c r="AZ270" i="126"/>
  <c r="AQ258" i="126"/>
  <c r="AQ224" i="126" s="1"/>
  <c r="BG258" i="126"/>
  <c r="BG224" i="126" s="1"/>
  <c r="AV281" i="126"/>
  <c r="BL281" i="126"/>
  <c r="BP279" i="126"/>
  <c r="AO313" i="126"/>
  <c r="AO295" i="126"/>
  <c r="BE313" i="126"/>
  <c r="BE295" i="126"/>
  <c r="AP314" i="126"/>
  <c r="BF314" i="126"/>
  <c r="BG315" i="126"/>
  <c r="AR316" i="126"/>
  <c r="AW317" i="126"/>
  <c r="BM317" i="126"/>
  <c r="AY319" i="126"/>
  <c r="BO319" i="126"/>
  <c r="AO321" i="126"/>
  <c r="BE321" i="126"/>
  <c r="AP322" i="126"/>
  <c r="AR309" i="126"/>
  <c r="BH309" i="126"/>
  <c r="BH275" i="126" s="1"/>
  <c r="BF313" i="125"/>
  <c r="BH244" i="125"/>
  <c r="BO193" i="124"/>
  <c r="BP200" i="132"/>
  <c r="BK258" i="130"/>
  <c r="BK224" i="130" s="1"/>
  <c r="BH244" i="130"/>
  <c r="AO193" i="129"/>
  <c r="BF314" i="128"/>
  <c r="AW323" i="128"/>
  <c r="AX214" i="128"/>
  <c r="BL244" i="127"/>
  <c r="AT213" i="127"/>
  <c r="BP162" i="127"/>
  <c r="AP309" i="126"/>
  <c r="AP275" i="126" s="1"/>
  <c r="BB320" i="126"/>
  <c r="AL315" i="126"/>
  <c r="BP287" i="126"/>
  <c r="AP281" i="126"/>
  <c r="BG262" i="126"/>
  <c r="BG244" i="126"/>
  <c r="BD213" i="126"/>
  <c r="AW193" i="126"/>
  <c r="AW211" i="126"/>
  <c r="AR179" i="126"/>
  <c r="AR309" i="125"/>
  <c r="AR275" i="125" s="1"/>
  <c r="BI321" i="125"/>
  <c r="BP291" i="125"/>
  <c r="BP319" i="125" s="1"/>
  <c r="AL319" i="125"/>
  <c r="AT317" i="125"/>
  <c r="AP313" i="125"/>
  <c r="AP295" i="125"/>
  <c r="BP251" i="125"/>
  <c r="AN269" i="125"/>
  <c r="AQ218" i="125"/>
  <c r="AS314" i="124"/>
  <c r="BL265" i="124"/>
  <c r="AX207" i="124"/>
  <c r="AX173" i="124" s="1"/>
  <c r="BK193" i="124"/>
  <c r="BK211" i="124"/>
  <c r="BI211" i="131"/>
  <c r="AT309" i="130"/>
  <c r="AT275" i="130" s="1"/>
  <c r="BI313" i="130"/>
  <c r="AV309" i="129"/>
  <c r="AV275" i="129" s="1"/>
  <c r="AW295" i="129"/>
  <c r="AM258" i="129"/>
  <c r="AM224" i="129" s="1"/>
  <c r="AL244" i="129"/>
  <c r="BP301" i="127"/>
  <c r="BF309" i="126"/>
  <c r="BF275" i="126" s="1"/>
  <c r="BP226" i="126"/>
  <c r="AL230" i="126"/>
  <c r="AN179" i="126"/>
  <c r="BQ142" i="125"/>
  <c r="AN207" i="128"/>
  <c r="AN173" i="128" s="1"/>
  <c r="BP235" i="127"/>
  <c r="BE270" i="126"/>
  <c r="AZ219" i="126"/>
  <c r="AM179" i="126"/>
  <c r="AY258" i="128"/>
  <c r="AY224" i="128" s="1"/>
  <c r="BP169" i="139"/>
  <c r="BP156" i="139"/>
  <c r="BP160" i="139"/>
  <c r="BP142" i="139"/>
  <c r="BL212" i="139"/>
  <c r="BP175" i="139"/>
  <c r="AL179" i="139"/>
  <c r="AZ220" i="139"/>
  <c r="BK214" i="139"/>
  <c r="AV220" i="139"/>
  <c r="AZ266" i="139"/>
  <c r="AT179" i="139"/>
  <c r="AO213" i="139"/>
  <c r="BL207" i="139"/>
  <c r="BL173" i="139" s="1"/>
  <c r="AV244" i="139"/>
  <c r="AV262" i="139"/>
  <c r="BL309" i="139"/>
  <c r="BL275" i="139" s="1"/>
  <c r="AL214" i="139"/>
  <c r="BP186" i="139"/>
  <c r="BH216" i="139"/>
  <c r="AZ219" i="139"/>
  <c r="BL220" i="139"/>
  <c r="BM230" i="139"/>
  <c r="BL244" i="139"/>
  <c r="BL262" i="139"/>
  <c r="AQ218" i="139"/>
  <c r="AL207" i="139"/>
  <c r="AL173" i="139" s="1"/>
  <c r="BP197" i="139"/>
  <c r="AW230" i="139"/>
  <c r="AY258" i="139"/>
  <c r="BO179" i="139"/>
  <c r="AV211" i="139"/>
  <c r="AV193" i="139"/>
  <c r="AY214" i="139"/>
  <c r="AZ215" i="139"/>
  <c r="BJ217" i="139"/>
  <c r="BK218" i="139"/>
  <c r="BL219" i="139"/>
  <c r="BM220" i="139"/>
  <c r="BP198" i="139"/>
  <c r="BF265" i="139"/>
  <c r="BJ269" i="139"/>
  <c r="AR179" i="139"/>
  <c r="BH179" i="139"/>
  <c r="BA211" i="139"/>
  <c r="BA193" i="139"/>
  <c r="AL212" i="139"/>
  <c r="BP184" i="139"/>
  <c r="BP212" i="139" s="1"/>
  <c r="BB212" i="139"/>
  <c r="AM213" i="139"/>
  <c r="BC213" i="139"/>
  <c r="AN214" i="139"/>
  <c r="BD214" i="139"/>
  <c r="AS215" i="139"/>
  <c r="BI215" i="139"/>
  <c r="AT216" i="139"/>
  <c r="AU217" i="139"/>
  <c r="AV218" i="139"/>
  <c r="BA219" i="139"/>
  <c r="AL220" i="139"/>
  <c r="BP192" i="139"/>
  <c r="BB220" i="139"/>
  <c r="AN207" i="139"/>
  <c r="AN173" i="139" s="1"/>
  <c r="BD207" i="139"/>
  <c r="BD173" i="139" s="1"/>
  <c r="BF230" i="139"/>
  <c r="AS267" i="139"/>
  <c r="AU269" i="139"/>
  <c r="AW271" i="139"/>
  <c r="BF313" i="139"/>
  <c r="BF295" i="139"/>
  <c r="AQ319" i="139"/>
  <c r="AW179" i="139"/>
  <c r="BM179" i="139"/>
  <c r="AL211" i="139"/>
  <c r="BP183" i="139"/>
  <c r="AL193" i="139"/>
  <c r="BB211" i="139"/>
  <c r="BB193" i="139"/>
  <c r="AM212" i="139"/>
  <c r="BC212" i="139"/>
  <c r="BD213" i="139"/>
  <c r="AS214" i="139"/>
  <c r="BI214" i="139"/>
  <c r="AT215" i="139"/>
  <c r="BJ215" i="139"/>
  <c r="AU216" i="139"/>
  <c r="AL219" i="139"/>
  <c r="BP191" i="139"/>
  <c r="AO207" i="139"/>
  <c r="AO173" i="139" s="1"/>
  <c r="BE207" i="139"/>
  <c r="BE173" i="139" s="1"/>
  <c r="AS230" i="139"/>
  <c r="BG258" i="139"/>
  <c r="BG224" i="139" s="1"/>
  <c r="BM316" i="139"/>
  <c r="AY230" i="139"/>
  <c r="AY224" i="139"/>
  <c r="BO230" i="139"/>
  <c r="AY244" i="139"/>
  <c r="AY262" i="139"/>
  <c r="AZ263" i="139"/>
  <c r="BI264" i="139"/>
  <c r="BJ265" i="139"/>
  <c r="BK266" i="139"/>
  <c r="BL267" i="139"/>
  <c r="BM268" i="139"/>
  <c r="BN269" i="139"/>
  <c r="BO270" i="139"/>
  <c r="AL258" i="139"/>
  <c r="AL224" i="139" s="1"/>
  <c r="BP248" i="139"/>
  <c r="AS317" i="139"/>
  <c r="BP204" i="139"/>
  <c r="AR230" i="139"/>
  <c r="BH230" i="139"/>
  <c r="BK258" i="139"/>
  <c r="BH281" i="139"/>
  <c r="BH275" i="139"/>
  <c r="AL314" i="139"/>
  <c r="BP286" i="139"/>
  <c r="AW262" i="139"/>
  <c r="AW244" i="139"/>
  <c r="BM262" i="139"/>
  <c r="BM244" i="139"/>
  <c r="AZ258" i="139"/>
  <c r="AZ224" i="139" s="1"/>
  <c r="AV281" i="139"/>
  <c r="BK313" i="139"/>
  <c r="BK295" i="139"/>
  <c r="BD316" i="139"/>
  <c r="AS321" i="139"/>
  <c r="AW309" i="139"/>
  <c r="AP262" i="139"/>
  <c r="AP244" i="139"/>
  <c r="BF262" i="139"/>
  <c r="BF244" i="139"/>
  <c r="AQ263" i="139"/>
  <c r="BG263" i="139"/>
  <c r="AR264" i="139"/>
  <c r="BH264" i="139"/>
  <c r="AW265" i="139"/>
  <c r="BM265" i="139"/>
  <c r="AX266" i="139"/>
  <c r="BN266" i="139"/>
  <c r="AY267" i="139"/>
  <c r="BO267" i="139"/>
  <c r="AZ268" i="139"/>
  <c r="AO269" i="139"/>
  <c r="BE269" i="139"/>
  <c r="AP270" i="139"/>
  <c r="BF270" i="139"/>
  <c r="AQ271" i="139"/>
  <c r="BG271" i="139"/>
  <c r="AS258" i="139"/>
  <c r="AS224" i="139" s="1"/>
  <c r="BI258" i="139"/>
  <c r="BI224" i="139" s="1"/>
  <c r="BP253" i="139"/>
  <c r="BG281" i="139"/>
  <c r="BP280" i="139"/>
  <c r="AT313" i="139"/>
  <c r="AT295" i="139"/>
  <c r="BF314" i="139"/>
  <c r="BI317" i="139"/>
  <c r="AY322" i="139"/>
  <c r="AS281" i="139"/>
  <c r="BI281" i="139"/>
  <c r="BI275" i="139"/>
  <c r="AL313" i="139"/>
  <c r="AL295" i="139"/>
  <c r="BP285" i="139"/>
  <c r="BG313" i="139"/>
  <c r="BG295" i="139"/>
  <c r="AX314" i="139"/>
  <c r="AN315" i="139"/>
  <c r="AZ316" i="139"/>
  <c r="AL318" i="139"/>
  <c r="BP290" i="139"/>
  <c r="BG318" i="139"/>
  <c r="AW319" i="139"/>
  <c r="BI320" i="139"/>
  <c r="BJ321" i="139"/>
  <c r="BK322" i="139"/>
  <c r="BP305" i="139"/>
  <c r="AP281" i="139"/>
  <c r="BF281" i="139"/>
  <c r="AM313" i="139"/>
  <c r="AM295" i="139"/>
  <c r="BI313" i="139"/>
  <c r="BI295" i="139"/>
  <c r="AY314" i="139"/>
  <c r="BK315" i="139"/>
  <c r="BF316" i="139"/>
  <c r="AW317" i="139"/>
  <c r="BH318" i="139"/>
  <c r="AY319" i="139"/>
  <c r="BL320" i="139"/>
  <c r="BM321" i="139"/>
  <c r="BP300" i="139"/>
  <c r="BC321" i="139"/>
  <c r="AN322" i="139"/>
  <c r="BD322" i="139"/>
  <c r="AP309" i="139"/>
  <c r="AP275" i="139" s="1"/>
  <c r="BF309" i="139"/>
  <c r="BF275" i="139" s="1"/>
  <c r="BP308" i="139"/>
  <c r="AR313" i="139"/>
  <c r="AR295" i="139"/>
  <c r="BH313" i="139"/>
  <c r="BH295" i="139"/>
  <c r="AW314" i="139"/>
  <c r="BM314" i="139"/>
  <c r="AX315" i="139"/>
  <c r="AY316" i="139"/>
  <c r="AZ317" i="139"/>
  <c r="AO318" i="139"/>
  <c r="BE318" i="139"/>
  <c r="AP319" i="139"/>
  <c r="BF319" i="139"/>
  <c r="BG320" i="139"/>
  <c r="AR321" i="139"/>
  <c r="BH321" i="139"/>
  <c r="BM322" i="139"/>
  <c r="AY309" i="139"/>
  <c r="AY275" i="139" s="1"/>
  <c r="BO309" i="139"/>
  <c r="BO275" i="139" s="1"/>
  <c r="BP307" i="139"/>
  <c r="AL218" i="139"/>
  <c r="BJ320" i="138"/>
  <c r="AQ281" i="138"/>
  <c r="BG270" i="138"/>
  <c r="AX207" i="138"/>
  <c r="AX173" i="138" s="1"/>
  <c r="BI217" i="138"/>
  <c r="BN215" i="138"/>
  <c r="AM214" i="138"/>
  <c r="AM179" i="138"/>
  <c r="BF313" i="138"/>
  <c r="BF295" i="138"/>
  <c r="AR258" i="138"/>
  <c r="AR224" i="138" s="1"/>
  <c r="BF269" i="138"/>
  <c r="BO224" i="138"/>
  <c r="BO230" i="138"/>
  <c r="BE207" i="138"/>
  <c r="BK219" i="138"/>
  <c r="BH211" i="138"/>
  <c r="BH193" i="138"/>
  <c r="BK179" i="138"/>
  <c r="AP170" i="138"/>
  <c r="BJ170" i="138"/>
  <c r="BP160" i="138"/>
  <c r="BP142" i="138"/>
  <c r="BP186" i="138"/>
  <c r="BP214" i="138" s="1"/>
  <c r="AL214" i="138"/>
  <c r="BI216" i="138"/>
  <c r="BN217" i="138"/>
  <c r="BK218" i="138"/>
  <c r="BJ207" i="138"/>
  <c r="BJ173" i="138" s="1"/>
  <c r="AR230" i="138"/>
  <c r="BH244" i="138"/>
  <c r="BH262" i="138"/>
  <c r="AZ265" i="138"/>
  <c r="BJ258" i="138"/>
  <c r="BJ224" i="138" s="1"/>
  <c r="BP256" i="138"/>
  <c r="BH281" i="138"/>
  <c r="AL314" i="138"/>
  <c r="BP286" i="138"/>
  <c r="AY322" i="138"/>
  <c r="AU179" i="138"/>
  <c r="AU173" i="138"/>
  <c r="AP193" i="138"/>
  <c r="AP211" i="138"/>
  <c r="AN212" i="138"/>
  <c r="AR213" i="138"/>
  <c r="AP214" i="138"/>
  <c r="AM215" i="138"/>
  <c r="BO215" i="138"/>
  <c r="BM216" i="138"/>
  <c r="BJ217" i="138"/>
  <c r="BF219" i="138"/>
  <c r="BC220" i="138"/>
  <c r="BF207" i="138"/>
  <c r="AM230" i="138"/>
  <c r="AR244" i="138"/>
  <c r="AR262" i="138"/>
  <c r="BD263" i="138"/>
  <c r="BO264" i="138"/>
  <c r="BG266" i="138"/>
  <c r="AY269" i="138"/>
  <c r="BK270" i="138"/>
  <c r="AT258" i="138"/>
  <c r="AT224" i="138" s="1"/>
  <c r="AR275" i="138"/>
  <c r="AR281" i="138"/>
  <c r="BH313" i="138"/>
  <c r="BH295" i="138"/>
  <c r="BO321" i="138"/>
  <c r="AO317" i="138"/>
  <c r="AQ309" i="138"/>
  <c r="AQ275" i="138" s="1"/>
  <c r="AQ314" i="138"/>
  <c r="BC315" i="138"/>
  <c r="BO316" i="138"/>
  <c r="BM309" i="138"/>
  <c r="BM275" i="138" s="1"/>
  <c r="BP175" i="138"/>
  <c r="AL179" i="138"/>
  <c r="BG179" i="138"/>
  <c r="AQ193" i="138"/>
  <c r="AQ211" i="138"/>
  <c r="BL211" i="138"/>
  <c r="BL193" i="138"/>
  <c r="AL207" i="138"/>
  <c r="AL173" i="138" s="1"/>
  <c r="BP197" i="138"/>
  <c r="BG207" i="138"/>
  <c r="BG173" i="138" s="1"/>
  <c r="BP202" i="138"/>
  <c r="BF230" i="138"/>
  <c r="AU244" i="138"/>
  <c r="AU262" i="138"/>
  <c r="AT267" i="138"/>
  <c r="BK268" i="138"/>
  <c r="BM270" i="138"/>
  <c r="AU258" i="138"/>
  <c r="AU224" i="138" s="1"/>
  <c r="AS281" i="138"/>
  <c r="BO281" i="138"/>
  <c r="BD313" i="138"/>
  <c r="BD295" i="138"/>
  <c r="BM317" i="138"/>
  <c r="AT319" i="138"/>
  <c r="BO319" i="138"/>
  <c r="BE320" i="138"/>
  <c r="BC321" i="138"/>
  <c r="BG322" i="138"/>
  <c r="BB309" i="138"/>
  <c r="BP308" i="138"/>
  <c r="BB230" i="138"/>
  <c r="BG262" i="138"/>
  <c r="BG244" i="138"/>
  <c r="AM264" i="138"/>
  <c r="AO266" i="138"/>
  <c r="BF267" i="138"/>
  <c r="BH269" i="138"/>
  <c r="BB258" i="138"/>
  <c r="BB224" i="138" s="1"/>
  <c r="AZ281" i="138"/>
  <c r="BP279" i="138"/>
  <c r="AO313" i="138"/>
  <c r="AO295" i="138"/>
  <c r="BJ295" i="138"/>
  <c r="BJ313" i="138"/>
  <c r="AM316" i="138"/>
  <c r="AO318" i="138"/>
  <c r="AP321" i="138"/>
  <c r="AN322" i="138"/>
  <c r="AP309" i="138"/>
  <c r="AP275" i="138" s="1"/>
  <c r="AR179" i="138"/>
  <c r="BH179" i="138"/>
  <c r="BA193" i="138"/>
  <c r="BA211" i="138"/>
  <c r="AL212" i="138"/>
  <c r="BP184" i="138"/>
  <c r="BB212" i="138"/>
  <c r="AM213" i="138"/>
  <c r="AN214" i="138"/>
  <c r="BD214" i="138"/>
  <c r="AS215" i="138"/>
  <c r="BI215" i="138"/>
  <c r="AT216" i="138"/>
  <c r="AU217" i="138"/>
  <c r="BK217" i="138"/>
  <c r="AV218" i="138"/>
  <c r="BA219" i="138"/>
  <c r="AL220" i="138"/>
  <c r="BP192" i="138"/>
  <c r="BB220" i="138"/>
  <c r="AN207" i="138"/>
  <c r="BD207" i="138"/>
  <c r="BD173" i="138" s="1"/>
  <c r="BP203" i="138"/>
  <c r="AW230" i="138"/>
  <c r="AW224" i="138"/>
  <c r="BM230" i="138"/>
  <c r="AL262" i="138"/>
  <c r="BP234" i="138"/>
  <c r="AL244" i="138"/>
  <c r="BB262" i="138"/>
  <c r="BB244" i="138"/>
  <c r="AM263" i="138"/>
  <c r="BC263" i="138"/>
  <c r="AN264" i="138"/>
  <c r="BD264" i="138"/>
  <c r="AS265" i="138"/>
  <c r="BI265" i="138"/>
  <c r="AT266" i="138"/>
  <c r="BJ266" i="138"/>
  <c r="AU267" i="138"/>
  <c r="BK267" i="138"/>
  <c r="AV268" i="138"/>
  <c r="BL268" i="138"/>
  <c r="BA269" i="138"/>
  <c r="BP242" i="138"/>
  <c r="AL270" i="138"/>
  <c r="BB270" i="138"/>
  <c r="AM271" i="138"/>
  <c r="BC271" i="138"/>
  <c r="AO258" i="138"/>
  <c r="AO224" i="138" s="1"/>
  <c r="BE258" i="138"/>
  <c r="BE224" i="138" s="1"/>
  <c r="AP281" i="138"/>
  <c r="BF281" i="138"/>
  <c r="AY295" i="138"/>
  <c r="AY313" i="138"/>
  <c r="BO295" i="138"/>
  <c r="BO313" i="138"/>
  <c r="AO315" i="138"/>
  <c r="BE315" i="138"/>
  <c r="AP316" i="138"/>
  <c r="AQ317" i="138"/>
  <c r="BG317" i="138"/>
  <c r="AR318" i="138"/>
  <c r="BH318" i="138"/>
  <c r="AW319" i="138"/>
  <c r="BM319" i="138"/>
  <c r="AX320" i="138"/>
  <c r="AL321" i="138"/>
  <c r="BP293" i="138"/>
  <c r="AW322" i="138"/>
  <c r="AO309" i="138"/>
  <c r="AO275" i="138" s="1"/>
  <c r="BJ309" i="138"/>
  <c r="BJ275" i="138" s="1"/>
  <c r="BP302" i="138"/>
  <c r="BP307" i="138"/>
  <c r="BH320" i="138"/>
  <c r="AW321" i="138"/>
  <c r="AX322" i="138"/>
  <c r="BN322" i="138"/>
  <c r="AZ309" i="138"/>
  <c r="AZ275" i="138" s="1"/>
  <c r="BK193" i="139"/>
  <c r="BP160" i="137"/>
  <c r="BP142" i="137"/>
  <c r="BP191" i="138"/>
  <c r="BP219" i="138" s="1"/>
  <c r="BP156" i="138"/>
  <c r="BP163" i="137"/>
  <c r="AS170" i="138"/>
  <c r="BO318" i="137"/>
  <c r="AT315" i="137"/>
  <c r="AZ295" i="137"/>
  <c r="AZ313" i="137"/>
  <c r="AW281" i="137"/>
  <c r="AW275" i="137"/>
  <c r="BO258" i="137"/>
  <c r="BO224" i="137" s="1"/>
  <c r="AX267" i="137"/>
  <c r="AQ262" i="137"/>
  <c r="AQ244" i="137"/>
  <c r="AL230" i="137"/>
  <c r="BP226" i="137"/>
  <c r="AM207" i="137"/>
  <c r="AM173" i="137" s="1"/>
  <c r="AP217" i="137"/>
  <c r="AL213" i="137"/>
  <c r="BP185" i="137"/>
  <c r="AU193" i="137"/>
  <c r="AU211" i="137"/>
  <c r="AP179" i="137"/>
  <c r="AQ170" i="138"/>
  <c r="BE173" i="138"/>
  <c r="BE179" i="138"/>
  <c r="AS309" i="137"/>
  <c r="AS275" i="137" s="1"/>
  <c r="BF319" i="137"/>
  <c r="BJ317" i="137"/>
  <c r="BO315" i="137"/>
  <c r="AT258" i="137"/>
  <c r="AT224" i="137" s="1"/>
  <c r="BC268" i="137"/>
  <c r="BI220" i="137"/>
  <c r="BP190" i="137"/>
  <c r="AL218" i="137"/>
  <c r="BP176" i="137"/>
  <c r="AW179" i="137"/>
  <c r="BB211" i="137"/>
  <c r="BB193" i="137"/>
  <c r="AR212" i="137"/>
  <c r="AR221" i="137" s="1"/>
  <c r="AR193" i="137"/>
  <c r="BM212" i="137"/>
  <c r="BO214" i="137"/>
  <c r="BA216" i="137"/>
  <c r="BC218" i="137"/>
  <c r="AW207" i="137"/>
  <c r="AW173" i="137" s="1"/>
  <c r="AU224" i="137"/>
  <c r="AU230" i="137"/>
  <c r="BE262" i="137"/>
  <c r="BE244" i="137"/>
  <c r="AQ264" i="137"/>
  <c r="AR266" i="137"/>
  <c r="AM268" i="137"/>
  <c r="BO268" i="137"/>
  <c r="BN269" i="137"/>
  <c r="BK270" i="137"/>
  <c r="BH271" i="137"/>
  <c r="BJ258" i="137"/>
  <c r="BJ224" i="137" s="1"/>
  <c r="AV281" i="137"/>
  <c r="AP313" i="137"/>
  <c r="AP295" i="137"/>
  <c r="AM314" i="137"/>
  <c r="AL315" i="137"/>
  <c r="BP287" i="137"/>
  <c r="BK316" i="137"/>
  <c r="BM318" i="137"/>
  <c r="BH320" i="137"/>
  <c r="BE321" i="137"/>
  <c r="BC322" i="137"/>
  <c r="BG309" i="137"/>
  <c r="BG275" i="137" s="1"/>
  <c r="BE179" i="137"/>
  <c r="AT211" i="137"/>
  <c r="AT193" i="137"/>
  <c r="BO193" i="137"/>
  <c r="BO211" i="137"/>
  <c r="AT207" i="137"/>
  <c r="AT173" i="137" s="1"/>
  <c r="BO207" i="137"/>
  <c r="AR230" i="137"/>
  <c r="BN224" i="137"/>
  <c r="BN230" i="137"/>
  <c r="BC262" i="137"/>
  <c r="BC244" i="137"/>
  <c r="AS263" i="137"/>
  <c r="BI264" i="137"/>
  <c r="BF265" i="137"/>
  <c r="BC266" i="137"/>
  <c r="BA267" i="137"/>
  <c r="AX268" i="137"/>
  <c r="AU269" i="137"/>
  <c r="AZ270" i="137"/>
  <c r="AW271" i="137"/>
  <c r="AR258" i="137"/>
  <c r="AR224" i="137" s="1"/>
  <c r="BG281" i="137"/>
  <c r="AT313" i="137"/>
  <c r="AT295" i="137"/>
  <c r="AX314" i="137"/>
  <c r="AS316" i="137"/>
  <c r="AO318" i="137"/>
  <c r="AL319" i="137"/>
  <c r="BP291" i="137"/>
  <c r="BL320" i="137"/>
  <c r="BN322" i="137"/>
  <c r="BI309" i="137"/>
  <c r="BI275" i="137" s="1"/>
  <c r="BF258" i="137"/>
  <c r="BF224" i="137" s="1"/>
  <c r="BD281" i="137"/>
  <c r="AS295" i="137"/>
  <c r="AS313" i="137"/>
  <c r="BN313" i="137"/>
  <c r="BN295" i="137"/>
  <c r="BE314" i="137"/>
  <c r="AU315" i="137"/>
  <c r="AP321" i="137"/>
  <c r="BL321" i="137"/>
  <c r="BB322" i="137"/>
  <c r="AU309" i="137"/>
  <c r="AU275" i="137" s="1"/>
  <c r="AZ179" i="137"/>
  <c r="AS193" i="137"/>
  <c r="AS211" i="137"/>
  <c r="BI193" i="137"/>
  <c r="BI211" i="137"/>
  <c r="AT212" i="137"/>
  <c r="BJ212" i="137"/>
  <c r="AU213" i="137"/>
  <c r="BK213" i="137"/>
  <c r="AV214" i="137"/>
  <c r="BL214" i="137"/>
  <c r="BA215" i="137"/>
  <c r="BP188" i="137"/>
  <c r="AL216" i="137"/>
  <c r="BB216" i="137"/>
  <c r="AM217" i="137"/>
  <c r="BC217" i="137"/>
  <c r="AN218" i="137"/>
  <c r="BD218" i="137"/>
  <c r="BI219" i="137"/>
  <c r="AV207" i="137"/>
  <c r="AV173" i="137" s="1"/>
  <c r="BL207" i="137"/>
  <c r="BL173" i="137" s="1"/>
  <c r="BP199" i="137"/>
  <c r="AO230" i="137"/>
  <c r="BE230" i="137"/>
  <c r="AT244" i="137"/>
  <c r="AT262" i="137"/>
  <c r="BJ244" i="137"/>
  <c r="BJ262" i="137"/>
  <c r="BK263" i="137"/>
  <c r="AV264" i="137"/>
  <c r="BL264" i="137"/>
  <c r="BA265" i="137"/>
  <c r="BP238" i="137"/>
  <c r="AL266" i="137"/>
  <c r="AM267" i="137"/>
  <c r="BC267" i="137"/>
  <c r="AN268" i="137"/>
  <c r="AS269" i="137"/>
  <c r="AT270" i="137"/>
  <c r="BJ270" i="137"/>
  <c r="AU271" i="137"/>
  <c r="AW258" i="137"/>
  <c r="AW224" i="137" s="1"/>
  <c r="BM258" i="137"/>
  <c r="BM224" i="137" s="1"/>
  <c r="AX281" i="137"/>
  <c r="BN281" i="137"/>
  <c r="AQ313" i="137"/>
  <c r="AQ295" i="137"/>
  <c r="BG313" i="137"/>
  <c r="BG295" i="137"/>
  <c r="AR314" i="137"/>
  <c r="BH314" i="137"/>
  <c r="AW315" i="137"/>
  <c r="BM315" i="137"/>
  <c r="AX316" i="137"/>
  <c r="BN316" i="137"/>
  <c r="AY317" i="137"/>
  <c r="BO317" i="137"/>
  <c r="AZ318" i="137"/>
  <c r="AO319" i="137"/>
  <c r="AP320" i="137"/>
  <c r="AQ321" i="137"/>
  <c r="AR322" i="137"/>
  <c r="AT309" i="137"/>
  <c r="AT275" i="137" s="1"/>
  <c r="BJ309" i="137"/>
  <c r="BP303" i="137"/>
  <c r="AV313" i="137"/>
  <c r="BC211" i="137"/>
  <c r="BB218" i="138"/>
  <c r="BJ313" i="135"/>
  <c r="BJ218" i="138"/>
  <c r="AZ213" i="137"/>
  <c r="BP162" i="137"/>
  <c r="BP169" i="136"/>
  <c r="BP302" i="135"/>
  <c r="AY309" i="135"/>
  <c r="AY275" i="135" s="1"/>
  <c r="AY313" i="135"/>
  <c r="AT321" i="135"/>
  <c r="BJ319" i="135"/>
  <c r="AY318" i="135"/>
  <c r="AM317" i="135"/>
  <c r="BF315" i="135"/>
  <c r="BO295" i="135"/>
  <c r="BO313" i="135"/>
  <c r="BJ281" i="135"/>
  <c r="AP258" i="135"/>
  <c r="AP224" i="135" s="1"/>
  <c r="AL269" i="135"/>
  <c r="BP241" i="135"/>
  <c r="BH267" i="135"/>
  <c r="BG266" i="135"/>
  <c r="BF265" i="135"/>
  <c r="BE264" i="135"/>
  <c r="BC262" i="135"/>
  <c r="BC244" i="135"/>
  <c r="AP230" i="135"/>
  <c r="BP202" i="135"/>
  <c r="BE207" i="135"/>
  <c r="BE173" i="135" s="1"/>
  <c r="BA220" i="135"/>
  <c r="AN215" i="135"/>
  <c r="AM214" i="135"/>
  <c r="AL213" i="135"/>
  <c r="BP185" i="135"/>
  <c r="BH211" i="135"/>
  <c r="BH193" i="135"/>
  <c r="BC179" i="135"/>
  <c r="BC173" i="135"/>
  <c r="BP165" i="135"/>
  <c r="AP179" i="135"/>
  <c r="BF179" i="135"/>
  <c r="AY193" i="135"/>
  <c r="AY211" i="135"/>
  <c r="AY221" i="135" s="1"/>
  <c r="BO193" i="135"/>
  <c r="BO211" i="135"/>
  <c r="AL207" i="135"/>
  <c r="AL173" i="135" s="1"/>
  <c r="BP197" i="135"/>
  <c r="BP211" i="135" s="1"/>
  <c r="BB207" i="135"/>
  <c r="BB173" i="135" s="1"/>
  <c r="BP198" i="135"/>
  <c r="BP205" i="135"/>
  <c r="BP206" i="135"/>
  <c r="AM230" i="135"/>
  <c r="BP226" i="135"/>
  <c r="BC230" i="135"/>
  <c r="AV244" i="135"/>
  <c r="AV262" i="135"/>
  <c r="BL244" i="135"/>
  <c r="BL262" i="135"/>
  <c r="BP236" i="135"/>
  <c r="AL264" i="135"/>
  <c r="BP237" i="135"/>
  <c r="BP265" i="135" s="1"/>
  <c r="AM265" i="135"/>
  <c r="AM258" i="135"/>
  <c r="AM224" i="135" s="1"/>
  <c r="BP248" i="135"/>
  <c r="BC258" i="135"/>
  <c r="BC224" i="135" s="1"/>
  <c r="BP255" i="135"/>
  <c r="BP256" i="135"/>
  <c r="AU281" i="135"/>
  <c r="BP278" i="135"/>
  <c r="AZ313" i="135"/>
  <c r="AZ295" i="135"/>
  <c r="AL315" i="135"/>
  <c r="BP287" i="135"/>
  <c r="BH315" i="135"/>
  <c r="AN317" i="135"/>
  <c r="BP292" i="135"/>
  <c r="BP320" i="135" s="1"/>
  <c r="AL320" i="135"/>
  <c r="BE322" i="135"/>
  <c r="BI309" i="135"/>
  <c r="AR179" i="135"/>
  <c r="BH179" i="135"/>
  <c r="BM179" i="135"/>
  <c r="BA193" i="135"/>
  <c r="BA211" i="135"/>
  <c r="BP184" i="135"/>
  <c r="BP212" i="135" s="1"/>
  <c r="AL212" i="135"/>
  <c r="AS215" i="135"/>
  <c r="BI215" i="135"/>
  <c r="AT216" i="135"/>
  <c r="BJ216" i="135"/>
  <c r="AU217" i="135"/>
  <c r="BK217" i="135"/>
  <c r="AV218" i="135"/>
  <c r="BL218" i="135"/>
  <c r="BP192" i="135"/>
  <c r="AL220" i="135"/>
  <c r="AN207" i="135"/>
  <c r="AN173" i="135" s="1"/>
  <c r="BD207" i="135"/>
  <c r="AS207" i="135"/>
  <c r="AS173" i="135" s="1"/>
  <c r="BI207" i="135"/>
  <c r="BI173" i="135" s="1"/>
  <c r="BP203" i="135"/>
  <c r="AW230" i="135"/>
  <c r="BM230" i="135"/>
  <c r="BM224" i="135"/>
  <c r="AL244" i="135"/>
  <c r="BP234" i="135"/>
  <c r="AL262" i="135"/>
  <c r="BB244" i="135"/>
  <c r="BB262" i="135"/>
  <c r="AS265" i="135"/>
  <c r="BI265" i="135"/>
  <c r="AT266" i="135"/>
  <c r="BJ266" i="135"/>
  <c r="AU267" i="135"/>
  <c r="BK267" i="135"/>
  <c r="AV268" i="135"/>
  <c r="BL268" i="135"/>
  <c r="BP242" i="135"/>
  <c r="BP270" i="135" s="1"/>
  <c r="AL270" i="135"/>
  <c r="AO258" i="135"/>
  <c r="AO224" i="135" s="1"/>
  <c r="BE258" i="135"/>
  <c r="BE224" i="135" s="1"/>
  <c r="AS275" i="135"/>
  <c r="AS281" i="135"/>
  <c r="BN281" i="135"/>
  <c r="BC295" i="135"/>
  <c r="BC313" i="135"/>
  <c r="BA316" i="135"/>
  <c r="BC318" i="135"/>
  <c r="BN319" i="135"/>
  <c r="BE320" i="135"/>
  <c r="AZ321" i="135"/>
  <c r="BM309" i="135"/>
  <c r="BM275" i="135" s="1"/>
  <c r="AR281" i="135"/>
  <c r="BH281" i="135"/>
  <c r="BA295" i="135"/>
  <c r="BA313" i="135"/>
  <c r="AL314" i="135"/>
  <c r="BP286" i="135"/>
  <c r="BB314" i="135"/>
  <c r="BC315" i="135"/>
  <c r="BD316" i="135"/>
  <c r="AS317" i="135"/>
  <c r="BI317" i="135"/>
  <c r="AT318" i="135"/>
  <c r="BJ318" i="135"/>
  <c r="AU319" i="135"/>
  <c r="BK319" i="135"/>
  <c r="AV320" i="135"/>
  <c r="BL320" i="135"/>
  <c r="BP294" i="135"/>
  <c r="AL322" i="135"/>
  <c r="BB322" i="135"/>
  <c r="AN309" i="135"/>
  <c r="AN275" i="135" s="1"/>
  <c r="BD309" i="135"/>
  <c r="BP305" i="135"/>
  <c r="AX309" i="135"/>
  <c r="BN309" i="135"/>
  <c r="BN275" i="135" s="1"/>
  <c r="BP292" i="136"/>
  <c r="AL320" i="136"/>
  <c r="BP278" i="136"/>
  <c r="AZ269" i="136"/>
  <c r="BO263" i="136"/>
  <c r="AN230" i="136"/>
  <c r="BH219" i="136"/>
  <c r="AZ211" i="136"/>
  <c r="AZ193" i="136"/>
  <c r="AU179" i="136"/>
  <c r="BG179" i="136"/>
  <c r="BL211" i="136"/>
  <c r="BL193" i="136"/>
  <c r="BN213" i="136"/>
  <c r="BA216" i="136"/>
  <c r="BC218" i="136"/>
  <c r="AX244" i="136"/>
  <c r="AX262" i="136"/>
  <c r="AY173" i="136"/>
  <c r="AY179" i="136"/>
  <c r="BP178" i="136"/>
  <c r="AW220" i="136"/>
  <c r="BI244" i="136"/>
  <c r="BI262" i="136"/>
  <c r="BP243" i="136"/>
  <c r="AL271" i="136"/>
  <c r="BL314" i="136"/>
  <c r="BH321" i="136"/>
  <c r="AO179" i="136"/>
  <c r="AO173" i="136"/>
  <c r="AT211" i="136"/>
  <c r="AT193" i="136"/>
  <c r="BO207" i="136"/>
  <c r="BO173" i="136" s="1"/>
  <c r="BL230" i="136"/>
  <c r="BL224" i="136"/>
  <c r="AL263" i="136"/>
  <c r="BP235" i="136"/>
  <c r="AW264" i="136"/>
  <c r="BI265" i="136"/>
  <c r="BA268" i="136"/>
  <c r="AT271" i="136"/>
  <c r="AX258" i="136"/>
  <c r="AX224" i="136" s="1"/>
  <c r="BP257" i="136"/>
  <c r="AM316" i="136"/>
  <c r="AS179" i="136"/>
  <c r="AX211" i="136"/>
  <c r="AX193" i="136"/>
  <c r="AY212" i="136"/>
  <c r="AZ213" i="136"/>
  <c r="BI214" i="136"/>
  <c r="BJ215" i="136"/>
  <c r="BK216" i="136"/>
  <c r="BL217" i="136"/>
  <c r="BM218" i="136"/>
  <c r="BN219" i="136"/>
  <c r="BO220" i="136"/>
  <c r="BK207" i="136"/>
  <c r="BK173" i="136" s="1"/>
  <c r="BF230" i="136"/>
  <c r="BK262" i="136"/>
  <c r="BK244" i="136"/>
  <c r="BD265" i="136"/>
  <c r="BO266" i="136"/>
  <c r="AM270" i="136"/>
  <c r="BN258" i="136"/>
  <c r="BP252" i="136"/>
  <c r="BF295" i="136"/>
  <c r="BF313" i="136"/>
  <c r="AX316" i="136"/>
  <c r="AP319" i="136"/>
  <c r="BN321" i="136"/>
  <c r="AZ179" i="136"/>
  <c r="AS193" i="136"/>
  <c r="AS211" i="136"/>
  <c r="BI193" i="136"/>
  <c r="BI211" i="136"/>
  <c r="AU213" i="136"/>
  <c r="AV214" i="136"/>
  <c r="BA215" i="136"/>
  <c r="BP188" i="136"/>
  <c r="AL216" i="136"/>
  <c r="BB216" i="136"/>
  <c r="AM217" i="136"/>
  <c r="BC217" i="136"/>
  <c r="BD218" i="136"/>
  <c r="AV207" i="136"/>
  <c r="AV173" i="136" s="1"/>
  <c r="BL207" i="136"/>
  <c r="BL173" i="136" s="1"/>
  <c r="BP199" i="136"/>
  <c r="BP226" i="136"/>
  <c r="AL230" i="136"/>
  <c r="BH230" i="136"/>
  <c r="AQ262" i="136"/>
  <c r="AQ244" i="136"/>
  <c r="BM262" i="136"/>
  <c r="BM244" i="136"/>
  <c r="AS264" i="136"/>
  <c r="BL267" i="136"/>
  <c r="BP248" i="136"/>
  <c r="AL258" i="136"/>
  <c r="AL224" i="136" s="1"/>
  <c r="BH258" i="136"/>
  <c r="BH224" i="136" s="1"/>
  <c r="BP253" i="136"/>
  <c r="AS281" i="136"/>
  <c r="BH313" i="136"/>
  <c r="BH295" i="136"/>
  <c r="BA316" i="136"/>
  <c r="AS319" i="136"/>
  <c r="AV322" i="136"/>
  <c r="BK309" i="136"/>
  <c r="AT179" i="136"/>
  <c r="BJ179" i="136"/>
  <c r="AM193" i="136"/>
  <c r="AM211" i="136"/>
  <c r="BC193" i="136"/>
  <c r="BC211" i="136"/>
  <c r="BD212" i="136"/>
  <c r="AS213" i="136"/>
  <c r="BI213" i="136"/>
  <c r="AT214" i="136"/>
  <c r="BJ214" i="136"/>
  <c r="AU215" i="136"/>
  <c r="BK215" i="136"/>
  <c r="AV216" i="136"/>
  <c r="BL216" i="136"/>
  <c r="AL218" i="136"/>
  <c r="BP190" i="136"/>
  <c r="AM219" i="136"/>
  <c r="AN220" i="136"/>
  <c r="AP207" i="136"/>
  <c r="AP173" i="136" s="1"/>
  <c r="BF207" i="136"/>
  <c r="BF173" i="136" s="1"/>
  <c r="AT224" i="136"/>
  <c r="AT230" i="136"/>
  <c r="BE262" i="136"/>
  <c r="BE244" i="136"/>
  <c r="AU263" i="136"/>
  <c r="AP269" i="136"/>
  <c r="AR271" i="136"/>
  <c r="BE258" i="136"/>
  <c r="BE224" i="136" s="1"/>
  <c r="BE315" i="136"/>
  <c r="BH318" i="136"/>
  <c r="AO320" i="136"/>
  <c r="BL322" i="136"/>
  <c r="AU230" i="136"/>
  <c r="BK230" i="136"/>
  <c r="BP229" i="136"/>
  <c r="AN244" i="136"/>
  <c r="AN262" i="136"/>
  <c r="BD244" i="136"/>
  <c r="BD262" i="136"/>
  <c r="AS263" i="136"/>
  <c r="BI263" i="136"/>
  <c r="BJ264" i="136"/>
  <c r="AU265" i="136"/>
  <c r="BK265" i="136"/>
  <c r="AV266" i="136"/>
  <c r="BL266" i="136"/>
  <c r="BA267" i="136"/>
  <c r="BP240" i="136"/>
  <c r="AL268" i="136"/>
  <c r="BB268" i="136"/>
  <c r="BC269" i="136"/>
  <c r="BD270" i="136"/>
  <c r="AS271" i="136"/>
  <c r="BI271" i="136"/>
  <c r="AU258" i="136"/>
  <c r="AU224" i="136" s="1"/>
  <c r="BK258" i="136"/>
  <c r="BK224" i="136" s="1"/>
  <c r="BP251" i="136"/>
  <c r="BE281" i="136"/>
  <c r="AT295" i="136"/>
  <c r="AT313" i="136"/>
  <c r="BO295" i="136"/>
  <c r="BO313" i="136"/>
  <c r="AS318" i="136"/>
  <c r="BL321" i="136"/>
  <c r="AT309" i="136"/>
  <c r="AT275" i="136" s="1"/>
  <c r="BO309" i="136"/>
  <c r="AQ281" i="136"/>
  <c r="BM281" i="136"/>
  <c r="AV313" i="136"/>
  <c r="AV295" i="136"/>
  <c r="AX315" i="136"/>
  <c r="AZ317" i="136"/>
  <c r="AL319" i="136"/>
  <c r="BP291" i="136"/>
  <c r="AQ309" i="136"/>
  <c r="AQ275" i="136" s="1"/>
  <c r="BM309" i="136"/>
  <c r="BM275" i="136" s="1"/>
  <c r="AN281" i="136"/>
  <c r="BD281" i="136"/>
  <c r="AW313" i="136"/>
  <c r="AW295" i="136"/>
  <c r="BM295" i="136"/>
  <c r="BM313" i="136"/>
  <c r="AX314" i="136"/>
  <c r="BN314" i="136"/>
  <c r="BO315" i="136"/>
  <c r="AZ316" i="136"/>
  <c r="AO317" i="136"/>
  <c r="BE317" i="136"/>
  <c r="AP318" i="136"/>
  <c r="BF318" i="136"/>
  <c r="AQ319" i="136"/>
  <c r="BG319" i="136"/>
  <c r="BH320" i="136"/>
  <c r="BM321" i="136"/>
  <c r="AX322" i="136"/>
  <c r="BN322" i="136"/>
  <c r="AZ309" i="136"/>
  <c r="AZ275" i="136" s="1"/>
  <c r="AO262" i="135"/>
  <c r="BK212" i="135"/>
  <c r="AX193" i="135"/>
  <c r="BL317" i="134"/>
  <c r="BJ315" i="134"/>
  <c r="BH313" i="134"/>
  <c r="BH295" i="134"/>
  <c r="BC281" i="134"/>
  <c r="BH271" i="134"/>
  <c r="BF269" i="134"/>
  <c r="BO262" i="134"/>
  <c r="BO244" i="134"/>
  <c r="BJ230" i="134"/>
  <c r="BA207" i="134"/>
  <c r="BA173" i="134" s="1"/>
  <c r="AR219" i="134"/>
  <c r="AP217" i="134"/>
  <c r="AN215" i="134"/>
  <c r="AL213" i="134"/>
  <c r="BP185" i="134"/>
  <c r="BA179" i="134"/>
  <c r="BF211" i="134"/>
  <c r="BF193" i="134"/>
  <c r="BG212" i="134"/>
  <c r="BH213" i="134"/>
  <c r="AL215" i="134"/>
  <c r="BP187" i="134"/>
  <c r="AO218" i="134"/>
  <c r="AP219" i="134"/>
  <c r="AQ220" i="134"/>
  <c r="AM207" i="134"/>
  <c r="AM173" i="134" s="1"/>
  <c r="BD230" i="134"/>
  <c r="BI262" i="134"/>
  <c r="BI244" i="134"/>
  <c r="BJ263" i="134"/>
  <c r="BK264" i="134"/>
  <c r="BL265" i="134"/>
  <c r="AS270" i="134"/>
  <c r="AT271" i="134"/>
  <c r="AV258" i="134"/>
  <c r="AV224" i="134" s="1"/>
  <c r="BM281" i="134"/>
  <c r="AL313" i="134"/>
  <c r="AL295" i="134"/>
  <c r="BP285" i="134"/>
  <c r="BG309" i="134"/>
  <c r="BG275" i="134" s="1"/>
  <c r="BP302" i="134"/>
  <c r="AW179" i="134"/>
  <c r="BB211" i="134"/>
  <c r="BB193" i="134"/>
  <c r="BC212" i="134"/>
  <c r="BD213" i="134"/>
  <c r="AL219" i="134"/>
  <c r="BP191" i="134"/>
  <c r="AM220" i="134"/>
  <c r="AQ207" i="134"/>
  <c r="AW262" i="134"/>
  <c r="AW244" i="134"/>
  <c r="AX263" i="134"/>
  <c r="AY264" i="134"/>
  <c r="AZ265" i="134"/>
  <c r="BM270" i="134"/>
  <c r="BN271" i="134"/>
  <c r="BP278" i="134"/>
  <c r="AP313" i="134"/>
  <c r="AP295" i="134"/>
  <c r="AQ314" i="134"/>
  <c r="AR315" i="134"/>
  <c r="BA316" i="134"/>
  <c r="BB317" i="134"/>
  <c r="BC318" i="134"/>
  <c r="BD319" i="134"/>
  <c r="BE320" i="134"/>
  <c r="BF321" i="134"/>
  <c r="BG322" i="134"/>
  <c r="BC309" i="134"/>
  <c r="BC275" i="134" s="1"/>
  <c r="BP306" i="134"/>
  <c r="AN179" i="134"/>
  <c r="BD179" i="134"/>
  <c r="AW193" i="134"/>
  <c r="AW211" i="134"/>
  <c r="BM193" i="134"/>
  <c r="BM211" i="134"/>
  <c r="AX212" i="134"/>
  <c r="BO213" i="134"/>
  <c r="AZ214" i="134"/>
  <c r="BE215" i="134"/>
  <c r="AP216" i="134"/>
  <c r="BF216" i="134"/>
  <c r="BG217" i="134"/>
  <c r="AR218" i="134"/>
  <c r="BH218" i="134"/>
  <c r="AZ207" i="134"/>
  <c r="AZ173" i="134" s="1"/>
  <c r="AS224" i="134"/>
  <c r="AS230" i="134"/>
  <c r="BI230" i="134"/>
  <c r="AX244" i="134"/>
  <c r="AX262" i="134"/>
  <c r="BN244" i="134"/>
  <c r="BN262" i="134"/>
  <c r="AW269" i="134"/>
  <c r="BN270" i="134"/>
  <c r="AY271" i="134"/>
  <c r="BA258" i="134"/>
  <c r="BA224" i="134" s="1"/>
  <c r="BP249" i="134"/>
  <c r="BP257" i="134"/>
  <c r="BP277" i="134"/>
  <c r="AL281" i="134"/>
  <c r="BB281" i="134"/>
  <c r="AU295" i="134"/>
  <c r="AU313" i="134"/>
  <c r="BK295" i="134"/>
  <c r="BK313" i="134"/>
  <c r="AV314" i="134"/>
  <c r="BA315" i="134"/>
  <c r="BP288" i="134"/>
  <c r="BP316" i="134" s="1"/>
  <c r="AL316" i="134"/>
  <c r="BB316" i="134"/>
  <c r="AM317" i="134"/>
  <c r="BC317" i="134"/>
  <c r="AN318" i="134"/>
  <c r="BD318" i="134"/>
  <c r="BI319" i="134"/>
  <c r="BJ320" i="134"/>
  <c r="BK321" i="134"/>
  <c r="BL322" i="134"/>
  <c r="AX309" i="134"/>
  <c r="BN309" i="134"/>
  <c r="BN275" i="134" s="1"/>
  <c r="AX179" i="134"/>
  <c r="BN179" i="134"/>
  <c r="AQ193" i="134"/>
  <c r="AQ211" i="134"/>
  <c r="BG193" i="134"/>
  <c r="BG211" i="134"/>
  <c r="AR212" i="134"/>
  <c r="BH212" i="134"/>
  <c r="AW213" i="134"/>
  <c r="BM213" i="134"/>
  <c r="AX214" i="134"/>
  <c r="BN214" i="134"/>
  <c r="AY215" i="134"/>
  <c r="BO215" i="134"/>
  <c r="AZ216" i="134"/>
  <c r="AO217" i="134"/>
  <c r="BE217" i="134"/>
  <c r="AP218" i="134"/>
  <c r="BF218" i="134"/>
  <c r="AQ219" i="134"/>
  <c r="BG219" i="134"/>
  <c r="AR220" i="134"/>
  <c r="BH220" i="134"/>
  <c r="AT207" i="134"/>
  <c r="AT173" i="134" s="1"/>
  <c r="BJ207" i="134"/>
  <c r="BJ173" i="134" s="1"/>
  <c r="BP201" i="134"/>
  <c r="AU230" i="134"/>
  <c r="BK230" i="134"/>
  <c r="BP229" i="134"/>
  <c r="AN244" i="134"/>
  <c r="AN262" i="134"/>
  <c r="BD244" i="134"/>
  <c r="BD262" i="134"/>
  <c r="AS263" i="134"/>
  <c r="BI263" i="134"/>
  <c r="AT264" i="134"/>
  <c r="BJ264" i="134"/>
  <c r="AU265" i="134"/>
  <c r="BK265" i="134"/>
  <c r="AV266" i="134"/>
  <c r="BL266" i="134"/>
  <c r="BA267" i="134"/>
  <c r="BP240" i="134"/>
  <c r="AL268" i="134"/>
  <c r="BB268" i="134"/>
  <c r="AM269" i="134"/>
  <c r="BC269" i="134"/>
  <c r="AN270" i="134"/>
  <c r="BD270" i="134"/>
  <c r="AS271" i="134"/>
  <c r="BI271" i="134"/>
  <c r="AU258" i="134"/>
  <c r="AU224" i="134" s="1"/>
  <c r="BK258" i="134"/>
  <c r="BK224" i="134" s="1"/>
  <c r="BP251" i="134"/>
  <c r="AZ281" i="134"/>
  <c r="AS295" i="134"/>
  <c r="AS313" i="134"/>
  <c r="BI295" i="134"/>
  <c r="BI313" i="134"/>
  <c r="AT314" i="134"/>
  <c r="BJ314" i="134"/>
  <c r="AU315" i="134"/>
  <c r="BK315" i="134"/>
  <c r="AV316" i="134"/>
  <c r="BL316" i="134"/>
  <c r="BP290" i="134"/>
  <c r="AL318" i="134"/>
  <c r="AV309" i="134"/>
  <c r="AV275" i="134" s="1"/>
  <c r="BL309" i="134"/>
  <c r="BL275" i="134" s="1"/>
  <c r="BP301" i="134"/>
  <c r="AS309" i="133"/>
  <c r="AO322" i="133"/>
  <c r="AN321" i="133"/>
  <c r="AM320" i="133"/>
  <c r="AL319" i="133"/>
  <c r="BP291" i="133"/>
  <c r="BD313" i="133"/>
  <c r="BD295" i="133"/>
  <c r="AS281" i="133"/>
  <c r="AS275" i="133"/>
  <c r="BO258" i="133"/>
  <c r="BO224" i="133" s="1"/>
  <c r="AT258" i="133"/>
  <c r="AT224" i="133" s="1"/>
  <c r="BB271" i="133"/>
  <c r="BL270" i="133"/>
  <c r="AQ270" i="133"/>
  <c r="BE268" i="133"/>
  <c r="BN267" i="133"/>
  <c r="AS267" i="133"/>
  <c r="BC266" i="133"/>
  <c r="AQ265" i="133"/>
  <c r="BA264" i="133"/>
  <c r="BE263" i="133"/>
  <c r="BO262" i="133"/>
  <c r="BO244" i="133"/>
  <c r="AS262" i="133"/>
  <c r="AS244" i="133"/>
  <c r="BD230" i="133"/>
  <c r="BK207" i="133"/>
  <c r="AP207" i="133"/>
  <c r="AP173" i="133" s="1"/>
  <c r="AY220" i="133"/>
  <c r="AM219" i="133"/>
  <c r="AW218" i="133"/>
  <c r="BK216" i="133"/>
  <c r="AY215" i="133"/>
  <c r="BI214" i="133"/>
  <c r="AW213" i="133"/>
  <c r="BG212" i="133"/>
  <c r="BK193" i="133"/>
  <c r="BK211" i="133"/>
  <c r="AP211" i="133"/>
  <c r="AP193" i="133"/>
  <c r="BF179" i="133"/>
  <c r="AV179" i="133"/>
  <c r="BL179" i="133"/>
  <c r="BP177" i="133"/>
  <c r="AO193" i="133"/>
  <c r="AO211" i="133"/>
  <c r="BE193" i="133"/>
  <c r="BE211" i="133"/>
  <c r="BF212" i="133"/>
  <c r="AR214" i="133"/>
  <c r="BH214" i="133"/>
  <c r="AR207" i="133"/>
  <c r="AR173" i="133" s="1"/>
  <c r="BH207" i="133"/>
  <c r="BH173" i="133" s="1"/>
  <c r="BA230" i="133"/>
  <c r="BA224" i="133"/>
  <c r="BP227" i="133"/>
  <c r="AP262" i="133"/>
  <c r="AP244" i="133"/>
  <c r="BF262" i="133"/>
  <c r="BF244" i="133"/>
  <c r="AW265" i="133"/>
  <c r="BM265" i="133"/>
  <c r="BN266" i="133"/>
  <c r="AY267" i="133"/>
  <c r="BO267" i="133"/>
  <c r="BE269" i="133"/>
  <c r="AP270" i="133"/>
  <c r="AQ271" i="133"/>
  <c r="BG271" i="133"/>
  <c r="AS258" i="133"/>
  <c r="AS224" i="133" s="1"/>
  <c r="BI258" i="133"/>
  <c r="BI224" i="133" s="1"/>
  <c r="BP253" i="133"/>
  <c r="AT281" i="133"/>
  <c r="BJ281" i="133"/>
  <c r="AM295" i="133"/>
  <c r="AM313" i="133"/>
  <c r="BC295" i="133"/>
  <c r="BC313" i="133"/>
  <c r="BI315" i="133"/>
  <c r="BJ316" i="133"/>
  <c r="BK317" i="133"/>
  <c r="BL318" i="133"/>
  <c r="BP292" i="133"/>
  <c r="BP320" i="133" s="1"/>
  <c r="AL320" i="133"/>
  <c r="AP309" i="133"/>
  <c r="BF309" i="133"/>
  <c r="BF275" i="133" s="1"/>
  <c r="AZ281" i="133"/>
  <c r="AS313" i="133"/>
  <c r="AS295" i="133"/>
  <c r="BI313" i="133"/>
  <c r="BI295" i="133"/>
  <c r="AT314" i="133"/>
  <c r="BJ314" i="133"/>
  <c r="AU315" i="133"/>
  <c r="BK315" i="133"/>
  <c r="AV316" i="133"/>
  <c r="BL316" i="133"/>
  <c r="AL318" i="133"/>
  <c r="BP290" i="133"/>
  <c r="BP318" i="133" s="1"/>
  <c r="BD320" i="133"/>
  <c r="AS321" i="133"/>
  <c r="AT322" i="133"/>
  <c r="AV309" i="133"/>
  <c r="AV275" i="133" s="1"/>
  <c r="BL309" i="133"/>
  <c r="BL275" i="133" s="1"/>
  <c r="BP301" i="133"/>
  <c r="BP307" i="133"/>
  <c r="BC309" i="132"/>
  <c r="BC275" i="132" s="1"/>
  <c r="BL322" i="132"/>
  <c r="AQ322" i="132"/>
  <c r="BE320" i="132"/>
  <c r="AS319" i="132"/>
  <c r="BC318" i="132"/>
  <c r="BL317" i="132"/>
  <c r="AQ317" i="132"/>
  <c r="BA316" i="132"/>
  <c r="BE315" i="132"/>
  <c r="BO314" i="132"/>
  <c r="AS314" i="132"/>
  <c r="BC295" i="132"/>
  <c r="BC313" i="132"/>
  <c r="BN281" i="132"/>
  <c r="AS281" i="132"/>
  <c r="AS275" i="132"/>
  <c r="BP255" i="132"/>
  <c r="BC258" i="132"/>
  <c r="BC224" i="132" s="1"/>
  <c r="AM258" i="132"/>
  <c r="AM224" i="132" s="1"/>
  <c r="AL264" i="132"/>
  <c r="BP236" i="132"/>
  <c r="BP264" i="132" s="1"/>
  <c r="BL262" i="132"/>
  <c r="BL244" i="132"/>
  <c r="AV262" i="132"/>
  <c r="AV244" i="132"/>
  <c r="BD230" i="132"/>
  <c r="AN230" i="132"/>
  <c r="BC230" i="132"/>
  <c r="AM230" i="132"/>
  <c r="BP205" i="132"/>
  <c r="BB207" i="132"/>
  <c r="AL207" i="132"/>
  <c r="AL173" i="132" s="1"/>
  <c r="BP197" i="132"/>
  <c r="BF214" i="132"/>
  <c r="BO193" i="132"/>
  <c r="BO211" i="132"/>
  <c r="AY193" i="132"/>
  <c r="AY211" i="132"/>
  <c r="BF179" i="132"/>
  <c r="AP179" i="132"/>
  <c r="BK295" i="136"/>
  <c r="BK313" i="136"/>
  <c r="AO269" i="136"/>
  <c r="AS244" i="136"/>
  <c r="AS262" i="136"/>
  <c r="BP198" i="136"/>
  <c r="AX217" i="136"/>
  <c r="AT213" i="136"/>
  <c r="BK309" i="135"/>
  <c r="BK275" i="135" s="1"/>
  <c r="BP243" i="135"/>
  <c r="AL263" i="135"/>
  <c r="AQ207" i="135"/>
  <c r="AQ173" i="135" s="1"/>
  <c r="BP191" i="135"/>
  <c r="BG212" i="135"/>
  <c r="AW322" i="134"/>
  <c r="AU320" i="134"/>
  <c r="AS318" i="134"/>
  <c r="AQ316" i="134"/>
  <c r="AO314" i="134"/>
  <c r="BP280" i="134"/>
  <c r="AY281" i="134"/>
  <c r="AP258" i="134"/>
  <c r="AP224" i="134" s="1"/>
  <c r="AM270" i="134"/>
  <c r="AZ267" i="134"/>
  <c r="AX265" i="134"/>
  <c r="AV263" i="134"/>
  <c r="BP202" i="134"/>
  <c r="AW207" i="134"/>
  <c r="AW173" i="134" s="1"/>
  <c r="AN219" i="134"/>
  <c r="AL217" i="134"/>
  <c r="BP189" i="134"/>
  <c r="AY214" i="134"/>
  <c r="AW212" i="134"/>
  <c r="BO309" i="133"/>
  <c r="BK322" i="133"/>
  <c r="BJ321" i="133"/>
  <c r="BI320" i="133"/>
  <c r="AZ319" i="133"/>
  <c r="AY318" i="133"/>
  <c r="AX317" i="133"/>
  <c r="AW316" i="133"/>
  <c r="AV315" i="133"/>
  <c r="AU314" i="133"/>
  <c r="AT313" i="133"/>
  <c r="AT295" i="133"/>
  <c r="AR281" i="133"/>
  <c r="BN258" i="133"/>
  <c r="BN224" i="133" s="1"/>
  <c r="AR258" i="133"/>
  <c r="AR224" i="133" s="1"/>
  <c r="BA271" i="133"/>
  <c r="BE270" i="133"/>
  <c r="BO269" i="133"/>
  <c r="AT269" i="133"/>
  <c r="BC268" i="133"/>
  <c r="BM267" i="133"/>
  <c r="AR267" i="133"/>
  <c r="BA266" i="133"/>
  <c r="BF265" i="133"/>
  <c r="BO264" i="133"/>
  <c r="AT264" i="133"/>
  <c r="BD263" i="133"/>
  <c r="BM262" i="133"/>
  <c r="BM244" i="133"/>
  <c r="AR244" i="133"/>
  <c r="AR262" i="133"/>
  <c r="BC230" i="133"/>
  <c r="BE207" i="133"/>
  <c r="BE173" i="133" s="1"/>
  <c r="BM220" i="133"/>
  <c r="AR220" i="133"/>
  <c r="BB219" i="133"/>
  <c r="BK218" i="133"/>
  <c r="AP218" i="133"/>
  <c r="AT217" i="133"/>
  <c r="BD216" i="133"/>
  <c r="BN215" i="133"/>
  <c r="AR215" i="133"/>
  <c r="BB214" i="133"/>
  <c r="BL213" i="133"/>
  <c r="AP213" i="133"/>
  <c r="AU212" i="133"/>
  <c r="BD211" i="133"/>
  <c r="BD193" i="133"/>
  <c r="BO179" i="133"/>
  <c r="AT179" i="133"/>
  <c r="BP142" i="133"/>
  <c r="BP160" i="133"/>
  <c r="BP300" i="132"/>
  <c r="AW309" i="132"/>
  <c r="BO321" i="132"/>
  <c r="AT321" i="132"/>
  <c r="BC320" i="132"/>
  <c r="BM319" i="132"/>
  <c r="AR319" i="132"/>
  <c r="BA318" i="132"/>
  <c r="BF317" i="132"/>
  <c r="BO316" i="132"/>
  <c r="AT316" i="132"/>
  <c r="BD315" i="132"/>
  <c r="BM314" i="132"/>
  <c r="AR314" i="132"/>
  <c r="BB295" i="132"/>
  <c r="BB313" i="132"/>
  <c r="AW281" i="132"/>
  <c r="AW275" i="132"/>
  <c r="BP252" i="132"/>
  <c r="BP266" i="132" s="1"/>
  <c r="BJ258" i="132"/>
  <c r="AT258" i="132"/>
  <c r="AT224" i="132" s="1"/>
  <c r="BH271" i="132"/>
  <c r="AR271" i="132"/>
  <c r="BG270" i="132"/>
  <c r="AQ270" i="132"/>
  <c r="BF269" i="132"/>
  <c r="AP269" i="132"/>
  <c r="BE268" i="132"/>
  <c r="BE272" i="132" s="1"/>
  <c r="AO268" i="132"/>
  <c r="AO272" i="132" s="1"/>
  <c r="AZ267" i="132"/>
  <c r="BO266" i="132"/>
  <c r="AY266" i="132"/>
  <c r="BN265" i="132"/>
  <c r="AX265" i="132"/>
  <c r="BM264" i="132"/>
  <c r="BM272" i="132" s="1"/>
  <c r="AW264" i="132"/>
  <c r="AW272" i="132" s="1"/>
  <c r="BH263" i="132"/>
  <c r="AR263" i="132"/>
  <c r="BG262" i="132"/>
  <c r="BG244" i="132"/>
  <c r="AQ262" i="132"/>
  <c r="AQ272" i="132" s="1"/>
  <c r="AQ244" i="132"/>
  <c r="BN230" i="132"/>
  <c r="BN224" i="132"/>
  <c r="AX230" i="132"/>
  <c r="BM207" i="132"/>
  <c r="BM173" i="132" s="1"/>
  <c r="AW207" i="132"/>
  <c r="AW173" i="132" s="1"/>
  <c r="BK220" i="132"/>
  <c r="AU220" i="132"/>
  <c r="BJ219" i="132"/>
  <c r="AT219" i="132"/>
  <c r="BI218" i="132"/>
  <c r="AS218" i="132"/>
  <c r="BD217" i="132"/>
  <c r="AN217" i="132"/>
  <c r="BC216" i="132"/>
  <c r="AM216" i="132"/>
  <c r="BB215" i="132"/>
  <c r="AL215" i="132"/>
  <c r="BP187" i="132"/>
  <c r="BA214" i="132"/>
  <c r="BL213" i="132"/>
  <c r="AV213" i="132"/>
  <c r="BK212" i="132"/>
  <c r="AU212" i="132"/>
  <c r="BJ211" i="132"/>
  <c r="BJ193" i="132"/>
  <c r="AT211" i="132"/>
  <c r="AT193" i="132"/>
  <c r="BE179" i="132"/>
  <c r="AO179" i="132"/>
  <c r="AZ281" i="132"/>
  <c r="AO281" i="132"/>
  <c r="BE281" i="132"/>
  <c r="AS313" i="132"/>
  <c r="AS295" i="132"/>
  <c r="BI313" i="132"/>
  <c r="BI295" i="132"/>
  <c r="AT314" i="132"/>
  <c r="AT323" i="132" s="1"/>
  <c r="AT295" i="132"/>
  <c r="BJ314" i="132"/>
  <c r="BJ295" i="132"/>
  <c r="AU315" i="132"/>
  <c r="BK315" i="132"/>
  <c r="AV316" i="132"/>
  <c r="BL316" i="132"/>
  <c r="BA317" i="132"/>
  <c r="AL318" i="132"/>
  <c r="BP290" i="132"/>
  <c r="BB318" i="132"/>
  <c r="AM319" i="132"/>
  <c r="BC319" i="132"/>
  <c r="AN320" i="132"/>
  <c r="BD320" i="132"/>
  <c r="AV309" i="132"/>
  <c r="AV275" i="132" s="1"/>
  <c r="BL309" i="132"/>
  <c r="BP301" i="132"/>
  <c r="AP313" i="136"/>
  <c r="BH211" i="136"/>
  <c r="BL313" i="135"/>
  <c r="AS244" i="135"/>
  <c r="AL258" i="134"/>
  <c r="AL224" i="134" s="1"/>
  <c r="AP313" i="133"/>
  <c r="BP235" i="133"/>
  <c r="AX193" i="133"/>
  <c r="AY295" i="132"/>
  <c r="BL193" i="132"/>
  <c r="BL211" i="132"/>
  <c r="BP178" i="132"/>
  <c r="AU309" i="131"/>
  <c r="AU275" i="131" s="1"/>
  <c r="AX322" i="131"/>
  <c r="AW321" i="131"/>
  <c r="BO315" i="131"/>
  <c r="BN314" i="131"/>
  <c r="BM295" i="131"/>
  <c r="BM313" i="131"/>
  <c r="AZ281" i="131"/>
  <c r="BP251" i="131"/>
  <c r="BP250" i="131"/>
  <c r="BA258" i="131"/>
  <c r="BA224" i="131" s="1"/>
  <c r="BL258" i="131"/>
  <c r="BL224" i="131" s="1"/>
  <c r="AV258" i="131"/>
  <c r="AV224" i="131" s="1"/>
  <c r="BJ271" i="131"/>
  <c r="AT271" i="131"/>
  <c r="AM268" i="131"/>
  <c r="BP240" i="131"/>
  <c r="AL267" i="131"/>
  <c r="BP239" i="131"/>
  <c r="BJ263" i="131"/>
  <c r="BJ244" i="131"/>
  <c r="AT244" i="131"/>
  <c r="AT263" i="131"/>
  <c r="BI244" i="131"/>
  <c r="BI262" i="131"/>
  <c r="AS244" i="131"/>
  <c r="AS262" i="131"/>
  <c r="AZ230" i="131"/>
  <c r="AZ224" i="131"/>
  <c r="BP201" i="131"/>
  <c r="BP200" i="131"/>
  <c r="BK207" i="131"/>
  <c r="AU207" i="131"/>
  <c r="AU173" i="131" s="1"/>
  <c r="AM218" i="131"/>
  <c r="BP190" i="131"/>
  <c r="BP218" i="131" s="1"/>
  <c r="BP189" i="131"/>
  <c r="BP217" i="131" s="1"/>
  <c r="AL217" i="131"/>
  <c r="BD193" i="131"/>
  <c r="BD211" i="131"/>
  <c r="AN193" i="131"/>
  <c r="AN211" i="131"/>
  <c r="BP178" i="131"/>
  <c r="BK179" i="131"/>
  <c r="BK173" i="131"/>
  <c r="AU179" i="131"/>
  <c r="BP306" i="130"/>
  <c r="BC309" i="130"/>
  <c r="BC275" i="130" s="1"/>
  <c r="AM309" i="130"/>
  <c r="AM275" i="130" s="1"/>
  <c r="BP287" i="130"/>
  <c r="AL315" i="130"/>
  <c r="BL295" i="130"/>
  <c r="BL313" i="130"/>
  <c r="AV295" i="130"/>
  <c r="AV313" i="130"/>
  <c r="BC281" i="130"/>
  <c r="AM281" i="130"/>
  <c r="BP256" i="130"/>
  <c r="BB258" i="130"/>
  <c r="AL258" i="130"/>
  <c r="AL224" i="130" s="1"/>
  <c r="BP248" i="130"/>
  <c r="AZ263" i="130"/>
  <c r="AZ272" i="130" s="1"/>
  <c r="AZ244" i="130"/>
  <c r="BO244" i="130"/>
  <c r="BO262" i="130"/>
  <c r="BO272" i="130" s="1"/>
  <c r="AY244" i="130"/>
  <c r="AY262" i="130"/>
  <c r="BF230" i="130"/>
  <c r="BF224" i="130"/>
  <c r="AP230" i="130"/>
  <c r="BE207" i="130"/>
  <c r="AO207" i="130"/>
  <c r="AO173" i="130" s="1"/>
  <c r="AM220" i="130"/>
  <c r="BP192" i="130"/>
  <c r="BP191" i="130"/>
  <c r="AL219" i="130"/>
  <c r="AM212" i="130"/>
  <c r="BP184" i="130"/>
  <c r="BB193" i="130"/>
  <c r="BB211" i="130"/>
  <c r="AL193" i="130"/>
  <c r="BP183" i="130"/>
  <c r="AL211" i="130"/>
  <c r="BN179" i="130"/>
  <c r="AX179" i="130"/>
  <c r="BM179" i="130"/>
  <c r="BM173" i="130"/>
  <c r="AW179" i="130"/>
  <c r="BP305" i="129"/>
  <c r="BP304" i="129"/>
  <c r="BI309" i="129"/>
  <c r="BI275" i="129" s="1"/>
  <c r="AS309" i="129"/>
  <c r="BF295" i="129"/>
  <c r="BF313" i="129"/>
  <c r="BF323" i="129" s="1"/>
  <c r="AP295" i="129"/>
  <c r="AP313" i="129"/>
  <c r="BP278" i="129"/>
  <c r="BA281" i="129"/>
  <c r="BA275" i="129"/>
  <c r="BM258" i="129"/>
  <c r="BM224" i="129" s="1"/>
  <c r="AW258" i="129"/>
  <c r="AW224" i="129" s="1"/>
  <c r="BH258" i="129"/>
  <c r="BH224" i="129" s="1"/>
  <c r="AR258" i="129"/>
  <c r="AR224" i="129" s="1"/>
  <c r="BF263" i="129"/>
  <c r="BF244" i="129"/>
  <c r="AP263" i="129"/>
  <c r="AP244" i="129"/>
  <c r="BE244" i="129"/>
  <c r="BE262" i="129"/>
  <c r="AO244" i="129"/>
  <c r="AO262" i="129"/>
  <c r="AO272" i="129" s="1"/>
  <c r="BP228" i="129"/>
  <c r="BL230" i="129"/>
  <c r="AV230" i="129"/>
  <c r="BG207" i="129"/>
  <c r="BG173" i="129" s="1"/>
  <c r="AQ207" i="129"/>
  <c r="AQ173" i="129" s="1"/>
  <c r="AZ193" i="129"/>
  <c r="AZ211" i="129"/>
  <c r="AZ221" i="129" s="1"/>
  <c r="BG179" i="129"/>
  <c r="AQ179" i="129"/>
  <c r="BO309" i="128"/>
  <c r="BO275" i="128" s="1"/>
  <c r="AY309" i="128"/>
  <c r="AY275" i="128" s="1"/>
  <c r="BH295" i="128"/>
  <c r="BH313" i="128"/>
  <c r="BH323" i="128" s="1"/>
  <c r="AR295" i="128"/>
  <c r="AR313" i="128"/>
  <c r="BO281" i="128"/>
  <c r="AY281" i="128"/>
  <c r="BN258" i="128"/>
  <c r="AX258" i="128"/>
  <c r="AX224" i="128" s="1"/>
  <c r="AM266" i="128"/>
  <c r="BP238" i="128"/>
  <c r="BP237" i="128"/>
  <c r="AL265" i="128"/>
  <c r="BL244" i="128"/>
  <c r="BL263" i="128"/>
  <c r="BL272" i="128" s="1"/>
  <c r="BK244" i="128"/>
  <c r="BK262" i="128"/>
  <c r="AU244" i="128"/>
  <c r="AU262" i="128"/>
  <c r="BP227" i="128"/>
  <c r="BB230" i="128"/>
  <c r="AL230" i="128"/>
  <c r="BP226" i="128"/>
  <c r="BP206" i="128"/>
  <c r="BP199" i="128"/>
  <c r="BP198" i="128"/>
  <c r="BA207" i="128"/>
  <c r="BA173" i="128" s="1"/>
  <c r="BN193" i="128"/>
  <c r="BN211" i="128"/>
  <c r="AX193" i="128"/>
  <c r="AX211" i="128"/>
  <c r="BJ179" i="128"/>
  <c r="BI179" i="128"/>
  <c r="AS179" i="128"/>
  <c r="AL315" i="134"/>
  <c r="AQ244" i="134"/>
  <c r="BH193" i="134"/>
  <c r="BP289" i="133"/>
  <c r="AX295" i="133"/>
  <c r="BA244" i="133"/>
  <c r="BA262" i="133"/>
  <c r="AS212" i="133"/>
  <c r="BP288" i="132"/>
  <c r="AM271" i="132"/>
  <c r="BJ244" i="132"/>
  <c r="AT244" i="132"/>
  <c r="BP203" i="132"/>
  <c r="AR193" i="132"/>
  <c r="AR211" i="132"/>
  <c r="BP162" i="132"/>
  <c r="AQ309" i="131"/>
  <c r="AQ275" i="131" s="1"/>
  <c r="BP294" i="131"/>
  <c r="AL322" i="131"/>
  <c r="BH320" i="131"/>
  <c r="BG319" i="131"/>
  <c r="BF318" i="131"/>
  <c r="BE317" i="131"/>
  <c r="BA295" i="131"/>
  <c r="BA313" i="131"/>
  <c r="AV281" i="131"/>
  <c r="BP249" i="131"/>
  <c r="BB258" i="131"/>
  <c r="BB224" i="131" s="1"/>
  <c r="AL258" i="131"/>
  <c r="AL224" i="131" s="1"/>
  <c r="BP248" i="131"/>
  <c r="BO262" i="131"/>
  <c r="BO244" i="131"/>
  <c r="AY262" i="131"/>
  <c r="AY272" i="131" s="1"/>
  <c r="AY244" i="131"/>
  <c r="BG230" i="131"/>
  <c r="AQ230" i="131"/>
  <c r="BF230" i="131"/>
  <c r="AP230" i="131"/>
  <c r="BF207" i="131"/>
  <c r="BF173" i="131" s="1"/>
  <c r="AP207" i="131"/>
  <c r="AP173" i="131" s="1"/>
  <c r="BE207" i="131"/>
  <c r="BE173" i="131" s="1"/>
  <c r="AO207" i="131"/>
  <c r="AO173" i="131" s="1"/>
  <c r="AM220" i="131"/>
  <c r="BP192" i="131"/>
  <c r="BP191" i="131"/>
  <c r="BP219" i="131" s="1"/>
  <c r="AL219" i="131"/>
  <c r="BC212" i="131"/>
  <c r="BC193" i="131"/>
  <c r="AM212" i="131"/>
  <c r="AM193" i="131"/>
  <c r="BB193" i="131"/>
  <c r="BB211" i="131"/>
  <c r="BB221" i="131" s="1"/>
  <c r="AL193" i="131"/>
  <c r="BP183" i="131"/>
  <c r="AL211" i="131"/>
  <c r="BN179" i="131"/>
  <c r="AX179" i="131"/>
  <c r="BM179" i="131"/>
  <c r="AW179" i="131"/>
  <c r="AS281" i="131"/>
  <c r="AS275" i="131"/>
  <c r="BI281" i="131"/>
  <c r="BI275" i="131"/>
  <c r="AX313" i="131"/>
  <c r="AX295" i="131"/>
  <c r="BN313" i="131"/>
  <c r="BN295" i="131"/>
  <c r="BA309" i="131"/>
  <c r="BA275" i="131" s="1"/>
  <c r="BP300" i="131"/>
  <c r="BP308" i="131"/>
  <c r="AL281" i="131"/>
  <c r="BP277" i="131"/>
  <c r="BB281" i="131"/>
  <c r="AM281" i="131"/>
  <c r="BC281" i="131"/>
  <c r="AU313" i="131"/>
  <c r="AU295" i="131"/>
  <c r="BK313" i="131"/>
  <c r="BK295" i="131"/>
  <c r="AV314" i="131"/>
  <c r="BL314" i="131"/>
  <c r="BA315" i="131"/>
  <c r="AL316" i="131"/>
  <c r="BP288" i="131"/>
  <c r="BP316" i="131" s="1"/>
  <c r="BB316" i="131"/>
  <c r="AM317" i="131"/>
  <c r="BC317" i="131"/>
  <c r="AN318" i="131"/>
  <c r="BD318" i="131"/>
  <c r="BD323" i="131" s="1"/>
  <c r="AS319" i="131"/>
  <c r="BI319" i="131"/>
  <c r="AT320" i="131"/>
  <c r="BJ320" i="131"/>
  <c r="AU321" i="131"/>
  <c r="BK321" i="131"/>
  <c r="AV322" i="131"/>
  <c r="BL322" i="131"/>
  <c r="AX309" i="131"/>
  <c r="AX275" i="131" s="1"/>
  <c r="BN309" i="131"/>
  <c r="BN275" i="131" s="1"/>
  <c r="BP308" i="130"/>
  <c r="BP301" i="130"/>
  <c r="BP300" i="130"/>
  <c r="BA309" i="130"/>
  <c r="BA275" i="130" s="1"/>
  <c r="BN295" i="130"/>
  <c r="BN313" i="130"/>
  <c r="AX295" i="130"/>
  <c r="AX313" i="130"/>
  <c r="AX323" i="130" s="1"/>
  <c r="BJ281" i="130"/>
  <c r="AT281" i="130"/>
  <c r="BI275" i="130"/>
  <c r="BI281" i="130"/>
  <c r="AS281" i="130"/>
  <c r="BE258" i="130"/>
  <c r="BE224" i="130" s="1"/>
  <c r="AO258" i="130"/>
  <c r="AO224" i="130" s="1"/>
  <c r="AZ258" i="130"/>
  <c r="BM244" i="130"/>
  <c r="BM262" i="130"/>
  <c r="BM272" i="130" s="1"/>
  <c r="AW244" i="130"/>
  <c r="AW262" i="130"/>
  <c r="BD224" i="130"/>
  <c r="BD230" i="130"/>
  <c r="AN230" i="130"/>
  <c r="BO207" i="130"/>
  <c r="BO173" i="130" s="1"/>
  <c r="AY207" i="130"/>
  <c r="AY173" i="130" s="1"/>
  <c r="BH193" i="130"/>
  <c r="BH211" i="130"/>
  <c r="BH221" i="130" s="1"/>
  <c r="AR193" i="130"/>
  <c r="AR211" i="130"/>
  <c r="BO179" i="130"/>
  <c r="AY179" i="130"/>
  <c r="BP303" i="129"/>
  <c r="BP302" i="129"/>
  <c r="BK309" i="129"/>
  <c r="BK275" i="129" s="1"/>
  <c r="AU309" i="129"/>
  <c r="AU275" i="129" s="1"/>
  <c r="AM320" i="129"/>
  <c r="BP292" i="129"/>
  <c r="BP320" i="129" s="1"/>
  <c r="BP291" i="129"/>
  <c r="BP319" i="129" s="1"/>
  <c r="AL319" i="129"/>
  <c r="BI295" i="129"/>
  <c r="BI314" i="129"/>
  <c r="AS295" i="129"/>
  <c r="AS314" i="129"/>
  <c r="BD295" i="129"/>
  <c r="BD313" i="129"/>
  <c r="AN295" i="129"/>
  <c r="AN313" i="129"/>
  <c r="BP280" i="129"/>
  <c r="BK281" i="129"/>
  <c r="AU281" i="129"/>
  <c r="BP253" i="129"/>
  <c r="BP252" i="129"/>
  <c r="BK258" i="129"/>
  <c r="BK224" i="129" s="1"/>
  <c r="AU258" i="129"/>
  <c r="AU224" i="129" s="1"/>
  <c r="BJ258" i="129"/>
  <c r="AT258" i="129"/>
  <c r="AT224" i="129" s="1"/>
  <c r="BH244" i="129"/>
  <c r="BH263" i="129"/>
  <c r="BH272" i="129" s="1"/>
  <c r="AR244" i="129"/>
  <c r="AR263" i="129"/>
  <c r="BG244" i="129"/>
  <c r="BG262" i="129"/>
  <c r="AQ244" i="129"/>
  <c r="AQ262" i="129"/>
  <c r="BN224" i="129"/>
  <c r="BN230" i="129"/>
  <c r="AX230" i="129"/>
  <c r="BM207" i="129"/>
  <c r="BM173" i="129" s="1"/>
  <c r="AW207" i="129"/>
  <c r="AW173" i="129" s="1"/>
  <c r="AM216" i="129"/>
  <c r="BP188" i="129"/>
  <c r="BP187" i="129"/>
  <c r="BP215" i="129" s="1"/>
  <c r="AL215" i="129"/>
  <c r="BJ193" i="129"/>
  <c r="BJ211" i="129"/>
  <c r="AT193" i="129"/>
  <c r="AT211" i="129"/>
  <c r="AT221" i="129" s="1"/>
  <c r="BE179" i="129"/>
  <c r="AO173" i="129"/>
  <c r="AO179" i="129"/>
  <c r="BP308" i="128"/>
  <c r="BB309" i="128"/>
  <c r="BB275" i="128" s="1"/>
  <c r="BP300" i="128"/>
  <c r="AL309" i="128"/>
  <c r="AL275" i="128" s="1"/>
  <c r="BA309" i="128"/>
  <c r="BA275" i="128" s="1"/>
  <c r="BN295" i="128"/>
  <c r="BN313" i="128"/>
  <c r="AX295" i="128"/>
  <c r="AX313" i="128"/>
  <c r="BI275" i="128"/>
  <c r="BI281" i="128"/>
  <c r="AS281" i="128"/>
  <c r="AZ258" i="128"/>
  <c r="AZ224" i="128" s="1"/>
  <c r="BN244" i="128"/>
  <c r="BN263" i="128"/>
  <c r="AX263" i="128"/>
  <c r="AX244" i="128"/>
  <c r="BM244" i="128"/>
  <c r="BM262" i="128"/>
  <c r="BM272" i="128" s="1"/>
  <c r="AW244" i="128"/>
  <c r="AW262" i="128"/>
  <c r="AW272" i="128" s="1"/>
  <c r="BI230" i="128"/>
  <c r="AS230" i="128"/>
  <c r="BD230" i="128"/>
  <c r="AN230" i="128"/>
  <c r="AZ207" i="128"/>
  <c r="AZ173" i="128" s="1"/>
  <c r="BO207" i="128"/>
  <c r="BO173" i="128" s="1"/>
  <c r="AY207" i="128"/>
  <c r="AY173" i="128" s="1"/>
  <c r="BM212" i="128"/>
  <c r="BM193" i="128"/>
  <c r="AW212" i="128"/>
  <c r="AW193" i="128"/>
  <c r="BH193" i="128"/>
  <c r="BH211" i="128"/>
  <c r="AR193" i="128"/>
  <c r="AR211" i="128"/>
  <c r="AZ179" i="128"/>
  <c r="BO179" i="128"/>
  <c r="AY179" i="128"/>
  <c r="AU212" i="135"/>
  <c r="AT211" i="135"/>
  <c r="AT221" i="135" s="1"/>
  <c r="BC262" i="134"/>
  <c r="AO262" i="133"/>
  <c r="BM207" i="133"/>
  <c r="BM173" i="133" s="1"/>
  <c r="AL179" i="133"/>
  <c r="BP166" i="133"/>
  <c r="BL295" i="131"/>
  <c r="BP255" i="131"/>
  <c r="AM258" i="131"/>
  <c r="AM224" i="131" s="1"/>
  <c r="BF212" i="131"/>
  <c r="BE211" i="131"/>
  <c r="BE221" i="131" s="1"/>
  <c r="BP163" i="131"/>
  <c r="AM317" i="130"/>
  <c r="AL316" i="130"/>
  <c r="BH314" i="130"/>
  <c r="BG313" i="130"/>
  <c r="BG323" i="130" s="1"/>
  <c r="AO263" i="130"/>
  <c r="AM219" i="130"/>
  <c r="AL218" i="130"/>
  <c r="BD212" i="130"/>
  <c r="BC211" i="130"/>
  <c r="BP169" i="130"/>
  <c r="BK263" i="129"/>
  <c r="BJ262" i="129"/>
  <c r="BJ272" i="129" s="1"/>
  <c r="BN244" i="136"/>
  <c r="BP183" i="133"/>
  <c r="BP206" i="133"/>
  <c r="AO309" i="132"/>
  <c r="AO275" i="132" s="1"/>
  <c r="BP292" i="132"/>
  <c r="AO193" i="132"/>
  <c r="BN170" i="132"/>
  <c r="AP170" i="132"/>
  <c r="BF244" i="131"/>
  <c r="BL262" i="131"/>
  <c r="AU211" i="131"/>
  <c r="AS269" i="130"/>
  <c r="AT212" i="130"/>
  <c r="AS211" i="130"/>
  <c r="AN314" i="129"/>
  <c r="AL214" i="129"/>
  <c r="BG211" i="129"/>
  <c r="BG263" i="128"/>
  <c r="AO211" i="128"/>
  <c r="BH313" i="133"/>
  <c r="BF258" i="133"/>
  <c r="BF224" i="133" s="1"/>
  <c r="BB193" i="133"/>
  <c r="BO173" i="132"/>
  <c r="BO179" i="132"/>
  <c r="BC179" i="132"/>
  <c r="AU179" i="132"/>
  <c r="AT262" i="131"/>
  <c r="AL214" i="131"/>
  <c r="BH212" i="131"/>
  <c r="BO211" i="131"/>
  <c r="BO295" i="130"/>
  <c r="BI258" i="130"/>
  <c r="BI224" i="130" s="1"/>
  <c r="BA263" i="130"/>
  <c r="AR262" i="130"/>
  <c r="AR272" i="130" s="1"/>
  <c r="AP212" i="130"/>
  <c r="BE211" i="130"/>
  <c r="BE221" i="130" s="1"/>
  <c r="AO211" i="130"/>
  <c r="AO221" i="130" s="1"/>
  <c r="BB309" i="129"/>
  <c r="BB275" i="129" s="1"/>
  <c r="BA295" i="129"/>
  <c r="BP290" i="129"/>
  <c r="AL281" i="129"/>
  <c r="BF207" i="129"/>
  <c r="BF173" i="129" s="1"/>
  <c r="BM211" i="129"/>
  <c r="BM221" i="129" s="1"/>
  <c r="AU295" i="128"/>
  <c r="BM258" i="128"/>
  <c r="BM224" i="128" s="1"/>
  <c r="AV244" i="128"/>
  <c r="BI211" i="128"/>
  <c r="BI221" i="128" s="1"/>
  <c r="BP156" i="128"/>
  <c r="AR309" i="127"/>
  <c r="AV320" i="127"/>
  <c r="BF318" i="127"/>
  <c r="AS317" i="127"/>
  <c r="BB314" i="127"/>
  <c r="AO313" i="127"/>
  <c r="AO295" i="127"/>
  <c r="BF258" i="127"/>
  <c r="BF224" i="127" s="1"/>
  <c r="AQ269" i="127"/>
  <c r="BA268" i="127"/>
  <c r="AO267" i="127"/>
  <c r="AY266" i="127"/>
  <c r="BH265" i="127"/>
  <c r="AM265" i="127"/>
  <c r="AW264" i="127"/>
  <c r="BF263" i="127"/>
  <c r="BK262" i="127"/>
  <c r="BK244" i="127"/>
  <c r="AO262" i="127"/>
  <c r="AO272" i="127" s="1"/>
  <c r="AO244" i="127"/>
  <c r="BP228" i="127"/>
  <c r="AZ230" i="127"/>
  <c r="BB207" i="127"/>
  <c r="BB173" i="127" s="1"/>
  <c r="BK220" i="127"/>
  <c r="AY219" i="127"/>
  <c r="BI218" i="127"/>
  <c r="AM218" i="127"/>
  <c r="AW217" i="127"/>
  <c r="BG216" i="127"/>
  <c r="BK215" i="127"/>
  <c r="AP215" i="127"/>
  <c r="AY214" i="127"/>
  <c r="BI213" i="127"/>
  <c r="AN213" i="127"/>
  <c r="AW212" i="127"/>
  <c r="BG193" i="127"/>
  <c r="BG211" i="127"/>
  <c r="AL211" i="127"/>
  <c r="BP183" i="127"/>
  <c r="AL193" i="127"/>
  <c r="BB179" i="127"/>
  <c r="AN170" i="126"/>
  <c r="BP306" i="124"/>
  <c r="BF309" i="124"/>
  <c r="BF275" i="124" s="1"/>
  <c r="BO322" i="124"/>
  <c r="AS322" i="124"/>
  <c r="BC321" i="124"/>
  <c r="BM320" i="124"/>
  <c r="AQ320" i="124"/>
  <c r="BA319" i="124"/>
  <c r="BE318" i="124"/>
  <c r="BO317" i="124"/>
  <c r="AT317" i="124"/>
  <c r="BM315" i="124"/>
  <c r="AR315" i="124"/>
  <c r="BF313" i="124"/>
  <c r="BF295" i="124"/>
  <c r="BA281" i="124"/>
  <c r="BP252" i="124"/>
  <c r="BJ258" i="124"/>
  <c r="AT258" i="124"/>
  <c r="AT224" i="124" s="1"/>
  <c r="BH271" i="124"/>
  <c r="AR271" i="124"/>
  <c r="BG270" i="124"/>
  <c r="AQ270" i="124"/>
  <c r="BF269" i="124"/>
  <c r="AP269" i="124"/>
  <c r="BE268" i="124"/>
  <c r="AO268" i="124"/>
  <c r="AZ267" i="124"/>
  <c r="BO266" i="124"/>
  <c r="AY266" i="124"/>
  <c r="BG262" i="124"/>
  <c r="BG244" i="124"/>
  <c r="AQ262" i="124"/>
  <c r="AQ244" i="124"/>
  <c r="BO230" i="124"/>
  <c r="AY230" i="124"/>
  <c r="BN230" i="124"/>
  <c r="AX230" i="124"/>
  <c r="AX224" i="124"/>
  <c r="BM207" i="124"/>
  <c r="BM173" i="124" s="1"/>
  <c r="AW207" i="124"/>
  <c r="AW173" i="124" s="1"/>
  <c r="BP187" i="124"/>
  <c r="AL215" i="124"/>
  <c r="BJ211" i="124"/>
  <c r="BJ193" i="124"/>
  <c r="AT211" i="124"/>
  <c r="AT193" i="124"/>
  <c r="BE179" i="124"/>
  <c r="AO179" i="124"/>
  <c r="AO173" i="124"/>
  <c r="AZ281" i="124"/>
  <c r="AS295" i="124"/>
  <c r="AS313" i="124"/>
  <c r="BI295" i="124"/>
  <c r="BI313" i="124"/>
  <c r="AL318" i="124"/>
  <c r="BP290" i="124"/>
  <c r="AS321" i="124"/>
  <c r="BI321" i="124"/>
  <c r="AT322" i="124"/>
  <c r="BJ322" i="124"/>
  <c r="AV309" i="124"/>
  <c r="AV275" i="124" s="1"/>
  <c r="BL309" i="124"/>
  <c r="BL275" i="124" s="1"/>
  <c r="BP301" i="124"/>
  <c r="AR269" i="135"/>
  <c r="AM244" i="134"/>
  <c r="BP161" i="134"/>
  <c r="BK268" i="133"/>
  <c r="AM265" i="131"/>
  <c r="BL244" i="130"/>
  <c r="BP301" i="129"/>
  <c r="AQ295" i="129"/>
  <c r="BL244" i="129"/>
  <c r="AN244" i="129"/>
  <c r="AR314" i="128"/>
  <c r="BB244" i="128"/>
  <c r="BH272" i="127"/>
  <c r="AT193" i="127"/>
  <c r="AT211" i="127"/>
  <c r="AL170" i="127"/>
  <c r="BM244" i="132"/>
  <c r="AN295" i="131"/>
  <c r="AS258" i="131"/>
  <c r="AS224" i="131" s="1"/>
  <c r="BP236" i="131"/>
  <c r="AZ262" i="131"/>
  <c r="AW193" i="131"/>
  <c r="BP307" i="130"/>
  <c r="BP294" i="130"/>
  <c r="BP322" i="130" s="1"/>
  <c r="BP288" i="130"/>
  <c r="BP238" i="130"/>
  <c r="BP266" i="130" s="1"/>
  <c r="BN244" i="130"/>
  <c r="AX244" i="130"/>
  <c r="BC193" i="130"/>
  <c r="AR309" i="129"/>
  <c r="AR275" i="129" s="1"/>
  <c r="BP249" i="129"/>
  <c r="BN244" i="129"/>
  <c r="BH309" i="128"/>
  <c r="BH275" i="128" s="1"/>
  <c r="AY295" i="128"/>
  <c r="BE263" i="128"/>
  <c r="BD262" i="128"/>
  <c r="BD272" i="128" s="1"/>
  <c r="AL220" i="128"/>
  <c r="AZ212" i="128"/>
  <c r="BG193" i="128"/>
  <c r="AQ193" i="128"/>
  <c r="AZ309" i="127"/>
  <c r="AZ275" i="127" s="1"/>
  <c r="AL322" i="127"/>
  <c r="BP294" i="127"/>
  <c r="BP322" i="127" s="1"/>
  <c r="AP316" i="127"/>
  <c r="AW313" i="127"/>
  <c r="AW295" i="127"/>
  <c r="BD258" i="127"/>
  <c r="BC244" i="127"/>
  <c r="AP269" i="127"/>
  <c r="AY268" i="127"/>
  <c r="BI267" i="127"/>
  <c r="AN267" i="127"/>
  <c r="AW266" i="127"/>
  <c r="BG265" i="127"/>
  <c r="BP237" i="127"/>
  <c r="AL265" i="127"/>
  <c r="AU264" i="127"/>
  <c r="AZ263" i="127"/>
  <c r="BI262" i="127"/>
  <c r="BI244" i="127"/>
  <c r="AN244" i="127"/>
  <c r="AN262" i="127"/>
  <c r="BO230" i="127"/>
  <c r="AT230" i="127"/>
  <c r="BK207" i="127"/>
  <c r="BK173" i="127" s="1"/>
  <c r="AP207" i="127"/>
  <c r="AY220" i="127"/>
  <c r="BH219" i="127"/>
  <c r="AM219" i="127"/>
  <c r="BP191" i="127"/>
  <c r="AW218" i="127"/>
  <c r="BF217" i="127"/>
  <c r="BK216" i="127"/>
  <c r="AO216" i="127"/>
  <c r="AY215" i="127"/>
  <c r="BI214" i="127"/>
  <c r="AW213" i="127"/>
  <c r="BG212" i="127"/>
  <c r="BK193" i="127"/>
  <c r="BK211" i="127"/>
  <c r="AP193" i="127"/>
  <c r="AP211" i="127"/>
  <c r="BA179" i="127"/>
  <c r="AZ179" i="127"/>
  <c r="AS211" i="127"/>
  <c r="AS193" i="127"/>
  <c r="BI211" i="127"/>
  <c r="BI193" i="127"/>
  <c r="BA215" i="127"/>
  <c r="AL216" i="127"/>
  <c r="BP188" i="127"/>
  <c r="BB216" i="127"/>
  <c r="AM217" i="127"/>
  <c r="AM221" i="127" s="1"/>
  <c r="BC217" i="127"/>
  <c r="AN218" i="127"/>
  <c r="BD218" i="127"/>
  <c r="AS219" i="127"/>
  <c r="BI219" i="127"/>
  <c r="AT220" i="127"/>
  <c r="BJ220" i="127"/>
  <c r="AV207" i="127"/>
  <c r="AV173" i="127" s="1"/>
  <c r="BL207" i="127"/>
  <c r="BP199" i="127"/>
  <c r="AO230" i="127"/>
  <c r="AO224" i="127"/>
  <c r="BE230" i="127"/>
  <c r="AT262" i="127"/>
  <c r="AT244" i="127"/>
  <c r="BJ262" i="127"/>
  <c r="BJ244" i="127"/>
  <c r="AU263" i="127"/>
  <c r="BK263" i="127"/>
  <c r="AV264" i="127"/>
  <c r="BL264" i="127"/>
  <c r="AL266" i="127"/>
  <c r="BP238" i="127"/>
  <c r="AW258" i="127"/>
  <c r="AW224" i="127" s="1"/>
  <c r="BM258" i="127"/>
  <c r="BM262" i="127"/>
  <c r="BP277" i="127"/>
  <c r="AL281" i="127"/>
  <c r="AQ313" i="127"/>
  <c r="AQ295" i="127"/>
  <c r="BJ309" i="127"/>
  <c r="BJ275" i="127" s="1"/>
  <c r="AQ281" i="127"/>
  <c r="BG281" i="127"/>
  <c r="AZ295" i="127"/>
  <c r="AZ313" i="127"/>
  <c r="BE314" i="127"/>
  <c r="BF315" i="127"/>
  <c r="BG316" i="127"/>
  <c r="BH317" i="127"/>
  <c r="AW318" i="127"/>
  <c r="AX319" i="127"/>
  <c r="AY320" i="127"/>
  <c r="AZ321" i="127"/>
  <c r="AO322" i="127"/>
  <c r="AQ309" i="127"/>
  <c r="AQ275" i="127" s="1"/>
  <c r="BG309" i="127"/>
  <c r="BG275" i="127" s="1"/>
  <c r="AW281" i="127"/>
  <c r="AW275" i="127"/>
  <c r="BM281" i="127"/>
  <c r="AL295" i="127"/>
  <c r="BP285" i="127"/>
  <c r="AL313" i="127"/>
  <c r="BB295" i="127"/>
  <c r="BB313" i="127"/>
  <c r="AM314" i="127"/>
  <c r="BC314" i="127"/>
  <c r="AN315" i="127"/>
  <c r="BD315" i="127"/>
  <c r="AS316" i="127"/>
  <c r="AT317" i="127"/>
  <c r="AU318" i="127"/>
  <c r="AV319" i="127"/>
  <c r="BA320" i="127"/>
  <c r="BP293" i="127"/>
  <c r="BP321" i="127" s="1"/>
  <c r="AL321" i="127"/>
  <c r="BB321" i="127"/>
  <c r="AM322" i="127"/>
  <c r="BC322" i="127"/>
  <c r="AO309" i="127"/>
  <c r="AO275" i="127" s="1"/>
  <c r="BE309" i="127"/>
  <c r="BE275" i="127" s="1"/>
  <c r="BF309" i="127"/>
  <c r="BF275" i="127" s="1"/>
  <c r="BH170" i="126"/>
  <c r="BO309" i="124"/>
  <c r="BO275" i="124" s="1"/>
  <c r="AT309" i="124"/>
  <c r="BC322" i="124"/>
  <c r="BL321" i="124"/>
  <c r="AQ321" i="124"/>
  <c r="BA320" i="124"/>
  <c r="BE319" i="124"/>
  <c r="BO318" i="124"/>
  <c r="AS318" i="124"/>
  <c r="BC317" i="124"/>
  <c r="BM316" i="124"/>
  <c r="AQ316" i="124"/>
  <c r="BA315" i="124"/>
  <c r="BE314" i="124"/>
  <c r="BO295" i="124"/>
  <c r="BO313" i="124"/>
  <c r="AT295" i="124"/>
  <c r="AT313" i="124"/>
  <c r="BE281" i="124"/>
  <c r="BP249" i="124"/>
  <c r="AL263" i="124"/>
  <c r="BA258" i="124"/>
  <c r="BA224" i="124" s="1"/>
  <c r="BO271" i="124"/>
  <c r="AY271" i="124"/>
  <c r="BN270" i="124"/>
  <c r="BM269" i="124"/>
  <c r="AW269" i="124"/>
  <c r="BH268" i="124"/>
  <c r="AR268" i="124"/>
  <c r="BG267" i="124"/>
  <c r="AQ267" i="124"/>
  <c r="BF266" i="124"/>
  <c r="AP266" i="124"/>
  <c r="BE265" i="124"/>
  <c r="AO265" i="124"/>
  <c r="AZ264" i="124"/>
  <c r="BO263" i="124"/>
  <c r="AY263" i="124"/>
  <c r="BN262" i="124"/>
  <c r="BN244" i="124"/>
  <c r="AX262" i="124"/>
  <c r="AX272" i="124" s="1"/>
  <c r="AX244" i="124"/>
  <c r="BI230" i="124"/>
  <c r="AS230" i="124"/>
  <c r="AS224" i="124"/>
  <c r="AZ207" i="124"/>
  <c r="BN220" i="124"/>
  <c r="AX220" i="124"/>
  <c r="BM219" i="124"/>
  <c r="AW219" i="124"/>
  <c r="BH218" i="124"/>
  <c r="AR218" i="124"/>
  <c r="BG217" i="124"/>
  <c r="AQ217" i="124"/>
  <c r="BF216" i="124"/>
  <c r="AP216" i="124"/>
  <c r="BE215" i="124"/>
  <c r="AO215" i="124"/>
  <c r="AZ214" i="124"/>
  <c r="BO213" i="124"/>
  <c r="AY213" i="124"/>
  <c r="AY221" i="124" s="1"/>
  <c r="BN212" i="124"/>
  <c r="AX212" i="124"/>
  <c r="BM211" i="124"/>
  <c r="BM193" i="124"/>
  <c r="AW211" i="124"/>
  <c r="AW193" i="124"/>
  <c r="BD179" i="124"/>
  <c r="AN179" i="124"/>
  <c r="BP287" i="132"/>
  <c r="BP315" i="132" s="1"/>
  <c r="BP287" i="131"/>
  <c r="AP244" i="131"/>
  <c r="BP188" i="131"/>
  <c r="BL314" i="130"/>
  <c r="AL316" i="129"/>
  <c r="BO295" i="129"/>
  <c r="AY258" i="129"/>
  <c r="AY224" i="129" s="1"/>
  <c r="AM267" i="129"/>
  <c r="AS265" i="129"/>
  <c r="AQ263" i="129"/>
  <c r="AY313" i="128"/>
  <c r="AM263" i="128"/>
  <c r="BP164" i="128"/>
  <c r="AL314" i="127"/>
  <c r="BN258" i="127"/>
  <c r="BN224" i="127" s="1"/>
  <c r="BP205" i="127"/>
  <c r="AL219" i="127"/>
  <c r="AN211" i="127"/>
  <c r="BP189" i="133"/>
  <c r="BP188" i="132"/>
  <c r="BM193" i="132"/>
  <c r="BP253" i="131"/>
  <c r="BP186" i="130"/>
  <c r="AS213" i="130"/>
  <c r="BO193" i="130"/>
  <c r="AY193" i="130"/>
  <c r="BH244" i="128"/>
  <c r="AR244" i="128"/>
  <c r="AM211" i="128"/>
  <c r="BI322" i="126"/>
  <c r="BP292" i="126"/>
  <c r="AL320" i="126"/>
  <c r="AU281" i="126"/>
  <c r="BP253" i="126"/>
  <c r="AU266" i="126"/>
  <c r="AW230" i="126"/>
  <c r="AZ214" i="126"/>
  <c r="BI193" i="126"/>
  <c r="BI211" i="126"/>
  <c r="AS179" i="126"/>
  <c r="BP302" i="125"/>
  <c r="BD315" i="125"/>
  <c r="AW281" i="125"/>
  <c r="AW275" i="125"/>
  <c r="AX258" i="125"/>
  <c r="AY268" i="125"/>
  <c r="AU264" i="125"/>
  <c r="BD244" i="125"/>
  <c r="BD262" i="125"/>
  <c r="BP204" i="125"/>
  <c r="BH220" i="125"/>
  <c r="BE217" i="125"/>
  <c r="BM214" i="125"/>
  <c r="BA213" i="125"/>
  <c r="BE173" i="125"/>
  <c r="BE179" i="125"/>
  <c r="AQ179" i="125"/>
  <c r="BM179" i="125"/>
  <c r="AV211" i="125"/>
  <c r="AV193" i="125"/>
  <c r="AX213" i="125"/>
  <c r="AZ215" i="125"/>
  <c r="AL217" i="125"/>
  <c r="BP189" i="125"/>
  <c r="AN219" i="125"/>
  <c r="AQ207" i="125"/>
  <c r="AQ173" i="125" s="1"/>
  <c r="BM207" i="125"/>
  <c r="BM173" i="125" s="1"/>
  <c r="AP230" i="125"/>
  <c r="BK224" i="125"/>
  <c r="BK230" i="125"/>
  <c r="AZ244" i="125"/>
  <c r="AZ262" i="125"/>
  <c r="BP236" i="125"/>
  <c r="AL264" i="125"/>
  <c r="BG264" i="125"/>
  <c r="BP241" i="125"/>
  <c r="AL269" i="125"/>
  <c r="AZ258" i="125"/>
  <c r="AZ224" i="125" s="1"/>
  <c r="BP250" i="125"/>
  <c r="BP255" i="125"/>
  <c r="AY281" i="125"/>
  <c r="AN295" i="125"/>
  <c r="AN313" i="125"/>
  <c r="BI295" i="125"/>
  <c r="BI313" i="125"/>
  <c r="BG316" i="125"/>
  <c r="AW317" i="125"/>
  <c r="BI318" i="125"/>
  <c r="AY319" i="125"/>
  <c r="AO320" i="125"/>
  <c r="BK320" i="125"/>
  <c r="BF321" i="125"/>
  <c r="AO309" i="125"/>
  <c r="AO275" i="125" s="1"/>
  <c r="BK309" i="125"/>
  <c r="BK275" i="125" s="1"/>
  <c r="AM179" i="125"/>
  <c r="AM173" i="125"/>
  <c r="BI179" i="125"/>
  <c r="AY179" i="125"/>
  <c r="AX211" i="125"/>
  <c r="AX193" i="125"/>
  <c r="BI212" i="125"/>
  <c r="AU214" i="125"/>
  <c r="AL215" i="125"/>
  <c r="BP187" i="125"/>
  <c r="AP219" i="125"/>
  <c r="BK219" i="125"/>
  <c r="AX207" i="125"/>
  <c r="BP201" i="125"/>
  <c r="BP206" i="125"/>
  <c r="AV230" i="125"/>
  <c r="BA262" i="125"/>
  <c r="BA244" i="125"/>
  <c r="AS270" i="125"/>
  <c r="AV258" i="125"/>
  <c r="AV224" i="125" s="1"/>
  <c r="BP254" i="125"/>
  <c r="AU281" i="125"/>
  <c r="BE295" i="125"/>
  <c r="BE313" i="125"/>
  <c r="BA314" i="125"/>
  <c r="AQ315" i="125"/>
  <c r="BC316" i="125"/>
  <c r="AS317" i="125"/>
  <c r="BN317" i="125"/>
  <c r="BE318" i="125"/>
  <c r="AU319" i="125"/>
  <c r="AQ320" i="125"/>
  <c r="BL320" i="125"/>
  <c r="BB321" i="125"/>
  <c r="AS322" i="125"/>
  <c r="BN322" i="125"/>
  <c r="BG309" i="125"/>
  <c r="AZ179" i="125"/>
  <c r="AO179" i="125"/>
  <c r="AS211" i="125"/>
  <c r="AS193" i="125"/>
  <c r="BI211" i="125"/>
  <c r="BI193" i="125"/>
  <c r="AT212" i="125"/>
  <c r="BJ212" i="125"/>
  <c r="AU213" i="125"/>
  <c r="BK213" i="125"/>
  <c r="BK221" i="125" s="1"/>
  <c r="AV214" i="125"/>
  <c r="BL214" i="125"/>
  <c r="BA215" i="125"/>
  <c r="AL216" i="125"/>
  <c r="BP188" i="125"/>
  <c r="BB216" i="125"/>
  <c r="AM217" i="125"/>
  <c r="BC217" i="125"/>
  <c r="AN218" i="125"/>
  <c r="BD218" i="125"/>
  <c r="BI219" i="125"/>
  <c r="BJ220" i="125"/>
  <c r="AV207" i="125"/>
  <c r="AV173" i="125" s="1"/>
  <c r="BL207" i="125"/>
  <c r="BL173" i="125" s="1"/>
  <c r="BP199" i="125"/>
  <c r="AO230" i="125"/>
  <c r="AO224" i="125"/>
  <c r="BE230" i="125"/>
  <c r="BE224" i="125"/>
  <c r="AT244" i="125"/>
  <c r="AT262" i="125"/>
  <c r="BJ244" i="125"/>
  <c r="BJ262" i="125"/>
  <c r="AU263" i="125"/>
  <c r="BA265" i="125"/>
  <c r="AL266" i="125"/>
  <c r="BP238" i="125"/>
  <c r="BP266" i="125" s="1"/>
  <c r="BB266" i="125"/>
  <c r="BC267" i="125"/>
  <c r="BD268" i="125"/>
  <c r="AS269" i="125"/>
  <c r="BI269" i="125"/>
  <c r="AT270" i="125"/>
  <c r="BJ270" i="125"/>
  <c r="AU271" i="125"/>
  <c r="BK271" i="125"/>
  <c r="AW258" i="125"/>
  <c r="AW224" i="125" s="1"/>
  <c r="BM258" i="125"/>
  <c r="BM224" i="125" s="1"/>
  <c r="AX281" i="125"/>
  <c r="BN281" i="125"/>
  <c r="AQ313" i="125"/>
  <c r="AQ295" i="125"/>
  <c r="BG313" i="125"/>
  <c r="BG295" i="125"/>
  <c r="AR314" i="125"/>
  <c r="BH314" i="125"/>
  <c r="AW315" i="125"/>
  <c r="BM315" i="125"/>
  <c r="AX316" i="125"/>
  <c r="BN316" i="125"/>
  <c r="AY317" i="125"/>
  <c r="BO317" i="125"/>
  <c r="AZ318" i="125"/>
  <c r="AO319" i="125"/>
  <c r="AP320" i="125"/>
  <c r="AQ321" i="125"/>
  <c r="AR322" i="125"/>
  <c r="AT309" i="125"/>
  <c r="AT275" i="125" s="1"/>
  <c r="BJ309" i="125"/>
  <c r="BJ275" i="125" s="1"/>
  <c r="BP303" i="125"/>
  <c r="AL309" i="124"/>
  <c r="AL275" i="124" s="1"/>
  <c r="BP250" i="124"/>
  <c r="BD244" i="124"/>
  <c r="BD211" i="124"/>
  <c r="BF319" i="126"/>
  <c r="BF281" i="126"/>
  <c r="AO270" i="126"/>
  <c r="AR263" i="126"/>
  <c r="BM216" i="126"/>
  <c r="AM212" i="126"/>
  <c r="BP198" i="125"/>
  <c r="AT211" i="125"/>
  <c r="AT193" i="125"/>
  <c r="BL313" i="124"/>
  <c r="AZ244" i="124"/>
  <c r="AZ211" i="124"/>
  <c r="AZ207" i="131"/>
  <c r="AZ173" i="131" s="1"/>
  <c r="BP294" i="129"/>
  <c r="AT244" i="128"/>
  <c r="AR211" i="127"/>
  <c r="BA319" i="126"/>
  <c r="AT213" i="126"/>
  <c r="AW179" i="126"/>
  <c r="BP142" i="126"/>
  <c r="BP160" i="126"/>
  <c r="BE212" i="126"/>
  <c r="AS216" i="126"/>
  <c r="BJ217" i="126"/>
  <c r="AP219" i="126"/>
  <c r="BN244" i="126"/>
  <c r="BN262" i="126"/>
  <c r="AL271" i="126"/>
  <c r="BP243" i="126"/>
  <c r="AX258" i="126"/>
  <c r="AX224" i="126" s="1"/>
  <c r="AW281" i="126"/>
  <c r="BG295" i="126"/>
  <c r="BG313" i="126"/>
  <c r="AN315" i="126"/>
  <c r="AY316" i="126"/>
  <c r="AV318" i="126"/>
  <c r="BH319" i="126"/>
  <c r="AN321" i="126"/>
  <c r="AZ322" i="126"/>
  <c r="BM309" i="126"/>
  <c r="BM275" i="126" s="1"/>
  <c r="BE179" i="126"/>
  <c r="AT211" i="126"/>
  <c r="AT193" i="126"/>
  <c r="AP212" i="126"/>
  <c r="BB213" i="126"/>
  <c r="AR214" i="126"/>
  <c r="BM214" i="126"/>
  <c r="BD215" i="126"/>
  <c r="AT216" i="126"/>
  <c r="BO216" i="126"/>
  <c r="BA218" i="126"/>
  <c r="BC220" i="126"/>
  <c r="AV207" i="126"/>
  <c r="AV173" i="126" s="1"/>
  <c r="BP198" i="126"/>
  <c r="BP203" i="126"/>
  <c r="AT230" i="126"/>
  <c r="BE244" i="126"/>
  <c r="BE262" i="126"/>
  <c r="AU263" i="126"/>
  <c r="AP269" i="126"/>
  <c r="AR271" i="126"/>
  <c r="BE258" i="126"/>
  <c r="BE224" i="126" s="1"/>
  <c r="BC281" i="126"/>
  <c r="BC275" i="126"/>
  <c r="AR313" i="126"/>
  <c r="AR295" i="126"/>
  <c r="BN295" i="126"/>
  <c r="BN313" i="126"/>
  <c r="AT315" i="126"/>
  <c r="BK316" i="126"/>
  <c r="BF321" i="126"/>
  <c r="AS309" i="126"/>
  <c r="AS275" i="126" s="1"/>
  <c r="BN309" i="126"/>
  <c r="BG214" i="126"/>
  <c r="BE218" i="126"/>
  <c r="BE207" i="126"/>
  <c r="BE173" i="126" s="1"/>
  <c r="AS224" i="126"/>
  <c r="AS230" i="126"/>
  <c r="BN230" i="126"/>
  <c r="AM262" i="126"/>
  <c r="AM244" i="126"/>
  <c r="AY263" i="126"/>
  <c r="BK264" i="126"/>
  <c r="BP238" i="126"/>
  <c r="BP266" i="126" s="1"/>
  <c r="AL266" i="126"/>
  <c r="AX267" i="126"/>
  <c r="AQ271" i="126"/>
  <c r="BD258" i="126"/>
  <c r="BD224" i="126" s="1"/>
  <c r="BB275" i="126"/>
  <c r="BB281" i="126"/>
  <c r="BB295" i="126"/>
  <c r="BB313" i="126"/>
  <c r="BM314" i="126"/>
  <c r="AT316" i="126"/>
  <c r="BF317" i="126"/>
  <c r="BL318" i="126"/>
  <c r="AS320" i="126"/>
  <c r="BD321" i="126"/>
  <c r="AL309" i="126"/>
  <c r="AL275" i="126" s="1"/>
  <c r="BP299" i="126"/>
  <c r="BA179" i="126"/>
  <c r="BF211" i="126"/>
  <c r="BF193" i="126"/>
  <c r="AW212" i="126"/>
  <c r="AM213" i="126"/>
  <c r="BH213" i="126"/>
  <c r="AY214" i="126"/>
  <c r="AO215" i="126"/>
  <c r="BJ215" i="126"/>
  <c r="BF216" i="126"/>
  <c r="AV217" i="126"/>
  <c r="AM218" i="126"/>
  <c r="BH218" i="126"/>
  <c r="AO220" i="126"/>
  <c r="BJ220" i="126"/>
  <c r="AW207" i="126"/>
  <c r="AW173" i="126" s="1"/>
  <c r="BA230" i="126"/>
  <c r="BF244" i="126"/>
  <c r="BF262" i="126"/>
  <c r="AX265" i="126"/>
  <c r="AZ267" i="126"/>
  <c r="AL269" i="126"/>
  <c r="BP241" i="126"/>
  <c r="AN271" i="126"/>
  <c r="BA258" i="126"/>
  <c r="BA224" i="126" s="1"/>
  <c r="AT281" i="126"/>
  <c r="BO281" i="126"/>
  <c r="BD313" i="126"/>
  <c r="BD295" i="126"/>
  <c r="BM322" i="126"/>
  <c r="BE309" i="126"/>
  <c r="BE275" i="126" s="1"/>
  <c r="AX179" i="126"/>
  <c r="BN179" i="126"/>
  <c r="AQ211" i="126"/>
  <c r="AQ193" i="126"/>
  <c r="BG211" i="126"/>
  <c r="BG193" i="126"/>
  <c r="AR212" i="126"/>
  <c r="BH212" i="126"/>
  <c r="AW213" i="126"/>
  <c r="BM213" i="126"/>
  <c r="AX214" i="126"/>
  <c r="BN214" i="126"/>
  <c r="AY215" i="126"/>
  <c r="BO215" i="126"/>
  <c r="AZ216" i="126"/>
  <c r="AO217" i="126"/>
  <c r="BE217" i="126"/>
  <c r="AP218" i="126"/>
  <c r="BF218" i="126"/>
  <c r="BG219" i="126"/>
  <c r="AR220" i="126"/>
  <c r="BH220" i="126"/>
  <c r="AT207" i="126"/>
  <c r="AT173" i="126" s="1"/>
  <c r="BJ207" i="126"/>
  <c r="BJ173" i="126" s="1"/>
  <c r="BP201" i="126"/>
  <c r="AU230" i="126"/>
  <c r="BK230" i="126"/>
  <c r="BP229" i="126"/>
  <c r="AN244" i="126"/>
  <c r="AN262" i="126"/>
  <c r="BD244" i="126"/>
  <c r="BD262" i="126"/>
  <c r="AS263" i="126"/>
  <c r="BI263" i="126"/>
  <c r="AT264" i="126"/>
  <c r="AU265" i="126"/>
  <c r="AV266" i="126"/>
  <c r="BL266" i="126"/>
  <c r="BA267" i="126"/>
  <c r="AL268" i="126"/>
  <c r="BP240" i="126"/>
  <c r="BB268" i="126"/>
  <c r="AM269" i="126"/>
  <c r="BC269" i="126"/>
  <c r="AN270" i="126"/>
  <c r="BD270" i="126"/>
  <c r="AS271" i="126"/>
  <c r="BI271" i="126"/>
  <c r="AU258" i="126"/>
  <c r="AU224" i="126" s="1"/>
  <c r="BK258" i="126"/>
  <c r="BK224" i="126" s="1"/>
  <c r="BP251" i="126"/>
  <c r="AZ281" i="126"/>
  <c r="AS295" i="126"/>
  <c r="AS313" i="126"/>
  <c r="BI295" i="126"/>
  <c r="BI313" i="126"/>
  <c r="AT314" i="126"/>
  <c r="BJ314" i="126"/>
  <c r="AU315" i="126"/>
  <c r="BK315" i="126"/>
  <c r="AV316" i="126"/>
  <c r="BL316" i="126"/>
  <c r="BA317" i="126"/>
  <c r="AL318" i="126"/>
  <c r="BP290" i="126"/>
  <c r="BP318" i="126" s="1"/>
  <c r="BB318" i="126"/>
  <c r="AM319" i="126"/>
  <c r="BC319" i="126"/>
  <c r="AN320" i="126"/>
  <c r="BD320" i="126"/>
  <c r="AS321" i="126"/>
  <c r="BI321" i="126"/>
  <c r="AT322" i="126"/>
  <c r="AV309" i="126"/>
  <c r="AV275" i="126" s="1"/>
  <c r="BL309" i="126"/>
  <c r="BL275" i="126" s="1"/>
  <c r="BP301" i="126"/>
  <c r="BP190" i="125"/>
  <c r="BP218" i="125" s="1"/>
  <c r="BK193" i="125"/>
  <c r="BP156" i="125"/>
  <c r="AX309" i="124"/>
  <c r="AX275" i="124" s="1"/>
  <c r="BE244" i="124"/>
  <c r="BP205" i="124"/>
  <c r="BP186" i="124"/>
  <c r="BP214" i="124" s="1"/>
  <c r="AL214" i="124"/>
  <c r="AY193" i="124"/>
  <c r="BP161" i="124"/>
  <c r="AR270" i="131"/>
  <c r="BC295" i="130"/>
  <c r="BC258" i="130"/>
  <c r="BC224" i="130" s="1"/>
  <c r="AR244" i="130"/>
  <c r="BE295" i="128"/>
  <c r="AO295" i="128"/>
  <c r="BC264" i="127"/>
  <c r="BI212" i="127"/>
  <c r="AN317" i="126"/>
  <c r="AV314" i="126"/>
  <c r="BH258" i="126"/>
  <c r="BH224" i="126" s="1"/>
  <c r="AT270" i="126"/>
  <c r="BB267" i="126"/>
  <c r="BI264" i="126"/>
  <c r="AL244" i="126"/>
  <c r="BP234" i="126"/>
  <c r="AL262" i="126"/>
  <c r="BP206" i="126"/>
  <c r="BI207" i="126"/>
  <c r="BI173" i="126" s="1"/>
  <c r="AO219" i="126"/>
  <c r="AW216" i="126"/>
  <c r="BN212" i="126"/>
  <c r="AL211" i="126"/>
  <c r="BP183" i="126"/>
  <c r="AL193" i="126"/>
  <c r="BP169" i="126"/>
  <c r="BP163" i="126"/>
  <c r="BJ322" i="125"/>
  <c r="AX321" i="125"/>
  <c r="AM320" i="125"/>
  <c r="BF318" i="125"/>
  <c r="BO316" i="125"/>
  <c r="BC315" i="125"/>
  <c r="AQ314" i="125"/>
  <c r="BP278" i="125"/>
  <c r="BO258" i="125"/>
  <c r="BO224" i="125" s="1"/>
  <c r="AO270" i="125"/>
  <c r="BM262" i="125"/>
  <c r="BM244" i="125"/>
  <c r="BH230" i="125"/>
  <c r="BP205" i="125"/>
  <c r="BJ207" i="125"/>
  <c r="BJ173" i="125" s="1"/>
  <c r="AR219" i="125"/>
  <c r="AN215" i="125"/>
  <c r="BK179" i="125"/>
  <c r="BI170" i="125"/>
  <c r="BC170" i="125"/>
  <c r="AQ170" i="125"/>
  <c r="BN295" i="124"/>
  <c r="AV265" i="124"/>
  <c r="BA244" i="124"/>
  <c r="BP201" i="124"/>
  <c r="AP207" i="124"/>
  <c r="AP173" i="124" s="1"/>
  <c r="BP190" i="124"/>
  <c r="BP218" i="124" s="1"/>
  <c r="AL218" i="124"/>
  <c r="BC193" i="124"/>
  <c r="BC211" i="124"/>
  <c r="AQ258" i="131"/>
  <c r="AQ224" i="131" s="1"/>
  <c r="BP184" i="131"/>
  <c r="BA193" i="131"/>
  <c r="AL309" i="130"/>
  <c r="AL275" i="130" s="1"/>
  <c r="BP286" i="130"/>
  <c r="BA295" i="130"/>
  <c r="BP240" i="130"/>
  <c r="BP166" i="130"/>
  <c r="AO295" i="129"/>
  <c r="BM263" i="129"/>
  <c r="BJ244" i="129"/>
  <c r="BC295" i="127"/>
  <c r="BH321" i="126"/>
  <c r="AZ313" i="126"/>
  <c r="AZ295" i="126"/>
  <c r="AM268" i="126"/>
  <c r="BB244" i="126"/>
  <c r="BB262" i="126"/>
  <c r="BO218" i="126"/>
  <c r="BI212" i="126"/>
  <c r="BK170" i="126"/>
  <c r="AW295" i="125"/>
  <c r="AN244" i="125"/>
  <c r="AT170" i="125"/>
  <c r="AR244" i="124"/>
  <c r="BH211" i="124"/>
  <c r="BP305" i="130"/>
  <c r="BK318" i="126"/>
  <c r="AU295" i="126"/>
  <c r="AU313" i="126"/>
  <c r="BA281" i="126"/>
  <c r="BN269" i="126"/>
  <c r="AQ267" i="126"/>
  <c r="AY264" i="126"/>
  <c r="BB230" i="126"/>
  <c r="AN218" i="126"/>
  <c r="BC212" i="126"/>
  <c r="BP286" i="125"/>
  <c r="BJ258" i="125"/>
  <c r="BD170" i="125"/>
  <c r="BI314" i="124"/>
  <c r="AL267" i="124"/>
  <c r="AW244" i="124"/>
  <c r="AT207" i="124"/>
  <c r="AT173" i="124" s="1"/>
  <c r="BC193" i="128"/>
  <c r="BM309" i="124"/>
  <c r="BM275" i="124" s="1"/>
  <c r="BH193" i="139"/>
  <c r="BH211" i="139"/>
  <c r="AY295" i="139"/>
  <c r="AY313" i="139"/>
  <c r="AY323" i="139" s="1"/>
  <c r="BC211" i="139"/>
  <c r="BC193" i="139"/>
  <c r="BG211" i="139"/>
  <c r="BG193" i="139"/>
  <c r="BL211" i="139"/>
  <c r="BL193" i="139"/>
  <c r="BP203" i="139"/>
  <c r="AO230" i="139"/>
  <c r="AZ179" i="139"/>
  <c r="AZ173" i="139"/>
  <c r="BI211" i="139"/>
  <c r="BI193" i="139"/>
  <c r="BJ220" i="139"/>
  <c r="AN244" i="139"/>
  <c r="AN262" i="139"/>
  <c r="BP279" i="139"/>
  <c r="BE179" i="139"/>
  <c r="BJ211" i="139"/>
  <c r="BJ221" i="139" s="1"/>
  <c r="BJ193" i="139"/>
  <c r="BL213" i="139"/>
  <c r="BK244" i="139"/>
  <c r="BK262" i="139"/>
  <c r="BG230" i="139"/>
  <c r="BO244" i="139"/>
  <c r="BO262" i="139"/>
  <c r="BP200" i="139"/>
  <c r="AZ230" i="139"/>
  <c r="AL322" i="139"/>
  <c r="BP294" i="139"/>
  <c r="BP322" i="139" s="1"/>
  <c r="AO262" i="139"/>
  <c r="AO244" i="139"/>
  <c r="AR258" i="139"/>
  <c r="AR224" i="139" s="1"/>
  <c r="AP313" i="139"/>
  <c r="AP295" i="139"/>
  <c r="AX262" i="139"/>
  <c r="AX272" i="139" s="1"/>
  <c r="AX244" i="139"/>
  <c r="BE265" i="139"/>
  <c r="BF266" i="139"/>
  <c r="BG267" i="139"/>
  <c r="BH268" i="139"/>
  <c r="BP249" i="139"/>
  <c r="BG315" i="139"/>
  <c r="BP278" i="139"/>
  <c r="AW295" i="139"/>
  <c r="AW313" i="139"/>
  <c r="BN281" i="139"/>
  <c r="BN275" i="139"/>
  <c r="AX313" i="139"/>
  <c r="AX295" i="139"/>
  <c r="AP315" i="139"/>
  <c r="BG309" i="139"/>
  <c r="BG275" i="139" s="1"/>
  <c r="AR313" i="138"/>
  <c r="AR323" i="138" s="1"/>
  <c r="AR295" i="138"/>
  <c r="BF173" i="138"/>
  <c r="BF179" i="138"/>
  <c r="BI262" i="138"/>
  <c r="BI244" i="138"/>
  <c r="AN211" i="138"/>
  <c r="AN193" i="138"/>
  <c r="BN224" i="138"/>
  <c r="BN230" i="138"/>
  <c r="AM262" i="138"/>
  <c r="AM244" i="138"/>
  <c r="BH230" i="138"/>
  <c r="BH224" i="138"/>
  <c r="BA313" i="138"/>
  <c r="BA295" i="138"/>
  <c r="BF258" i="138"/>
  <c r="BF224" i="138" s="1"/>
  <c r="BD281" i="138"/>
  <c r="BP300" i="138"/>
  <c r="AQ224" i="138"/>
  <c r="AQ230" i="138"/>
  <c r="AV244" i="138"/>
  <c r="AV262" i="138"/>
  <c r="BL258" i="138"/>
  <c r="BL224" i="138" s="1"/>
  <c r="BK281" i="138"/>
  <c r="AZ313" i="138"/>
  <c r="AZ295" i="138"/>
  <c r="AL315" i="138"/>
  <c r="BP287" i="138"/>
  <c r="BP306" i="138"/>
  <c r="AZ179" i="138"/>
  <c r="BI211" i="138"/>
  <c r="BI193" i="138"/>
  <c r="BL214" i="138"/>
  <c r="BJ220" i="138"/>
  <c r="BL207" i="138"/>
  <c r="BL173" i="138" s="1"/>
  <c r="BP199" i="138"/>
  <c r="BE230" i="138"/>
  <c r="AL266" i="138"/>
  <c r="BP238" i="138"/>
  <c r="AM267" i="138"/>
  <c r="BM258" i="138"/>
  <c r="BM224" i="138" s="1"/>
  <c r="AX281" i="138"/>
  <c r="BG295" i="138"/>
  <c r="BG313" i="138"/>
  <c r="BF322" i="138"/>
  <c r="BH309" i="138"/>
  <c r="BH275" i="138" s="1"/>
  <c r="BO262" i="138"/>
  <c r="BO193" i="138"/>
  <c r="BO211" i="138"/>
  <c r="BG230" i="137"/>
  <c r="BP251" i="137"/>
  <c r="BG262" i="137"/>
  <c r="BG244" i="137"/>
  <c r="AU179" i="137"/>
  <c r="BP175" i="137"/>
  <c r="AL179" i="137"/>
  <c r="BL211" i="137"/>
  <c r="BL193" i="137"/>
  <c r="AL207" i="137"/>
  <c r="AL173" i="137" s="1"/>
  <c r="BP197" i="137"/>
  <c r="BP202" i="137"/>
  <c r="BF230" i="137"/>
  <c r="AU244" i="137"/>
  <c r="AU262" i="137"/>
  <c r="BP252" i="137"/>
  <c r="BK281" i="137"/>
  <c r="BE295" i="137"/>
  <c r="BE313" i="137"/>
  <c r="BO179" i="137"/>
  <c r="BO173" i="137"/>
  <c r="BC230" i="137"/>
  <c r="BM262" i="137"/>
  <c r="BM244" i="137"/>
  <c r="BO281" i="137"/>
  <c r="BD313" i="137"/>
  <c r="BD323" i="137" s="1"/>
  <c r="BD295" i="137"/>
  <c r="BE309" i="137"/>
  <c r="BE275" i="137" s="1"/>
  <c r="AR179" i="137"/>
  <c r="AR173" i="137"/>
  <c r="BA211" i="137"/>
  <c r="BA193" i="137"/>
  <c r="BL218" i="137"/>
  <c r="BD207" i="137"/>
  <c r="BD173" i="137" s="1"/>
  <c r="AW230" i="137"/>
  <c r="BB262" i="137"/>
  <c r="BB244" i="137"/>
  <c r="BL268" i="137"/>
  <c r="BB270" i="137"/>
  <c r="AO258" i="137"/>
  <c r="AO224" i="137" s="1"/>
  <c r="BF281" i="137"/>
  <c r="BF275" i="137"/>
  <c r="BO313" i="137"/>
  <c r="BO295" i="137"/>
  <c r="BF316" i="137"/>
  <c r="BO321" i="137"/>
  <c r="BP142" i="136"/>
  <c r="BP160" i="136"/>
  <c r="BD244" i="137"/>
  <c r="BP187" i="137"/>
  <c r="BI179" i="137"/>
  <c r="BI173" i="137"/>
  <c r="BJ295" i="137"/>
  <c r="BO244" i="137"/>
  <c r="BB313" i="137"/>
  <c r="AM193" i="137"/>
  <c r="AO319" i="135"/>
  <c r="AT313" i="135"/>
  <c r="AT295" i="135"/>
  <c r="AM262" i="135"/>
  <c r="AM244" i="135"/>
  <c r="AM179" i="135"/>
  <c r="AM173" i="135"/>
  <c r="AX179" i="135"/>
  <c r="BG193" i="135"/>
  <c r="BG211" i="135"/>
  <c r="BP201" i="135"/>
  <c r="AU230" i="135"/>
  <c r="BK224" i="135"/>
  <c r="BK230" i="135"/>
  <c r="BF281" i="135"/>
  <c r="BK295" i="135"/>
  <c r="BK313" i="135"/>
  <c r="AO179" i="135"/>
  <c r="BI193" i="135"/>
  <c r="BI211" i="135"/>
  <c r="BB216" i="135"/>
  <c r="BB221" i="135" s="1"/>
  <c r="AM217" i="135"/>
  <c r="BP189" i="135"/>
  <c r="AV207" i="135"/>
  <c r="BA207" i="135"/>
  <c r="BA173" i="135" s="1"/>
  <c r="AO230" i="135"/>
  <c r="AT244" i="135"/>
  <c r="AT262" i="135"/>
  <c r="BJ244" i="135"/>
  <c r="BJ262" i="135"/>
  <c r="AM267" i="135"/>
  <c r="AN268" i="135"/>
  <c r="AR313" i="135"/>
  <c r="AR295" i="135"/>
  <c r="AW309" i="135"/>
  <c r="AW275" i="135" s="1"/>
  <c r="AZ281" i="135"/>
  <c r="BI295" i="135"/>
  <c r="BI313" i="135"/>
  <c r="AL318" i="135"/>
  <c r="BP290" i="135"/>
  <c r="AV309" i="135"/>
  <c r="BP301" i="135"/>
  <c r="BA214" i="137"/>
  <c r="AU207" i="136"/>
  <c r="AU173" i="136" s="1"/>
  <c r="AS258" i="136"/>
  <c r="AS224" i="136" s="1"/>
  <c r="AL315" i="136"/>
  <c r="BP287" i="136"/>
  <c r="BH179" i="136"/>
  <c r="BP184" i="136"/>
  <c r="BP212" i="136" s="1"/>
  <c r="AL212" i="136"/>
  <c r="AS215" i="136"/>
  <c r="AU217" i="136"/>
  <c r="BA219" i="136"/>
  <c r="BD207" i="136"/>
  <c r="BD173" i="136" s="1"/>
  <c r="BB244" i="136"/>
  <c r="BB262" i="136"/>
  <c r="BN281" i="136"/>
  <c r="AM295" i="136"/>
  <c r="AM313" i="136"/>
  <c r="BC318" i="136"/>
  <c r="AU321" i="136"/>
  <c r="BB179" i="136"/>
  <c r="AU193" i="136"/>
  <c r="AU211" i="136"/>
  <c r="AV212" i="136"/>
  <c r="BI217" i="136"/>
  <c r="BJ218" i="136"/>
  <c r="BK219" i="136"/>
  <c r="BL220" i="136"/>
  <c r="BN207" i="136"/>
  <c r="BN173" i="136" s="1"/>
  <c r="BE230" i="136"/>
  <c r="BC295" i="136"/>
  <c r="BC313" i="136"/>
  <c r="AM230" i="136"/>
  <c r="AM224" i="136"/>
  <c r="AV262" i="136"/>
  <c r="AV244" i="136"/>
  <c r="BB264" i="136"/>
  <c r="BD266" i="136"/>
  <c r="BL270" i="136"/>
  <c r="BC258" i="136"/>
  <c r="BC224" i="136" s="1"/>
  <c r="BO281" i="136"/>
  <c r="BO275" i="136"/>
  <c r="BD313" i="136"/>
  <c r="BD295" i="136"/>
  <c r="BE309" i="136"/>
  <c r="BE275" i="136" s="1"/>
  <c r="AL313" i="136"/>
  <c r="AL295" i="136"/>
  <c r="BP285" i="136"/>
  <c r="BL281" i="136"/>
  <c r="AQ315" i="136"/>
  <c r="BF322" i="136"/>
  <c r="BP250" i="135"/>
  <c r="BJ193" i="135"/>
  <c r="BP204" i="134"/>
  <c r="AW281" i="134"/>
  <c r="AW275" i="134"/>
  <c r="AL321" i="134"/>
  <c r="BP293" i="134"/>
  <c r="BM179" i="134"/>
  <c r="AL211" i="134"/>
  <c r="BP183" i="134"/>
  <c r="AL193" i="134"/>
  <c r="BG207" i="134"/>
  <c r="AZ230" i="134"/>
  <c r="AZ224" i="134"/>
  <c r="BF313" i="134"/>
  <c r="BF295" i="134"/>
  <c r="BL179" i="134"/>
  <c r="BP177" i="134"/>
  <c r="AO193" i="134"/>
  <c r="AO211" i="134"/>
  <c r="BE193" i="134"/>
  <c r="BE211" i="134"/>
  <c r="AR207" i="134"/>
  <c r="BI258" i="134"/>
  <c r="BI224" i="134" s="1"/>
  <c r="BJ275" i="134"/>
  <c r="BJ281" i="134"/>
  <c r="BC295" i="134"/>
  <c r="BC313" i="134"/>
  <c r="BP292" i="134"/>
  <c r="BP320" i="134" s="1"/>
  <c r="AL320" i="134"/>
  <c r="AP309" i="134"/>
  <c r="BF179" i="134"/>
  <c r="BF173" i="134"/>
  <c r="BO193" i="134"/>
  <c r="BO211" i="134"/>
  <c r="AL207" i="134"/>
  <c r="BP197" i="134"/>
  <c r="BP205" i="134"/>
  <c r="AM230" i="134"/>
  <c r="AV244" i="134"/>
  <c r="AV262" i="134"/>
  <c r="BL244" i="134"/>
  <c r="BL262" i="134"/>
  <c r="BP236" i="134"/>
  <c r="AL264" i="134"/>
  <c r="AS267" i="134"/>
  <c r="AT268" i="134"/>
  <c r="AU269" i="134"/>
  <c r="AV270" i="134"/>
  <c r="AM258" i="134"/>
  <c r="AM224" i="134" s="1"/>
  <c r="BP255" i="134"/>
  <c r="AR281" i="134"/>
  <c r="AR275" i="134"/>
  <c r="BA295" i="134"/>
  <c r="BA313" i="134"/>
  <c r="BP286" i="134"/>
  <c r="BP314" i="134" s="1"/>
  <c r="AL314" i="134"/>
  <c r="BB322" i="134"/>
  <c r="BD309" i="134"/>
  <c r="AN313" i="133"/>
  <c r="AN295" i="133"/>
  <c r="BD258" i="133"/>
  <c r="BD224" i="133" s="1"/>
  <c r="AR271" i="133"/>
  <c r="AT268" i="133"/>
  <c r="BB265" i="133"/>
  <c r="AP264" i="133"/>
  <c r="BD244" i="133"/>
  <c r="BD262" i="133"/>
  <c r="BO230" i="133"/>
  <c r="BP190" i="133"/>
  <c r="AL218" i="133"/>
  <c r="AN179" i="133"/>
  <c r="AW211" i="133"/>
  <c r="AW193" i="133"/>
  <c r="BE215" i="133"/>
  <c r="AS230" i="133"/>
  <c r="AX244" i="133"/>
  <c r="AX262" i="133"/>
  <c r="BP249" i="133"/>
  <c r="BP257" i="133"/>
  <c r="BP277" i="133"/>
  <c r="AL281" i="133"/>
  <c r="AU295" i="133"/>
  <c r="AU313" i="133"/>
  <c r="BP288" i="133"/>
  <c r="AL316" i="133"/>
  <c r="BK321" i="133"/>
  <c r="BN309" i="133"/>
  <c r="BN275" i="133" s="1"/>
  <c r="BH281" i="133"/>
  <c r="AL314" i="133"/>
  <c r="BP286" i="133"/>
  <c r="AL322" i="133"/>
  <c r="BP294" i="133"/>
  <c r="BN309" i="132"/>
  <c r="BN275" i="132" s="1"/>
  <c r="BD319" i="132"/>
  <c r="AR318" i="132"/>
  <c r="BD314" i="132"/>
  <c r="AR313" i="132"/>
  <c r="AR295" i="132"/>
  <c r="BK258" i="132"/>
  <c r="BK224" i="132" s="1"/>
  <c r="AL268" i="132"/>
  <c r="BP240" i="132"/>
  <c r="BD262" i="132"/>
  <c r="BD244" i="132"/>
  <c r="BK230" i="132"/>
  <c r="BJ207" i="132"/>
  <c r="BJ173" i="132" s="1"/>
  <c r="AQ211" i="132"/>
  <c r="AQ193" i="132"/>
  <c r="BN179" i="132"/>
  <c r="AU281" i="136"/>
  <c r="AV215" i="136"/>
  <c r="AM179" i="136"/>
  <c r="BP291" i="135"/>
  <c r="BP319" i="135" s="1"/>
  <c r="BP204" i="135"/>
  <c r="AO309" i="134"/>
  <c r="AO275" i="134" s="1"/>
  <c r="AN271" i="134"/>
  <c r="AU262" i="134"/>
  <c r="AU244" i="134"/>
  <c r="AP230" i="134"/>
  <c r="AZ215" i="134"/>
  <c r="AV211" i="134"/>
  <c r="AV193" i="134"/>
  <c r="AQ173" i="134"/>
  <c r="AQ179" i="134"/>
  <c r="AU322" i="133"/>
  <c r="AS320" i="133"/>
  <c r="BJ313" i="133"/>
  <c r="BJ295" i="133"/>
  <c r="BC258" i="133"/>
  <c r="BC224" i="133" s="1"/>
  <c r="AS268" i="133"/>
  <c r="BL266" i="133"/>
  <c r="BC244" i="133"/>
  <c r="BC262" i="133"/>
  <c r="AR230" i="133"/>
  <c r="AT207" i="133"/>
  <c r="AT173" i="133" s="1"/>
  <c r="BA218" i="133"/>
  <c r="BO216" i="133"/>
  <c r="BC215" i="133"/>
  <c r="AQ214" i="133"/>
  <c r="BE212" i="133"/>
  <c r="AT193" i="133"/>
  <c r="AT211" i="133"/>
  <c r="BP304" i="132"/>
  <c r="BG309" i="132"/>
  <c r="BG275" i="132" s="1"/>
  <c r="AU317" i="132"/>
  <c r="AQ295" i="132"/>
  <c r="AQ313" i="132"/>
  <c r="BP277" i="132"/>
  <c r="AL275" i="132"/>
  <c r="AL281" i="132"/>
  <c r="BB258" i="132"/>
  <c r="BO262" i="132"/>
  <c r="BO244" i="132"/>
  <c r="BF230" i="132"/>
  <c r="AO207" i="132"/>
  <c r="AO173" i="132" s="1"/>
  <c r="AL219" i="132"/>
  <c r="BP191" i="132"/>
  <c r="BP219" i="132" s="1"/>
  <c r="BB211" i="132"/>
  <c r="BB193" i="132"/>
  <c r="AL211" i="132"/>
  <c r="AL193" i="132"/>
  <c r="BP183" i="132"/>
  <c r="BM179" i="132"/>
  <c r="AR281" i="132"/>
  <c r="AR275" i="132"/>
  <c r="BA295" i="132"/>
  <c r="BA313" i="132"/>
  <c r="AL322" i="132"/>
  <c r="BP294" i="132"/>
  <c r="AN309" i="132"/>
  <c r="BG244" i="133"/>
  <c r="AW295" i="131"/>
  <c r="AW313" i="131"/>
  <c r="BP254" i="131"/>
  <c r="AL271" i="131"/>
  <c r="BP243" i="131"/>
  <c r="BP271" i="131" s="1"/>
  <c r="BP235" i="131"/>
  <c r="AL263" i="131"/>
  <c r="AL244" i="131"/>
  <c r="BH230" i="131"/>
  <c r="AN207" i="131"/>
  <c r="AN173" i="131" s="1"/>
  <c r="AM207" i="131"/>
  <c r="AM173" i="131" s="1"/>
  <c r="AV193" i="131"/>
  <c r="AV211" i="131"/>
  <c r="AV221" i="131" s="1"/>
  <c r="BC179" i="131"/>
  <c r="BK309" i="130"/>
  <c r="BK275" i="130" s="1"/>
  <c r="AM320" i="130"/>
  <c r="BP292" i="130"/>
  <c r="BP291" i="130"/>
  <c r="BP319" i="130" s="1"/>
  <c r="AL319" i="130"/>
  <c r="BD295" i="130"/>
  <c r="BD313" i="130"/>
  <c r="AU281" i="130"/>
  <c r="AU275" i="130"/>
  <c r="BJ258" i="130"/>
  <c r="BJ224" i="130" s="1"/>
  <c r="AQ244" i="130"/>
  <c r="AQ262" i="130"/>
  <c r="BN230" i="130"/>
  <c r="AW207" i="130"/>
  <c r="AW173" i="130" s="1"/>
  <c r="BP187" i="130"/>
  <c r="AL215" i="130"/>
  <c r="AT193" i="130"/>
  <c r="AT211" i="130"/>
  <c r="AT221" i="130" s="1"/>
  <c r="BE179" i="130"/>
  <c r="BE173" i="130"/>
  <c r="BP300" i="129"/>
  <c r="AX295" i="129"/>
  <c r="AX313" i="129"/>
  <c r="AX323" i="129" s="1"/>
  <c r="AS281" i="129"/>
  <c r="AS275" i="129"/>
  <c r="AO258" i="129"/>
  <c r="AO224" i="129" s="1"/>
  <c r="AZ258" i="129"/>
  <c r="BM244" i="129"/>
  <c r="BM262" i="129"/>
  <c r="AW244" i="129"/>
  <c r="AW262" i="129"/>
  <c r="AW272" i="129" s="1"/>
  <c r="BD230" i="129"/>
  <c r="AN230" i="129"/>
  <c r="BO207" i="129"/>
  <c r="BO173" i="129" s="1"/>
  <c r="AW193" i="129"/>
  <c r="AW212" i="129"/>
  <c r="AW221" i="129" s="1"/>
  <c r="AR193" i="129"/>
  <c r="AR211" i="129"/>
  <c r="BO179" i="129"/>
  <c r="AQ309" i="128"/>
  <c r="AZ295" i="128"/>
  <c r="AZ313" i="128"/>
  <c r="AZ323" i="128" s="1"/>
  <c r="AQ281" i="128"/>
  <c r="AQ275" i="128"/>
  <c r="BF258" i="128"/>
  <c r="AN263" i="128"/>
  <c r="AN244" i="128"/>
  <c r="AM244" i="128"/>
  <c r="AM262" i="128"/>
  <c r="BP234" i="128"/>
  <c r="BJ230" i="128"/>
  <c r="AS207" i="128"/>
  <c r="AS173" i="128" s="1"/>
  <c r="BF193" i="128"/>
  <c r="BF211" i="128"/>
  <c r="BF221" i="128" s="1"/>
  <c r="BA179" i="128"/>
  <c r="AR193" i="133"/>
  <c r="AX217" i="133"/>
  <c r="BC193" i="133"/>
  <c r="AL270" i="132"/>
  <c r="BB244" i="132"/>
  <c r="BP185" i="132"/>
  <c r="BP213" i="132" s="1"/>
  <c r="AL213" i="132"/>
  <c r="BP252" i="131"/>
  <c r="AL266" i="131"/>
  <c r="BJ258" i="131"/>
  <c r="BJ224" i="131" s="1"/>
  <c r="AQ244" i="131"/>
  <c r="AQ262" i="131"/>
  <c r="BO230" i="131"/>
  <c r="BN230" i="131"/>
  <c r="BN207" i="131"/>
  <c r="BN173" i="131" s="1"/>
  <c r="AX207" i="131"/>
  <c r="AX173" i="131" s="1"/>
  <c r="AW207" i="131"/>
  <c r="AW173" i="131" s="1"/>
  <c r="AU212" i="131"/>
  <c r="AU193" i="131"/>
  <c r="AT193" i="131"/>
  <c r="AT211" i="131"/>
  <c r="AT221" i="131" s="1"/>
  <c r="AO179" i="131"/>
  <c r="BA281" i="131"/>
  <c r="BJ281" i="131"/>
  <c r="AM313" i="131"/>
  <c r="AM295" i="131"/>
  <c r="BC313" i="131"/>
  <c r="BC295" i="131"/>
  <c r="AL320" i="131"/>
  <c r="BP292" i="131"/>
  <c r="AP309" i="131"/>
  <c r="AP275" i="131" s="1"/>
  <c r="AS309" i="130"/>
  <c r="AS275" i="130" s="1"/>
  <c r="BF295" i="130"/>
  <c r="BF313" i="130"/>
  <c r="BP279" i="130"/>
  <c r="BP278" i="130"/>
  <c r="AL281" i="130"/>
  <c r="BH258" i="130"/>
  <c r="BH224" i="130" s="1"/>
  <c r="AO244" i="130"/>
  <c r="AO262" i="130"/>
  <c r="AV230" i="130"/>
  <c r="AQ207" i="130"/>
  <c r="AQ173" i="130" s="1"/>
  <c r="AZ193" i="130"/>
  <c r="AZ211" i="130"/>
  <c r="AZ221" i="130" s="1"/>
  <c r="AQ179" i="130"/>
  <c r="AM309" i="129"/>
  <c r="AM275" i="129" s="1"/>
  <c r="BP287" i="129"/>
  <c r="BP315" i="129" s="1"/>
  <c r="AL315" i="129"/>
  <c r="BL295" i="129"/>
  <c r="BL313" i="129"/>
  <c r="BC275" i="129"/>
  <c r="BC281" i="129"/>
  <c r="BP256" i="129"/>
  <c r="BB258" i="129"/>
  <c r="BO244" i="129"/>
  <c r="BO262" i="129"/>
  <c r="BO272" i="129" s="1"/>
  <c r="BF230" i="129"/>
  <c r="BE207" i="129"/>
  <c r="BE173" i="129" s="1"/>
  <c r="BP191" i="129"/>
  <c r="AL219" i="129"/>
  <c r="BB193" i="129"/>
  <c r="BB211" i="129"/>
  <c r="AW179" i="129"/>
  <c r="BP304" i="128"/>
  <c r="AT309" i="128"/>
  <c r="AT275" i="128" s="1"/>
  <c r="AS309" i="128"/>
  <c r="AS275" i="128" s="1"/>
  <c r="BG314" i="128"/>
  <c r="BG295" i="128"/>
  <c r="BF295" i="128"/>
  <c r="BF313" i="128"/>
  <c r="BP278" i="128"/>
  <c r="BH258" i="128"/>
  <c r="BH224" i="128" s="1"/>
  <c r="AP244" i="128"/>
  <c r="AP263" i="128"/>
  <c r="BE244" i="128"/>
  <c r="BE262" i="128"/>
  <c r="BA230" i="128"/>
  <c r="AV230" i="128"/>
  <c r="BG207" i="128"/>
  <c r="BG173" i="128" s="1"/>
  <c r="AO212" i="128"/>
  <c r="AO193" i="128"/>
  <c r="AY244" i="137"/>
  <c r="AV295" i="135"/>
  <c r="AV295" i="134"/>
  <c r="BP175" i="133"/>
  <c r="BP239" i="132"/>
  <c r="BP267" i="132" s="1"/>
  <c r="AQ323" i="130"/>
  <c r="AT272" i="129"/>
  <c r="AX316" i="128"/>
  <c r="BE193" i="132"/>
  <c r="AL170" i="132"/>
  <c r="AU263" i="130"/>
  <c r="AL320" i="129"/>
  <c r="BI313" i="128"/>
  <c r="AP262" i="128"/>
  <c r="AP272" i="128" s="1"/>
  <c r="AM217" i="128"/>
  <c r="AL216" i="128"/>
  <c r="BK263" i="131"/>
  <c r="BG221" i="131"/>
  <c r="BP160" i="131"/>
  <c r="BP142" i="131"/>
  <c r="AY295" i="130"/>
  <c r="BH262" i="130"/>
  <c r="BP299" i="129"/>
  <c r="AP207" i="129"/>
  <c r="AP173" i="129" s="1"/>
  <c r="BP162" i="129"/>
  <c r="AW258" i="128"/>
  <c r="AW224" i="128" s="1"/>
  <c r="AS211" i="128"/>
  <c r="BF281" i="127"/>
  <c r="AL264" i="127"/>
  <c r="BP236" i="127"/>
  <c r="AZ262" i="127"/>
  <c r="AZ244" i="127"/>
  <c r="AP230" i="127"/>
  <c r="BC207" i="127"/>
  <c r="BC173" i="127" s="1"/>
  <c r="AQ207" i="127"/>
  <c r="AQ173" i="127" s="1"/>
  <c r="BH212" i="127"/>
  <c r="BH193" i="127"/>
  <c r="AV211" i="127"/>
  <c r="AV221" i="127" s="1"/>
  <c r="AV193" i="127"/>
  <c r="BM179" i="127"/>
  <c r="BK281" i="124"/>
  <c r="AL258" i="124"/>
  <c r="AL224" i="124" s="1"/>
  <c r="BP248" i="124"/>
  <c r="BO262" i="124"/>
  <c r="BO244" i="124"/>
  <c r="AP230" i="124"/>
  <c r="BE207" i="124"/>
  <c r="BE173" i="124" s="1"/>
  <c r="BB211" i="124"/>
  <c r="BB193" i="124"/>
  <c r="AW179" i="124"/>
  <c r="BH281" i="124"/>
  <c r="BH275" i="124"/>
  <c r="AL314" i="124"/>
  <c r="BP286" i="124"/>
  <c r="AL295" i="124"/>
  <c r="AN316" i="124"/>
  <c r="BP294" i="124"/>
  <c r="AL322" i="124"/>
  <c r="AN309" i="124"/>
  <c r="AN275" i="124" s="1"/>
  <c r="BP305" i="124"/>
  <c r="AL207" i="131"/>
  <c r="BG295" i="129"/>
  <c r="BP190" i="129"/>
  <c r="AQ313" i="128"/>
  <c r="BP124" i="128"/>
  <c r="AL122" i="128"/>
  <c r="AL128" i="128"/>
  <c r="AL175" i="128"/>
  <c r="BP160" i="127"/>
  <c r="BP142" i="127"/>
  <c r="BE244" i="132"/>
  <c r="BP142" i="132"/>
  <c r="BP160" i="132"/>
  <c r="BP170" i="132" s="1"/>
  <c r="BI263" i="131"/>
  <c r="BH272" i="131"/>
  <c r="AP244" i="130"/>
  <c r="BA313" i="129"/>
  <c r="BP242" i="129"/>
  <c r="AU221" i="129"/>
  <c r="BD244" i="128"/>
  <c r="BP186" i="128"/>
  <c r="BO193" i="128"/>
  <c r="AY193" i="128"/>
  <c r="BD281" i="127"/>
  <c r="BO258" i="127"/>
  <c r="BO224" i="127" s="1"/>
  <c r="AL271" i="127"/>
  <c r="BP243" i="127"/>
  <c r="AY244" i="127"/>
  <c r="AY262" i="127"/>
  <c r="BD230" i="127"/>
  <c r="BD224" i="127"/>
  <c r="BA207" i="127"/>
  <c r="BA173" i="127" s="1"/>
  <c r="BP190" i="127"/>
  <c r="AL218" i="127"/>
  <c r="AL213" i="127"/>
  <c r="BP185" i="127"/>
  <c r="BP213" i="127" s="1"/>
  <c r="AZ211" i="127"/>
  <c r="AZ193" i="127"/>
  <c r="BK179" i="127"/>
  <c r="AP173" i="127"/>
  <c r="AP179" i="127"/>
  <c r="AR179" i="127"/>
  <c r="AR173" i="127"/>
  <c r="BH179" i="127"/>
  <c r="BH173" i="127"/>
  <c r="BA193" i="127"/>
  <c r="BA211" i="127"/>
  <c r="AL212" i="127"/>
  <c r="BP184" i="127"/>
  <c r="BP212" i="127" s="1"/>
  <c r="BC213" i="127"/>
  <c r="AL220" i="127"/>
  <c r="BP192" i="127"/>
  <c r="BD207" i="127"/>
  <c r="BD173" i="127" s="1"/>
  <c r="BP203" i="127"/>
  <c r="AW230" i="127"/>
  <c r="BM230" i="127"/>
  <c r="BM224" i="127"/>
  <c r="AL262" i="127"/>
  <c r="BP234" i="127"/>
  <c r="AL244" i="127"/>
  <c r="BB262" i="127"/>
  <c r="BB244" i="127"/>
  <c r="AS265" i="127"/>
  <c r="AU267" i="127"/>
  <c r="BL268" i="127"/>
  <c r="AL270" i="127"/>
  <c r="BP242" i="127"/>
  <c r="BE258" i="127"/>
  <c r="BE224" i="127" s="1"/>
  <c r="BP257" i="127"/>
  <c r="BB281" i="127"/>
  <c r="BG313" i="127"/>
  <c r="BG295" i="127"/>
  <c r="AL316" i="127"/>
  <c r="BP288" i="127"/>
  <c r="AT309" i="127"/>
  <c r="AT275" i="127" s="1"/>
  <c r="AY281" i="127"/>
  <c r="BO281" i="127"/>
  <c r="BH295" i="127"/>
  <c r="BH313" i="127"/>
  <c r="BO316" i="127"/>
  <c r="AY309" i="127"/>
  <c r="AY275" i="127" s="1"/>
  <c r="AO281" i="127"/>
  <c r="BJ295" i="127"/>
  <c r="BJ313" i="127"/>
  <c r="BP289" i="127"/>
  <c r="BP317" i="127" s="1"/>
  <c r="AL317" i="127"/>
  <c r="BM309" i="127"/>
  <c r="BM275" i="127" s="1"/>
  <c r="AR322" i="124"/>
  <c r="BN317" i="124"/>
  <c r="BB316" i="124"/>
  <c r="BB323" i="124" s="1"/>
  <c r="BD313" i="124"/>
  <c r="BD295" i="124"/>
  <c r="AT275" i="124"/>
  <c r="AT281" i="124"/>
  <c r="BI258" i="124"/>
  <c r="BI224" i="124" s="1"/>
  <c r="BF244" i="124"/>
  <c r="BF262" i="124"/>
  <c r="BP227" i="124"/>
  <c r="AR207" i="124"/>
  <c r="AR173" i="124" s="1"/>
  <c r="AP220" i="124"/>
  <c r="AO219" i="124"/>
  <c r="BO217" i="124"/>
  <c r="BN216" i="124"/>
  <c r="BM215" i="124"/>
  <c r="BH214" i="124"/>
  <c r="BG213" i="124"/>
  <c r="BG221" i="124" s="1"/>
  <c r="BF212" i="124"/>
  <c r="BE211" i="124"/>
  <c r="BE193" i="124"/>
  <c r="BP177" i="124"/>
  <c r="AV179" i="124"/>
  <c r="BK313" i="130"/>
  <c r="AV272" i="129"/>
  <c r="BA193" i="129"/>
  <c r="BP156" i="127"/>
  <c r="AW193" i="132"/>
  <c r="BF207" i="130"/>
  <c r="BF173" i="130" s="1"/>
  <c r="AQ193" i="130"/>
  <c r="AZ244" i="128"/>
  <c r="AU221" i="128"/>
  <c r="BC193" i="127"/>
  <c r="AN211" i="126"/>
  <c r="AN193" i="126"/>
  <c r="BO173" i="126"/>
  <c r="BO179" i="126"/>
  <c r="BP290" i="125"/>
  <c r="AL318" i="125"/>
  <c r="AL193" i="125"/>
  <c r="AL211" i="125"/>
  <c r="BP183" i="125"/>
  <c r="BG193" i="125"/>
  <c r="BG211" i="125"/>
  <c r="BK244" i="125"/>
  <c r="BK262" i="125"/>
  <c r="AN275" i="125"/>
  <c r="AN281" i="125"/>
  <c r="BP280" i="125"/>
  <c r="AX313" i="125"/>
  <c r="AX295" i="125"/>
  <c r="BP294" i="125"/>
  <c r="BP322" i="125" s="1"/>
  <c r="AL322" i="125"/>
  <c r="BP301" i="125"/>
  <c r="BP306" i="125"/>
  <c r="AX173" i="125"/>
  <c r="AX179" i="125"/>
  <c r="AM193" i="125"/>
  <c r="AM211" i="125"/>
  <c r="BH211" i="125"/>
  <c r="BH193" i="125"/>
  <c r="BP226" i="125"/>
  <c r="AL230" i="125"/>
  <c r="AQ262" i="125"/>
  <c r="AQ244" i="125"/>
  <c r="BP248" i="125"/>
  <c r="AL258" i="125"/>
  <c r="AL224" i="125" s="1"/>
  <c r="BP300" i="125"/>
  <c r="AR179" i="125"/>
  <c r="AR173" i="125"/>
  <c r="BA193" i="125"/>
  <c r="BA211" i="125"/>
  <c r="AL220" i="125"/>
  <c r="BP192" i="125"/>
  <c r="BP220" i="125" s="1"/>
  <c r="AN207" i="125"/>
  <c r="AN173" i="125" s="1"/>
  <c r="BP203" i="125"/>
  <c r="BM230" i="125"/>
  <c r="AL262" i="125"/>
  <c r="BP234" i="125"/>
  <c r="AL244" i="125"/>
  <c r="BB262" i="125"/>
  <c r="BB244" i="125"/>
  <c r="BI265" i="125"/>
  <c r="BF281" i="125"/>
  <c r="BO295" i="125"/>
  <c r="BO313" i="125"/>
  <c r="AX320" i="125"/>
  <c r="AZ322" i="125"/>
  <c r="BP299" i="125"/>
  <c r="AL309" i="125"/>
  <c r="AL275" i="125" s="1"/>
  <c r="BP285" i="124"/>
  <c r="AY244" i="125"/>
  <c r="BP185" i="124"/>
  <c r="BI316" i="126"/>
  <c r="AR193" i="126"/>
  <c r="AR211" i="126"/>
  <c r="AS244" i="126"/>
  <c r="AS262" i="126"/>
  <c r="AL295" i="126"/>
  <c r="BP285" i="126"/>
  <c r="AL313" i="126"/>
  <c r="AL319" i="126"/>
  <c r="BP291" i="126"/>
  <c r="AU179" i="126"/>
  <c r="AU173" i="126"/>
  <c r="BE193" i="126"/>
  <c r="BE211" i="126"/>
  <c r="BG207" i="126"/>
  <c r="BG173" i="126" s="1"/>
  <c r="BE230" i="126"/>
  <c r="BN275" i="126"/>
  <c r="BN281" i="126"/>
  <c r="BD230" i="126"/>
  <c r="AQ179" i="126"/>
  <c r="AV211" i="126"/>
  <c r="AV193" i="126"/>
  <c r="AL217" i="126"/>
  <c r="BP189" i="126"/>
  <c r="BP217" i="126" s="1"/>
  <c r="AM207" i="126"/>
  <c r="AM173" i="126" s="1"/>
  <c r="BP202" i="126"/>
  <c r="BL230" i="126"/>
  <c r="AL263" i="126"/>
  <c r="BP235" i="126"/>
  <c r="BL258" i="126"/>
  <c r="BL224" i="126" s="1"/>
  <c r="BE281" i="126"/>
  <c r="BO295" i="126"/>
  <c r="BO313" i="126"/>
  <c r="BO309" i="126"/>
  <c r="BO275" i="126" s="1"/>
  <c r="BF179" i="126"/>
  <c r="BF173" i="126"/>
  <c r="BO211" i="126"/>
  <c r="BO193" i="126"/>
  <c r="AO213" i="126"/>
  <c r="AW217" i="126"/>
  <c r="AY219" i="126"/>
  <c r="BC230" i="126"/>
  <c r="BC224" i="126"/>
  <c r="BB264" i="126"/>
  <c r="BD266" i="126"/>
  <c r="BL270" i="126"/>
  <c r="BP255" i="126"/>
  <c r="AR281" i="126"/>
  <c r="AR275" i="126"/>
  <c r="AL314" i="126"/>
  <c r="BP286" i="126"/>
  <c r="BP314" i="126" s="1"/>
  <c r="AT318" i="126"/>
  <c r="BA321" i="126"/>
  <c r="AL322" i="126"/>
  <c r="BP294" i="126"/>
  <c r="BP305" i="126"/>
  <c r="AL207" i="124"/>
  <c r="AL173" i="124" s="1"/>
  <c r="BP197" i="124"/>
  <c r="BP253" i="130"/>
  <c r="AW295" i="128"/>
  <c r="BM295" i="127"/>
  <c r="BP290" i="127"/>
  <c r="BK281" i="126"/>
  <c r="BK275" i="126"/>
  <c r="BC179" i="126"/>
  <c r="BP304" i="125"/>
  <c r="BC309" i="125"/>
  <c r="BC275" i="125" s="1"/>
  <c r="AV319" i="125"/>
  <c r="AS316" i="125"/>
  <c r="BA295" i="125"/>
  <c r="BA313" i="125"/>
  <c r="AU193" i="125"/>
  <c r="AU211" i="125"/>
  <c r="AU221" i="125" s="1"/>
  <c r="AM170" i="125"/>
  <c r="AR295" i="124"/>
  <c r="AS262" i="124"/>
  <c r="AS193" i="131"/>
  <c r="BI295" i="130"/>
  <c r="BE295" i="129"/>
  <c r="BP290" i="128"/>
  <c r="BP240" i="127"/>
  <c r="BP268" i="127" s="1"/>
  <c r="AM244" i="127"/>
  <c r="BN316" i="126"/>
  <c r="AT265" i="126"/>
  <c r="AM314" i="125"/>
  <c r="BP243" i="125"/>
  <c r="AL319" i="124"/>
  <c r="AR211" i="124"/>
  <c r="AV244" i="127"/>
  <c r="BJ265" i="126"/>
  <c r="AZ193" i="125"/>
  <c r="AM295" i="124"/>
  <c r="BM244" i="124"/>
  <c r="BG193" i="124"/>
  <c r="BP175" i="124"/>
  <c r="BJ207" i="139"/>
  <c r="AY211" i="139"/>
  <c r="AY193" i="139"/>
  <c r="BM263" i="139"/>
  <c r="AO317" i="139"/>
  <c r="BJ173" i="139"/>
  <c r="BJ179" i="139"/>
  <c r="AT230" i="139"/>
  <c r="BK173" i="139"/>
  <c r="BK179" i="139"/>
  <c r="AR219" i="139"/>
  <c r="BO265" i="139"/>
  <c r="BE309" i="139"/>
  <c r="BE275" i="139" s="1"/>
  <c r="AN211" i="139"/>
  <c r="AN193" i="139"/>
  <c r="BG207" i="139"/>
  <c r="BG173" i="139" s="1"/>
  <c r="BE230" i="139"/>
  <c r="BI268" i="139"/>
  <c r="AN179" i="139"/>
  <c r="AW211" i="139"/>
  <c r="AW193" i="139"/>
  <c r="BE215" i="139"/>
  <c r="BH218" i="139"/>
  <c r="BF258" i="139"/>
  <c r="BF224" i="139" s="1"/>
  <c r="BI179" i="139"/>
  <c r="BN211" i="139"/>
  <c r="BN193" i="139"/>
  <c r="AO214" i="139"/>
  <c r="AQ216" i="139"/>
  <c r="BA207" i="139"/>
  <c r="BA173" i="139" s="1"/>
  <c r="BP201" i="139"/>
  <c r="AV263" i="139"/>
  <c r="AZ267" i="139"/>
  <c r="AQ258" i="139"/>
  <c r="AQ224" i="139" s="1"/>
  <c r="BK230" i="139"/>
  <c r="BK224" i="139"/>
  <c r="AQ244" i="139"/>
  <c r="AQ262" i="139"/>
  <c r="BC266" i="139"/>
  <c r="BG270" i="139"/>
  <c r="BJ258" i="139"/>
  <c r="BJ224" i="139" s="1"/>
  <c r="BB316" i="139"/>
  <c r="AO309" i="139"/>
  <c r="AO275" i="139" s="1"/>
  <c r="AN230" i="139"/>
  <c r="BH244" i="139"/>
  <c r="BH262" i="139"/>
  <c r="AO267" i="139"/>
  <c r="AQ269" i="139"/>
  <c r="BP255" i="139"/>
  <c r="AU313" i="139"/>
  <c r="AU295" i="139"/>
  <c r="BI262" i="139"/>
  <c r="BI244" i="139"/>
  <c r="BL258" i="139"/>
  <c r="BL224" i="139" s="1"/>
  <c r="BP250" i="139"/>
  <c r="AN281" i="139"/>
  <c r="BA313" i="139"/>
  <c r="BA295" i="139"/>
  <c r="AT266" i="139"/>
  <c r="AV268" i="139"/>
  <c r="BE258" i="139"/>
  <c r="BE224" i="139" s="1"/>
  <c r="AY281" i="139"/>
  <c r="AP320" i="139"/>
  <c r="BD309" i="139"/>
  <c r="BD275" i="139" s="1"/>
  <c r="BE281" i="139"/>
  <c r="BB313" i="139"/>
  <c r="BB295" i="139"/>
  <c r="BN314" i="139"/>
  <c r="AR319" i="139"/>
  <c r="BP301" i="139"/>
  <c r="AL281" i="139"/>
  <c r="BP277" i="139"/>
  <c r="BC313" i="139"/>
  <c r="BC295" i="139"/>
  <c r="BO314" i="139"/>
  <c r="BA316" i="139"/>
  <c r="AS319" i="139"/>
  <c r="BF322" i="139"/>
  <c r="AL309" i="139"/>
  <c r="AL275" i="139" s="1"/>
  <c r="BP299" i="139"/>
  <c r="AN313" i="139"/>
  <c r="AN295" i="139"/>
  <c r="BA318" i="139"/>
  <c r="AL319" i="139"/>
  <c r="BP291" i="139"/>
  <c r="AN321" i="139"/>
  <c r="AU309" i="139"/>
  <c r="AU275" i="139" s="1"/>
  <c r="BP190" i="139"/>
  <c r="BE316" i="138"/>
  <c r="BL281" i="138"/>
  <c r="AY244" i="138"/>
  <c r="AY262" i="138"/>
  <c r="AT211" i="138"/>
  <c r="AT193" i="138"/>
  <c r="AY219" i="139"/>
  <c r="BD215" i="138"/>
  <c r="BC207" i="138"/>
  <c r="AW262" i="138"/>
  <c r="AW244" i="138"/>
  <c r="AW281" i="138"/>
  <c r="BB313" i="138"/>
  <c r="BB295" i="138"/>
  <c r="AO179" i="138"/>
  <c r="AY207" i="138"/>
  <c r="AY173" i="138" s="1"/>
  <c r="BE264" i="138"/>
  <c r="BP251" i="138"/>
  <c r="AV313" i="138"/>
  <c r="AV295" i="138"/>
  <c r="AQ318" i="138"/>
  <c r="AX315" i="138"/>
  <c r="BG319" i="138"/>
  <c r="AX309" i="138"/>
  <c r="AX275" i="138" s="1"/>
  <c r="AL193" i="138"/>
  <c r="AL211" i="138"/>
  <c r="BP183" i="138"/>
  <c r="BP228" i="138"/>
  <c r="BK244" i="138"/>
  <c r="BK262" i="138"/>
  <c r="AX271" i="138"/>
  <c r="BK258" i="138"/>
  <c r="BI281" i="138"/>
  <c r="BP289" i="138"/>
  <c r="AL317" i="138"/>
  <c r="AU309" i="138"/>
  <c r="AU275" i="138" s="1"/>
  <c r="AV230" i="138"/>
  <c r="BA262" i="138"/>
  <c r="BA244" i="138"/>
  <c r="BE266" i="138"/>
  <c r="AQ268" i="138"/>
  <c r="AV258" i="138"/>
  <c r="AV224" i="138" s="1"/>
  <c r="BP254" i="138"/>
  <c r="AU281" i="138"/>
  <c r="BE318" i="138"/>
  <c r="AQ320" i="138"/>
  <c r="BK321" i="138"/>
  <c r="BK309" i="138"/>
  <c r="BK275" i="138" s="1"/>
  <c r="AN179" i="138"/>
  <c r="AN173" i="138"/>
  <c r="AW193" i="138"/>
  <c r="AW211" i="138"/>
  <c r="BM193" i="138"/>
  <c r="BM211" i="138"/>
  <c r="BN212" i="138"/>
  <c r="AO215" i="138"/>
  <c r="AP216" i="138"/>
  <c r="AQ217" i="138"/>
  <c r="AR218" i="138"/>
  <c r="AZ207" i="138"/>
  <c r="AZ173" i="138" s="1"/>
  <c r="AS230" i="138"/>
  <c r="AX262" i="138"/>
  <c r="AX244" i="138"/>
  <c r="BN262" i="138"/>
  <c r="BN244" i="138"/>
  <c r="AO265" i="138"/>
  <c r="AQ267" i="138"/>
  <c r="AW269" i="138"/>
  <c r="AY271" i="138"/>
  <c r="BA258" i="138"/>
  <c r="BA224" i="138" s="1"/>
  <c r="BP257" i="138"/>
  <c r="BB281" i="138"/>
  <c r="BB275" i="138"/>
  <c r="AL316" i="138"/>
  <c r="BP288" i="138"/>
  <c r="AM317" i="138"/>
  <c r="AT320" i="138"/>
  <c r="BM322" i="138"/>
  <c r="BJ322" i="138"/>
  <c r="BL309" i="138"/>
  <c r="BL275" i="138" s="1"/>
  <c r="BP301" i="138"/>
  <c r="AL213" i="138"/>
  <c r="BP299" i="138"/>
  <c r="AR193" i="138"/>
  <c r="BH170" i="138"/>
  <c r="BD244" i="138"/>
  <c r="AU193" i="138"/>
  <c r="AU211" i="138"/>
  <c r="BA170" i="138"/>
  <c r="AM309" i="137"/>
  <c r="AM275" i="137" s="1"/>
  <c r="BM263" i="137"/>
  <c r="BP206" i="137"/>
  <c r="AS220" i="137"/>
  <c r="BF211" i="137"/>
  <c r="BF193" i="137"/>
  <c r="AM193" i="138"/>
  <c r="AM211" i="138"/>
  <c r="BK170" i="138"/>
  <c r="BH309" i="137"/>
  <c r="BH275" i="137" s="1"/>
  <c r="AY316" i="137"/>
  <c r="AQ275" i="137"/>
  <c r="AQ281" i="137"/>
  <c r="AQ224" i="137"/>
  <c r="AQ230" i="137"/>
  <c r="AP211" i="137"/>
  <c r="AP221" i="137" s="1"/>
  <c r="AP193" i="137"/>
  <c r="AQ179" i="137"/>
  <c r="AQ173" i="137"/>
  <c r="AV211" i="137"/>
  <c r="AV221" i="137" s="1"/>
  <c r="AV193" i="137"/>
  <c r="AN219" i="137"/>
  <c r="BM207" i="137"/>
  <c r="BM173" i="137" s="1"/>
  <c r="BK230" i="137"/>
  <c r="BM266" i="137"/>
  <c r="BI268" i="137"/>
  <c r="BC258" i="137"/>
  <c r="BC224" i="137" s="1"/>
  <c r="AO281" i="137"/>
  <c r="AO275" i="137"/>
  <c r="BA320" i="137"/>
  <c r="AN211" i="137"/>
  <c r="AN193" i="137"/>
  <c r="BP186" i="137"/>
  <c r="AL214" i="137"/>
  <c r="AL219" i="137"/>
  <c r="BP191" i="137"/>
  <c r="BJ207" i="137"/>
  <c r="BP205" i="137"/>
  <c r="AM224" i="137"/>
  <c r="AM230" i="137"/>
  <c r="BA264" i="137"/>
  <c r="BP248" i="137"/>
  <c r="AL258" i="137"/>
  <c r="AL224" i="137" s="1"/>
  <c r="BG319" i="137"/>
  <c r="BB321" i="137"/>
  <c r="BC309" i="137"/>
  <c r="BC275" i="137" s="1"/>
  <c r="AL269" i="137"/>
  <c r="BP241" i="137"/>
  <c r="AY275" i="137"/>
  <c r="AY281" i="137"/>
  <c r="BI295" i="137"/>
  <c r="BI313" i="137"/>
  <c r="AP315" i="137"/>
  <c r="BK320" i="137"/>
  <c r="BK309" i="137"/>
  <c r="BK275" i="137" s="1"/>
  <c r="AV179" i="137"/>
  <c r="AO211" i="137"/>
  <c r="AO221" i="137" s="1"/>
  <c r="AO193" i="137"/>
  <c r="AQ213" i="137"/>
  <c r="AY217" i="137"/>
  <c r="AZ218" i="137"/>
  <c r="BE219" i="137"/>
  <c r="BH207" i="137"/>
  <c r="BH173" i="137" s="1"/>
  <c r="BP227" i="137"/>
  <c r="AP262" i="137"/>
  <c r="AP244" i="137"/>
  <c r="BF244" i="137"/>
  <c r="BF262" i="137"/>
  <c r="BH264" i="137"/>
  <c r="BM265" i="137"/>
  <c r="BN266" i="137"/>
  <c r="AP270" i="137"/>
  <c r="AQ271" i="137"/>
  <c r="AS258" i="137"/>
  <c r="AS224" i="137" s="1"/>
  <c r="BJ281" i="137"/>
  <c r="BJ275" i="137"/>
  <c r="AM295" i="137"/>
  <c r="AM313" i="137"/>
  <c r="AT316" i="137"/>
  <c r="AV318" i="137"/>
  <c r="BA319" i="137"/>
  <c r="AL320" i="137"/>
  <c r="BP292" i="137"/>
  <c r="AM321" i="137"/>
  <c r="AP309" i="137"/>
  <c r="AP275" i="137" s="1"/>
  <c r="AV295" i="137"/>
  <c r="BK219" i="137"/>
  <c r="AS244" i="137"/>
  <c r="BJ295" i="135"/>
  <c r="BL211" i="135"/>
  <c r="BG219" i="138"/>
  <c r="BP286" i="137"/>
  <c r="BO309" i="135"/>
  <c r="BO275" i="135" s="1"/>
  <c r="AX317" i="135"/>
  <c r="AX258" i="135"/>
  <c r="AX224" i="135" s="1"/>
  <c r="AU270" i="135"/>
  <c r="AS268" i="135"/>
  <c r="BL263" i="135"/>
  <c r="BP156" i="135"/>
  <c r="BB179" i="135"/>
  <c r="BK193" i="135"/>
  <c r="BK211" i="135"/>
  <c r="BN207" i="135"/>
  <c r="BN173" i="135" s="1"/>
  <c r="AY230" i="135"/>
  <c r="BO258" i="135"/>
  <c r="BO224" i="135" s="1"/>
  <c r="AP275" i="135"/>
  <c r="AP281" i="135"/>
  <c r="AU295" i="135"/>
  <c r="AU313" i="135"/>
  <c r="AU323" i="135" s="1"/>
  <c r="BD317" i="135"/>
  <c r="BP308" i="135"/>
  <c r="BD179" i="135"/>
  <c r="BD173" i="135"/>
  <c r="BI179" i="135"/>
  <c r="AW193" i="135"/>
  <c r="AW211" i="135"/>
  <c r="BI230" i="135"/>
  <c r="BN244" i="135"/>
  <c r="BN262" i="135"/>
  <c r="BO263" i="135"/>
  <c r="BO244" i="135"/>
  <c r="BA258" i="135"/>
  <c r="BA224" i="135" s="1"/>
  <c r="BB258" i="135"/>
  <c r="BB224" i="135" s="1"/>
  <c r="BI281" i="135"/>
  <c r="BI275" i="135"/>
  <c r="AX313" i="135"/>
  <c r="AX295" i="135"/>
  <c r="AL317" i="135"/>
  <c r="BP289" i="135"/>
  <c r="BA322" i="135"/>
  <c r="BE309" i="135"/>
  <c r="BE275" i="135" s="1"/>
  <c r="BP304" i="135"/>
  <c r="AN281" i="135"/>
  <c r="BD281" i="135"/>
  <c r="BD275" i="135"/>
  <c r="AW295" i="135"/>
  <c r="AW313" i="135"/>
  <c r="BM295" i="135"/>
  <c r="BM313" i="135"/>
  <c r="AX314" i="135"/>
  <c r="AY315" i="135"/>
  <c r="AZ316" i="135"/>
  <c r="BE317" i="135"/>
  <c r="BF318" i="135"/>
  <c r="BG319" i="135"/>
  <c r="BH320" i="135"/>
  <c r="BM321" i="135"/>
  <c r="BN322" i="135"/>
  <c r="AZ309" i="135"/>
  <c r="AZ275" i="135" s="1"/>
  <c r="BP303" i="135"/>
  <c r="BI262" i="137"/>
  <c r="AV265" i="136"/>
  <c r="BI220" i="136"/>
  <c r="AV211" i="136"/>
  <c r="AV193" i="136"/>
  <c r="BD230" i="136"/>
  <c r="BF281" i="136"/>
  <c r="BN230" i="136"/>
  <c r="BN224" i="136"/>
  <c r="AM262" i="136"/>
  <c r="AM244" i="136"/>
  <c r="BP249" i="136"/>
  <c r="AW320" i="136"/>
  <c r="AL211" i="136"/>
  <c r="AL193" i="136"/>
  <c r="BP183" i="136"/>
  <c r="AP215" i="136"/>
  <c r="AR217" i="136"/>
  <c r="BG207" i="136"/>
  <c r="BG173" i="136" s="1"/>
  <c r="BA230" i="136"/>
  <c r="AM264" i="136"/>
  <c r="BJ266" i="136"/>
  <c r="BB269" i="136"/>
  <c r="AN258" i="136"/>
  <c r="AN224" i="136" s="1"/>
  <c r="AP211" i="136"/>
  <c r="AP193" i="136"/>
  <c r="AV230" i="136"/>
  <c r="BA262" i="136"/>
  <c r="BA244" i="136"/>
  <c r="AV268" i="136"/>
  <c r="AN271" i="136"/>
  <c r="BK281" i="136"/>
  <c r="BK275" i="136"/>
  <c r="AR321" i="136"/>
  <c r="AV179" i="136"/>
  <c r="BE193" i="136"/>
  <c r="BE211" i="136"/>
  <c r="BG213" i="136"/>
  <c r="AO219" i="136"/>
  <c r="AR207" i="136"/>
  <c r="AR173" i="136" s="1"/>
  <c r="AL244" i="136"/>
  <c r="BP234" i="136"/>
  <c r="AL262" i="136"/>
  <c r="BI264" i="136"/>
  <c r="AU266" i="136"/>
  <c r="AX313" i="136"/>
  <c r="AX295" i="136"/>
  <c r="AP316" i="136"/>
  <c r="BA309" i="136"/>
  <c r="BA275" i="136" s="1"/>
  <c r="BF179" i="136"/>
  <c r="AY193" i="136"/>
  <c r="AY211" i="136"/>
  <c r="AZ212" i="136"/>
  <c r="BG215" i="136"/>
  <c r="BH216" i="136"/>
  <c r="BM217" i="136"/>
  <c r="BN218" i="136"/>
  <c r="BO219" i="136"/>
  <c r="BB207" i="136"/>
  <c r="BB173" i="136" s="1"/>
  <c r="BJ230" i="136"/>
  <c r="AY262" i="136"/>
  <c r="AY244" i="136"/>
  <c r="BK263" i="136"/>
  <c r="AZ258" i="136"/>
  <c r="AZ224" i="136" s="1"/>
  <c r="BP250" i="136"/>
  <c r="BN313" i="136"/>
  <c r="BN295" i="136"/>
  <c r="AQ230" i="136"/>
  <c r="AZ262" i="136"/>
  <c r="AZ244" i="136"/>
  <c r="BE263" i="136"/>
  <c r="BG265" i="136"/>
  <c r="BH266" i="136"/>
  <c r="BN268" i="136"/>
  <c r="AQ258" i="136"/>
  <c r="AQ224" i="136" s="1"/>
  <c r="AN313" i="136"/>
  <c r="AN295" i="136"/>
  <c r="BJ313" i="136"/>
  <c r="BJ295" i="136"/>
  <c r="AO309" i="136"/>
  <c r="AO275" i="136" s="1"/>
  <c r="BP302" i="136"/>
  <c r="BP307" i="136"/>
  <c r="BG281" i="136"/>
  <c r="BL313" i="136"/>
  <c r="BL295" i="136"/>
  <c r="AL309" i="136"/>
  <c r="AL275" i="136" s="1"/>
  <c r="BP299" i="136"/>
  <c r="AZ281" i="136"/>
  <c r="AU315" i="136"/>
  <c r="BB318" i="136"/>
  <c r="BD320" i="136"/>
  <c r="BI321" i="136"/>
  <c r="BL309" i="136"/>
  <c r="BL275" i="136" s="1"/>
  <c r="AQ295" i="135"/>
  <c r="AO244" i="135"/>
  <c r="BP308" i="134"/>
  <c r="AS314" i="134"/>
  <c r="AT258" i="134"/>
  <c r="BH219" i="134"/>
  <c r="BI214" i="134"/>
  <c r="BK216" i="134"/>
  <c r="BA262" i="134"/>
  <c r="BA244" i="134"/>
  <c r="AN258" i="134"/>
  <c r="AN224" i="134" s="1"/>
  <c r="BE281" i="134"/>
  <c r="BJ313" i="134"/>
  <c r="BJ295" i="134"/>
  <c r="BN317" i="134"/>
  <c r="AO179" i="134"/>
  <c r="AO173" i="134"/>
  <c r="AT211" i="134"/>
  <c r="AT193" i="134"/>
  <c r="BO207" i="134"/>
  <c r="BO173" i="134" s="1"/>
  <c r="BP228" i="134"/>
  <c r="BB267" i="134"/>
  <c r="BD269" i="134"/>
  <c r="BP250" i="134"/>
  <c r="BI281" i="134"/>
  <c r="BI275" i="134"/>
  <c r="AU309" i="134"/>
  <c r="AU275" i="134" s="1"/>
  <c r="AZ179" i="134"/>
  <c r="BP188" i="134"/>
  <c r="BP216" i="134" s="1"/>
  <c r="AL216" i="134"/>
  <c r="AM217" i="134"/>
  <c r="AT220" i="134"/>
  <c r="AV207" i="134"/>
  <c r="AV173" i="134" s="1"/>
  <c r="BE230" i="134"/>
  <c r="AT244" i="134"/>
  <c r="AT262" i="134"/>
  <c r="AV264" i="134"/>
  <c r="BP238" i="134"/>
  <c r="BP266" i="134" s="1"/>
  <c r="AL266" i="134"/>
  <c r="AW258" i="134"/>
  <c r="AW224" i="134" s="1"/>
  <c r="AX275" i="134"/>
  <c r="AX281" i="134"/>
  <c r="AQ295" i="134"/>
  <c r="AQ313" i="134"/>
  <c r="AY317" i="134"/>
  <c r="AZ318" i="134"/>
  <c r="BE319" i="134"/>
  <c r="BF320" i="134"/>
  <c r="BG321" i="134"/>
  <c r="BH322" i="134"/>
  <c r="BJ309" i="134"/>
  <c r="BP303" i="134"/>
  <c r="AT179" i="134"/>
  <c r="BC193" i="134"/>
  <c r="BC211" i="134"/>
  <c r="BD212" i="134"/>
  <c r="BP190" i="134"/>
  <c r="AL218" i="134"/>
  <c r="AM219" i="134"/>
  <c r="AN220" i="134"/>
  <c r="AP207" i="134"/>
  <c r="AP173" i="134" s="1"/>
  <c r="BG230" i="134"/>
  <c r="AO263" i="134"/>
  <c r="AP264" i="134"/>
  <c r="AQ265" i="134"/>
  <c r="AR266" i="134"/>
  <c r="BM267" i="134"/>
  <c r="BE271" i="134"/>
  <c r="BG258" i="134"/>
  <c r="BG224" i="134" s="1"/>
  <c r="AV281" i="134"/>
  <c r="BP279" i="134"/>
  <c r="AO295" i="134"/>
  <c r="AO313" i="134"/>
  <c r="BE295" i="134"/>
  <c r="BE313" i="134"/>
  <c r="AW317" i="134"/>
  <c r="BO319" i="134"/>
  <c r="BH309" i="134"/>
  <c r="BH275" i="134" s="1"/>
  <c r="BL313" i="133"/>
  <c r="BL323" i="133" s="1"/>
  <c r="BL295" i="133"/>
  <c r="AY275" i="133"/>
  <c r="AY281" i="133"/>
  <c r="BH271" i="133"/>
  <c r="AV270" i="133"/>
  <c r="BJ268" i="133"/>
  <c r="AM266" i="133"/>
  <c r="AY262" i="133"/>
  <c r="AY244" i="133"/>
  <c r="BP229" i="133"/>
  <c r="AN230" i="133"/>
  <c r="AU207" i="133"/>
  <c r="AU173" i="133" s="1"/>
  <c r="BN219" i="133"/>
  <c r="BB218" i="133"/>
  <c r="BB221" i="133" s="1"/>
  <c r="BN214" i="133"/>
  <c r="AQ212" i="133"/>
  <c r="BK173" i="133"/>
  <c r="BK179" i="133"/>
  <c r="AR179" i="133"/>
  <c r="BA211" i="133"/>
  <c r="BA193" i="133"/>
  <c r="BC213" i="133"/>
  <c r="AN207" i="133"/>
  <c r="AN173" i="133" s="1"/>
  <c r="BP203" i="133"/>
  <c r="AW230" i="133"/>
  <c r="BB244" i="133"/>
  <c r="BB262" i="133"/>
  <c r="BB270" i="133"/>
  <c r="BE258" i="133"/>
  <c r="BE224" i="133" s="1"/>
  <c r="AP281" i="133"/>
  <c r="AP275" i="133"/>
  <c r="AY295" i="133"/>
  <c r="AY313" i="133"/>
  <c r="AZ314" i="133"/>
  <c r="BM319" i="133"/>
  <c r="BB309" i="133"/>
  <c r="BB275" i="133" s="1"/>
  <c r="BM317" i="133"/>
  <c r="BN318" i="133"/>
  <c r="BO319" i="133"/>
  <c r="AR309" i="133"/>
  <c r="AR275" i="133" s="1"/>
  <c r="BI309" i="132"/>
  <c r="BI275" i="132" s="1"/>
  <c r="AV322" i="132"/>
  <c r="BJ320" i="132"/>
  <c r="AM318" i="132"/>
  <c r="BF316" i="132"/>
  <c r="AO315" i="132"/>
  <c r="BH313" i="132"/>
  <c r="BH295" i="132"/>
  <c r="AX281" i="132"/>
  <c r="AQ258" i="132"/>
  <c r="AQ224" i="132" s="1"/>
  <c r="AZ262" i="132"/>
  <c r="AZ272" i="132" s="1"/>
  <c r="AZ244" i="132"/>
  <c r="BG230" i="132"/>
  <c r="BG224" i="132"/>
  <c r="BF207" i="132"/>
  <c r="BF173" i="132" s="1"/>
  <c r="AL218" i="132"/>
  <c r="BP190" i="132"/>
  <c r="BP218" i="132" s="1"/>
  <c r="AM193" i="132"/>
  <c r="AM211" i="132"/>
  <c r="AM221" i="132" s="1"/>
  <c r="AT179" i="132"/>
  <c r="AT173" i="132"/>
  <c r="AU214" i="136"/>
  <c r="BP235" i="135"/>
  <c r="BP263" i="135" s="1"/>
  <c r="BC270" i="134"/>
  <c r="BN265" i="134"/>
  <c r="BM207" i="134"/>
  <c r="BM173" i="134" s="1"/>
  <c r="BM212" i="134"/>
  <c r="BH319" i="133"/>
  <c r="BF317" i="133"/>
  <c r="BD315" i="133"/>
  <c r="BB313" i="133"/>
  <c r="BB295" i="133"/>
  <c r="AW281" i="133"/>
  <c r="AW275" i="133"/>
  <c r="AX258" i="133"/>
  <c r="BK270" i="133"/>
  <c r="AY269" i="133"/>
  <c r="BG266" i="133"/>
  <c r="BI263" i="133"/>
  <c r="AW262" i="133"/>
  <c r="AW244" i="133"/>
  <c r="AM230" i="133"/>
  <c r="BP226" i="133"/>
  <c r="BP205" i="133"/>
  <c r="BJ207" i="133"/>
  <c r="BJ173" i="133" s="1"/>
  <c r="AL219" i="133"/>
  <c r="BP191" i="133"/>
  <c r="AZ217" i="133"/>
  <c r="AN216" i="133"/>
  <c r="BG214" i="133"/>
  <c r="AV213" i="133"/>
  <c r="BJ193" i="133"/>
  <c r="BJ211" i="133"/>
  <c r="AY179" i="133"/>
  <c r="AW319" i="132"/>
  <c r="BK317" i="132"/>
  <c r="AL295" i="132"/>
  <c r="AL313" i="132"/>
  <c r="BP285" i="132"/>
  <c r="AX258" i="132"/>
  <c r="AX224" i="132" s="1"/>
  <c r="AV271" i="132"/>
  <c r="AU270" i="132"/>
  <c r="AT269" i="132"/>
  <c r="AS268" i="132"/>
  <c r="AN267" i="132"/>
  <c r="AM266" i="132"/>
  <c r="BA264" i="132"/>
  <c r="AV263" i="132"/>
  <c r="AU262" i="132"/>
  <c r="AU244" i="132"/>
  <c r="BB230" i="132"/>
  <c r="BB224" i="132"/>
  <c r="BP206" i="132"/>
  <c r="BP198" i="132"/>
  <c r="AX211" i="132"/>
  <c r="AX193" i="132"/>
  <c r="AS179" i="132"/>
  <c r="BL281" i="132"/>
  <c r="BL275" i="132"/>
  <c r="BE313" i="132"/>
  <c r="BE295" i="132"/>
  <c r="BN318" i="132"/>
  <c r="AP322" i="132"/>
  <c r="AR309" i="132"/>
  <c r="AR193" i="134"/>
  <c r="AL258" i="133"/>
  <c r="AL224" i="133" s="1"/>
  <c r="AM264" i="133"/>
  <c r="BH193" i="133"/>
  <c r="BP161" i="133"/>
  <c r="BN244" i="132"/>
  <c r="BC309" i="131"/>
  <c r="BC275" i="131" s="1"/>
  <c r="BC319" i="131"/>
  <c r="BA317" i="131"/>
  <c r="AO295" i="131"/>
  <c r="AO313" i="131"/>
  <c r="BP279" i="131"/>
  <c r="BM262" i="131"/>
  <c r="BM272" i="131" s="1"/>
  <c r="BM244" i="131"/>
  <c r="BD230" i="131"/>
  <c r="BD224" i="131"/>
  <c r="AY207" i="131"/>
  <c r="AY173" i="131" s="1"/>
  <c r="BH193" i="131"/>
  <c r="BH211" i="131"/>
  <c r="BO179" i="131"/>
  <c r="BO173" i="131"/>
  <c r="AR309" i="130"/>
  <c r="AR275" i="130" s="1"/>
  <c r="AQ309" i="130"/>
  <c r="AQ275" i="130" s="1"/>
  <c r="BE314" i="130"/>
  <c r="BE295" i="130"/>
  <c r="AZ295" i="130"/>
  <c r="AZ313" i="130"/>
  <c r="AQ281" i="130"/>
  <c r="AQ258" i="130"/>
  <c r="AQ224" i="130" s="1"/>
  <c r="AP258" i="130"/>
  <c r="AP224" i="130" s="1"/>
  <c r="AM244" i="130"/>
  <c r="AM262" i="130"/>
  <c r="BP234" i="130"/>
  <c r="BJ230" i="130"/>
  <c r="BP202" i="130"/>
  <c r="BJ207" i="130"/>
  <c r="BJ173" i="130" s="1"/>
  <c r="BI207" i="130"/>
  <c r="BI173" i="130" s="1"/>
  <c r="BF193" i="130"/>
  <c r="BF211" i="130"/>
  <c r="BP176" i="130"/>
  <c r="BA179" i="130"/>
  <c r="AX309" i="129"/>
  <c r="AX275" i="129" s="1"/>
  <c r="AW309" i="129"/>
  <c r="AW275" i="129" s="1"/>
  <c r="BP289" i="129"/>
  <c r="BP317" i="129" s="1"/>
  <c r="AL317" i="129"/>
  <c r="BK314" i="129"/>
  <c r="BK295" i="129"/>
  <c r="BJ295" i="129"/>
  <c r="BJ313" i="129"/>
  <c r="BE281" i="129"/>
  <c r="BP250" i="129"/>
  <c r="AV258" i="129"/>
  <c r="AV224" i="129" s="1"/>
  <c r="BP239" i="129"/>
  <c r="AL267" i="129"/>
  <c r="BI244" i="129"/>
  <c r="BI262" i="129"/>
  <c r="AZ230" i="129"/>
  <c r="AZ224" i="129"/>
  <c r="BK207" i="129"/>
  <c r="BK173" i="129" s="1"/>
  <c r="BP189" i="129"/>
  <c r="BP217" i="129" s="1"/>
  <c r="AL217" i="129"/>
  <c r="AN193" i="129"/>
  <c r="AN211" i="129"/>
  <c r="AN221" i="129" s="1"/>
  <c r="BP178" i="129"/>
  <c r="BK179" i="129"/>
  <c r="BP307" i="128"/>
  <c r="AN309" i="128"/>
  <c r="AN275" i="128" s="1"/>
  <c r="AM309" i="128"/>
  <c r="AM275" i="128" s="1"/>
  <c r="BP299" i="128"/>
  <c r="AM316" i="128"/>
  <c r="BP288" i="128"/>
  <c r="BP287" i="128"/>
  <c r="AL315" i="128"/>
  <c r="BL295" i="128"/>
  <c r="BL313" i="128"/>
  <c r="BD281" i="128"/>
  <c r="BC281" i="128"/>
  <c r="BC258" i="128"/>
  <c r="BC224" i="128" s="1"/>
  <c r="BB258" i="128"/>
  <c r="BB224" i="128" s="1"/>
  <c r="BO244" i="128"/>
  <c r="BO262" i="128"/>
  <c r="BO272" i="128" s="1"/>
  <c r="BF230" i="128"/>
  <c r="BF224" i="128"/>
  <c r="BE207" i="128"/>
  <c r="BP184" i="128"/>
  <c r="BP212" i="128" s="1"/>
  <c r="AM212" i="128"/>
  <c r="AL193" i="128"/>
  <c r="BP183" i="128"/>
  <c r="AL211" i="128"/>
  <c r="BM179" i="128"/>
  <c r="BM309" i="134"/>
  <c r="BM275" i="134" s="1"/>
  <c r="BP287" i="134"/>
  <c r="BP226" i="134"/>
  <c r="BL244" i="133"/>
  <c r="BD313" i="132"/>
  <c r="AL244" i="132"/>
  <c r="AZ193" i="132"/>
  <c r="AZ211" i="132"/>
  <c r="AT322" i="131"/>
  <c r="BK315" i="131"/>
  <c r="BI295" i="131"/>
  <c r="BI313" i="131"/>
  <c r="BD281" i="131"/>
  <c r="BF258" i="131"/>
  <c r="BF224" i="131" s="1"/>
  <c r="BC270" i="131"/>
  <c r="AM270" i="131"/>
  <c r="BP242" i="131"/>
  <c r="BP270" i="131" s="1"/>
  <c r="BP241" i="131"/>
  <c r="BP269" i="131" s="1"/>
  <c r="AL269" i="131"/>
  <c r="BD244" i="131"/>
  <c r="BD263" i="131"/>
  <c r="BC244" i="131"/>
  <c r="BC262" i="131"/>
  <c r="AT230" i="131"/>
  <c r="BP202" i="131"/>
  <c r="AS207" i="131"/>
  <c r="BF193" i="131"/>
  <c r="BF211" i="131"/>
  <c r="BP176" i="131"/>
  <c r="BP156" i="131"/>
  <c r="BE281" i="131"/>
  <c r="BJ313" i="131"/>
  <c r="BJ295" i="131"/>
  <c r="AL317" i="131"/>
  <c r="BP289" i="131"/>
  <c r="AW309" i="131"/>
  <c r="BN281" i="131"/>
  <c r="BO281" i="131"/>
  <c r="AQ313" i="131"/>
  <c r="AQ295" i="131"/>
  <c r="BG313" i="131"/>
  <c r="BG295" i="131"/>
  <c r="BH314" i="131"/>
  <c r="BM315" i="131"/>
  <c r="BN316" i="131"/>
  <c r="BO317" i="131"/>
  <c r="AQ321" i="131"/>
  <c r="AR322" i="131"/>
  <c r="AT309" i="131"/>
  <c r="AT275" i="131" s="1"/>
  <c r="AP309" i="130"/>
  <c r="AP275" i="130" s="1"/>
  <c r="AO309" i="130"/>
  <c r="AO275" i="130" s="1"/>
  <c r="BP293" i="130"/>
  <c r="BP321" i="130" s="1"/>
  <c r="AL321" i="130"/>
  <c r="BB295" i="130"/>
  <c r="BB313" i="130"/>
  <c r="AW281" i="130"/>
  <c r="BP254" i="130"/>
  <c r="AN258" i="130"/>
  <c r="AN224" i="130" s="1"/>
  <c r="BP235" i="130"/>
  <c r="AL263" i="130"/>
  <c r="AL244" i="130"/>
  <c r="AR230" i="130"/>
  <c r="AN207" i="130"/>
  <c r="AN173" i="130" s="1"/>
  <c r="AM207" i="130"/>
  <c r="AM173" i="130" s="1"/>
  <c r="BP197" i="130"/>
  <c r="BP185" i="130"/>
  <c r="BP213" i="130" s="1"/>
  <c r="AL213" i="130"/>
  <c r="BL193" i="130"/>
  <c r="BL211" i="130"/>
  <c r="BL221" i="130" s="1"/>
  <c r="BD179" i="130"/>
  <c r="BC179" i="130"/>
  <c r="BO309" i="129"/>
  <c r="BO275" i="129" s="1"/>
  <c r="AR295" i="129"/>
  <c r="AR313" i="129"/>
  <c r="BO281" i="129"/>
  <c r="AX258" i="129"/>
  <c r="AX224" i="129" s="1"/>
  <c r="AU244" i="129"/>
  <c r="AU262" i="129"/>
  <c r="AU272" i="129" s="1"/>
  <c r="BB224" i="129"/>
  <c r="BB230" i="129"/>
  <c r="BP206" i="129"/>
  <c r="BP198" i="129"/>
  <c r="AL207" i="129"/>
  <c r="AY212" i="129"/>
  <c r="AY193" i="129"/>
  <c r="AX193" i="129"/>
  <c r="AX211" i="129"/>
  <c r="AX221" i="129" s="1"/>
  <c r="AS179" i="129"/>
  <c r="BE309" i="128"/>
  <c r="AM314" i="128"/>
  <c r="BP286" i="128"/>
  <c r="BP314" i="128" s="1"/>
  <c r="AL295" i="128"/>
  <c r="BP285" i="128"/>
  <c r="AL313" i="128"/>
  <c r="BN281" i="128"/>
  <c r="BM281" i="128"/>
  <c r="BP255" i="128"/>
  <c r="BP254" i="128"/>
  <c r="AN258" i="128"/>
  <c r="AN224" i="128" s="1"/>
  <c r="BP243" i="128"/>
  <c r="AL271" i="128"/>
  <c r="BA244" i="128"/>
  <c r="BA262" i="128"/>
  <c r="AR230" i="128"/>
  <c r="BD207" i="128"/>
  <c r="BD173" i="128" s="1"/>
  <c r="BC207" i="128"/>
  <c r="BC173" i="128" s="1"/>
  <c r="BP185" i="128"/>
  <c r="AL213" i="128"/>
  <c r="BL193" i="128"/>
  <c r="BL211" i="128"/>
  <c r="AV193" i="128"/>
  <c r="AV211" i="128"/>
  <c r="AV221" i="128" s="1"/>
  <c r="AM179" i="128"/>
  <c r="AV313" i="135"/>
  <c r="BP187" i="135"/>
  <c r="AZ244" i="133"/>
  <c r="AS193" i="132"/>
  <c r="BK221" i="130"/>
  <c r="AL220" i="129"/>
  <c r="BB212" i="129"/>
  <c r="BA211" i="129"/>
  <c r="BA221" i="129" s="1"/>
  <c r="AV193" i="133"/>
  <c r="AO211" i="132"/>
  <c r="BP156" i="132"/>
  <c r="AN262" i="131"/>
  <c r="BD212" i="131"/>
  <c r="BP299" i="130"/>
  <c r="BP309" i="130" s="1"/>
  <c r="BF314" i="130"/>
  <c r="BE313" i="130"/>
  <c r="BP236" i="133"/>
  <c r="BK179" i="132"/>
  <c r="AQ179" i="132"/>
  <c r="BB272" i="131"/>
  <c r="BP199" i="131"/>
  <c r="BP186" i="131"/>
  <c r="BP214" i="131" s="1"/>
  <c r="BO193" i="131"/>
  <c r="AQ295" i="130"/>
  <c r="BQ142" i="130"/>
  <c r="AL309" i="129"/>
  <c r="AL275" i="129" s="1"/>
  <c r="BP192" i="129"/>
  <c r="BP253" i="128"/>
  <c r="BP165" i="128"/>
  <c r="BA313" i="127"/>
  <c r="BA295" i="127"/>
  <c r="AV281" i="127"/>
  <c r="AV275" i="127"/>
  <c r="AP258" i="127"/>
  <c r="AP224" i="127" s="1"/>
  <c r="BN265" i="127"/>
  <c r="BB264" i="127"/>
  <c r="AP263" i="127"/>
  <c r="BF230" i="127"/>
  <c r="BG207" i="127"/>
  <c r="BG173" i="127" s="1"/>
  <c r="AU220" i="127"/>
  <c r="AS218" i="127"/>
  <c r="BB217" i="127"/>
  <c r="AQ216" i="127"/>
  <c r="BE214" i="127"/>
  <c r="AS213" i="127"/>
  <c r="BL211" i="127"/>
  <c r="BL193" i="127"/>
  <c r="BG179" i="127"/>
  <c r="AP309" i="124"/>
  <c r="AP275" i="124" s="1"/>
  <c r="AW320" i="124"/>
  <c r="BK318" i="124"/>
  <c r="AY317" i="124"/>
  <c r="BG314" i="124"/>
  <c r="AP313" i="124"/>
  <c r="AP295" i="124"/>
  <c r="AL265" i="124"/>
  <c r="BP237" i="124"/>
  <c r="BK262" i="124"/>
  <c r="BK244" i="124"/>
  <c r="BD230" i="124"/>
  <c r="BB230" i="124"/>
  <c r="BP206" i="124"/>
  <c r="BP198" i="124"/>
  <c r="BN193" i="124"/>
  <c r="BN211" i="124"/>
  <c r="AS179" i="124"/>
  <c r="AV281" i="124"/>
  <c r="BP279" i="124"/>
  <c r="AO295" i="124"/>
  <c r="AO313" i="124"/>
  <c r="AQ315" i="124"/>
  <c r="AR309" i="124"/>
  <c r="AR275" i="124" s="1"/>
  <c r="AW309" i="124"/>
  <c r="AW275" i="124" s="1"/>
  <c r="BA244" i="135"/>
  <c r="AP295" i="132"/>
  <c r="BP184" i="132"/>
  <c r="BP212" i="132" s="1"/>
  <c r="BG258" i="131"/>
  <c r="BG224" i="131" s="1"/>
  <c r="AX272" i="131"/>
  <c r="BP168" i="131"/>
  <c r="AV309" i="130"/>
  <c r="AV275" i="130" s="1"/>
  <c r="AN244" i="130"/>
  <c r="AT272" i="128"/>
  <c r="BP160" i="128"/>
  <c r="BP142" i="128"/>
  <c r="BD211" i="127"/>
  <c r="BQ142" i="127"/>
  <c r="AW244" i="132"/>
  <c r="BO170" i="132"/>
  <c r="AW265" i="131"/>
  <c r="AZ244" i="131"/>
  <c r="BP227" i="131"/>
  <c r="BE193" i="131"/>
  <c r="AQ263" i="130"/>
  <c r="BF262" i="130"/>
  <c r="BF272" i="130" s="1"/>
  <c r="AP262" i="130"/>
  <c r="BK193" i="130"/>
  <c r="AZ309" i="129"/>
  <c r="AZ275" i="129" s="1"/>
  <c r="AS323" i="129"/>
  <c r="BN262" i="129"/>
  <c r="BN272" i="129" s="1"/>
  <c r="BL207" i="129"/>
  <c r="BL173" i="129" s="1"/>
  <c r="AV212" i="129"/>
  <c r="BC193" i="129"/>
  <c r="AM193" i="129"/>
  <c r="BP301" i="128"/>
  <c r="BO295" i="128"/>
  <c r="BH212" i="128"/>
  <c r="BO221" i="128"/>
  <c r="AO315" i="127"/>
  <c r="AR275" i="127"/>
  <c r="AR281" i="127"/>
  <c r="BP251" i="127"/>
  <c r="AN258" i="127"/>
  <c r="AU269" i="127"/>
  <c r="BN267" i="127"/>
  <c r="BC266" i="127"/>
  <c r="AQ265" i="127"/>
  <c r="BE263" i="127"/>
  <c r="AS262" i="127"/>
  <c r="AS244" i="127"/>
  <c r="AY230" i="127"/>
  <c r="AU207" i="127"/>
  <c r="AU173" i="127" s="1"/>
  <c r="BL217" i="127"/>
  <c r="AU216" i="127"/>
  <c r="BN214" i="127"/>
  <c r="AQ212" i="127"/>
  <c r="BL179" i="127"/>
  <c r="BL173" i="127"/>
  <c r="BE193" i="127"/>
  <c r="BE211" i="127"/>
  <c r="AP220" i="127"/>
  <c r="BA230" i="127"/>
  <c r="BF262" i="127"/>
  <c r="BF244" i="127"/>
  <c r="AX266" i="127"/>
  <c r="BO267" i="127"/>
  <c r="AS258" i="127"/>
  <c r="AS224" i="127" s="1"/>
  <c r="BP253" i="127"/>
  <c r="BJ281" i="127"/>
  <c r="BO313" i="127"/>
  <c r="BO295" i="127"/>
  <c r="AX320" i="127"/>
  <c r="AZ322" i="127"/>
  <c r="AM281" i="127"/>
  <c r="AV295" i="127"/>
  <c r="AV313" i="127"/>
  <c r="BP287" i="127"/>
  <c r="AL315" i="127"/>
  <c r="BB315" i="127"/>
  <c r="BC316" i="127"/>
  <c r="BK320" i="127"/>
  <c r="AM309" i="127"/>
  <c r="AM275" i="127" s="1"/>
  <c r="BC309" i="127"/>
  <c r="BC275" i="127" s="1"/>
  <c r="AS281" i="127"/>
  <c r="BI281" i="127"/>
  <c r="AX295" i="127"/>
  <c r="AX313" i="127"/>
  <c r="BO314" i="127"/>
  <c r="BE316" i="127"/>
  <c r="BF317" i="127"/>
  <c r="BA309" i="127"/>
  <c r="BA275" i="127" s="1"/>
  <c r="AY309" i="124"/>
  <c r="AY275" i="124" s="1"/>
  <c r="AM322" i="124"/>
  <c r="BF320" i="124"/>
  <c r="AO319" i="124"/>
  <c r="AM317" i="124"/>
  <c r="BP289" i="124"/>
  <c r="BP280" i="124"/>
  <c r="BJ281" i="124"/>
  <c r="BP242" i="124"/>
  <c r="BP270" i="124" s="1"/>
  <c r="AL270" i="124"/>
  <c r="BL268" i="124"/>
  <c r="AS265" i="124"/>
  <c r="AN264" i="124"/>
  <c r="AM263" i="124"/>
  <c r="AL262" i="124"/>
  <c r="BP234" i="124"/>
  <c r="AL244" i="124"/>
  <c r="AW230" i="124"/>
  <c r="BP203" i="124"/>
  <c r="AN207" i="124"/>
  <c r="AN173" i="124" s="1"/>
  <c r="AL220" i="124"/>
  <c r="BP192" i="124"/>
  <c r="BL218" i="124"/>
  <c r="BK217" i="124"/>
  <c r="BJ216" i="124"/>
  <c r="BI215" i="124"/>
  <c r="BD214" i="124"/>
  <c r="BC213" i="124"/>
  <c r="AM213" i="124"/>
  <c r="AL212" i="124"/>
  <c r="BP184" i="124"/>
  <c r="BH179" i="124"/>
  <c r="BP243" i="132"/>
  <c r="BP271" i="132" s="1"/>
  <c r="AU313" i="130"/>
  <c r="AU323" i="130" s="1"/>
  <c r="BP288" i="129"/>
  <c r="BC263" i="128"/>
  <c r="AL207" i="128"/>
  <c r="BP286" i="127"/>
  <c r="AW244" i="127"/>
  <c r="AY193" i="127"/>
  <c r="BP238" i="131"/>
  <c r="BP266" i="131" s="1"/>
  <c r="BG211" i="130"/>
  <c r="BG221" i="130" s="1"/>
  <c r="BK221" i="128"/>
  <c r="AM193" i="128"/>
  <c r="AU170" i="127"/>
  <c r="AU309" i="126"/>
  <c r="AU275" i="126" s="1"/>
  <c r="AS264" i="126"/>
  <c r="BP200" i="126"/>
  <c r="AX212" i="126"/>
  <c r="AR313" i="125"/>
  <c r="AR295" i="125"/>
  <c r="BH258" i="125"/>
  <c r="BH224" i="125" s="1"/>
  <c r="AX267" i="125"/>
  <c r="AP207" i="125"/>
  <c r="AP173" i="125" s="1"/>
  <c r="AZ212" i="125"/>
  <c r="BP175" i="125"/>
  <c r="AL179" i="125"/>
  <c r="AQ193" i="125"/>
  <c r="AQ211" i="125"/>
  <c r="AL207" i="125"/>
  <c r="AL173" i="125" s="1"/>
  <c r="BP197" i="125"/>
  <c r="BF230" i="125"/>
  <c r="AU244" i="125"/>
  <c r="AU262" i="125"/>
  <c r="AR265" i="125"/>
  <c r="BD211" i="125"/>
  <c r="AR193" i="124"/>
  <c r="BP167" i="127"/>
  <c r="AQ320" i="126"/>
  <c r="BL267" i="126"/>
  <c r="AW262" i="126"/>
  <c r="AW244" i="126"/>
  <c r="BO213" i="126"/>
  <c r="BJ207" i="124"/>
  <c r="BJ173" i="124" s="1"/>
  <c r="AQ193" i="124"/>
  <c r="AR193" i="127"/>
  <c r="BP167" i="139"/>
  <c r="BK170" i="139"/>
  <c r="AM170" i="139"/>
  <c r="BQ142" i="139"/>
  <c r="BN264" i="139"/>
  <c r="AX218" i="139"/>
  <c r="AZ193" i="139"/>
  <c r="AZ211" i="139"/>
  <c r="BB213" i="139"/>
  <c r="BF173" i="139"/>
  <c r="BF179" i="139"/>
  <c r="BI212" i="139"/>
  <c r="BC215" i="139"/>
  <c r="AT218" i="139"/>
  <c r="BB207" i="139"/>
  <c r="BB173" i="139" s="1"/>
  <c r="BJ230" i="139"/>
  <c r="BN179" i="139"/>
  <c r="AM211" i="139"/>
  <c r="AM193" i="139"/>
  <c r="BD216" i="139"/>
  <c r="AU219" i="139"/>
  <c r="BP226" i="139"/>
  <c r="AL230" i="139"/>
  <c r="AM179" i="139"/>
  <c r="AR193" i="139"/>
  <c r="AR211" i="139"/>
  <c r="BG215" i="139"/>
  <c r="AY218" i="139"/>
  <c r="BK219" i="139"/>
  <c r="AT207" i="139"/>
  <c r="AT173" i="139" s="1"/>
  <c r="BP206" i="139"/>
  <c r="AV314" i="139"/>
  <c r="AP179" i="139"/>
  <c r="AU211" i="139"/>
  <c r="AU193" i="139"/>
  <c r="BP185" i="139"/>
  <c r="AL213" i="139"/>
  <c r="AP217" i="139"/>
  <c r="BO219" i="139"/>
  <c r="AU207" i="139"/>
  <c r="AU173" i="139" s="1"/>
  <c r="BP199" i="139"/>
  <c r="AQ179" i="139"/>
  <c r="BD211" i="139"/>
  <c r="BD193" i="139"/>
  <c r="BE212" i="139"/>
  <c r="BH215" i="139"/>
  <c r="AL217" i="139"/>
  <c r="BP189" i="139"/>
  <c r="AM218" i="139"/>
  <c r="AN219" i="139"/>
  <c r="AO220" i="139"/>
  <c r="AQ207" i="139"/>
  <c r="AQ173" i="139" s="1"/>
  <c r="BC244" i="139"/>
  <c r="BC262" i="139"/>
  <c r="BG266" i="139"/>
  <c r="BK270" i="139"/>
  <c r="AZ281" i="139"/>
  <c r="AV179" i="139"/>
  <c r="AV173" i="139"/>
  <c r="BL179" i="139"/>
  <c r="BP177" i="139"/>
  <c r="AO211" i="139"/>
  <c r="AO193" i="139"/>
  <c r="BE193" i="139"/>
  <c r="BE211" i="139"/>
  <c r="AP212" i="139"/>
  <c r="BF212" i="139"/>
  <c r="BG213" i="139"/>
  <c r="AR214" i="139"/>
  <c r="BH214" i="139"/>
  <c r="AX216" i="139"/>
  <c r="AY217" i="139"/>
  <c r="BO217" i="139"/>
  <c r="AZ218" i="139"/>
  <c r="AO219" i="139"/>
  <c r="BE219" i="139"/>
  <c r="AP220" i="139"/>
  <c r="BF220" i="139"/>
  <c r="AR207" i="139"/>
  <c r="AR173" i="139" s="1"/>
  <c r="BH207" i="139"/>
  <c r="BH173" i="139" s="1"/>
  <c r="BP202" i="139"/>
  <c r="BN224" i="139"/>
  <c r="BN230" i="139"/>
  <c r="BI267" i="139"/>
  <c r="BK269" i="139"/>
  <c r="BM271" i="139"/>
  <c r="BB320" i="139"/>
  <c r="BA179" i="139"/>
  <c r="BP176" i="139"/>
  <c r="AP211" i="139"/>
  <c r="AP193" i="139"/>
  <c r="BF211" i="139"/>
  <c r="BF193" i="139"/>
  <c r="BG212" i="139"/>
  <c r="AR213" i="139"/>
  <c r="BH213" i="139"/>
  <c r="AW214" i="139"/>
  <c r="BM214" i="139"/>
  <c r="AX215" i="139"/>
  <c r="AY216" i="139"/>
  <c r="BO216" i="139"/>
  <c r="AZ217" i="139"/>
  <c r="AO218" i="139"/>
  <c r="BE218" i="139"/>
  <c r="AP219" i="139"/>
  <c r="BF219" i="139"/>
  <c r="AQ220" i="139"/>
  <c r="BG220" i="139"/>
  <c r="AS207" i="139"/>
  <c r="AS173" i="139" s="1"/>
  <c r="BI207" i="139"/>
  <c r="BI173" i="139" s="1"/>
  <c r="BA230" i="139"/>
  <c r="AU244" i="139"/>
  <c r="AU262" i="139"/>
  <c r="AW264" i="139"/>
  <c r="AY266" i="139"/>
  <c r="AL269" i="139"/>
  <c r="BP241" i="139"/>
  <c r="BP269" i="139" s="1"/>
  <c r="AN271" i="139"/>
  <c r="BP205" i="139"/>
  <c r="AM230" i="139"/>
  <c r="BC230" i="139"/>
  <c r="BC224" i="139"/>
  <c r="BP229" i="139"/>
  <c r="BG244" i="139"/>
  <c r="BG262" i="139"/>
  <c r="BH263" i="139"/>
  <c r="BP237" i="139"/>
  <c r="BP265" i="139" s="1"/>
  <c r="AL265" i="139"/>
  <c r="AM266" i="139"/>
  <c r="AN267" i="139"/>
  <c r="AO268" i="139"/>
  <c r="AP269" i="139"/>
  <c r="AQ270" i="139"/>
  <c r="AT258" i="139"/>
  <c r="AT224" i="139" s="1"/>
  <c r="AV230" i="139"/>
  <c r="AV224" i="139"/>
  <c r="BL230" i="139"/>
  <c r="BP228" i="139"/>
  <c r="AR244" i="139"/>
  <c r="AR262" i="139"/>
  <c r="AR272" i="139" s="1"/>
  <c r="BA263" i="139"/>
  <c r="BB264" i="139"/>
  <c r="BC265" i="139"/>
  <c r="BD266" i="139"/>
  <c r="BE267" i="139"/>
  <c r="BF268" i="139"/>
  <c r="BG269" i="139"/>
  <c r="BH270" i="139"/>
  <c r="AM258" i="139"/>
  <c r="AM224" i="139" s="1"/>
  <c r="BA262" i="139"/>
  <c r="BA244" i="139"/>
  <c r="AL263" i="139"/>
  <c r="BP235" i="139"/>
  <c r="BP263" i="139" s="1"/>
  <c r="BB263" i="139"/>
  <c r="AM264" i="139"/>
  <c r="BC264" i="139"/>
  <c r="AN265" i="139"/>
  <c r="BD265" i="139"/>
  <c r="AS266" i="139"/>
  <c r="BI266" i="139"/>
  <c r="AT267" i="139"/>
  <c r="BJ267" i="139"/>
  <c r="AU268" i="139"/>
  <c r="BK268" i="139"/>
  <c r="AV269" i="139"/>
  <c r="BL269" i="139"/>
  <c r="BA270" i="139"/>
  <c r="AL271" i="139"/>
  <c r="BP243" i="139"/>
  <c r="BB271" i="139"/>
  <c r="AN258" i="139"/>
  <c r="AN224" i="139" s="1"/>
  <c r="BD258" i="139"/>
  <c r="BD224" i="139" s="1"/>
  <c r="BP254" i="139"/>
  <c r="BD281" i="139"/>
  <c r="BC315" i="139"/>
  <c r="AU318" i="139"/>
  <c r="AL320" i="139"/>
  <c r="BP292" i="139"/>
  <c r="BI321" i="139"/>
  <c r="BM309" i="139"/>
  <c r="AT244" i="139"/>
  <c r="AT262" i="139"/>
  <c r="BJ244" i="139"/>
  <c r="BJ262" i="139"/>
  <c r="AU263" i="139"/>
  <c r="BK263" i="139"/>
  <c r="AV264" i="139"/>
  <c r="BL264" i="139"/>
  <c r="BA265" i="139"/>
  <c r="AL266" i="139"/>
  <c r="BP238" i="139"/>
  <c r="BP266" i="139" s="1"/>
  <c r="BB266" i="139"/>
  <c r="AM267" i="139"/>
  <c r="BC267" i="139"/>
  <c r="AN268" i="139"/>
  <c r="BD268" i="139"/>
  <c r="AS269" i="139"/>
  <c r="BI269" i="139"/>
  <c r="AT270" i="139"/>
  <c r="BJ270" i="139"/>
  <c r="AU271" i="139"/>
  <c r="BK271" i="139"/>
  <c r="AW258" i="139"/>
  <c r="AW224" i="139" s="1"/>
  <c r="BM258" i="139"/>
  <c r="BM224" i="139" s="1"/>
  <c r="BO281" i="139"/>
  <c r="BE313" i="139"/>
  <c r="BE323" i="139" s="1"/>
  <c r="BE295" i="139"/>
  <c r="BH316" i="139"/>
  <c r="AN318" i="139"/>
  <c r="BM320" i="139"/>
  <c r="BO322" i="139"/>
  <c r="AW281" i="139"/>
  <c r="AW275" i="139"/>
  <c r="BM281" i="139"/>
  <c r="BM275" i="139"/>
  <c r="AQ313" i="139"/>
  <c r="AQ295" i="139"/>
  <c r="BM295" i="139"/>
  <c r="BM313" i="139"/>
  <c r="BC314" i="139"/>
  <c r="BO315" i="139"/>
  <c r="BA317" i="139"/>
  <c r="AQ318" i="139"/>
  <c r="BC319" i="139"/>
  <c r="AS320" i="139"/>
  <c r="AL321" i="139"/>
  <c r="BP293" i="139"/>
  <c r="BP321" i="139" s="1"/>
  <c r="AR309" i="139"/>
  <c r="AR275" i="139" s="1"/>
  <c r="AT281" i="139"/>
  <c r="BJ281" i="139"/>
  <c r="AS313" i="139"/>
  <c r="AS295" i="139"/>
  <c r="BN313" i="139"/>
  <c r="BN295" i="139"/>
  <c r="BL316" i="139"/>
  <c r="AR318" i="139"/>
  <c r="AO321" i="139"/>
  <c r="AP322" i="139"/>
  <c r="AS309" i="139"/>
  <c r="AS275" i="139" s="1"/>
  <c r="BP304" i="139"/>
  <c r="AQ321" i="139"/>
  <c r="BG321" i="139"/>
  <c r="AR322" i="139"/>
  <c r="BH322" i="139"/>
  <c r="AT309" i="139"/>
  <c r="AT275" i="139" s="1"/>
  <c r="BJ309" i="139"/>
  <c r="BJ275" i="139" s="1"/>
  <c r="AV313" i="139"/>
  <c r="AV295" i="139"/>
  <c r="BL313" i="139"/>
  <c r="BL295" i="139"/>
  <c r="BA314" i="139"/>
  <c r="AL315" i="139"/>
  <c r="BP287" i="139"/>
  <c r="BB315" i="139"/>
  <c r="AM316" i="139"/>
  <c r="BC316" i="139"/>
  <c r="AN317" i="139"/>
  <c r="BD317" i="139"/>
  <c r="AS318" i="139"/>
  <c r="BI318" i="139"/>
  <c r="AT319" i="139"/>
  <c r="BJ319" i="139"/>
  <c r="AU320" i="139"/>
  <c r="BK320" i="139"/>
  <c r="AV321" i="139"/>
  <c r="BL321" i="139"/>
  <c r="AM309" i="139"/>
  <c r="AM275" i="139" s="1"/>
  <c r="BC309" i="139"/>
  <c r="BC275" i="139" s="1"/>
  <c r="BP306" i="139"/>
  <c r="BP163" i="139"/>
  <c r="BP252" i="138"/>
  <c r="AU269" i="138"/>
  <c r="BC266" i="138"/>
  <c r="BO220" i="138"/>
  <c r="AP219" i="138"/>
  <c r="AT217" i="138"/>
  <c r="BN211" i="138"/>
  <c r="BN193" i="138"/>
  <c r="BO173" i="138"/>
  <c r="BO179" i="138"/>
  <c r="BN170" i="138"/>
  <c r="BP164" i="138"/>
  <c r="AR266" i="138"/>
  <c r="AZ263" i="138"/>
  <c r="BP229" i="138"/>
  <c r="AT230" i="138"/>
  <c r="AP207" i="138"/>
  <c r="AP173" i="138" s="1"/>
  <c r="AV219" i="138"/>
  <c r="AN217" i="138"/>
  <c r="AR215" i="138"/>
  <c r="AW213" i="138"/>
  <c r="AY193" i="138"/>
  <c r="AY211" i="138"/>
  <c r="BA179" i="138"/>
  <c r="BA173" i="138"/>
  <c r="BP163" i="138"/>
  <c r="AT170" i="138"/>
  <c r="BQ142" i="138"/>
  <c r="AO207" i="138"/>
  <c r="AO173" i="138" s="1"/>
  <c r="BP198" i="138"/>
  <c r="BC224" i="138"/>
  <c r="BC230" i="138"/>
  <c r="AY264" i="138"/>
  <c r="AX314" i="138"/>
  <c r="AP317" i="138"/>
  <c r="AS309" i="138"/>
  <c r="AS275" i="138" s="1"/>
  <c r="BC173" i="138"/>
  <c r="BC179" i="138"/>
  <c r="AX211" i="138"/>
  <c r="AX193" i="138"/>
  <c r="AU212" i="138"/>
  <c r="AZ213" i="138"/>
  <c r="AW214" i="138"/>
  <c r="AT215" i="138"/>
  <c r="AR216" i="138"/>
  <c r="AO217" i="138"/>
  <c r="BP190" i="138"/>
  <c r="AL218" i="138"/>
  <c r="BO218" i="138"/>
  <c r="BL219" i="138"/>
  <c r="BN207" i="138"/>
  <c r="BN173" i="138" s="1"/>
  <c r="AX224" i="138"/>
  <c r="AX230" i="138"/>
  <c r="BC262" i="138"/>
  <c r="BC244" i="138"/>
  <c r="BN263" i="138"/>
  <c r="AU265" i="138"/>
  <c r="AL267" i="138"/>
  <c r="BP239" i="138"/>
  <c r="AX268" i="138"/>
  <c r="BJ269" i="138"/>
  <c r="BD258" i="138"/>
  <c r="BD224" i="138" s="1"/>
  <c r="BC281" i="138"/>
  <c r="BL322" i="138"/>
  <c r="AN316" i="138"/>
  <c r="AZ317" i="138"/>
  <c r="BK318" i="138"/>
  <c r="BN321" i="138"/>
  <c r="BF309" i="138"/>
  <c r="BF275" i="138" s="1"/>
  <c r="AP313" i="138"/>
  <c r="AP295" i="138"/>
  <c r="BB314" i="138"/>
  <c r="BN315" i="138"/>
  <c r="AT317" i="138"/>
  <c r="AL319" i="138"/>
  <c r="BP291" i="138"/>
  <c r="BP304" i="138"/>
  <c r="AQ179" i="138"/>
  <c r="BM179" i="138"/>
  <c r="AV211" i="138"/>
  <c r="AV193" i="138"/>
  <c r="AM212" i="138"/>
  <c r="BH212" i="138"/>
  <c r="AO214" i="138"/>
  <c r="BJ214" i="138"/>
  <c r="AV216" i="138"/>
  <c r="AL217" i="138"/>
  <c r="BP189" i="138"/>
  <c r="BH217" i="138"/>
  <c r="AX218" i="138"/>
  <c r="BJ219" i="138"/>
  <c r="AZ220" i="138"/>
  <c r="AQ207" i="138"/>
  <c r="AQ173" i="138" s="1"/>
  <c r="BM207" i="138"/>
  <c r="BM173" i="138" s="1"/>
  <c r="AP230" i="138"/>
  <c r="AP224" i="138"/>
  <c r="BK224" i="138"/>
  <c r="BK230" i="138"/>
  <c r="AZ244" i="138"/>
  <c r="AZ262" i="138"/>
  <c r="BP236" i="138"/>
  <c r="AL264" i="138"/>
  <c r="BI266" i="138"/>
  <c r="AU268" i="138"/>
  <c r="AL269" i="138"/>
  <c r="BP241" i="138"/>
  <c r="AW270" i="138"/>
  <c r="AZ258" i="138"/>
  <c r="AZ224" i="138" s="1"/>
  <c r="BP250" i="138"/>
  <c r="BP255" i="138"/>
  <c r="AY281" i="138"/>
  <c r="AN313" i="138"/>
  <c r="AN295" i="138"/>
  <c r="BI295" i="138"/>
  <c r="BI313" i="138"/>
  <c r="AY314" i="138"/>
  <c r="BK315" i="138"/>
  <c r="AW317" i="138"/>
  <c r="AM318" i="138"/>
  <c r="BI318" i="138"/>
  <c r="AO320" i="138"/>
  <c r="BM320" i="138"/>
  <c r="BJ321" i="138"/>
  <c r="BO322" i="138"/>
  <c r="BI309" i="138"/>
  <c r="BI275" i="138" s="1"/>
  <c r="BP226" i="138"/>
  <c r="AL230" i="138"/>
  <c r="BG224" i="138"/>
  <c r="BG230" i="138"/>
  <c r="AQ262" i="138"/>
  <c r="AQ244" i="138"/>
  <c r="BL244" i="138"/>
  <c r="BL262" i="138"/>
  <c r="BB263" i="138"/>
  <c r="AS264" i="138"/>
  <c r="BN264" i="138"/>
  <c r="BD265" i="138"/>
  <c r="AU266" i="138"/>
  <c r="AP267" i="138"/>
  <c r="BL267" i="138"/>
  <c r="BB268" i="138"/>
  <c r="AR269" i="138"/>
  <c r="BN269" i="138"/>
  <c r="BD270" i="138"/>
  <c r="BD272" i="138" s="1"/>
  <c r="BP248" i="138"/>
  <c r="AL258" i="138"/>
  <c r="AL224" i="138" s="1"/>
  <c r="BG258" i="138"/>
  <c r="BE281" i="138"/>
  <c r="AT313" i="138"/>
  <c r="AT295" i="138"/>
  <c r="AP314" i="138"/>
  <c r="BK314" i="138"/>
  <c r="BB315" i="138"/>
  <c r="BD317" i="138"/>
  <c r="BF319" i="138"/>
  <c r="AX321" i="138"/>
  <c r="AU322" i="138"/>
  <c r="AW309" i="138"/>
  <c r="AW275" i="138" s="1"/>
  <c r="BP303" i="138"/>
  <c r="AV179" i="138"/>
  <c r="BL179" i="138"/>
  <c r="BP177" i="138"/>
  <c r="AO211" i="138"/>
  <c r="AO193" i="138"/>
  <c r="BE211" i="138"/>
  <c r="BE193" i="138"/>
  <c r="AP212" i="138"/>
  <c r="AQ213" i="138"/>
  <c r="BG213" i="138"/>
  <c r="AR214" i="138"/>
  <c r="AW215" i="138"/>
  <c r="BM215" i="138"/>
  <c r="AX216" i="138"/>
  <c r="BN216" i="138"/>
  <c r="AY217" i="138"/>
  <c r="AZ218" i="138"/>
  <c r="AO219" i="138"/>
  <c r="BE219" i="138"/>
  <c r="AP220" i="138"/>
  <c r="BF220" i="138"/>
  <c r="AR207" i="138"/>
  <c r="AR173" i="138" s="1"/>
  <c r="BH207" i="138"/>
  <c r="BH173" i="138" s="1"/>
  <c r="BA230" i="138"/>
  <c r="BP227" i="138"/>
  <c r="AP244" i="138"/>
  <c r="AP262" i="138"/>
  <c r="BF244" i="138"/>
  <c r="BF262" i="138"/>
  <c r="AQ263" i="138"/>
  <c r="BG263" i="138"/>
  <c r="AR264" i="138"/>
  <c r="BH264" i="138"/>
  <c r="AW265" i="138"/>
  <c r="BM265" i="138"/>
  <c r="AX266" i="138"/>
  <c r="BN266" i="138"/>
  <c r="AY267" i="138"/>
  <c r="BO267" i="138"/>
  <c r="AZ268" i="138"/>
  <c r="AO269" i="138"/>
  <c r="AP270" i="138"/>
  <c r="AQ271" i="138"/>
  <c r="AS258" i="138"/>
  <c r="AS224" i="138" s="1"/>
  <c r="BI258" i="138"/>
  <c r="BI224" i="138" s="1"/>
  <c r="BP253" i="138"/>
  <c r="AT281" i="138"/>
  <c r="BJ281" i="138"/>
  <c r="AM295" i="138"/>
  <c r="AM313" i="138"/>
  <c r="BC295" i="138"/>
  <c r="BC313" i="138"/>
  <c r="AN314" i="138"/>
  <c r="BD314" i="138"/>
  <c r="AS315" i="138"/>
  <c r="AT316" i="138"/>
  <c r="BJ316" i="138"/>
  <c r="AU317" i="138"/>
  <c r="BK317" i="138"/>
  <c r="AV318" i="138"/>
  <c r="BL318" i="138"/>
  <c r="BA319" i="138"/>
  <c r="BP292" i="138"/>
  <c r="AL320" i="138"/>
  <c r="BB320" i="138"/>
  <c r="BL321" i="138"/>
  <c r="AT309" i="138"/>
  <c r="AT275" i="138" s="1"/>
  <c r="BO309" i="138"/>
  <c r="BO275" i="138" s="1"/>
  <c r="BL320" i="138"/>
  <c r="BA321" i="138"/>
  <c r="AL322" i="138"/>
  <c r="BP294" i="138"/>
  <c r="BP322" i="138" s="1"/>
  <c r="BB322" i="138"/>
  <c r="AN309" i="138"/>
  <c r="AN275" i="138" s="1"/>
  <c r="BD309" i="138"/>
  <c r="BD275" i="138" s="1"/>
  <c r="BP305" i="138"/>
  <c r="BK211" i="139"/>
  <c r="BM214" i="138"/>
  <c r="AZ193" i="138"/>
  <c r="BP162" i="138"/>
  <c r="AL170" i="137"/>
  <c r="BQ142" i="137"/>
  <c r="BP237" i="138"/>
  <c r="BP265" i="138" s="1"/>
  <c r="AL219" i="138"/>
  <c r="BJ193" i="138"/>
  <c r="BL170" i="138"/>
  <c r="BK212" i="138"/>
  <c r="BI170" i="138"/>
  <c r="BP302" i="137"/>
  <c r="BO309" i="137"/>
  <c r="BO275" i="137" s="1"/>
  <c r="AV320" i="137"/>
  <c r="BP254" i="137"/>
  <c r="BB258" i="137"/>
  <c r="BB224" i="137" s="1"/>
  <c r="BE270" i="137"/>
  <c r="BA266" i="137"/>
  <c r="AR263" i="137"/>
  <c r="AQ218" i="137"/>
  <c r="AW295" i="138"/>
  <c r="BF211" i="138"/>
  <c r="BG170" i="138"/>
  <c r="AL321" i="137"/>
  <c r="BP293" i="137"/>
  <c r="BP321" i="137" s="1"/>
  <c r="AQ319" i="137"/>
  <c r="BF313" i="137"/>
  <c r="BF295" i="137"/>
  <c r="BJ271" i="137"/>
  <c r="AL263" i="137"/>
  <c r="BP235" i="137"/>
  <c r="BL230" i="137"/>
  <c r="BL224" i="137"/>
  <c r="BP201" i="137"/>
  <c r="BN207" i="137"/>
  <c r="BN173" i="137" s="1"/>
  <c r="BF217" i="137"/>
  <c r="BK193" i="137"/>
  <c r="BK211" i="137"/>
  <c r="BF179" i="137"/>
  <c r="AS170" i="137"/>
  <c r="BB179" i="137"/>
  <c r="BP183" i="137"/>
  <c r="AL211" i="137"/>
  <c r="AL193" i="137"/>
  <c r="BG193" i="137"/>
  <c r="BG211" i="137"/>
  <c r="AW212" i="137"/>
  <c r="AN213" i="137"/>
  <c r="BI213" i="137"/>
  <c r="AY214" i="137"/>
  <c r="BG216" i="137"/>
  <c r="AW217" i="137"/>
  <c r="AM218" i="137"/>
  <c r="BI218" i="137"/>
  <c r="AY219" i="137"/>
  <c r="BK220" i="137"/>
  <c r="BB207" i="137"/>
  <c r="BB173" i="137" s="1"/>
  <c r="AZ230" i="137"/>
  <c r="BP228" i="137"/>
  <c r="AO262" i="137"/>
  <c r="AO244" i="137"/>
  <c r="BK262" i="137"/>
  <c r="BK244" i="137"/>
  <c r="BF263" i="137"/>
  <c r="AX264" i="137"/>
  <c r="AU265" i="137"/>
  <c r="AZ266" i="137"/>
  <c r="AW267" i="137"/>
  <c r="AT268" i="137"/>
  <c r="AO270" i="137"/>
  <c r="AL271" i="137"/>
  <c r="BP243" i="137"/>
  <c r="AN258" i="137"/>
  <c r="AN224" i="137" s="1"/>
  <c r="BC281" i="137"/>
  <c r="AW295" i="137"/>
  <c r="AW313" i="137"/>
  <c r="AR315" i="137"/>
  <c r="AM320" i="137"/>
  <c r="BO320" i="137"/>
  <c r="BJ322" i="137"/>
  <c r="BM309" i="137"/>
  <c r="BM275" i="137" s="1"/>
  <c r="BP305" i="137"/>
  <c r="AO173" i="137"/>
  <c r="AO179" i="137"/>
  <c r="BJ173" i="137"/>
  <c r="BJ179" i="137"/>
  <c r="BP178" i="137"/>
  <c r="AY193" i="137"/>
  <c r="AY211" i="137"/>
  <c r="AY207" i="137"/>
  <c r="AY173" i="137" s="1"/>
  <c r="AX230" i="137"/>
  <c r="AM244" i="137"/>
  <c r="AM262" i="137"/>
  <c r="AM272" i="137" s="1"/>
  <c r="BH244" i="137"/>
  <c r="BH262" i="137"/>
  <c r="AO264" i="137"/>
  <c r="BL265" i="137"/>
  <c r="BK266" i="137"/>
  <c r="BH267" i="137"/>
  <c r="BE268" i="137"/>
  <c r="BC269" i="137"/>
  <c r="BG270" i="137"/>
  <c r="BE271" i="137"/>
  <c r="AY258" i="137"/>
  <c r="AY224" i="137" s="1"/>
  <c r="BP256" i="137"/>
  <c r="BM281" i="137"/>
  <c r="BA295" i="137"/>
  <c r="BA313" i="137"/>
  <c r="BF314" i="137"/>
  <c r="BC315" i="137"/>
  <c r="AX317" i="137"/>
  <c r="AU318" i="137"/>
  <c r="AQ320" i="137"/>
  <c r="AN321" i="137"/>
  <c r="AS322" i="137"/>
  <c r="AN309" i="137"/>
  <c r="BP300" i="137"/>
  <c r="BH265" i="137"/>
  <c r="AP258" i="137"/>
  <c r="AP224" i="137" s="1"/>
  <c r="BK258" i="137"/>
  <c r="BK224" i="137" s="1"/>
  <c r="AN275" i="137"/>
  <c r="AN281" i="137"/>
  <c r="BI281" i="137"/>
  <c r="BP280" i="137"/>
  <c r="AX313" i="137"/>
  <c r="AX295" i="137"/>
  <c r="AO314" i="137"/>
  <c r="BJ314" i="137"/>
  <c r="AV316" i="137"/>
  <c r="AL317" i="137"/>
  <c r="BP289" i="137"/>
  <c r="BP317" i="137" s="1"/>
  <c r="BH317" i="137"/>
  <c r="AX318" i="137"/>
  <c r="BJ319" i="137"/>
  <c r="AZ320" i="137"/>
  <c r="BP294" i="137"/>
  <c r="BP322" i="137" s="1"/>
  <c r="AL322" i="137"/>
  <c r="BG322" i="137"/>
  <c r="AZ309" i="137"/>
  <c r="AZ275" i="137" s="1"/>
  <c r="BP301" i="137"/>
  <c r="BP306" i="137"/>
  <c r="BP304" i="137"/>
  <c r="AN179" i="137"/>
  <c r="AN173" i="137"/>
  <c r="BD179" i="137"/>
  <c r="AW211" i="137"/>
  <c r="AW193" i="137"/>
  <c r="BM193" i="137"/>
  <c r="BM211" i="137"/>
  <c r="AX212" i="137"/>
  <c r="BN212" i="137"/>
  <c r="AY213" i="137"/>
  <c r="BO213" i="137"/>
  <c r="AZ214" i="137"/>
  <c r="AW219" i="137"/>
  <c r="BM219" i="137"/>
  <c r="AX220" i="137"/>
  <c r="BN220" i="137"/>
  <c r="AZ207" i="137"/>
  <c r="AZ173" i="137" s="1"/>
  <c r="AS230" i="137"/>
  <c r="BI230" i="137"/>
  <c r="BI224" i="137"/>
  <c r="AX262" i="137"/>
  <c r="AX244" i="137"/>
  <c r="BN262" i="137"/>
  <c r="BN244" i="137"/>
  <c r="AY263" i="137"/>
  <c r="BO263" i="137"/>
  <c r="AO265" i="137"/>
  <c r="AP266" i="137"/>
  <c r="BF266" i="137"/>
  <c r="AQ267" i="137"/>
  <c r="AR268" i="137"/>
  <c r="BH268" i="137"/>
  <c r="AW269" i="137"/>
  <c r="BM269" i="137"/>
  <c r="AX270" i="137"/>
  <c r="BN270" i="137"/>
  <c r="AY271" i="137"/>
  <c r="BO271" i="137"/>
  <c r="BA258" i="137"/>
  <c r="BA224" i="137" s="1"/>
  <c r="BP249" i="137"/>
  <c r="BP257" i="137"/>
  <c r="AL281" i="137"/>
  <c r="AL275" i="137"/>
  <c r="BP277" i="137"/>
  <c r="BB281" i="137"/>
  <c r="BB275" i="137"/>
  <c r="AU313" i="137"/>
  <c r="AU295" i="137"/>
  <c r="BK295" i="137"/>
  <c r="BK313" i="137"/>
  <c r="AV314" i="137"/>
  <c r="BL314" i="137"/>
  <c r="AL316" i="137"/>
  <c r="BP288" i="137"/>
  <c r="AM317" i="137"/>
  <c r="AN318" i="137"/>
  <c r="AS319" i="137"/>
  <c r="BI319" i="137"/>
  <c r="AT320" i="137"/>
  <c r="BJ320" i="137"/>
  <c r="AU321" i="137"/>
  <c r="BK321" i="137"/>
  <c r="AV322" i="137"/>
  <c r="BL322" i="137"/>
  <c r="AX309" i="137"/>
  <c r="AX275" i="137" s="1"/>
  <c r="BN309" i="137"/>
  <c r="BN275" i="137" s="1"/>
  <c r="BD272" i="137"/>
  <c r="BC193" i="137"/>
  <c r="AM322" i="137"/>
  <c r="BO262" i="137"/>
  <c r="AQ220" i="137"/>
  <c r="BN193" i="137"/>
  <c r="BP167" i="136"/>
  <c r="BB295" i="137"/>
  <c r="BP237" i="137"/>
  <c r="BH193" i="137"/>
  <c r="AM211" i="137"/>
  <c r="AN295" i="135"/>
  <c r="BP293" i="135"/>
  <c r="AY295" i="135"/>
  <c r="BO262" i="135"/>
  <c r="AV211" i="135"/>
  <c r="BK322" i="135"/>
  <c r="BK320" i="135"/>
  <c r="AZ319" i="135"/>
  <c r="AN318" i="135"/>
  <c r="BG316" i="135"/>
  <c r="AV315" i="135"/>
  <c r="BD313" i="135"/>
  <c r="BD295" i="135"/>
  <c r="AY281" i="135"/>
  <c r="BN258" i="135"/>
  <c r="BN224" i="135" s="1"/>
  <c r="BL271" i="135"/>
  <c r="BK270" i="135"/>
  <c r="BJ269" i="135"/>
  <c r="BI268" i="135"/>
  <c r="AV263" i="135"/>
  <c r="AU262" i="135"/>
  <c r="AU244" i="135"/>
  <c r="BN230" i="135"/>
  <c r="AW207" i="135"/>
  <c r="AW173" i="135" s="1"/>
  <c r="BO218" i="135"/>
  <c r="BN217" i="135"/>
  <c r="BM216" i="135"/>
  <c r="AZ211" i="135"/>
  <c r="AZ193" i="135"/>
  <c r="AU179" i="135"/>
  <c r="AT179" i="135"/>
  <c r="BJ173" i="135"/>
  <c r="BJ179" i="135"/>
  <c r="AM193" i="135"/>
  <c r="AM211" i="135"/>
  <c r="BC193" i="135"/>
  <c r="BC211" i="135"/>
  <c r="BC221" i="135" s="1"/>
  <c r="AN212" i="135"/>
  <c r="AN193" i="135"/>
  <c r="BD212" i="135"/>
  <c r="BD221" i="135" s="1"/>
  <c r="BD193" i="135"/>
  <c r="BP190" i="135"/>
  <c r="AL218" i="135"/>
  <c r="AP207" i="135"/>
  <c r="AP173" i="135" s="1"/>
  <c r="BF207" i="135"/>
  <c r="BF173" i="135" s="1"/>
  <c r="AQ230" i="135"/>
  <c r="BG230" i="135"/>
  <c r="AR230" i="135"/>
  <c r="AZ244" i="135"/>
  <c r="AZ262" i="135"/>
  <c r="AZ272" i="135" s="1"/>
  <c r="AQ258" i="135"/>
  <c r="AQ224" i="135" s="1"/>
  <c r="BG258" i="135"/>
  <c r="BG224" i="135" s="1"/>
  <c r="BA275" i="135"/>
  <c r="BA281" i="135"/>
  <c r="BF313" i="135"/>
  <c r="BF295" i="135"/>
  <c r="BA314" i="135"/>
  <c r="AR315" i="135"/>
  <c r="BC316" i="135"/>
  <c r="BL321" i="135"/>
  <c r="BP300" i="135"/>
  <c r="AV179" i="135"/>
  <c r="AV173" i="135"/>
  <c r="BL179" i="135"/>
  <c r="BP177" i="135"/>
  <c r="BP178" i="135"/>
  <c r="AO193" i="135"/>
  <c r="AO211" i="135"/>
  <c r="BE193" i="135"/>
  <c r="BE211" i="135"/>
  <c r="AP212" i="135"/>
  <c r="BF212" i="135"/>
  <c r="AQ213" i="135"/>
  <c r="BG213" i="135"/>
  <c r="AR214" i="135"/>
  <c r="BH214" i="135"/>
  <c r="AO219" i="135"/>
  <c r="BE219" i="135"/>
  <c r="AP220" i="135"/>
  <c r="BF220" i="135"/>
  <c r="AR207" i="135"/>
  <c r="AR173" i="135" s="1"/>
  <c r="BH207" i="135"/>
  <c r="BH173" i="135" s="1"/>
  <c r="BA230" i="135"/>
  <c r="BP227" i="135"/>
  <c r="AP244" i="135"/>
  <c r="AP262" i="135"/>
  <c r="BF244" i="135"/>
  <c r="BF262" i="135"/>
  <c r="AQ263" i="135"/>
  <c r="AQ244" i="135"/>
  <c r="BG263" i="135"/>
  <c r="BG244" i="135"/>
  <c r="AR264" i="135"/>
  <c r="BH264" i="135"/>
  <c r="AO269" i="135"/>
  <c r="BE269" i="135"/>
  <c r="AP270" i="135"/>
  <c r="BF270" i="135"/>
  <c r="AQ271" i="135"/>
  <c r="BG271" i="135"/>
  <c r="AS258" i="135"/>
  <c r="AS224" i="135" s="1"/>
  <c r="BI258" i="135"/>
  <c r="BI224" i="135" s="1"/>
  <c r="AT258" i="135"/>
  <c r="AT224" i="135" s="1"/>
  <c r="BJ258" i="135"/>
  <c r="BJ224" i="135" s="1"/>
  <c r="BP253" i="135"/>
  <c r="AX275" i="135"/>
  <c r="AX281" i="135"/>
  <c r="AM295" i="135"/>
  <c r="AM313" i="135"/>
  <c r="AM323" i="135" s="1"/>
  <c r="BH313" i="135"/>
  <c r="BH295" i="135"/>
  <c r="AY314" i="135"/>
  <c r="BJ315" i="135"/>
  <c r="AV317" i="135"/>
  <c r="AM318" i="135"/>
  <c r="AX319" i="135"/>
  <c r="AO320" i="135"/>
  <c r="AO309" i="135"/>
  <c r="AO275" i="135" s="1"/>
  <c r="AV281" i="135"/>
  <c r="AV275" i="135"/>
  <c r="BL281" i="135"/>
  <c r="BP279" i="135"/>
  <c r="BP280" i="135"/>
  <c r="AO295" i="135"/>
  <c r="AO313" i="135"/>
  <c r="BE295" i="135"/>
  <c r="BE313" i="135"/>
  <c r="AP314" i="135"/>
  <c r="BF314" i="135"/>
  <c r="AQ315" i="135"/>
  <c r="BG315" i="135"/>
  <c r="AR316" i="135"/>
  <c r="BH316" i="135"/>
  <c r="AW317" i="135"/>
  <c r="BM317" i="135"/>
  <c r="AX318" i="135"/>
  <c r="BN318" i="135"/>
  <c r="AY319" i="135"/>
  <c r="BO319" i="135"/>
  <c r="AZ320" i="135"/>
  <c r="AO321" i="135"/>
  <c r="BE321" i="135"/>
  <c r="AP322" i="135"/>
  <c r="BF322" i="135"/>
  <c r="AR309" i="135"/>
  <c r="AR275" i="135" s="1"/>
  <c r="BH309" i="135"/>
  <c r="BH275" i="135" s="1"/>
  <c r="AL309" i="135"/>
  <c r="AL275" i="135" s="1"/>
  <c r="BP299" i="135"/>
  <c r="BB309" i="135"/>
  <c r="BB275" i="135" s="1"/>
  <c r="BP307" i="135"/>
  <c r="AN244" i="137"/>
  <c r="AT317" i="136"/>
  <c r="AN268" i="136"/>
  <c r="BC262" i="136"/>
  <c r="BC272" i="136" s="1"/>
  <c r="BC244" i="136"/>
  <c r="BG218" i="136"/>
  <c r="AW212" i="136"/>
  <c r="AY214" i="136"/>
  <c r="AL217" i="136"/>
  <c r="BP189" i="136"/>
  <c r="AN219" i="136"/>
  <c r="AW207" i="136"/>
  <c r="AW173" i="136" s="1"/>
  <c r="BP202" i="136"/>
  <c r="AN263" i="136"/>
  <c r="BL265" i="136"/>
  <c r="BD268" i="136"/>
  <c r="BF258" i="136"/>
  <c r="BF224" i="136" s="1"/>
  <c r="AS309" i="136"/>
  <c r="AS275" i="136" s="1"/>
  <c r="BO179" i="136"/>
  <c r="BI216" i="136"/>
  <c r="BK218" i="136"/>
  <c r="BM220" i="136"/>
  <c r="AY263" i="136"/>
  <c r="BO268" i="136"/>
  <c r="BG271" i="136"/>
  <c r="AS316" i="136"/>
  <c r="BN309" i="136"/>
  <c r="BN275" i="136" s="1"/>
  <c r="AW179" i="136"/>
  <c r="BB211" i="136"/>
  <c r="BB193" i="136"/>
  <c r="BC212" i="136"/>
  <c r="BD213" i="136"/>
  <c r="BE214" i="136"/>
  <c r="BF215" i="136"/>
  <c r="BG216" i="136"/>
  <c r="BH217" i="136"/>
  <c r="AL219" i="136"/>
  <c r="BP191" i="136"/>
  <c r="BP219" i="136" s="1"/>
  <c r="AM220" i="136"/>
  <c r="AQ207" i="136"/>
  <c r="AQ173" i="136" s="1"/>
  <c r="BH264" i="136"/>
  <c r="AO266" i="136"/>
  <c r="AZ267" i="136"/>
  <c r="BL268" i="136"/>
  <c r="AS270" i="136"/>
  <c r="BD271" i="136"/>
  <c r="BI258" i="136"/>
  <c r="BI224" i="136" s="1"/>
  <c r="AU295" i="136"/>
  <c r="AU313" i="136"/>
  <c r="BI316" i="136"/>
  <c r="BA319" i="136"/>
  <c r="BA179" i="136"/>
  <c r="BA173" i="136"/>
  <c r="BF211" i="136"/>
  <c r="BF193" i="136"/>
  <c r="AL215" i="136"/>
  <c r="BP187" i="136"/>
  <c r="AM207" i="136"/>
  <c r="AM173" i="136" s="1"/>
  <c r="BP227" i="136"/>
  <c r="BN265" i="136"/>
  <c r="AL269" i="136"/>
  <c r="BP241" i="136"/>
  <c r="BP269" i="136" s="1"/>
  <c r="AN317" i="136"/>
  <c r="AN173" i="136"/>
  <c r="AN179" i="136"/>
  <c r="BD179" i="136"/>
  <c r="AW193" i="136"/>
  <c r="AW211" i="136"/>
  <c r="BM193" i="136"/>
  <c r="BM211" i="136"/>
  <c r="AX212" i="136"/>
  <c r="BN212" i="136"/>
  <c r="AY213" i="136"/>
  <c r="BO213" i="136"/>
  <c r="AZ214" i="136"/>
  <c r="AQ217" i="136"/>
  <c r="AR218" i="136"/>
  <c r="AW219" i="136"/>
  <c r="BM219" i="136"/>
  <c r="AX220" i="136"/>
  <c r="BN220" i="136"/>
  <c r="AZ207" i="136"/>
  <c r="AZ173" i="136" s="1"/>
  <c r="AR230" i="136"/>
  <c r="BM230" i="136"/>
  <c r="AW262" i="136"/>
  <c r="AW244" i="136"/>
  <c r="AM263" i="136"/>
  <c r="BH263" i="136"/>
  <c r="AY264" i="136"/>
  <c r="AO265" i="136"/>
  <c r="BJ265" i="136"/>
  <c r="BF266" i="136"/>
  <c r="AV267" i="136"/>
  <c r="AM268" i="136"/>
  <c r="BH268" i="136"/>
  <c r="AO270" i="136"/>
  <c r="BJ270" i="136"/>
  <c r="AR258" i="136"/>
  <c r="AR224" i="136" s="1"/>
  <c r="BM258" i="136"/>
  <c r="BM224" i="136" s="1"/>
  <c r="BC281" i="136"/>
  <c r="BC275" i="136"/>
  <c r="AN314" i="136"/>
  <c r="AZ315" i="136"/>
  <c r="AR318" i="136"/>
  <c r="BD319" i="136"/>
  <c r="BG322" i="136"/>
  <c r="BP306" i="136"/>
  <c r="AX179" i="136"/>
  <c r="BN179" i="136"/>
  <c r="AQ193" i="136"/>
  <c r="AQ211" i="136"/>
  <c r="BG193" i="136"/>
  <c r="BG211" i="136"/>
  <c r="AR212" i="136"/>
  <c r="BH212" i="136"/>
  <c r="AW213" i="136"/>
  <c r="BM213" i="136"/>
  <c r="AX214" i="136"/>
  <c r="BN214" i="136"/>
  <c r="AY215" i="136"/>
  <c r="BO215" i="136"/>
  <c r="AZ216" i="136"/>
  <c r="AO217" i="136"/>
  <c r="BE217" i="136"/>
  <c r="AP218" i="136"/>
  <c r="BF218" i="136"/>
  <c r="AQ219" i="136"/>
  <c r="BG219" i="136"/>
  <c r="AR220" i="136"/>
  <c r="BH220" i="136"/>
  <c r="AT207" i="136"/>
  <c r="AT173" i="136" s="1"/>
  <c r="BJ207" i="136"/>
  <c r="BJ173" i="136" s="1"/>
  <c r="BP201" i="136"/>
  <c r="AZ230" i="136"/>
  <c r="BP228" i="136"/>
  <c r="AO262" i="136"/>
  <c r="AO244" i="136"/>
  <c r="BJ244" i="136"/>
  <c r="BJ262" i="136"/>
  <c r="AL265" i="136"/>
  <c r="BP237" i="136"/>
  <c r="AN267" i="136"/>
  <c r="AL270" i="136"/>
  <c r="BP242" i="136"/>
  <c r="BG270" i="136"/>
  <c r="AO258" i="136"/>
  <c r="AO224" i="136" s="1"/>
  <c r="BJ258" i="136"/>
  <c r="BJ224" i="136" s="1"/>
  <c r="BP256" i="136"/>
  <c r="AM281" i="136"/>
  <c r="AM275" i="136"/>
  <c r="AR313" i="136"/>
  <c r="AR295" i="136"/>
  <c r="BD314" i="136"/>
  <c r="BG317" i="136"/>
  <c r="AY320" i="136"/>
  <c r="AU309" i="136"/>
  <c r="AU275" i="136" s="1"/>
  <c r="AY230" i="136"/>
  <c r="BO230" i="136"/>
  <c r="AR244" i="136"/>
  <c r="AR262" i="136"/>
  <c r="BH262" i="136"/>
  <c r="BH244" i="136"/>
  <c r="AW263" i="136"/>
  <c r="AX264" i="136"/>
  <c r="AY265" i="136"/>
  <c r="AZ266" i="136"/>
  <c r="AO267" i="136"/>
  <c r="BE267" i="136"/>
  <c r="AP268" i="136"/>
  <c r="BF268" i="136"/>
  <c r="AQ269" i="136"/>
  <c r="BG269" i="136"/>
  <c r="AR270" i="136"/>
  <c r="BH270" i="136"/>
  <c r="AW271" i="136"/>
  <c r="BM271" i="136"/>
  <c r="AY258" i="136"/>
  <c r="AY224" i="136" s="1"/>
  <c r="BO258" i="136"/>
  <c r="BO224" i="136" s="1"/>
  <c r="AO281" i="136"/>
  <c r="BJ275" i="136"/>
  <c r="BJ281" i="136"/>
  <c r="BP280" i="136"/>
  <c r="AY295" i="136"/>
  <c r="AY313" i="136"/>
  <c r="AO314" i="136"/>
  <c r="BF315" i="136"/>
  <c r="BH317" i="136"/>
  <c r="BJ319" i="136"/>
  <c r="AV321" i="136"/>
  <c r="AY309" i="136"/>
  <c r="AY275" i="136" s="1"/>
  <c r="AW281" i="136"/>
  <c r="BB295" i="136"/>
  <c r="BB313" i="136"/>
  <c r="AR314" i="136"/>
  <c r="BM314" i="136"/>
  <c r="BD315" i="136"/>
  <c r="AT316" i="136"/>
  <c r="BO316" i="136"/>
  <c r="AR319" i="136"/>
  <c r="BM319" i="136"/>
  <c r="AT321" i="136"/>
  <c r="BO321" i="136"/>
  <c r="BE322" i="136"/>
  <c r="AW309" i="136"/>
  <c r="AW275" i="136" s="1"/>
  <c r="AR281" i="136"/>
  <c r="BH281" i="136"/>
  <c r="BA295" i="136"/>
  <c r="BA313" i="136"/>
  <c r="AL314" i="136"/>
  <c r="BP286" i="136"/>
  <c r="BP314" i="136" s="1"/>
  <c r="BB314" i="136"/>
  <c r="AM315" i="136"/>
  <c r="BC315" i="136"/>
  <c r="AN316" i="136"/>
  <c r="BD316" i="136"/>
  <c r="AS317" i="136"/>
  <c r="BI317" i="136"/>
  <c r="AT318" i="136"/>
  <c r="BJ318" i="136"/>
  <c r="AU319" i="136"/>
  <c r="BK319" i="136"/>
  <c r="AV320" i="136"/>
  <c r="BL320" i="136"/>
  <c r="BA321" i="136"/>
  <c r="AL322" i="136"/>
  <c r="BP294" i="136"/>
  <c r="BP322" i="136" s="1"/>
  <c r="AN309" i="136"/>
  <c r="AN275" i="136" s="1"/>
  <c r="BD309" i="136"/>
  <c r="BD275" i="136" s="1"/>
  <c r="BP305" i="136"/>
  <c r="BC314" i="135"/>
  <c r="BP239" i="135"/>
  <c r="BI244" i="135"/>
  <c r="AX211" i="135"/>
  <c r="BP142" i="135"/>
  <c r="BP160" i="135"/>
  <c r="AV317" i="134"/>
  <c r="AT315" i="134"/>
  <c r="AR313" i="134"/>
  <c r="AR295" i="134"/>
  <c r="AM275" i="134"/>
  <c r="AM281" i="134"/>
  <c r="BP256" i="134"/>
  <c r="AR271" i="134"/>
  <c r="AP269" i="134"/>
  <c r="AL265" i="134"/>
  <c r="BP237" i="134"/>
  <c r="BP265" i="134" s="1"/>
  <c r="AY262" i="134"/>
  <c r="AY244" i="134"/>
  <c r="AT224" i="134"/>
  <c r="AT230" i="134"/>
  <c r="BG218" i="134"/>
  <c r="BE216" i="134"/>
  <c r="BC214" i="134"/>
  <c r="BA212" i="134"/>
  <c r="BK179" i="134"/>
  <c r="BI179" i="134"/>
  <c r="BI173" i="134"/>
  <c r="BN211" i="134"/>
  <c r="BN193" i="134"/>
  <c r="AS214" i="134"/>
  <c r="AT215" i="134"/>
  <c r="AU216" i="134"/>
  <c r="AV217" i="134"/>
  <c r="AU207" i="134"/>
  <c r="AU173" i="134" s="1"/>
  <c r="BL230" i="134"/>
  <c r="BL224" i="134"/>
  <c r="AL263" i="134"/>
  <c r="BP235" i="134"/>
  <c r="AM264" i="134"/>
  <c r="AN265" i="134"/>
  <c r="AO266" i="134"/>
  <c r="AP267" i="134"/>
  <c r="AQ268" i="134"/>
  <c r="AR269" i="134"/>
  <c r="BA270" i="134"/>
  <c r="BB271" i="134"/>
  <c r="BD258" i="134"/>
  <c r="BD224" i="134" s="1"/>
  <c r="BP254" i="134"/>
  <c r="AO281" i="134"/>
  <c r="AT313" i="134"/>
  <c r="AT295" i="134"/>
  <c r="AU314" i="134"/>
  <c r="AV315" i="134"/>
  <c r="AW316" i="134"/>
  <c r="AX317" i="134"/>
  <c r="AY318" i="134"/>
  <c r="AZ319" i="134"/>
  <c r="BI320" i="134"/>
  <c r="BJ321" i="134"/>
  <c r="BK322" i="134"/>
  <c r="BO309" i="134"/>
  <c r="BO275" i="134" s="1"/>
  <c r="BE179" i="134"/>
  <c r="BJ211" i="134"/>
  <c r="BJ193" i="134"/>
  <c r="BM214" i="134"/>
  <c r="BN215" i="134"/>
  <c r="BO216" i="134"/>
  <c r="AY207" i="134"/>
  <c r="AY173" i="134" s="1"/>
  <c r="AR230" i="134"/>
  <c r="BE262" i="134"/>
  <c r="BE244" i="134"/>
  <c r="AL267" i="134"/>
  <c r="BP239" i="134"/>
  <c r="AM268" i="134"/>
  <c r="AN269" i="134"/>
  <c r="AR258" i="134"/>
  <c r="AR224" i="134" s="1"/>
  <c r="AS281" i="134"/>
  <c r="AX313" i="134"/>
  <c r="AX295" i="134"/>
  <c r="AY314" i="134"/>
  <c r="AZ315" i="134"/>
  <c r="BM320" i="134"/>
  <c r="BN321" i="134"/>
  <c r="BO322" i="134"/>
  <c r="BK309" i="134"/>
  <c r="BK275" i="134" s="1"/>
  <c r="AR173" i="134"/>
  <c r="AR179" i="134"/>
  <c r="BH173" i="134"/>
  <c r="BH179" i="134"/>
  <c r="BA193" i="134"/>
  <c r="BA211" i="134"/>
  <c r="BP184" i="134"/>
  <c r="BP212" i="134" s="1"/>
  <c r="AL212" i="134"/>
  <c r="BB212" i="134"/>
  <c r="AM213" i="134"/>
  <c r="BC213" i="134"/>
  <c r="AN214" i="134"/>
  <c r="BD214" i="134"/>
  <c r="BP192" i="134"/>
  <c r="BP220" i="134" s="1"/>
  <c r="AL220" i="134"/>
  <c r="AN207" i="134"/>
  <c r="AN173" i="134" s="1"/>
  <c r="BD207" i="134"/>
  <c r="BD173" i="134" s="1"/>
  <c r="BP203" i="134"/>
  <c r="AW230" i="134"/>
  <c r="BM230" i="134"/>
  <c r="AL244" i="134"/>
  <c r="BP234" i="134"/>
  <c r="AL262" i="134"/>
  <c r="BB244" i="134"/>
  <c r="BB262" i="134"/>
  <c r="AS265" i="134"/>
  <c r="BJ266" i="134"/>
  <c r="AU267" i="134"/>
  <c r="BL268" i="134"/>
  <c r="BA269" i="134"/>
  <c r="BP242" i="134"/>
  <c r="AL270" i="134"/>
  <c r="BB270" i="134"/>
  <c r="AM271" i="134"/>
  <c r="BC271" i="134"/>
  <c r="AO258" i="134"/>
  <c r="AO224" i="134" s="1"/>
  <c r="BE258" i="134"/>
  <c r="BE224" i="134" s="1"/>
  <c r="AP275" i="134"/>
  <c r="AP281" i="134"/>
  <c r="BF281" i="134"/>
  <c r="AY295" i="134"/>
  <c r="AY313" i="134"/>
  <c r="BO295" i="134"/>
  <c r="BO313" i="134"/>
  <c r="AZ314" i="134"/>
  <c r="AO315" i="134"/>
  <c r="BE315" i="134"/>
  <c r="AP316" i="134"/>
  <c r="BF316" i="134"/>
  <c r="AQ317" i="134"/>
  <c r="BG317" i="134"/>
  <c r="AR318" i="134"/>
  <c r="BH318" i="134"/>
  <c r="AW319" i="134"/>
  <c r="BM319" i="134"/>
  <c r="AX320" i="134"/>
  <c r="BN320" i="134"/>
  <c r="AY321" i="134"/>
  <c r="BO321" i="134"/>
  <c r="AZ322" i="134"/>
  <c r="AL309" i="134"/>
  <c r="AL275" i="134" s="1"/>
  <c r="BP299" i="134"/>
  <c r="BB309" i="134"/>
  <c r="BB275" i="134" s="1"/>
  <c r="BP307" i="134"/>
  <c r="AL179" i="134"/>
  <c r="BP175" i="134"/>
  <c r="AL173" i="134"/>
  <c r="BB179" i="134"/>
  <c r="AM179" i="134"/>
  <c r="BC179" i="134"/>
  <c r="AU193" i="134"/>
  <c r="AU211" i="134"/>
  <c r="BK193" i="134"/>
  <c r="BK211" i="134"/>
  <c r="AV212" i="134"/>
  <c r="BL212" i="134"/>
  <c r="BA213" i="134"/>
  <c r="BP186" i="134"/>
  <c r="AL214" i="134"/>
  <c r="BB214" i="134"/>
  <c r="AM215" i="134"/>
  <c r="BC215" i="134"/>
  <c r="AN216" i="134"/>
  <c r="BD216" i="134"/>
  <c r="AS217" i="134"/>
  <c r="BI217" i="134"/>
  <c r="AT218" i="134"/>
  <c r="BJ218" i="134"/>
  <c r="AU219" i="134"/>
  <c r="BK219" i="134"/>
  <c r="AV220" i="134"/>
  <c r="BL220" i="134"/>
  <c r="AX207" i="134"/>
  <c r="AX173" i="134" s="1"/>
  <c r="BN207" i="134"/>
  <c r="BN173" i="134" s="1"/>
  <c r="AY230" i="134"/>
  <c r="BO230" i="134"/>
  <c r="AR244" i="134"/>
  <c r="AR262" i="134"/>
  <c r="BH244" i="134"/>
  <c r="BH262" i="134"/>
  <c r="AW263" i="134"/>
  <c r="BM263" i="134"/>
  <c r="AX264" i="134"/>
  <c r="BN264" i="134"/>
  <c r="AY265" i="134"/>
  <c r="BO265" i="134"/>
  <c r="AZ266" i="134"/>
  <c r="AO267" i="134"/>
  <c r="BE267" i="134"/>
  <c r="AP268" i="134"/>
  <c r="BF268" i="134"/>
  <c r="AQ269" i="134"/>
  <c r="BG269" i="134"/>
  <c r="BG272" i="134" s="1"/>
  <c r="AR270" i="134"/>
  <c r="BH270" i="134"/>
  <c r="AW271" i="134"/>
  <c r="BM271" i="134"/>
  <c r="AY258" i="134"/>
  <c r="AY224" i="134" s="1"/>
  <c r="BO258" i="134"/>
  <c r="BO224" i="134" s="1"/>
  <c r="AN281" i="134"/>
  <c r="BD281" i="134"/>
  <c r="BD275" i="134"/>
  <c r="AW295" i="134"/>
  <c r="AW313" i="134"/>
  <c r="BM295" i="134"/>
  <c r="BM313" i="134"/>
  <c r="AW321" i="134"/>
  <c r="AZ309" i="134"/>
  <c r="AZ275" i="134" s="1"/>
  <c r="BP300" i="133"/>
  <c r="AZ317" i="133"/>
  <c r="AY316" i="133"/>
  <c r="AX315" i="133"/>
  <c r="AW314" i="133"/>
  <c r="AV313" i="133"/>
  <c r="AV323" i="133" s="1"/>
  <c r="AV295" i="133"/>
  <c r="BO275" i="133"/>
  <c r="BO281" i="133"/>
  <c r="AN281" i="133"/>
  <c r="AN275" i="133"/>
  <c r="BP256" i="133"/>
  <c r="BP251" i="133"/>
  <c r="BJ258" i="133"/>
  <c r="BJ224" i="133" s="1"/>
  <c r="AN258" i="133"/>
  <c r="AN224" i="133" s="1"/>
  <c r="AW271" i="133"/>
  <c r="BG270" i="133"/>
  <c r="BK269" i="133"/>
  <c r="AP269" i="133"/>
  <c r="AY268" i="133"/>
  <c r="BI267" i="133"/>
  <c r="AN267" i="133"/>
  <c r="AW266" i="133"/>
  <c r="BG265" i="133"/>
  <c r="AL265" i="133"/>
  <c r="BP237" i="133"/>
  <c r="AU264" i="133"/>
  <c r="AZ263" i="133"/>
  <c r="BI262" i="133"/>
  <c r="BI244" i="133"/>
  <c r="AN244" i="133"/>
  <c r="AN262" i="133"/>
  <c r="AY230" i="133"/>
  <c r="BP204" i="133"/>
  <c r="BF207" i="133"/>
  <c r="BF173" i="133" s="1"/>
  <c r="BO220" i="133"/>
  <c r="AS220" i="133"/>
  <c r="BC219" i="133"/>
  <c r="BC221" i="133" s="1"/>
  <c r="BM218" i="133"/>
  <c r="AQ218" i="133"/>
  <c r="BA217" i="133"/>
  <c r="BE216" i="133"/>
  <c r="BO215" i="133"/>
  <c r="AT215" i="133"/>
  <c r="BM213" i="133"/>
  <c r="AR213" i="133"/>
  <c r="AR221" i="133" s="1"/>
  <c r="BF211" i="133"/>
  <c r="BF193" i="133"/>
  <c r="BA179" i="133"/>
  <c r="AZ179" i="133"/>
  <c r="AS193" i="133"/>
  <c r="AS211" i="133"/>
  <c r="BI193" i="133"/>
  <c r="BI211" i="133"/>
  <c r="AL216" i="133"/>
  <c r="BP188" i="133"/>
  <c r="BP216" i="133" s="1"/>
  <c r="AS219" i="133"/>
  <c r="BI219" i="133"/>
  <c r="AT220" i="133"/>
  <c r="BJ220" i="133"/>
  <c r="AV207" i="133"/>
  <c r="AV173" i="133" s="1"/>
  <c r="BL207" i="133"/>
  <c r="BL173" i="133" s="1"/>
  <c r="BP199" i="133"/>
  <c r="AO230" i="133"/>
  <c r="AO224" i="133"/>
  <c r="BE230" i="133"/>
  <c r="AT262" i="133"/>
  <c r="AT272" i="133" s="1"/>
  <c r="AT244" i="133"/>
  <c r="BJ262" i="133"/>
  <c r="BJ244" i="133"/>
  <c r="AU263" i="133"/>
  <c r="AU272" i="133" s="1"/>
  <c r="BK263" i="133"/>
  <c r="AV264" i="133"/>
  <c r="BL264" i="133"/>
  <c r="BA265" i="133"/>
  <c r="AL266" i="133"/>
  <c r="BP238" i="133"/>
  <c r="BC267" i="133"/>
  <c r="AN268" i="133"/>
  <c r="AW258" i="133"/>
  <c r="AW224" i="133" s="1"/>
  <c r="BM258" i="133"/>
  <c r="BM224" i="133" s="1"/>
  <c r="AX281" i="133"/>
  <c r="AX275" i="133"/>
  <c r="BN281" i="133"/>
  <c r="AQ295" i="133"/>
  <c r="AQ313" i="133"/>
  <c r="BG295" i="133"/>
  <c r="BG313" i="133"/>
  <c r="AR314" i="133"/>
  <c r="BE319" i="133"/>
  <c r="AP320" i="133"/>
  <c r="AQ321" i="133"/>
  <c r="BG321" i="133"/>
  <c r="AT309" i="133"/>
  <c r="AT275" i="133" s="1"/>
  <c r="BJ309" i="133"/>
  <c r="BJ275" i="133" s="1"/>
  <c r="BP303" i="133"/>
  <c r="BD281" i="133"/>
  <c r="AW313" i="133"/>
  <c r="AW295" i="133"/>
  <c r="BM313" i="133"/>
  <c r="BM295" i="133"/>
  <c r="AO317" i="133"/>
  <c r="BE317" i="133"/>
  <c r="AP318" i="133"/>
  <c r="BF318" i="133"/>
  <c r="AQ319" i="133"/>
  <c r="BG319" i="133"/>
  <c r="AR320" i="133"/>
  <c r="AW321" i="133"/>
  <c r="BM321" i="133"/>
  <c r="AX322" i="133"/>
  <c r="BN322" i="133"/>
  <c r="AZ309" i="133"/>
  <c r="AZ275" i="133" s="1"/>
  <c r="BE309" i="133"/>
  <c r="BE275" i="133" s="1"/>
  <c r="BP308" i="133"/>
  <c r="BP308" i="132"/>
  <c r="BP303" i="132"/>
  <c r="AX309" i="132"/>
  <c r="AX275" i="132" s="1"/>
  <c r="BG322" i="132"/>
  <c r="BK321" i="132"/>
  <c r="AP321" i="132"/>
  <c r="BI319" i="132"/>
  <c r="AN319" i="132"/>
  <c r="BG317" i="132"/>
  <c r="AL317" i="132"/>
  <c r="BP289" i="132"/>
  <c r="AU316" i="132"/>
  <c r="AZ315" i="132"/>
  <c r="BI314" i="132"/>
  <c r="AN314" i="132"/>
  <c r="AX313" i="132"/>
  <c r="AX295" i="132"/>
  <c r="AY281" i="132"/>
  <c r="BI281" i="132"/>
  <c r="AM281" i="132"/>
  <c r="BO258" i="132"/>
  <c r="BO224" i="132" s="1"/>
  <c r="AY258" i="132"/>
  <c r="BH262" i="132"/>
  <c r="BH272" i="132" s="1"/>
  <c r="BH244" i="132"/>
  <c r="AR262" i="132"/>
  <c r="AR244" i="132"/>
  <c r="BO230" i="132"/>
  <c r="AY230" i="132"/>
  <c r="AY224" i="132"/>
  <c r="BN207" i="132"/>
  <c r="BN173" i="132" s="1"/>
  <c r="AX207" i="132"/>
  <c r="AX173" i="132" s="1"/>
  <c r="AN216" i="132"/>
  <c r="BB214" i="132"/>
  <c r="AL214" i="132"/>
  <c r="BP186" i="132"/>
  <c r="BP214" i="132" s="1"/>
  <c r="BK211" i="132"/>
  <c r="BK193" i="132"/>
  <c r="AU211" i="132"/>
  <c r="AU221" i="132" s="1"/>
  <c r="AU193" i="132"/>
  <c r="BB179" i="132"/>
  <c r="BB173" i="132"/>
  <c r="AL179" i="132"/>
  <c r="BP175" i="132"/>
  <c r="AN322" i="136"/>
  <c r="BP254" i="136"/>
  <c r="BA258" i="136"/>
  <c r="BA224" i="136" s="1"/>
  <c r="BH267" i="136"/>
  <c r="BA220" i="136"/>
  <c r="AW216" i="136"/>
  <c r="AS212" i="136"/>
  <c r="BB295" i="135"/>
  <c r="AL271" i="135"/>
  <c r="AW244" i="135"/>
  <c r="AL219" i="135"/>
  <c r="AM212" i="135"/>
  <c r="AL193" i="135"/>
  <c r="BE309" i="134"/>
  <c r="BE275" i="134" s="1"/>
  <c r="BL321" i="134"/>
  <c r="BJ319" i="134"/>
  <c r="BH317" i="134"/>
  <c r="BF315" i="134"/>
  <c r="BD313" i="134"/>
  <c r="BD295" i="134"/>
  <c r="BD271" i="134"/>
  <c r="BB269" i="134"/>
  <c r="BO266" i="134"/>
  <c r="BM264" i="134"/>
  <c r="BK262" i="134"/>
  <c r="BK244" i="134"/>
  <c r="BF224" i="134"/>
  <c r="BF230" i="134"/>
  <c r="BE220" i="134"/>
  <c r="BC218" i="134"/>
  <c r="BA216" i="134"/>
  <c r="BN213" i="134"/>
  <c r="BL211" i="134"/>
  <c r="BL193" i="134"/>
  <c r="BG173" i="134"/>
  <c r="BG179" i="134"/>
  <c r="BP302" i="133"/>
  <c r="BG309" i="133"/>
  <c r="BG275" i="133" s="1"/>
  <c r="BC322" i="133"/>
  <c r="BB321" i="133"/>
  <c r="BA320" i="133"/>
  <c r="AR319" i="133"/>
  <c r="AQ318" i="133"/>
  <c r="AP317" i="133"/>
  <c r="AO316" i="133"/>
  <c r="AN315" i="133"/>
  <c r="AM314" i="133"/>
  <c r="AL313" i="133"/>
  <c r="AL295" i="133"/>
  <c r="BP285" i="133"/>
  <c r="BM281" i="133"/>
  <c r="BM275" i="133"/>
  <c r="AM281" i="133"/>
  <c r="AM275" i="133"/>
  <c r="BH258" i="133"/>
  <c r="BH224" i="133" s="1"/>
  <c r="AM258" i="133"/>
  <c r="AM224" i="133" s="1"/>
  <c r="BP248" i="133"/>
  <c r="AV271" i="133"/>
  <c r="AZ270" i="133"/>
  <c r="BJ269" i="133"/>
  <c r="AN269" i="133"/>
  <c r="AX268" i="133"/>
  <c r="BH267" i="133"/>
  <c r="AL267" i="133"/>
  <c r="BP239" i="133"/>
  <c r="AV266" i="133"/>
  <c r="AZ265" i="133"/>
  <c r="BJ264" i="133"/>
  <c r="AO264" i="133"/>
  <c r="AX263" i="133"/>
  <c r="BH244" i="133"/>
  <c r="BH262" i="133"/>
  <c r="AM244" i="133"/>
  <c r="AM262" i="133"/>
  <c r="AX230" i="133"/>
  <c r="AX224" i="133"/>
  <c r="AY207" i="133"/>
  <c r="AY173" i="133" s="1"/>
  <c r="BH220" i="133"/>
  <c r="AM220" i="133"/>
  <c r="AV219" i="133"/>
  <c r="BF218" i="133"/>
  <c r="BJ217" i="133"/>
  <c r="AO217" i="133"/>
  <c r="AY216" i="133"/>
  <c r="BH215" i="133"/>
  <c r="AM215" i="133"/>
  <c r="AW214" i="133"/>
  <c r="BF213" i="133"/>
  <c r="BK212" i="133"/>
  <c r="AO212" i="133"/>
  <c r="AY193" i="133"/>
  <c r="AY211" i="133"/>
  <c r="BP178" i="133"/>
  <c r="BJ179" i="133"/>
  <c r="AO179" i="133"/>
  <c r="AO173" i="133"/>
  <c r="BQ142" i="133"/>
  <c r="BM309" i="132"/>
  <c r="BM275" i="132" s="1"/>
  <c r="AQ309" i="132"/>
  <c r="AZ322" i="132"/>
  <c r="BJ321" i="132"/>
  <c r="AN321" i="132"/>
  <c r="AX320" i="132"/>
  <c r="BH319" i="132"/>
  <c r="AL319" i="132"/>
  <c r="BP291" i="132"/>
  <c r="AV318" i="132"/>
  <c r="AZ317" i="132"/>
  <c r="BJ316" i="132"/>
  <c r="AO316" i="132"/>
  <c r="AX315" i="132"/>
  <c r="BH314" i="132"/>
  <c r="AM314" i="132"/>
  <c r="AV313" i="132"/>
  <c r="AV295" i="132"/>
  <c r="BM281" i="132"/>
  <c r="AQ281" i="132"/>
  <c r="AQ275" i="132"/>
  <c r="BF258" i="132"/>
  <c r="BF224" i="132" s="1"/>
  <c r="AP258" i="132"/>
  <c r="AP224" i="132" s="1"/>
  <c r="BD271" i="132"/>
  <c r="AN271" i="132"/>
  <c r="BC270" i="132"/>
  <c r="AM270" i="132"/>
  <c r="BB269" i="132"/>
  <c r="AL269" i="132"/>
  <c r="BP241" i="132"/>
  <c r="BA268" i="132"/>
  <c r="BL267" i="132"/>
  <c r="AV267" i="132"/>
  <c r="BK266" i="132"/>
  <c r="AU266" i="132"/>
  <c r="BJ265" i="132"/>
  <c r="BJ272" i="132" s="1"/>
  <c r="AT265" i="132"/>
  <c r="BI264" i="132"/>
  <c r="BI272" i="132" s="1"/>
  <c r="AS264" i="132"/>
  <c r="BD263" i="132"/>
  <c r="AN263" i="132"/>
  <c r="BC262" i="132"/>
  <c r="BC272" i="132" s="1"/>
  <c r="BC244" i="132"/>
  <c r="AM262" i="132"/>
  <c r="AM244" i="132"/>
  <c r="BJ230" i="132"/>
  <c r="BJ224" i="132"/>
  <c r="AT230" i="132"/>
  <c r="BP202" i="132"/>
  <c r="BI207" i="132"/>
  <c r="BI173" i="132" s="1"/>
  <c r="AS207" i="132"/>
  <c r="AS173" i="132" s="1"/>
  <c r="BG220" i="132"/>
  <c r="AQ220" i="132"/>
  <c r="BF219" i="132"/>
  <c r="AP219" i="132"/>
  <c r="BE218" i="132"/>
  <c r="AO218" i="132"/>
  <c r="AZ217" i="132"/>
  <c r="BO216" i="132"/>
  <c r="AY216" i="132"/>
  <c r="BN215" i="132"/>
  <c r="AX215" i="132"/>
  <c r="BM214" i="132"/>
  <c r="BM221" i="132" s="1"/>
  <c r="AW214" i="132"/>
  <c r="BH213" i="132"/>
  <c r="AR213" i="132"/>
  <c r="BG212" i="132"/>
  <c r="AQ212" i="132"/>
  <c r="BF211" i="132"/>
  <c r="BF193" i="132"/>
  <c r="AP211" i="132"/>
  <c r="AP221" i="132" s="1"/>
  <c r="AP193" i="132"/>
  <c r="BP176" i="132"/>
  <c r="BA179" i="132"/>
  <c r="AN281" i="132"/>
  <c r="AN275" i="132"/>
  <c r="BD281" i="132"/>
  <c r="AW295" i="132"/>
  <c r="AW313" i="132"/>
  <c r="AW323" i="132" s="1"/>
  <c r="BM295" i="132"/>
  <c r="BM313" i="132"/>
  <c r="AX314" i="132"/>
  <c r="BN314" i="132"/>
  <c r="AY315" i="132"/>
  <c r="BO315" i="132"/>
  <c r="AZ316" i="132"/>
  <c r="AZ309" i="132"/>
  <c r="AZ275" i="132" s="1"/>
  <c r="AP295" i="136"/>
  <c r="BP285" i="135"/>
  <c r="AT263" i="135"/>
  <c r="AS262" i="135"/>
  <c r="AL230" i="135"/>
  <c r="AP211" i="135"/>
  <c r="AZ313" i="134"/>
  <c r="BG244" i="134"/>
  <c r="BF295" i="133"/>
  <c r="AL263" i="133"/>
  <c r="AM193" i="133"/>
  <c r="BA309" i="132"/>
  <c r="BA275" i="132" s="1"/>
  <c r="BP293" i="132"/>
  <c r="BP321" i="132" s="1"/>
  <c r="AN313" i="132"/>
  <c r="BP254" i="132"/>
  <c r="BF244" i="132"/>
  <c r="AP244" i="132"/>
  <c r="BP189" i="132"/>
  <c r="AL217" i="132"/>
  <c r="BD193" i="132"/>
  <c r="BD211" i="132"/>
  <c r="AM309" i="131"/>
  <c r="AM275" i="131" s="1"/>
  <c r="AN320" i="131"/>
  <c r="AN323" i="131" s="1"/>
  <c r="AM319" i="131"/>
  <c r="BP290" i="131"/>
  <c r="AL318" i="131"/>
  <c r="BE295" i="131"/>
  <c r="BE313" i="131"/>
  <c r="AR275" i="131"/>
  <c r="AR281" i="131"/>
  <c r="BH258" i="131"/>
  <c r="BH224" i="131" s="1"/>
  <c r="AR258" i="131"/>
  <c r="AR224" i="131" s="1"/>
  <c r="AZ269" i="131"/>
  <c r="BE262" i="131"/>
  <c r="BE244" i="131"/>
  <c r="AO262" i="131"/>
  <c r="AO244" i="131"/>
  <c r="BP229" i="131"/>
  <c r="BP228" i="131"/>
  <c r="BA230" i="131"/>
  <c r="BL230" i="131"/>
  <c r="AV230" i="131"/>
  <c r="BG207" i="131"/>
  <c r="BG173" i="131" s="1"/>
  <c r="AQ207" i="131"/>
  <c r="AQ173" i="131" s="1"/>
  <c r="AZ193" i="131"/>
  <c r="AZ211" i="131"/>
  <c r="AZ221" i="131" s="1"/>
  <c r="BH179" i="131"/>
  <c r="AR179" i="131"/>
  <c r="BG179" i="131"/>
  <c r="AQ179" i="131"/>
  <c r="AZ309" i="130"/>
  <c r="AZ275" i="130" s="1"/>
  <c r="BO309" i="130"/>
  <c r="AY309" i="130"/>
  <c r="AY275" i="130" s="1"/>
  <c r="BM314" i="130"/>
  <c r="BM295" i="130"/>
  <c r="AW314" i="130"/>
  <c r="AW323" i="130" s="1"/>
  <c r="AW295" i="130"/>
  <c r="BH295" i="130"/>
  <c r="BH313" i="130"/>
  <c r="AR295" i="130"/>
  <c r="AR313" i="130"/>
  <c r="AZ281" i="130"/>
  <c r="BO281" i="130"/>
  <c r="BO275" i="130"/>
  <c r="AY281" i="130"/>
  <c r="BO258" i="130"/>
  <c r="BO224" i="130" s="1"/>
  <c r="AY258" i="130"/>
  <c r="AY224" i="130" s="1"/>
  <c r="BN258" i="130"/>
  <c r="BN224" i="130" s="1"/>
  <c r="AX258" i="130"/>
  <c r="AX224" i="130" s="1"/>
  <c r="BP237" i="130"/>
  <c r="AL265" i="130"/>
  <c r="BK244" i="130"/>
  <c r="BK262" i="130"/>
  <c r="AU244" i="130"/>
  <c r="AU262" i="130"/>
  <c r="AU272" i="130" s="1"/>
  <c r="BB230" i="130"/>
  <c r="BB224" i="130"/>
  <c r="AL230" i="130"/>
  <c r="BP226" i="130"/>
  <c r="BP206" i="130"/>
  <c r="BB207" i="130"/>
  <c r="BB173" i="130" s="1"/>
  <c r="BP198" i="130"/>
  <c r="AL207" i="130"/>
  <c r="BA207" i="130"/>
  <c r="BA173" i="130" s="1"/>
  <c r="BN193" i="130"/>
  <c r="BN211" i="130"/>
  <c r="AX193" i="130"/>
  <c r="AX211" i="130"/>
  <c r="AX221" i="130" s="1"/>
  <c r="BI179" i="130"/>
  <c r="AS179" i="130"/>
  <c r="BF309" i="129"/>
  <c r="BF275" i="129" s="1"/>
  <c r="AP309" i="129"/>
  <c r="AP275" i="129" s="1"/>
  <c r="BE309" i="129"/>
  <c r="BE275" i="129" s="1"/>
  <c r="AO309" i="129"/>
  <c r="AO275" i="129" s="1"/>
  <c r="BP293" i="129"/>
  <c r="BP321" i="129" s="1"/>
  <c r="AL321" i="129"/>
  <c r="BC314" i="129"/>
  <c r="BC295" i="129"/>
  <c r="AM314" i="129"/>
  <c r="BP286" i="129"/>
  <c r="BP314" i="129" s="1"/>
  <c r="AM295" i="129"/>
  <c r="BB295" i="129"/>
  <c r="BB313" i="129"/>
  <c r="AL295" i="129"/>
  <c r="BP285" i="129"/>
  <c r="AL313" i="129"/>
  <c r="BM281" i="129"/>
  <c r="BM275" i="129"/>
  <c r="AW281" i="129"/>
  <c r="BP255" i="129"/>
  <c r="BP254" i="129"/>
  <c r="BD258" i="129"/>
  <c r="BD224" i="129" s="1"/>
  <c r="AN258" i="129"/>
  <c r="AN224" i="129" s="1"/>
  <c r="BP243" i="129"/>
  <c r="AL271" i="129"/>
  <c r="AM264" i="129"/>
  <c r="BP236" i="129"/>
  <c r="BP235" i="129"/>
  <c r="AL263" i="129"/>
  <c r="BA244" i="129"/>
  <c r="BA262" i="129"/>
  <c r="BM230" i="129"/>
  <c r="AW230" i="129"/>
  <c r="BH230" i="129"/>
  <c r="AR230" i="129"/>
  <c r="BP205" i="129"/>
  <c r="BP204" i="129"/>
  <c r="BC207" i="129"/>
  <c r="AM207" i="129"/>
  <c r="AM173" i="129" s="1"/>
  <c r="BP197" i="129"/>
  <c r="AM214" i="129"/>
  <c r="BP186" i="129"/>
  <c r="BP185" i="129"/>
  <c r="AL213" i="129"/>
  <c r="BL193" i="129"/>
  <c r="BL211" i="129"/>
  <c r="BL221" i="129" s="1"/>
  <c r="AV193" i="129"/>
  <c r="AV211" i="129"/>
  <c r="AV221" i="129" s="1"/>
  <c r="BC179" i="129"/>
  <c r="BC173" i="129"/>
  <c r="AM179" i="129"/>
  <c r="BP302" i="128"/>
  <c r="BL309" i="128"/>
  <c r="BL275" i="128" s="1"/>
  <c r="AV309" i="128"/>
  <c r="AV275" i="128" s="1"/>
  <c r="BK309" i="128"/>
  <c r="BK275" i="128" s="1"/>
  <c r="AU309" i="128"/>
  <c r="AU275" i="128" s="1"/>
  <c r="BP291" i="128"/>
  <c r="BP319" i="128" s="1"/>
  <c r="AL319" i="128"/>
  <c r="BI314" i="128"/>
  <c r="BI295" i="128"/>
  <c r="AS314" i="128"/>
  <c r="AS295" i="128"/>
  <c r="BD295" i="128"/>
  <c r="BD313" i="128"/>
  <c r="AN295" i="128"/>
  <c r="AN313" i="128"/>
  <c r="AN323" i="128" s="1"/>
  <c r="BP280" i="128"/>
  <c r="BK281" i="128"/>
  <c r="AU281" i="128"/>
  <c r="BP252" i="128"/>
  <c r="BK258" i="128"/>
  <c r="BK224" i="128" s="1"/>
  <c r="AU258" i="128"/>
  <c r="AU224" i="128" s="1"/>
  <c r="BJ258" i="128"/>
  <c r="BJ224" i="128" s="1"/>
  <c r="AT258" i="128"/>
  <c r="AT224" i="128" s="1"/>
  <c r="BG244" i="128"/>
  <c r="BG262" i="128"/>
  <c r="BG272" i="128" s="1"/>
  <c r="AQ244" i="128"/>
  <c r="AQ262" i="128"/>
  <c r="BO230" i="128"/>
  <c r="BN230" i="128"/>
  <c r="BN224" i="128"/>
  <c r="AX230" i="128"/>
  <c r="BN207" i="128"/>
  <c r="BN173" i="128" s="1"/>
  <c r="BM207" i="128"/>
  <c r="BM173" i="128" s="1"/>
  <c r="AW207" i="128"/>
  <c r="AW173" i="128" s="1"/>
  <c r="AM216" i="128"/>
  <c r="BP188" i="128"/>
  <c r="BP216" i="128" s="1"/>
  <c r="BP187" i="128"/>
  <c r="AL215" i="128"/>
  <c r="BJ193" i="128"/>
  <c r="BJ211" i="128"/>
  <c r="BJ221" i="128" s="1"/>
  <c r="AT193" i="128"/>
  <c r="AT211" i="128"/>
  <c r="BE179" i="128"/>
  <c r="BE173" i="128"/>
  <c r="AO179" i="128"/>
  <c r="AQ262" i="134"/>
  <c r="BH211" i="134"/>
  <c r="BH221" i="134" s="1"/>
  <c r="BP165" i="134"/>
  <c r="AL317" i="133"/>
  <c r="AX313" i="133"/>
  <c r="BP240" i="133"/>
  <c r="BP268" i="133" s="1"/>
  <c r="AQ244" i="133"/>
  <c r="BN193" i="133"/>
  <c r="BP168" i="133"/>
  <c r="BF309" i="132"/>
  <c r="BF275" i="132" s="1"/>
  <c r="BB262" i="132"/>
  <c r="BB272" i="132" s="1"/>
  <c r="AL262" i="132"/>
  <c r="BQ142" i="132"/>
  <c r="BL170" i="132"/>
  <c r="BD170" i="132"/>
  <c r="BO309" i="131"/>
  <c r="BO275" i="131" s="1"/>
  <c r="BJ322" i="131"/>
  <c r="BI321" i="131"/>
  <c r="AV316" i="131"/>
  <c r="AU315" i="131"/>
  <c r="AT314" i="131"/>
  <c r="AS295" i="131"/>
  <c r="AS313" i="131"/>
  <c r="AN281" i="131"/>
  <c r="AY258" i="131"/>
  <c r="AY224" i="131" s="1"/>
  <c r="BN258" i="131"/>
  <c r="BN224" i="131" s="1"/>
  <c r="BN262" i="131"/>
  <c r="BN272" i="131" s="1"/>
  <c r="AX258" i="131"/>
  <c r="AX224" i="131" s="1"/>
  <c r="BL271" i="131"/>
  <c r="AV271" i="131"/>
  <c r="BK270" i="131"/>
  <c r="AU270" i="131"/>
  <c r="BJ269" i="131"/>
  <c r="AL265" i="131"/>
  <c r="BP237" i="131"/>
  <c r="BL263" i="131"/>
  <c r="BL244" i="131"/>
  <c r="AV263" i="131"/>
  <c r="AV272" i="131" s="1"/>
  <c r="AV244" i="131"/>
  <c r="BK244" i="131"/>
  <c r="BK262" i="131"/>
  <c r="BK272" i="131" s="1"/>
  <c r="AU244" i="131"/>
  <c r="AU262" i="131"/>
  <c r="BB230" i="131"/>
  <c r="BP226" i="131"/>
  <c r="AL230" i="131"/>
  <c r="BP206" i="131"/>
  <c r="BP198" i="131"/>
  <c r="BA207" i="131"/>
  <c r="BA173" i="131" s="1"/>
  <c r="BN193" i="131"/>
  <c r="BN211" i="131"/>
  <c r="BN221" i="131" s="1"/>
  <c r="AX193" i="131"/>
  <c r="AX211" i="131"/>
  <c r="BI173" i="131"/>
  <c r="BI179" i="131"/>
  <c r="AS173" i="131"/>
  <c r="AS179" i="131"/>
  <c r="AW281" i="131"/>
  <c r="AW275" i="131"/>
  <c r="BM281" i="131"/>
  <c r="AL313" i="131"/>
  <c r="AL295" i="131"/>
  <c r="BP285" i="131"/>
  <c r="BB313" i="131"/>
  <c r="BB295" i="131"/>
  <c r="AL321" i="131"/>
  <c r="BP293" i="131"/>
  <c r="AO309" i="131"/>
  <c r="AO275" i="131" s="1"/>
  <c r="BE309" i="131"/>
  <c r="BE275" i="131" s="1"/>
  <c r="AP281" i="131"/>
  <c r="BF281" i="131"/>
  <c r="BF275" i="131"/>
  <c r="AY313" i="131"/>
  <c r="AY295" i="131"/>
  <c r="BO313" i="131"/>
  <c r="BO295" i="131"/>
  <c r="AZ314" i="131"/>
  <c r="AO315" i="131"/>
  <c r="BE315" i="131"/>
  <c r="AP316" i="131"/>
  <c r="BF316" i="131"/>
  <c r="AQ317" i="131"/>
  <c r="BG317" i="131"/>
  <c r="AR318" i="131"/>
  <c r="BH318" i="131"/>
  <c r="AW319" i="131"/>
  <c r="BM319" i="131"/>
  <c r="AX320" i="131"/>
  <c r="BN320" i="131"/>
  <c r="AY321" i="131"/>
  <c r="BO321" i="131"/>
  <c r="AZ322" i="131"/>
  <c r="AL309" i="131"/>
  <c r="AL275" i="131" s="1"/>
  <c r="BP299" i="131"/>
  <c r="BB309" i="131"/>
  <c r="BB275" i="131" s="1"/>
  <c r="BP307" i="131"/>
  <c r="BM309" i="130"/>
  <c r="BM275" i="130" s="1"/>
  <c r="AW309" i="130"/>
  <c r="AW275" i="130" s="1"/>
  <c r="AM318" i="130"/>
  <c r="BP290" i="130"/>
  <c r="BP318" i="130" s="1"/>
  <c r="BP289" i="130"/>
  <c r="AL317" i="130"/>
  <c r="BJ295" i="130"/>
  <c r="BJ313" i="130"/>
  <c r="AT295" i="130"/>
  <c r="AT313" i="130"/>
  <c r="BE275" i="130"/>
  <c r="BE281" i="130"/>
  <c r="AO281" i="130"/>
  <c r="BP251" i="130"/>
  <c r="BP250" i="130"/>
  <c r="BL258" i="130"/>
  <c r="BL224" i="130" s="1"/>
  <c r="AV258" i="130"/>
  <c r="AV224" i="130" s="1"/>
  <c r="BP239" i="130"/>
  <c r="AL267" i="130"/>
  <c r="BJ244" i="130"/>
  <c r="BJ263" i="130"/>
  <c r="BJ272" i="130" s="1"/>
  <c r="AT244" i="130"/>
  <c r="AT263" i="130"/>
  <c r="BI244" i="130"/>
  <c r="BI262" i="130"/>
  <c r="BI272" i="130" s="1"/>
  <c r="AS244" i="130"/>
  <c r="AS262" i="130"/>
  <c r="BE230" i="130"/>
  <c r="AO230" i="130"/>
  <c r="AZ224" i="130"/>
  <c r="AZ230" i="130"/>
  <c r="BP200" i="130"/>
  <c r="BL207" i="130"/>
  <c r="BL173" i="130" s="1"/>
  <c r="AV207" i="130"/>
  <c r="AV173" i="130" s="1"/>
  <c r="BK207" i="130"/>
  <c r="BK173" i="130" s="1"/>
  <c r="AU207" i="130"/>
  <c r="BP189" i="130"/>
  <c r="BP217" i="130" s="1"/>
  <c r="AL217" i="130"/>
  <c r="BI212" i="130"/>
  <c r="BI193" i="130"/>
  <c r="AS212" i="130"/>
  <c r="AS193" i="130"/>
  <c r="BD193" i="130"/>
  <c r="BD211" i="130"/>
  <c r="AN193" i="130"/>
  <c r="AN211" i="130"/>
  <c r="AN221" i="130" s="1"/>
  <c r="BP178" i="130"/>
  <c r="BL179" i="130"/>
  <c r="AV179" i="130"/>
  <c r="BK179" i="130"/>
  <c r="AU173" i="130"/>
  <c r="AU179" i="130"/>
  <c r="BG309" i="129"/>
  <c r="BG275" i="129" s="1"/>
  <c r="AQ309" i="129"/>
  <c r="AQ275" i="129" s="1"/>
  <c r="AZ295" i="129"/>
  <c r="AZ313" i="129"/>
  <c r="AZ323" i="129" s="1"/>
  <c r="BH281" i="129"/>
  <c r="AR281" i="129"/>
  <c r="BG281" i="129"/>
  <c r="AQ281" i="129"/>
  <c r="BF258" i="129"/>
  <c r="BF224" i="129" s="1"/>
  <c r="AP258" i="129"/>
  <c r="AP224" i="129" s="1"/>
  <c r="BP241" i="129"/>
  <c r="AL269" i="129"/>
  <c r="BC244" i="129"/>
  <c r="BC262" i="129"/>
  <c r="BC272" i="129" s="1"/>
  <c r="AM244" i="129"/>
  <c r="AM262" i="129"/>
  <c r="BK230" i="129"/>
  <c r="AU230" i="129"/>
  <c r="BJ224" i="129"/>
  <c r="BJ230" i="129"/>
  <c r="AT230" i="129"/>
  <c r="BP202" i="129"/>
  <c r="BJ207" i="129"/>
  <c r="BJ173" i="129" s="1"/>
  <c r="AT207" i="129"/>
  <c r="AT173" i="129" s="1"/>
  <c r="BI207" i="129"/>
  <c r="BI173" i="129" s="1"/>
  <c r="AS207" i="129"/>
  <c r="AS173" i="129" s="1"/>
  <c r="BG212" i="129"/>
  <c r="BG193" i="129"/>
  <c r="AQ212" i="129"/>
  <c r="AQ193" i="129"/>
  <c r="BF193" i="129"/>
  <c r="BF211" i="129"/>
  <c r="AP193" i="129"/>
  <c r="AP211" i="129"/>
  <c r="AP221" i="129" s="1"/>
  <c r="BP177" i="129"/>
  <c r="BB179" i="129"/>
  <c r="BP176" i="129"/>
  <c r="BA179" i="129"/>
  <c r="BP156" i="129"/>
  <c r="BM309" i="128"/>
  <c r="BM275" i="128" s="1"/>
  <c r="AW309" i="128"/>
  <c r="AW275" i="128" s="1"/>
  <c r="BP289" i="128"/>
  <c r="AL317" i="128"/>
  <c r="BJ295" i="128"/>
  <c r="BJ313" i="128"/>
  <c r="BJ323" i="128" s="1"/>
  <c r="AT295" i="128"/>
  <c r="AT313" i="128"/>
  <c r="BF281" i="128"/>
  <c r="AP281" i="128"/>
  <c r="BE275" i="128"/>
  <c r="BE281" i="128"/>
  <c r="AO281" i="128"/>
  <c r="BP250" i="128"/>
  <c r="BL258" i="128"/>
  <c r="BL224" i="128" s="1"/>
  <c r="AV258" i="128"/>
  <c r="AV224" i="128" s="1"/>
  <c r="AM268" i="128"/>
  <c r="BP240" i="128"/>
  <c r="BP268" i="128" s="1"/>
  <c r="BP239" i="128"/>
  <c r="AL267" i="128"/>
  <c r="BJ263" i="128"/>
  <c r="BJ272" i="128" s="1"/>
  <c r="BJ244" i="128"/>
  <c r="BI244" i="128"/>
  <c r="BI262" i="128"/>
  <c r="AS244" i="128"/>
  <c r="AS262" i="128"/>
  <c r="AS272" i="128" s="1"/>
  <c r="AZ230" i="128"/>
  <c r="BP201" i="128"/>
  <c r="BP200" i="128"/>
  <c r="AV207" i="128"/>
  <c r="AV173" i="128" s="1"/>
  <c r="BK207" i="128"/>
  <c r="BK173" i="128" s="1"/>
  <c r="AU207" i="128"/>
  <c r="AU173" i="128" s="1"/>
  <c r="AM218" i="128"/>
  <c r="BP190" i="128"/>
  <c r="BP189" i="128"/>
  <c r="AL217" i="128"/>
  <c r="AS212" i="128"/>
  <c r="AS193" i="128"/>
  <c r="BD193" i="128"/>
  <c r="BD211" i="128"/>
  <c r="BD221" i="128" s="1"/>
  <c r="AN193" i="128"/>
  <c r="AN211" i="128"/>
  <c r="AN221" i="128" s="1"/>
  <c r="BP178" i="128"/>
  <c r="BK179" i="128"/>
  <c r="AU179" i="128"/>
  <c r="AY262" i="137"/>
  <c r="AY272" i="137" s="1"/>
  <c r="BP185" i="136"/>
  <c r="BP213" i="136" s="1"/>
  <c r="BN193" i="135"/>
  <c r="BN207" i="133"/>
  <c r="BN173" i="133" s="1"/>
  <c r="BO212" i="133"/>
  <c r="AY212" i="133"/>
  <c r="AO170" i="133"/>
  <c r="BP192" i="132"/>
  <c r="BI193" i="132"/>
  <c r="AV295" i="131"/>
  <c r="AX212" i="131"/>
  <c r="AW211" i="131"/>
  <c r="AW221" i="131" s="1"/>
  <c r="AZ314" i="130"/>
  <c r="AY313" i="130"/>
  <c r="AY323" i="130" s="1"/>
  <c r="BL262" i="130"/>
  <c r="AV212" i="130"/>
  <c r="AU211" i="130"/>
  <c r="AU221" i="130" s="1"/>
  <c r="AP314" i="129"/>
  <c r="AO313" i="129"/>
  <c r="AO323" i="129" s="1"/>
  <c r="AM271" i="129"/>
  <c r="AL270" i="129"/>
  <c r="BB262" i="129"/>
  <c r="BB272" i="129" s="1"/>
  <c r="AM213" i="129"/>
  <c r="AL212" i="129"/>
  <c r="AL128" i="129"/>
  <c r="BP124" i="129"/>
  <c r="AL122" i="129"/>
  <c r="AL175" i="129"/>
  <c r="AM321" i="128"/>
  <c r="AL320" i="128"/>
  <c r="BD314" i="128"/>
  <c r="BC313" i="128"/>
  <c r="BC323" i="128" s="1"/>
  <c r="BP287" i="133"/>
  <c r="BP315" i="133" s="1"/>
  <c r="AZ313" i="133"/>
  <c r="BP197" i="133"/>
  <c r="BG193" i="133"/>
  <c r="BF295" i="132"/>
  <c r="BI244" i="132"/>
  <c r="BE211" i="132"/>
  <c r="AR295" i="131"/>
  <c r="AX244" i="131"/>
  <c r="AL268" i="131"/>
  <c r="BE263" i="131"/>
  <c r="BD262" i="131"/>
  <c r="AN212" i="131"/>
  <c r="AM211" i="131"/>
  <c r="AP314" i="130"/>
  <c r="AO313" i="130"/>
  <c r="AO323" i="130" s="1"/>
  <c r="AL270" i="130"/>
  <c r="BB262" i="130"/>
  <c r="BB272" i="130" s="1"/>
  <c r="AL212" i="130"/>
  <c r="BP124" i="130"/>
  <c r="AL122" i="130"/>
  <c r="AL128" i="130"/>
  <c r="AL175" i="130"/>
  <c r="BL314" i="129"/>
  <c r="BK313" i="129"/>
  <c r="BK323" i="129" s="1"/>
  <c r="AR262" i="129"/>
  <c r="AY211" i="129"/>
  <c r="AY221" i="129" s="1"/>
  <c r="AL314" i="128"/>
  <c r="AX262" i="128"/>
  <c r="BN212" i="128"/>
  <c r="BM211" i="128"/>
  <c r="BP167" i="135"/>
  <c r="AR295" i="133"/>
  <c r="BE262" i="133"/>
  <c r="AQ170" i="132"/>
  <c r="BG179" i="132"/>
  <c r="AM179" i="132"/>
  <c r="AM263" i="131"/>
  <c r="AL262" i="131"/>
  <c r="BG193" i="131"/>
  <c r="AQ193" i="131"/>
  <c r="BK295" i="130"/>
  <c r="AL320" i="130"/>
  <c r="BG295" i="130"/>
  <c r="BP227" i="130"/>
  <c r="BP201" i="130"/>
  <c r="BP188" i="130"/>
  <c r="BP216" i="130" s="1"/>
  <c r="BN212" i="130"/>
  <c r="BM193" i="130"/>
  <c r="AW193" i="130"/>
  <c r="BP277" i="129"/>
  <c r="AM269" i="129"/>
  <c r="BE211" i="129"/>
  <c r="AM319" i="128"/>
  <c r="AM295" i="128"/>
  <c r="AL244" i="128"/>
  <c r="BA193" i="128"/>
  <c r="AM219" i="128"/>
  <c r="AL218" i="128"/>
  <c r="BB212" i="128"/>
  <c r="BA211" i="128"/>
  <c r="AW321" i="127"/>
  <c r="AL320" i="127"/>
  <c r="BP292" i="127"/>
  <c r="BP320" i="127" s="1"/>
  <c r="AT318" i="127"/>
  <c r="BC315" i="127"/>
  <c r="BP255" i="127"/>
  <c r="BP250" i="127"/>
  <c r="AZ258" i="127"/>
  <c r="AZ224" i="127" s="1"/>
  <c r="AL269" i="127"/>
  <c r="BP241" i="127"/>
  <c r="BP269" i="127" s="1"/>
  <c r="BE267" i="127"/>
  <c r="BO266" i="127"/>
  <c r="BC265" i="127"/>
  <c r="BM264" i="127"/>
  <c r="AQ264" i="127"/>
  <c r="AQ272" i="127" s="1"/>
  <c r="BA263" i="127"/>
  <c r="BA244" i="127"/>
  <c r="BE262" i="127"/>
  <c r="BE244" i="127"/>
  <c r="AU230" i="127"/>
  <c r="AW207" i="127"/>
  <c r="AW173" i="127" s="1"/>
  <c r="BO219" i="127"/>
  <c r="AT219" i="127"/>
  <c r="BC218" i="127"/>
  <c r="BM217" i="127"/>
  <c r="AR217" i="127"/>
  <c r="BA216" i="127"/>
  <c r="BF215" i="127"/>
  <c r="BO214" i="127"/>
  <c r="AT214" i="127"/>
  <c r="BD213" i="127"/>
  <c r="BM212" i="127"/>
  <c r="AR212" i="127"/>
  <c r="BB211" i="127"/>
  <c r="BB193" i="127"/>
  <c r="AW179" i="127"/>
  <c r="BA309" i="124"/>
  <c r="BA275" i="124" s="1"/>
  <c r="BI322" i="124"/>
  <c r="AN322" i="124"/>
  <c r="AX321" i="124"/>
  <c r="BG320" i="124"/>
  <c r="BP292" i="124"/>
  <c r="AL320" i="124"/>
  <c r="AV319" i="124"/>
  <c r="AZ318" i="124"/>
  <c r="BJ317" i="124"/>
  <c r="AX316" i="124"/>
  <c r="BH315" i="124"/>
  <c r="AL315" i="124"/>
  <c r="BP287" i="124"/>
  <c r="AV314" i="124"/>
  <c r="AZ313" i="124"/>
  <c r="AZ295" i="124"/>
  <c r="BP278" i="124"/>
  <c r="AL281" i="124"/>
  <c r="AU281" i="124"/>
  <c r="AU275" i="124"/>
  <c r="BH258" i="124"/>
  <c r="BH224" i="124" s="1"/>
  <c r="BF258" i="124"/>
  <c r="BF224" i="124" s="1"/>
  <c r="AP258" i="124"/>
  <c r="AP224" i="124" s="1"/>
  <c r="BD271" i="124"/>
  <c r="BD272" i="124" s="1"/>
  <c r="AN271" i="124"/>
  <c r="BC270" i="124"/>
  <c r="AM270" i="124"/>
  <c r="BB269" i="124"/>
  <c r="AL269" i="124"/>
  <c r="BP241" i="124"/>
  <c r="BP269" i="124" s="1"/>
  <c r="BA268" i="124"/>
  <c r="BL267" i="124"/>
  <c r="AV267" i="124"/>
  <c r="BK266" i="124"/>
  <c r="AU266" i="124"/>
  <c r="BC262" i="124"/>
  <c r="BC244" i="124"/>
  <c r="AM262" i="124"/>
  <c r="AM244" i="124"/>
  <c r="BJ230" i="124"/>
  <c r="BJ224" i="124"/>
  <c r="AT230" i="124"/>
  <c r="BP202" i="124"/>
  <c r="BI207" i="124"/>
  <c r="BI173" i="124" s="1"/>
  <c r="AS207" i="124"/>
  <c r="AS173" i="124" s="1"/>
  <c r="BF193" i="124"/>
  <c r="BF211" i="124"/>
  <c r="AP193" i="124"/>
  <c r="AP211" i="124"/>
  <c r="BP176" i="124"/>
  <c r="BA179" i="124"/>
  <c r="BA173" i="124"/>
  <c r="AN281" i="124"/>
  <c r="BD281" i="124"/>
  <c r="BD275" i="124"/>
  <c r="AW313" i="124"/>
  <c r="AW295" i="124"/>
  <c r="BM313" i="124"/>
  <c r="BM295" i="124"/>
  <c r="AO317" i="124"/>
  <c r="BE317" i="124"/>
  <c r="AP318" i="124"/>
  <c r="BF318" i="124"/>
  <c r="AQ319" i="124"/>
  <c r="BG319" i="124"/>
  <c r="AR320" i="124"/>
  <c r="BH320" i="124"/>
  <c r="AW321" i="124"/>
  <c r="AZ309" i="124"/>
  <c r="AZ275" i="124" s="1"/>
  <c r="BM244" i="135"/>
  <c r="BL295" i="134"/>
  <c r="AM262" i="134"/>
  <c r="BK295" i="132"/>
  <c r="BP197" i="131"/>
  <c r="AL128" i="131"/>
  <c r="BP124" i="131"/>
  <c r="AL122" i="131"/>
  <c r="AL175" i="131"/>
  <c r="BD244" i="130"/>
  <c r="BH207" i="130"/>
  <c r="BH173" i="130" s="1"/>
  <c r="AQ313" i="129"/>
  <c r="AQ323" i="129" s="1"/>
  <c r="BL262" i="129"/>
  <c r="BL272" i="129" s="1"/>
  <c r="AN262" i="129"/>
  <c r="AN272" i="129" s="1"/>
  <c r="BI193" i="129"/>
  <c r="AL316" i="128"/>
  <c r="BG313" i="128"/>
  <c r="AU263" i="128"/>
  <c r="AL267" i="127"/>
  <c r="AN193" i="127"/>
  <c r="AO244" i="132"/>
  <c r="AM170" i="132"/>
  <c r="BK170" i="132"/>
  <c r="AY170" i="132"/>
  <c r="AL264" i="131"/>
  <c r="BH244" i="131"/>
  <c r="AR244" i="131"/>
  <c r="AM215" i="131"/>
  <c r="AO193" i="131"/>
  <c r="BP162" i="131"/>
  <c r="AL322" i="130"/>
  <c r="AL266" i="130"/>
  <c r="BG263" i="130"/>
  <c r="BN262" i="130"/>
  <c r="BN272" i="130" s="1"/>
  <c r="AX262" i="130"/>
  <c r="AX272" i="130" s="1"/>
  <c r="AU193" i="130"/>
  <c r="BI313" i="129"/>
  <c r="AX244" i="129"/>
  <c r="AX262" i="129"/>
  <c r="BK193" i="129"/>
  <c r="AU193" i="129"/>
  <c r="BP292" i="128"/>
  <c r="AL281" i="128"/>
  <c r="AV262" i="128"/>
  <c r="AR212" i="128"/>
  <c r="BG211" i="128"/>
  <c r="BG221" i="128" s="1"/>
  <c r="AQ211" i="128"/>
  <c r="AQ221" i="128" s="1"/>
  <c r="BP305" i="127"/>
  <c r="AP309" i="127"/>
  <c r="AP275" i="127" s="1"/>
  <c r="AQ317" i="127"/>
  <c r="AX314" i="127"/>
  <c r="AM313" i="127"/>
  <c r="AM295" i="127"/>
  <c r="BN281" i="127"/>
  <c r="BN275" i="127"/>
  <c r="BP252" i="127"/>
  <c r="AY258" i="127"/>
  <c r="AY224" i="127" s="1"/>
  <c r="BM271" i="127"/>
  <c r="AR271" i="127"/>
  <c r="BA270" i="127"/>
  <c r="BF269" i="127"/>
  <c r="BO268" i="127"/>
  <c r="AT268" i="127"/>
  <c r="BD267" i="127"/>
  <c r="BM266" i="127"/>
  <c r="AR266" i="127"/>
  <c r="BB265" i="127"/>
  <c r="BK264" i="127"/>
  <c r="AP264" i="127"/>
  <c r="AT263" i="127"/>
  <c r="BD244" i="127"/>
  <c r="BD262" i="127"/>
  <c r="BP229" i="127"/>
  <c r="BJ230" i="127"/>
  <c r="AN230" i="127"/>
  <c r="AN224" i="127"/>
  <c r="BP204" i="127"/>
  <c r="BF207" i="127"/>
  <c r="BF173" i="127" s="1"/>
  <c r="BO220" i="127"/>
  <c r="AS220" i="127"/>
  <c r="BC219" i="127"/>
  <c r="BM218" i="127"/>
  <c r="AQ218" i="127"/>
  <c r="BA217" i="127"/>
  <c r="BE216" i="127"/>
  <c r="BO215" i="127"/>
  <c r="AT215" i="127"/>
  <c r="BM213" i="127"/>
  <c r="AR213" i="127"/>
  <c r="BF193" i="127"/>
  <c r="BF211" i="127"/>
  <c r="BP176" i="127"/>
  <c r="AU179" i="127"/>
  <c r="AN179" i="127"/>
  <c r="AN173" i="127"/>
  <c r="BD179" i="127"/>
  <c r="AW211" i="127"/>
  <c r="AW193" i="127"/>
  <c r="BM211" i="127"/>
  <c r="BM193" i="127"/>
  <c r="AX212" i="127"/>
  <c r="AX221" i="127" s="1"/>
  <c r="BN212" i="127"/>
  <c r="AY213" i="127"/>
  <c r="AY221" i="127" s="1"/>
  <c r="BO213" i="127"/>
  <c r="AZ214" i="127"/>
  <c r="AO215" i="127"/>
  <c r="BE215" i="127"/>
  <c r="AP216" i="127"/>
  <c r="BF216" i="127"/>
  <c r="AQ217" i="127"/>
  <c r="BG217" i="127"/>
  <c r="AR218" i="127"/>
  <c r="BH218" i="127"/>
  <c r="BH221" i="127" s="1"/>
  <c r="AZ207" i="127"/>
  <c r="AZ173" i="127" s="1"/>
  <c r="AS230" i="127"/>
  <c r="BI230" i="127"/>
  <c r="BI224" i="127"/>
  <c r="AX262" i="127"/>
  <c r="AX244" i="127"/>
  <c r="BN262" i="127"/>
  <c r="BN244" i="127"/>
  <c r="AW269" i="127"/>
  <c r="BM269" i="127"/>
  <c r="AX270" i="127"/>
  <c r="BN270" i="127"/>
  <c r="AY271" i="127"/>
  <c r="BO271" i="127"/>
  <c r="BA258" i="127"/>
  <c r="BA224" i="127" s="1"/>
  <c r="BP249" i="127"/>
  <c r="AT281" i="127"/>
  <c r="AY313" i="127"/>
  <c r="AY295" i="127"/>
  <c r="AZ314" i="127"/>
  <c r="BI315" i="127"/>
  <c r="BJ316" i="127"/>
  <c r="BK317" i="127"/>
  <c r="BL318" i="127"/>
  <c r="BM319" i="127"/>
  <c r="BN320" i="127"/>
  <c r="BO321" i="127"/>
  <c r="AL309" i="127"/>
  <c r="AL275" i="127" s="1"/>
  <c r="BP299" i="127"/>
  <c r="AU281" i="127"/>
  <c r="BK281" i="127"/>
  <c r="BL281" i="127"/>
  <c r="BP280" i="127"/>
  <c r="AN295" i="127"/>
  <c r="AN313" i="127"/>
  <c r="BD295" i="127"/>
  <c r="BD313" i="127"/>
  <c r="BD323" i="127" s="1"/>
  <c r="AS314" i="127"/>
  <c r="AT315" i="127"/>
  <c r="AU316" i="127"/>
  <c r="AV317" i="127"/>
  <c r="BP291" i="127"/>
  <c r="AL319" i="127"/>
  <c r="AM320" i="127"/>
  <c r="AN321" i="127"/>
  <c r="BI322" i="127"/>
  <c r="AU309" i="127"/>
  <c r="AU275" i="127" s="1"/>
  <c r="BK309" i="127"/>
  <c r="BK275" i="127" s="1"/>
  <c r="BP302" i="127"/>
  <c r="BA281" i="127"/>
  <c r="BP278" i="127"/>
  <c r="AP295" i="127"/>
  <c r="AP313" i="127"/>
  <c r="BF295" i="127"/>
  <c r="BF313" i="127"/>
  <c r="AQ314" i="127"/>
  <c r="AR315" i="127"/>
  <c r="AW316" i="127"/>
  <c r="BM316" i="127"/>
  <c r="AX317" i="127"/>
  <c r="BN317" i="127"/>
  <c r="AY318" i="127"/>
  <c r="BO318" i="127"/>
  <c r="AZ319" i="127"/>
  <c r="AO320" i="127"/>
  <c r="AP321" i="127"/>
  <c r="AQ322" i="127"/>
  <c r="AS309" i="127"/>
  <c r="AS275" i="127" s="1"/>
  <c r="BI309" i="127"/>
  <c r="BI275" i="127" s="1"/>
  <c r="BP304" i="127"/>
  <c r="BP307" i="124"/>
  <c r="BP302" i="124"/>
  <c r="BJ309" i="124"/>
  <c r="BJ275" i="124" s="1"/>
  <c r="AO309" i="124"/>
  <c r="AO275" i="124" s="1"/>
  <c r="AW322" i="124"/>
  <c r="BG321" i="124"/>
  <c r="AL321" i="124"/>
  <c r="BP293" i="124"/>
  <c r="AU320" i="124"/>
  <c r="AZ319" i="124"/>
  <c r="BI318" i="124"/>
  <c r="AN318" i="124"/>
  <c r="AX317" i="124"/>
  <c r="BG316" i="124"/>
  <c r="BP288" i="124"/>
  <c r="AL316" i="124"/>
  <c r="AV315" i="124"/>
  <c r="AZ314" i="124"/>
  <c r="BJ295" i="124"/>
  <c r="BJ313" i="124"/>
  <c r="AN313" i="124"/>
  <c r="AN295" i="124"/>
  <c r="AY281" i="124"/>
  <c r="BM258" i="124"/>
  <c r="BM224" i="124" s="1"/>
  <c r="AW258" i="124"/>
  <c r="AW224" i="124" s="1"/>
  <c r="BK271" i="124"/>
  <c r="AU271" i="124"/>
  <c r="BJ270" i="124"/>
  <c r="AT270" i="124"/>
  <c r="BI269" i="124"/>
  <c r="AS269" i="124"/>
  <c r="AL266" i="124"/>
  <c r="BP238" i="124"/>
  <c r="BA265" i="124"/>
  <c r="BL264" i="124"/>
  <c r="AV264" i="124"/>
  <c r="BK263" i="124"/>
  <c r="AU263" i="124"/>
  <c r="BJ262" i="124"/>
  <c r="BJ244" i="124"/>
  <c r="AT262" i="124"/>
  <c r="AT272" i="124" s="1"/>
  <c r="AT244" i="124"/>
  <c r="BE230" i="124"/>
  <c r="BE224" i="124"/>
  <c r="AO230" i="124"/>
  <c r="BP199" i="124"/>
  <c r="BL207" i="124"/>
  <c r="BL173" i="124" s="1"/>
  <c r="AV207" i="124"/>
  <c r="AV173" i="124" s="1"/>
  <c r="BJ220" i="124"/>
  <c r="AT220" i="124"/>
  <c r="BI219" i="124"/>
  <c r="AS219" i="124"/>
  <c r="BD218" i="124"/>
  <c r="AN218" i="124"/>
  <c r="BC217" i="124"/>
  <c r="AM217" i="124"/>
  <c r="BB216" i="124"/>
  <c r="AL216" i="124"/>
  <c r="BP188" i="124"/>
  <c r="BA215" i="124"/>
  <c r="BL214" i="124"/>
  <c r="AV214" i="124"/>
  <c r="BK213" i="124"/>
  <c r="AU213" i="124"/>
  <c r="BJ212" i="124"/>
  <c r="AT212" i="124"/>
  <c r="BI211" i="124"/>
  <c r="BI193" i="124"/>
  <c r="AS211" i="124"/>
  <c r="AS193" i="124"/>
  <c r="AZ179" i="124"/>
  <c r="AZ173" i="124"/>
  <c r="AL315" i="132"/>
  <c r="BA211" i="132"/>
  <c r="BJ207" i="131"/>
  <c r="BJ173" i="131" s="1"/>
  <c r="BP167" i="131"/>
  <c r="BP190" i="130"/>
  <c r="BO313" i="129"/>
  <c r="AV244" i="129"/>
  <c r="BP184" i="129"/>
  <c r="BP212" i="129" s="1"/>
  <c r="BQ142" i="129"/>
  <c r="AP309" i="128"/>
  <c r="AP275" i="128" s="1"/>
  <c r="AM269" i="128"/>
  <c r="BB262" i="128"/>
  <c r="BB272" i="128" s="1"/>
  <c r="AU295" i="127"/>
  <c r="AU313" i="127"/>
  <c r="BH244" i="127"/>
  <c r="BE212" i="127"/>
  <c r="AL217" i="133"/>
  <c r="AW211" i="132"/>
  <c r="AW221" i="132" s="1"/>
  <c r="BP124" i="132"/>
  <c r="AL122" i="132"/>
  <c r="AL128" i="132"/>
  <c r="AL214" i="130"/>
  <c r="BO211" i="130"/>
  <c r="AY211" i="130"/>
  <c r="AY221" i="130" s="1"/>
  <c r="BI263" i="128"/>
  <c r="BH262" i="128"/>
  <c r="AR262" i="128"/>
  <c r="AR272" i="128" s="1"/>
  <c r="AU193" i="128"/>
  <c r="BM244" i="127"/>
  <c r="AL215" i="127"/>
  <c r="BP187" i="127"/>
  <c r="BP215" i="127" s="1"/>
  <c r="BP161" i="127"/>
  <c r="AN322" i="126"/>
  <c r="AV319" i="126"/>
  <c r="BK295" i="126"/>
  <c r="BK313" i="126"/>
  <c r="AP271" i="126"/>
  <c r="BE265" i="126"/>
  <c r="BM262" i="126"/>
  <c r="BM244" i="126"/>
  <c r="BJ213" i="126"/>
  <c r="AX211" i="126"/>
  <c r="AX193" i="126"/>
  <c r="BP178" i="126"/>
  <c r="BA170" i="126"/>
  <c r="BO309" i="125"/>
  <c r="BO275" i="125" s="1"/>
  <c r="BM295" i="125"/>
  <c r="BM313" i="125"/>
  <c r="AM275" i="125"/>
  <c r="AM281" i="125"/>
  <c r="AM258" i="125"/>
  <c r="AM224" i="125" s="1"/>
  <c r="BL270" i="125"/>
  <c r="AZ269" i="125"/>
  <c r="AO268" i="125"/>
  <c r="BH266" i="125"/>
  <c r="AV265" i="125"/>
  <c r="BE263" i="125"/>
  <c r="AS262" i="125"/>
  <c r="AS244" i="125"/>
  <c r="BJ224" i="125"/>
  <c r="BJ230" i="125"/>
  <c r="BK207" i="125"/>
  <c r="BK173" i="125" s="1"/>
  <c r="AW220" i="125"/>
  <c r="AL219" i="125"/>
  <c r="BP191" i="125"/>
  <c r="BJ211" i="125"/>
  <c r="BJ193" i="125"/>
  <c r="AT179" i="125"/>
  <c r="AW179" i="125"/>
  <c r="BB193" i="125"/>
  <c r="BB211" i="125"/>
  <c r="AR212" i="125"/>
  <c r="BM212" i="125"/>
  <c r="BD213" i="125"/>
  <c r="AT214" i="125"/>
  <c r="BO214" i="125"/>
  <c r="BA216" i="125"/>
  <c r="AR217" i="125"/>
  <c r="BM217" i="125"/>
  <c r="BC218" i="125"/>
  <c r="AT219" i="125"/>
  <c r="BO219" i="125"/>
  <c r="AW207" i="125"/>
  <c r="AW173" i="125" s="1"/>
  <c r="AU224" i="125"/>
  <c r="AU230" i="125"/>
  <c r="BE262" i="125"/>
  <c r="BE244" i="125"/>
  <c r="AQ264" i="125"/>
  <c r="BF258" i="125"/>
  <c r="BF224" i="125" s="1"/>
  <c r="BD281" i="125"/>
  <c r="AS295" i="125"/>
  <c r="AS313" i="125"/>
  <c r="AS323" i="125" s="1"/>
  <c r="BN313" i="125"/>
  <c r="BN295" i="125"/>
  <c r="BE314" i="125"/>
  <c r="AU315" i="125"/>
  <c r="AP321" i="125"/>
  <c r="BL321" i="125"/>
  <c r="BB322" i="125"/>
  <c r="AU309" i="125"/>
  <c r="AU275" i="125" s="1"/>
  <c r="AS179" i="125"/>
  <c r="AS173" i="125"/>
  <c r="BN173" i="125"/>
  <c r="BN179" i="125"/>
  <c r="BC193" i="125"/>
  <c r="BC211" i="125"/>
  <c r="AS212" i="125"/>
  <c r="BL215" i="125"/>
  <c r="BC207" i="125"/>
  <c r="BC173" i="125" s="1"/>
  <c r="BB230" i="125"/>
  <c r="BG262" i="125"/>
  <c r="BG244" i="125"/>
  <c r="AW263" i="125"/>
  <c r="BI264" i="125"/>
  <c r="BI272" i="125" s="1"/>
  <c r="AY265" i="125"/>
  <c r="BK266" i="125"/>
  <c r="AW268" i="125"/>
  <c r="AM269" i="125"/>
  <c r="AY270" i="125"/>
  <c r="AO271" i="125"/>
  <c r="BJ271" i="125"/>
  <c r="BB258" i="125"/>
  <c r="BB224" i="125" s="1"/>
  <c r="AZ281" i="125"/>
  <c r="BP279" i="125"/>
  <c r="AO295" i="125"/>
  <c r="AO313" i="125"/>
  <c r="BJ313" i="125"/>
  <c r="BJ295" i="125"/>
  <c r="BF314" i="125"/>
  <c r="AM316" i="125"/>
  <c r="BH316" i="125"/>
  <c r="AX317" i="125"/>
  <c r="AO318" i="125"/>
  <c r="BJ318" i="125"/>
  <c r="AZ319" i="125"/>
  <c r="AV320" i="125"/>
  <c r="AL321" i="125"/>
  <c r="BP293" i="125"/>
  <c r="BH321" i="125"/>
  <c r="AX322" i="125"/>
  <c r="AQ309" i="125"/>
  <c r="AQ275" i="125" s="1"/>
  <c r="BL309" i="125"/>
  <c r="BL275" i="125" s="1"/>
  <c r="AN179" i="125"/>
  <c r="BD179" i="125"/>
  <c r="BD173" i="125"/>
  <c r="AW193" i="125"/>
  <c r="AW211" i="125"/>
  <c r="BM193" i="125"/>
  <c r="BM211" i="125"/>
  <c r="AX212" i="125"/>
  <c r="BN212" i="125"/>
  <c r="AY213" i="125"/>
  <c r="BO213" i="125"/>
  <c r="AZ214" i="125"/>
  <c r="BE215" i="125"/>
  <c r="BF216" i="125"/>
  <c r="BG217" i="125"/>
  <c r="BH218" i="125"/>
  <c r="AW219" i="125"/>
  <c r="AZ207" i="125"/>
  <c r="AZ173" i="125" s="1"/>
  <c r="AS230" i="125"/>
  <c r="BI230" i="125"/>
  <c r="AX262" i="125"/>
  <c r="AX244" i="125"/>
  <c r="BN262" i="125"/>
  <c r="BN244" i="125"/>
  <c r="AY263" i="125"/>
  <c r="AZ264" i="125"/>
  <c r="AO265" i="125"/>
  <c r="BE265" i="125"/>
  <c r="AP266" i="125"/>
  <c r="BF266" i="125"/>
  <c r="AQ267" i="125"/>
  <c r="BG267" i="125"/>
  <c r="AR268" i="125"/>
  <c r="BH268" i="125"/>
  <c r="AW269" i="125"/>
  <c r="BM269" i="125"/>
  <c r="AX270" i="125"/>
  <c r="BN270" i="125"/>
  <c r="AY271" i="125"/>
  <c r="BO271" i="125"/>
  <c r="BA258" i="125"/>
  <c r="BA224" i="125" s="1"/>
  <c r="BP249" i="125"/>
  <c r="BP257" i="125"/>
  <c r="AL281" i="125"/>
  <c r="BP277" i="125"/>
  <c r="BB281" i="125"/>
  <c r="AU313" i="125"/>
  <c r="AU295" i="125"/>
  <c r="BK313" i="125"/>
  <c r="BK295" i="125"/>
  <c r="AV314" i="125"/>
  <c r="BL314" i="125"/>
  <c r="BP288" i="125"/>
  <c r="BP316" i="125" s="1"/>
  <c r="AL316" i="125"/>
  <c r="AM317" i="125"/>
  <c r="AN318" i="125"/>
  <c r="BJ320" i="125"/>
  <c r="BK321" i="125"/>
  <c r="AX309" i="125"/>
  <c r="AX275" i="125" s="1"/>
  <c r="BN309" i="125"/>
  <c r="BN275" i="125" s="1"/>
  <c r="AV295" i="124"/>
  <c r="AV313" i="124"/>
  <c r="BD193" i="124"/>
  <c r="AN193" i="124"/>
  <c r="AM230" i="128"/>
  <c r="BH268" i="126"/>
  <c r="BD207" i="126"/>
  <c r="BD173" i="126" s="1"/>
  <c r="BA215" i="126"/>
  <c r="AS193" i="126"/>
  <c r="AS211" i="126"/>
  <c r="BH295" i="125"/>
  <c r="BH170" i="125"/>
  <c r="AP170" i="125"/>
  <c r="AO262" i="124"/>
  <c r="AL213" i="124"/>
  <c r="AZ193" i="124"/>
  <c r="AL322" i="129"/>
  <c r="BP163" i="128"/>
  <c r="BO322" i="126"/>
  <c r="AO318" i="126"/>
  <c r="AY207" i="126"/>
  <c r="AY173" i="126" s="1"/>
  <c r="AX217" i="126"/>
  <c r="BM193" i="126"/>
  <c r="BM211" i="126"/>
  <c r="AM170" i="126"/>
  <c r="AR215" i="126"/>
  <c r="AO218" i="126"/>
  <c r="BA219" i="126"/>
  <c r="AO207" i="126"/>
  <c r="AO173" i="126" s="1"/>
  <c r="AT263" i="126"/>
  <c r="BB266" i="126"/>
  <c r="AZ269" i="126"/>
  <c r="BI258" i="126"/>
  <c r="BI224" i="126" s="1"/>
  <c r="BP257" i="126"/>
  <c r="BG281" i="126"/>
  <c r="BG275" i="126"/>
  <c r="AM314" i="126"/>
  <c r="AX315" i="126"/>
  <c r="BG318" i="126"/>
  <c r="AM320" i="126"/>
  <c r="AY321" i="126"/>
  <c r="AO179" i="126"/>
  <c r="BK179" i="126"/>
  <c r="BK173" i="126"/>
  <c r="AZ193" i="126"/>
  <c r="AZ211" i="126"/>
  <c r="BP185" i="126"/>
  <c r="BP213" i="126" s="1"/>
  <c r="AL213" i="126"/>
  <c r="AW214" i="126"/>
  <c r="BI215" i="126"/>
  <c r="AY216" i="126"/>
  <c r="AP217" i="126"/>
  <c r="BG218" i="126"/>
  <c r="AW219" i="126"/>
  <c r="AM220" i="126"/>
  <c r="BA207" i="126"/>
  <c r="BA173" i="126" s="1"/>
  <c r="AZ230" i="126"/>
  <c r="BP228" i="126"/>
  <c r="AO244" i="126"/>
  <c r="AO262" i="126"/>
  <c r="BJ244" i="126"/>
  <c r="BJ262" i="126"/>
  <c r="AL265" i="126"/>
  <c r="BP237" i="126"/>
  <c r="BP242" i="126"/>
  <c r="AL270" i="126"/>
  <c r="BG270" i="126"/>
  <c r="AO258" i="126"/>
  <c r="AO224" i="126" s="1"/>
  <c r="BJ258" i="126"/>
  <c r="BJ224" i="126" s="1"/>
  <c r="BP256" i="126"/>
  <c r="AM281" i="126"/>
  <c r="BI281" i="126"/>
  <c r="BI275" i="126"/>
  <c r="AX295" i="126"/>
  <c r="AX313" i="126"/>
  <c r="BI314" i="126"/>
  <c r="AU316" i="126"/>
  <c r="AL317" i="126"/>
  <c r="BP289" i="126"/>
  <c r="AP321" i="126"/>
  <c r="BK321" i="126"/>
  <c r="AX309" i="126"/>
  <c r="AX275" i="126" s="1"/>
  <c r="BP303" i="126"/>
  <c r="BP308" i="126"/>
  <c r="BJ212" i="126"/>
  <c r="AL215" i="126"/>
  <c r="BP187" i="126"/>
  <c r="AX216" i="126"/>
  <c r="BG220" i="126"/>
  <c r="AX230" i="126"/>
  <c r="AX244" i="126"/>
  <c r="AX262" i="126"/>
  <c r="BJ263" i="126"/>
  <c r="AW266" i="126"/>
  <c r="AO269" i="126"/>
  <c r="AP270" i="126"/>
  <c r="BB271" i="126"/>
  <c r="BN258" i="126"/>
  <c r="BN224" i="126" s="1"/>
  <c r="BM281" i="126"/>
  <c r="BL313" i="126"/>
  <c r="BL295" i="126"/>
  <c r="AS315" i="126"/>
  <c r="BE316" i="126"/>
  <c r="BK317" i="126"/>
  <c r="AR319" i="126"/>
  <c r="BC320" i="126"/>
  <c r="BO321" i="126"/>
  <c r="AW309" i="126"/>
  <c r="AW275" i="126" s="1"/>
  <c r="BG179" i="126"/>
  <c r="AP211" i="126"/>
  <c r="AP193" i="126"/>
  <c r="BL211" i="126"/>
  <c r="BL193" i="126"/>
  <c r="BB212" i="126"/>
  <c r="AR213" i="126"/>
  <c r="BN213" i="126"/>
  <c r="BD214" i="126"/>
  <c r="AT215" i="126"/>
  <c r="AP216" i="126"/>
  <c r="BK216" i="126"/>
  <c r="BB217" i="126"/>
  <c r="AR218" i="126"/>
  <c r="BD219" i="126"/>
  <c r="AT220" i="126"/>
  <c r="BC207" i="126"/>
  <c r="BC173" i="126" s="1"/>
  <c r="BF230" i="126"/>
  <c r="AP244" i="126"/>
  <c r="AP262" i="126"/>
  <c r="BK262" i="126"/>
  <c r="BK244" i="126"/>
  <c r="BB263" i="126"/>
  <c r="AR264" i="126"/>
  <c r="BM264" i="126"/>
  <c r="BD265" i="126"/>
  <c r="AT266" i="126"/>
  <c r="BO266" i="126"/>
  <c r="BA268" i="126"/>
  <c r="AR269" i="126"/>
  <c r="BM269" i="126"/>
  <c r="BC270" i="126"/>
  <c r="AT271" i="126"/>
  <c r="BO271" i="126"/>
  <c r="BF258" i="126"/>
  <c r="BF224" i="126" s="1"/>
  <c r="AY281" i="126"/>
  <c r="AY275" i="126"/>
  <c r="AN313" i="126"/>
  <c r="AN295" i="126"/>
  <c r="BJ313" i="126"/>
  <c r="BJ295" i="126"/>
  <c r="BP288" i="126"/>
  <c r="AL316" i="126"/>
  <c r="AL321" i="126"/>
  <c r="BP293" i="126"/>
  <c r="AW322" i="126"/>
  <c r="AO309" i="126"/>
  <c r="AO275" i="126" s="1"/>
  <c r="BJ309" i="126"/>
  <c r="BJ275" i="126" s="1"/>
  <c r="BP302" i="126"/>
  <c r="BP307" i="126"/>
  <c r="AL179" i="126"/>
  <c r="BP175" i="126"/>
  <c r="AL173" i="126"/>
  <c r="BB179" i="126"/>
  <c r="AU193" i="126"/>
  <c r="AU211" i="126"/>
  <c r="BK193" i="126"/>
  <c r="BK211" i="126"/>
  <c r="AV212" i="126"/>
  <c r="BL212" i="126"/>
  <c r="AL214" i="126"/>
  <c r="BP186" i="126"/>
  <c r="BC215" i="126"/>
  <c r="AN216" i="126"/>
  <c r="AS217" i="126"/>
  <c r="BI217" i="126"/>
  <c r="AT218" i="126"/>
  <c r="BJ218" i="126"/>
  <c r="AU219" i="126"/>
  <c r="BK219" i="126"/>
  <c r="AV220" i="126"/>
  <c r="BL220" i="126"/>
  <c r="AX207" i="126"/>
  <c r="AX173" i="126" s="1"/>
  <c r="BN207" i="126"/>
  <c r="BN173" i="126" s="1"/>
  <c r="AY230" i="126"/>
  <c r="BO230" i="126"/>
  <c r="AR262" i="126"/>
  <c r="AR244" i="126"/>
  <c r="BH262" i="126"/>
  <c r="BH244" i="126"/>
  <c r="AW263" i="126"/>
  <c r="BM263" i="126"/>
  <c r="AX264" i="126"/>
  <c r="BN264" i="126"/>
  <c r="AY265" i="126"/>
  <c r="BO265" i="126"/>
  <c r="AZ266" i="126"/>
  <c r="AO267" i="126"/>
  <c r="BE267" i="126"/>
  <c r="AP268" i="126"/>
  <c r="BF268" i="126"/>
  <c r="AQ269" i="126"/>
  <c r="BG269" i="126"/>
  <c r="AR270" i="126"/>
  <c r="BH270" i="126"/>
  <c r="AW271" i="126"/>
  <c r="BM271" i="126"/>
  <c r="AY258" i="126"/>
  <c r="AY224" i="126" s="1"/>
  <c r="BO258" i="126"/>
  <c r="BO224" i="126" s="1"/>
  <c r="AN281" i="126"/>
  <c r="BD281" i="126"/>
  <c r="BD275" i="126"/>
  <c r="AW295" i="126"/>
  <c r="AW313" i="126"/>
  <c r="BM295" i="126"/>
  <c r="BM313" i="126"/>
  <c r="AX314" i="126"/>
  <c r="BN314" i="126"/>
  <c r="AY315" i="126"/>
  <c r="BO315" i="126"/>
  <c r="AZ316" i="126"/>
  <c r="BE317" i="126"/>
  <c r="AP318" i="126"/>
  <c r="BF318" i="126"/>
  <c r="AR320" i="126"/>
  <c r="AW321" i="126"/>
  <c r="BM321" i="126"/>
  <c r="AX322" i="126"/>
  <c r="BN322" i="126"/>
  <c r="AZ309" i="126"/>
  <c r="AZ275" i="126" s="1"/>
  <c r="BF295" i="125"/>
  <c r="AP193" i="125"/>
  <c r="BP163" i="125"/>
  <c r="BH295" i="124"/>
  <c r="AO244" i="124"/>
  <c r="BB207" i="124"/>
  <c r="BB173" i="124" s="1"/>
  <c r="BP160" i="124"/>
  <c r="BP142" i="124"/>
  <c r="AM295" i="130"/>
  <c r="BE313" i="128"/>
  <c r="BE323" i="128" s="1"/>
  <c r="AO313" i="128"/>
  <c r="BP242" i="128"/>
  <c r="BI193" i="128"/>
  <c r="BM313" i="127"/>
  <c r="BB258" i="127"/>
  <c r="BB224" i="127" s="1"/>
  <c r="AQ244" i="127"/>
  <c r="AM193" i="127"/>
  <c r="BP306" i="126"/>
  <c r="BN321" i="126"/>
  <c r="AP319" i="126"/>
  <c r="AX316" i="126"/>
  <c r="BF313" i="126"/>
  <c r="BF323" i="126" s="1"/>
  <c r="BF295" i="126"/>
  <c r="BP248" i="126"/>
  <c r="AL258" i="126"/>
  <c r="AL224" i="126" s="1"/>
  <c r="BD269" i="126"/>
  <c r="BK266" i="126"/>
  <c r="AN264" i="126"/>
  <c r="BM224" i="126"/>
  <c r="BM230" i="126"/>
  <c r="AN207" i="126"/>
  <c r="AN173" i="126" s="1"/>
  <c r="AY218" i="126"/>
  <c r="BF215" i="126"/>
  <c r="AS212" i="126"/>
  <c r="BM179" i="126"/>
  <c r="BM309" i="125"/>
  <c r="BM275" i="125" s="1"/>
  <c r="AY322" i="125"/>
  <c r="AN321" i="125"/>
  <c r="BG319" i="125"/>
  <c r="AU318" i="125"/>
  <c r="BD316" i="125"/>
  <c r="AR315" i="125"/>
  <c r="BL313" i="125"/>
  <c r="BL323" i="125" s="1"/>
  <c r="BL295" i="125"/>
  <c r="BG275" i="125"/>
  <c r="BG281" i="125"/>
  <c r="BD258" i="125"/>
  <c r="BD224" i="125" s="1"/>
  <c r="AP271" i="125"/>
  <c r="AL267" i="125"/>
  <c r="BP239" i="125"/>
  <c r="BN263" i="125"/>
  <c r="BC262" i="125"/>
  <c r="BC272" i="125" s="1"/>
  <c r="BC244" i="125"/>
  <c r="AX224" i="125"/>
  <c r="AX230" i="125"/>
  <c r="AY207" i="125"/>
  <c r="AY173" i="125" s="1"/>
  <c r="AS220" i="125"/>
  <c r="AO216" i="125"/>
  <c r="BF193" i="125"/>
  <c r="BF211" i="125"/>
  <c r="BA173" i="125"/>
  <c r="BA179" i="125"/>
  <c r="AN170" i="125"/>
  <c r="BB295" i="124"/>
  <c r="BC295" i="124"/>
  <c r="BP235" i="124"/>
  <c r="BP263" i="124" s="1"/>
  <c r="AS244" i="124"/>
  <c r="BN207" i="124"/>
  <c r="BN173" i="124" s="1"/>
  <c r="AU193" i="124"/>
  <c r="AU211" i="124"/>
  <c r="BP291" i="134"/>
  <c r="AL212" i="131"/>
  <c r="BA211" i="131"/>
  <c r="BA221" i="131" s="1"/>
  <c r="BJ309" i="130"/>
  <c r="BJ275" i="130" s="1"/>
  <c r="AL314" i="130"/>
  <c r="BA313" i="130"/>
  <c r="BA323" i="130" s="1"/>
  <c r="BP236" i="130"/>
  <c r="BM295" i="129"/>
  <c r="BE263" i="129"/>
  <c r="BB244" i="129"/>
  <c r="BQ142" i="128"/>
  <c r="AX193" i="127"/>
  <c r="AW320" i="126"/>
  <c r="BB258" i="126"/>
  <c r="BB224" i="126" s="1"/>
  <c r="BF266" i="126"/>
  <c r="BC217" i="126"/>
  <c r="BD211" i="126"/>
  <c r="BD193" i="126"/>
  <c r="AZ170" i="126"/>
  <c r="BI244" i="125"/>
  <c r="BF207" i="125"/>
  <c r="BF173" i="125" s="1"/>
  <c r="BJ170" i="125"/>
  <c r="BP291" i="124"/>
  <c r="BP236" i="124"/>
  <c r="BH193" i="124"/>
  <c r="BP277" i="130"/>
  <c r="BP240" i="129"/>
  <c r="BP268" i="129" s="1"/>
  <c r="AL258" i="127"/>
  <c r="AL224" i="127" s="1"/>
  <c r="BA309" i="126"/>
  <c r="BA275" i="126" s="1"/>
  <c r="AY317" i="126"/>
  <c r="AW258" i="126"/>
  <c r="AW224" i="126" s="1"/>
  <c r="AS269" i="126"/>
  <c r="BA266" i="126"/>
  <c r="BH263" i="126"/>
  <c r="BG216" i="126"/>
  <c r="BB211" i="126"/>
  <c r="BB193" i="126"/>
  <c r="AV313" i="125"/>
  <c r="AW244" i="125"/>
  <c r="AZ211" i="125"/>
  <c r="BH313" i="124"/>
  <c r="BP239" i="124"/>
  <c r="BP267" i="124" s="1"/>
  <c r="BM262" i="124"/>
  <c r="AL218" i="125"/>
  <c r="AL268" i="124"/>
  <c r="BB230" i="123"/>
  <c r="AY179" i="123"/>
  <c r="BL193" i="123"/>
  <c r="BL211" i="123"/>
  <c r="BB193" i="123"/>
  <c r="BB211" i="123"/>
  <c r="BA179" i="123"/>
  <c r="BF193" i="123"/>
  <c r="BF211" i="123"/>
  <c r="BD179" i="123"/>
  <c r="BM211" i="123"/>
  <c r="BM193" i="123"/>
  <c r="BP205" i="123"/>
  <c r="AT230" i="123"/>
  <c r="BF179" i="123"/>
  <c r="BO211" i="123"/>
  <c r="BO193" i="123"/>
  <c r="BP236" i="123"/>
  <c r="AL264" i="123"/>
  <c r="BP257" i="123"/>
  <c r="AM207" i="123"/>
  <c r="AM173" i="123" s="1"/>
  <c r="BP204" i="123"/>
  <c r="BN230" i="123"/>
  <c r="BP142" i="123"/>
  <c r="BP160" i="123"/>
  <c r="BK262" i="123"/>
  <c r="BK244" i="123"/>
  <c r="AV193" i="123"/>
  <c r="AV211" i="123"/>
  <c r="BP163" i="123"/>
  <c r="BE179" i="123"/>
  <c r="BA215" i="123"/>
  <c r="BO212" i="123"/>
  <c r="AL216" i="123"/>
  <c r="BP188" i="123"/>
  <c r="BH207" i="123"/>
  <c r="AL258" i="123"/>
  <c r="BP248" i="123"/>
  <c r="AR173" i="123"/>
  <c r="AR179" i="123"/>
  <c r="BA211" i="123"/>
  <c r="BA193" i="123"/>
  <c r="BK215" i="123"/>
  <c r="BJ220" i="123"/>
  <c r="BK271" i="123"/>
  <c r="BJ179" i="123"/>
  <c r="AM211" i="123"/>
  <c r="AM193" i="123"/>
  <c r="AN212" i="123"/>
  <c r="AU213" i="123"/>
  <c r="AP207" i="123"/>
  <c r="BJ230" i="123"/>
  <c r="BL213" i="123"/>
  <c r="AL215" i="123"/>
  <c r="BP187" i="123"/>
  <c r="BD217" i="123"/>
  <c r="BM207" i="123"/>
  <c r="BD268" i="123"/>
  <c r="BG207" i="123"/>
  <c r="BG173" i="123" s="1"/>
  <c r="AX230" i="123"/>
  <c r="BP250" i="123"/>
  <c r="AN230" i="123"/>
  <c r="AN224" i="123"/>
  <c r="AL268" i="123"/>
  <c r="BP240" i="123"/>
  <c r="BO281" i="123"/>
  <c r="AN262" i="123"/>
  <c r="AN244" i="123"/>
  <c r="AL265" i="123"/>
  <c r="BP237" i="123"/>
  <c r="AX266" i="123"/>
  <c r="BF281" i="123"/>
  <c r="BE269" i="123"/>
  <c r="AQ271" i="123"/>
  <c r="BJ258" i="123"/>
  <c r="BJ224" i="123" s="1"/>
  <c r="BC281" i="123"/>
  <c r="BP280" i="123"/>
  <c r="BP287" i="123"/>
  <c r="AL315" i="123"/>
  <c r="AY281" i="123"/>
  <c r="AQ313" i="123"/>
  <c r="AQ295" i="123"/>
  <c r="BP300" i="123"/>
  <c r="BC309" i="123"/>
  <c r="BC275" i="123" s="1"/>
  <c r="AX263" i="123"/>
  <c r="BM270" i="123"/>
  <c r="AP313" i="123"/>
  <c r="AP295" i="123"/>
  <c r="AY258" i="123"/>
  <c r="AY224" i="123" s="1"/>
  <c r="AN281" i="123"/>
  <c r="BH313" i="123"/>
  <c r="BH295" i="123"/>
  <c r="AO309" i="123"/>
  <c r="AO275" i="123" s="1"/>
  <c r="BP302" i="123"/>
  <c r="AV320" i="123"/>
  <c r="AL322" i="123"/>
  <c r="BP294" i="123"/>
  <c r="BD309" i="123"/>
  <c r="BD275" i="123" s="1"/>
  <c r="AQ179" i="122"/>
  <c r="BP200" i="122"/>
  <c r="AZ217" i="122"/>
  <c r="AX215" i="122"/>
  <c r="AP211" i="122"/>
  <c r="AP193" i="122"/>
  <c r="BP176" i="122"/>
  <c r="BA179" i="122"/>
  <c r="AR207" i="122"/>
  <c r="AR173" i="122" s="1"/>
  <c r="BP227" i="122"/>
  <c r="AL230" i="122"/>
  <c r="AP244" i="122"/>
  <c r="AP262" i="122"/>
  <c r="AO281" i="122"/>
  <c r="AO275" i="122"/>
  <c r="AU230" i="122"/>
  <c r="BK230" i="122"/>
  <c r="BP229" i="122"/>
  <c r="AN244" i="122"/>
  <c r="AN262" i="122"/>
  <c r="BD244" i="122"/>
  <c r="BD262" i="122"/>
  <c r="BK265" i="122"/>
  <c r="BP240" i="122"/>
  <c r="AL268" i="122"/>
  <c r="AU258" i="122"/>
  <c r="AU224" i="122" s="1"/>
  <c r="BK258" i="122"/>
  <c r="BK224" i="122" s="1"/>
  <c r="BP254" i="122"/>
  <c r="AS281" i="122"/>
  <c r="AS275" i="122"/>
  <c r="AX313" i="122"/>
  <c r="AX295" i="122"/>
  <c r="BP251" i="122"/>
  <c r="AZ281" i="122"/>
  <c r="AS295" i="122"/>
  <c r="AS313" i="122"/>
  <c r="BI295" i="122"/>
  <c r="BI313" i="122"/>
  <c r="AU315" i="122"/>
  <c r="BP290" i="122"/>
  <c r="BP318" i="122" s="1"/>
  <c r="AL318" i="122"/>
  <c r="AT322" i="122"/>
  <c r="AV309" i="122"/>
  <c r="AV275" i="122" s="1"/>
  <c r="BL309" i="122"/>
  <c r="BP301" i="122"/>
  <c r="AL281" i="122"/>
  <c r="BP277" i="122"/>
  <c r="BB281" i="122"/>
  <c r="AU295" i="122"/>
  <c r="AU313" i="122"/>
  <c r="BK295" i="122"/>
  <c r="BK313" i="122"/>
  <c r="BL314" i="122"/>
  <c r="BP288" i="122"/>
  <c r="AL316" i="122"/>
  <c r="AS319" i="122"/>
  <c r="AT320" i="122"/>
  <c r="AU321" i="122"/>
  <c r="AV322" i="122"/>
  <c r="AX309" i="122"/>
  <c r="AX275" i="122" s="1"/>
  <c r="BN309" i="122"/>
  <c r="BN275" i="122" s="1"/>
  <c r="BL295" i="122"/>
  <c r="AL214" i="122"/>
  <c r="BO193" i="122"/>
  <c r="AY193" i="122"/>
  <c r="BD220" i="123"/>
  <c r="AM207" i="122"/>
  <c r="AM173" i="122" s="1"/>
  <c r="BK193" i="122"/>
  <c r="AM244" i="122"/>
  <c r="BP206" i="122"/>
  <c r="BJ170" i="122"/>
  <c r="BP160" i="122"/>
  <c r="BP142" i="122"/>
  <c r="BI211" i="122"/>
  <c r="BP184" i="122"/>
  <c r="AS193" i="122"/>
  <c r="BO230" i="121"/>
  <c r="AP193" i="121"/>
  <c r="AP211" i="121"/>
  <c r="BB179" i="121"/>
  <c r="BB173" i="121"/>
  <c r="BP306" i="119"/>
  <c r="BC309" i="119"/>
  <c r="BC275" i="119" s="1"/>
  <c r="AM309" i="119"/>
  <c r="AM275" i="119" s="1"/>
  <c r="BP287" i="119"/>
  <c r="AL315" i="119"/>
  <c r="BL313" i="119"/>
  <c r="BL295" i="119"/>
  <c r="AV313" i="119"/>
  <c r="AV295" i="119"/>
  <c r="BC281" i="119"/>
  <c r="AM281" i="119"/>
  <c r="BP256" i="119"/>
  <c r="BB258" i="119"/>
  <c r="BB224" i="119" s="1"/>
  <c r="BP248" i="119"/>
  <c r="AL258" i="119"/>
  <c r="AL224" i="119" s="1"/>
  <c r="BO262" i="119"/>
  <c r="BO244" i="119"/>
  <c r="AY262" i="119"/>
  <c r="AY244" i="119"/>
  <c r="BF230" i="119"/>
  <c r="AP230" i="119"/>
  <c r="BE207" i="119"/>
  <c r="BE173" i="119" s="1"/>
  <c r="AO207" i="119"/>
  <c r="AO173" i="119" s="1"/>
  <c r="BP191" i="119"/>
  <c r="AL219" i="119"/>
  <c r="BB193" i="119"/>
  <c r="BB211" i="119"/>
  <c r="AL193" i="119"/>
  <c r="BP183" i="119"/>
  <c r="AL211" i="119"/>
  <c r="BM179" i="119"/>
  <c r="AW179" i="119"/>
  <c r="AU262" i="122"/>
  <c r="BM313" i="121"/>
  <c r="BM295" i="121"/>
  <c r="AX281" i="121"/>
  <c r="AX275" i="121"/>
  <c r="BL262" i="121"/>
  <c r="BL244" i="121"/>
  <c r="BD207" i="121"/>
  <c r="BD173" i="121" s="1"/>
  <c r="AL216" i="121"/>
  <c r="BP188" i="121"/>
  <c r="BP216" i="121" s="1"/>
  <c r="BM179" i="121"/>
  <c r="BA193" i="121"/>
  <c r="BA211" i="121"/>
  <c r="BP197" i="121"/>
  <c r="AL207" i="121"/>
  <c r="BN207" i="121"/>
  <c r="BN173" i="121" s="1"/>
  <c r="BI230" i="121"/>
  <c r="AV262" i="121"/>
  <c r="AV244" i="121"/>
  <c r="AL264" i="121"/>
  <c r="BP236" i="121"/>
  <c r="BB281" i="121"/>
  <c r="AQ313" i="121"/>
  <c r="AQ295" i="121"/>
  <c r="BA179" i="121"/>
  <c r="AU211" i="121"/>
  <c r="AU193" i="121"/>
  <c r="BP206" i="121"/>
  <c r="AT179" i="121"/>
  <c r="BE211" i="121"/>
  <c r="BE193" i="121"/>
  <c r="BM230" i="121"/>
  <c r="BH262" i="121"/>
  <c r="BH244" i="121"/>
  <c r="BM258" i="121"/>
  <c r="BM224" i="121" s="1"/>
  <c r="AO313" i="121"/>
  <c r="AO295" i="121"/>
  <c r="AM179" i="121"/>
  <c r="AM173" i="121"/>
  <c r="BC179" i="121"/>
  <c r="AV211" i="121"/>
  <c r="AV193" i="121"/>
  <c r="BL193" i="121"/>
  <c r="BL211" i="121"/>
  <c r="BA212" i="121"/>
  <c r="BP185" i="121"/>
  <c r="AL213" i="121"/>
  <c r="BC214" i="121"/>
  <c r="BI216" i="121"/>
  <c r="AT217" i="121"/>
  <c r="BC207" i="121"/>
  <c r="BC173" i="121" s="1"/>
  <c r="BP204" i="121"/>
  <c r="AU230" i="121"/>
  <c r="BP227" i="121"/>
  <c r="AZ262" i="121"/>
  <c r="AZ244" i="121"/>
  <c r="BK258" i="121"/>
  <c r="BK224" i="121" s="1"/>
  <c r="AV281" i="121"/>
  <c r="BA313" i="121"/>
  <c r="BA295" i="121"/>
  <c r="AL322" i="121"/>
  <c r="BP294" i="121"/>
  <c r="AV230" i="121"/>
  <c r="BL230" i="121"/>
  <c r="BP228" i="121"/>
  <c r="AO244" i="121"/>
  <c r="AO262" i="121"/>
  <c r="BE244" i="121"/>
  <c r="BE262" i="121"/>
  <c r="AP263" i="121"/>
  <c r="BM266" i="121"/>
  <c r="BN267" i="121"/>
  <c r="AO270" i="121"/>
  <c r="BE270" i="121"/>
  <c r="BF271" i="121"/>
  <c r="BA281" i="121"/>
  <c r="BP278" i="121"/>
  <c r="AP295" i="121"/>
  <c r="AP313" i="121"/>
  <c r="BF295" i="121"/>
  <c r="BF313" i="121"/>
  <c r="BH315" i="121"/>
  <c r="AS309" i="121"/>
  <c r="AS275" i="121" s="1"/>
  <c r="BI309" i="121"/>
  <c r="BP304" i="121"/>
  <c r="BO244" i="121"/>
  <c r="BO262" i="121"/>
  <c r="AZ271" i="121"/>
  <c r="AL258" i="121"/>
  <c r="AL224" i="121" s="1"/>
  <c r="BP248" i="121"/>
  <c r="BP256" i="121"/>
  <c r="AM281" i="121"/>
  <c r="BC281" i="121"/>
  <c r="AV295" i="121"/>
  <c r="AV313" i="121"/>
  <c r="BL295" i="121"/>
  <c r="BL313" i="121"/>
  <c r="BA314" i="121"/>
  <c r="BP287" i="121"/>
  <c r="AL315" i="121"/>
  <c r="AM316" i="121"/>
  <c r="AM309" i="121"/>
  <c r="AM275" i="121" s="1"/>
  <c r="BC309" i="121"/>
  <c r="BC275" i="121" s="1"/>
  <c r="BP306" i="121"/>
  <c r="BP303" i="119"/>
  <c r="BP317" i="119" s="1"/>
  <c r="BJ309" i="119"/>
  <c r="BJ275" i="119" s="1"/>
  <c r="AT309" i="119"/>
  <c r="AT275" i="119" s="1"/>
  <c r="BG313" i="119"/>
  <c r="BG295" i="119"/>
  <c r="AQ313" i="119"/>
  <c r="AQ295" i="119"/>
  <c r="BN281" i="119"/>
  <c r="AX281" i="119"/>
  <c r="BM258" i="119"/>
  <c r="BM224" i="119" s="1"/>
  <c r="AW258" i="119"/>
  <c r="AL266" i="119"/>
  <c r="BP238" i="119"/>
  <c r="BJ262" i="119"/>
  <c r="BJ244" i="119"/>
  <c r="AT262" i="119"/>
  <c r="AT244" i="119"/>
  <c r="BE230" i="119"/>
  <c r="AO230" i="119"/>
  <c r="BP199" i="119"/>
  <c r="BL207" i="119"/>
  <c r="BL173" i="119" s="1"/>
  <c r="AV207" i="119"/>
  <c r="AL216" i="119"/>
  <c r="BP188" i="119"/>
  <c r="BI211" i="119"/>
  <c r="BI193" i="119"/>
  <c r="AS211" i="119"/>
  <c r="AS193" i="119"/>
  <c r="AZ179" i="119"/>
  <c r="BC313" i="121"/>
  <c r="BF193" i="121"/>
  <c r="BQ142" i="121"/>
  <c r="AM313" i="120"/>
  <c r="AM295" i="120"/>
  <c r="AZ281" i="120"/>
  <c r="AN262" i="120"/>
  <c r="AN244" i="120"/>
  <c r="BO230" i="120"/>
  <c r="BP191" i="120"/>
  <c r="AL219" i="120"/>
  <c r="BJ193" i="120"/>
  <c r="BJ211" i="120"/>
  <c r="BD179" i="120"/>
  <c r="BM295" i="119"/>
  <c r="BP279" i="119"/>
  <c r="AQ258" i="119"/>
  <c r="AQ224" i="119" s="1"/>
  <c r="BP235" i="119"/>
  <c r="BA244" i="119"/>
  <c r="BK207" i="119"/>
  <c r="BK173" i="119" s="1"/>
  <c r="BP300" i="120"/>
  <c r="BP289" i="120"/>
  <c r="AL317" i="120"/>
  <c r="AU313" i="120"/>
  <c r="AU295" i="120"/>
  <c r="BI281" i="120"/>
  <c r="AX262" i="120"/>
  <c r="AX244" i="120"/>
  <c r="AU211" i="120"/>
  <c r="AU193" i="120"/>
  <c r="BP176" i="120"/>
  <c r="AP179" i="120"/>
  <c r="BF179" i="120"/>
  <c r="BB193" i="120"/>
  <c r="BB211" i="120"/>
  <c r="AW207" i="120"/>
  <c r="AW173" i="120" s="1"/>
  <c r="BA230" i="120"/>
  <c r="BF244" i="120"/>
  <c r="BF262" i="120"/>
  <c r="BF258" i="120"/>
  <c r="BF224" i="120" s="1"/>
  <c r="BP255" i="120"/>
  <c r="BD281" i="120"/>
  <c r="AX295" i="120"/>
  <c r="AX313" i="120"/>
  <c r="AW316" i="120"/>
  <c r="AL320" i="120"/>
  <c r="BP292" i="120"/>
  <c r="AS309" i="120"/>
  <c r="AS275" i="120" s="1"/>
  <c r="AU179" i="120"/>
  <c r="BK179" i="120"/>
  <c r="BP178" i="120"/>
  <c r="AM211" i="120"/>
  <c r="AM193" i="120"/>
  <c r="BI211" i="120"/>
  <c r="BI193" i="120"/>
  <c r="AN207" i="120"/>
  <c r="AN173" i="120" s="1"/>
  <c r="BI207" i="120"/>
  <c r="BI173" i="120" s="1"/>
  <c r="BP226" i="120"/>
  <c r="AL230" i="120"/>
  <c r="BG230" i="120"/>
  <c r="AQ244" i="120"/>
  <c r="AQ262" i="120"/>
  <c r="BL262" i="120"/>
  <c r="BL244" i="120"/>
  <c r="AL258" i="120"/>
  <c r="AL224" i="120" s="1"/>
  <c r="BP248" i="120"/>
  <c r="BG258" i="120"/>
  <c r="BG224" i="120" s="1"/>
  <c r="BP253" i="120"/>
  <c r="BL281" i="120"/>
  <c r="BL275" i="120"/>
  <c r="BF295" i="120"/>
  <c r="BF313" i="120"/>
  <c r="AR193" i="120"/>
  <c r="AR211" i="120"/>
  <c r="BH193" i="120"/>
  <c r="BH211" i="120"/>
  <c r="BF217" i="120"/>
  <c r="AW220" i="120"/>
  <c r="AY207" i="120"/>
  <c r="AY173" i="120" s="1"/>
  <c r="AN230" i="120"/>
  <c r="BD230" i="120"/>
  <c r="AW262" i="120"/>
  <c r="AW244" i="120"/>
  <c r="BM262" i="120"/>
  <c r="BM244" i="120"/>
  <c r="AX263" i="120"/>
  <c r="AZ265" i="120"/>
  <c r="AO266" i="120"/>
  <c r="BH269" i="120"/>
  <c r="AZ258" i="120"/>
  <c r="AZ224" i="120" s="1"/>
  <c r="AR281" i="120"/>
  <c r="BM281" i="120"/>
  <c r="AW313" i="120"/>
  <c r="AW295" i="120"/>
  <c r="AR309" i="120"/>
  <c r="AR275" i="120" s="1"/>
  <c r="BM309" i="120"/>
  <c r="BM275" i="120" s="1"/>
  <c r="AQ281" i="120"/>
  <c r="BG281" i="120"/>
  <c r="AZ313" i="120"/>
  <c r="AZ295" i="120"/>
  <c r="AP315" i="120"/>
  <c r="BH317" i="120"/>
  <c r="BM318" i="120"/>
  <c r="BO320" i="120"/>
  <c r="BE322" i="120"/>
  <c r="AQ309" i="120"/>
  <c r="AQ275" i="120" s="1"/>
  <c r="BG309" i="120"/>
  <c r="BG275" i="120" s="1"/>
  <c r="BB295" i="119"/>
  <c r="BP285" i="119"/>
  <c r="BH244" i="119"/>
  <c r="BJ207" i="119"/>
  <c r="BJ173" i="119" s="1"/>
  <c r="BP156" i="119"/>
  <c r="BP122" i="119" s="1"/>
  <c r="BQ142" i="119"/>
  <c r="AO295" i="120"/>
  <c r="BH179" i="120"/>
  <c r="AZ258" i="119"/>
  <c r="AZ224" i="119" s="1"/>
  <c r="BN173" i="119"/>
  <c r="BN179" i="119"/>
  <c r="BP165" i="119"/>
  <c r="BO281" i="118"/>
  <c r="BF244" i="118"/>
  <c r="BF262" i="118"/>
  <c r="AQ230" i="118"/>
  <c r="AM193" i="118"/>
  <c r="AM211" i="118"/>
  <c r="BF179" i="118"/>
  <c r="AM179" i="118"/>
  <c r="BC179" i="118"/>
  <c r="AV211" i="118"/>
  <c r="AV193" i="118"/>
  <c r="BL211" i="118"/>
  <c r="BL193" i="118"/>
  <c r="AL213" i="118"/>
  <c r="BP185" i="118"/>
  <c r="AM207" i="118"/>
  <c r="AM173" i="118" s="1"/>
  <c r="BP204" i="118"/>
  <c r="AR230" i="118"/>
  <c r="BH230" i="118"/>
  <c r="BB244" i="118"/>
  <c r="BB262" i="118"/>
  <c r="AU275" i="118"/>
  <c r="AU281" i="118"/>
  <c r="AZ295" i="118"/>
  <c r="AZ313" i="118"/>
  <c r="AZ179" i="118"/>
  <c r="AS193" i="118"/>
  <c r="AS211" i="118"/>
  <c r="BI193" i="118"/>
  <c r="BI211" i="118"/>
  <c r="BP188" i="118"/>
  <c r="AL216" i="118"/>
  <c r="AV207" i="118"/>
  <c r="AV173" i="118" s="1"/>
  <c r="BL207" i="118"/>
  <c r="BP199" i="118"/>
  <c r="AO230" i="118"/>
  <c r="BE230" i="118"/>
  <c r="AT262" i="118"/>
  <c r="AT244" i="118"/>
  <c r="BN262" i="118"/>
  <c r="BN244" i="118"/>
  <c r="AX281" i="118"/>
  <c r="BK295" i="118"/>
  <c r="BK313" i="118"/>
  <c r="AX309" i="118"/>
  <c r="AX275" i="118" s="1"/>
  <c r="AZ281" i="118"/>
  <c r="AS313" i="118"/>
  <c r="AS295" i="118"/>
  <c r="BI313" i="118"/>
  <c r="BI295" i="118"/>
  <c r="AL318" i="118"/>
  <c r="BP290" i="118"/>
  <c r="AV309" i="118"/>
  <c r="BL309" i="118"/>
  <c r="BP301" i="118"/>
  <c r="BA244" i="118"/>
  <c r="BA262" i="118"/>
  <c r="AL263" i="118"/>
  <c r="BP235" i="118"/>
  <c r="AL271" i="118"/>
  <c r="BP243" i="118"/>
  <c r="BB271" i="118"/>
  <c r="BD258" i="118"/>
  <c r="BD224" i="118" s="1"/>
  <c r="BP254" i="118"/>
  <c r="AW281" i="118"/>
  <c r="BM281" i="118"/>
  <c r="AL313" i="118"/>
  <c r="AL295" i="118"/>
  <c r="BP285" i="118"/>
  <c r="BB313" i="118"/>
  <c r="BB295" i="118"/>
  <c r="BI316" i="118"/>
  <c r="BJ317" i="118"/>
  <c r="BK318" i="118"/>
  <c r="BL319" i="118"/>
  <c r="AL321" i="118"/>
  <c r="BP293" i="118"/>
  <c r="BE309" i="118"/>
  <c r="BE275" i="118" s="1"/>
  <c r="AX295" i="117"/>
  <c r="AX313" i="117"/>
  <c r="AS281" i="117"/>
  <c r="BP242" i="117"/>
  <c r="AL270" i="117"/>
  <c r="BB244" i="117"/>
  <c r="BB262" i="117"/>
  <c r="AW230" i="117"/>
  <c r="BP205" i="117"/>
  <c r="BP200" i="117"/>
  <c r="AN207" i="117"/>
  <c r="AN173" i="117" s="1"/>
  <c r="AW220" i="117"/>
  <c r="BG219" i="117"/>
  <c r="AU218" i="117"/>
  <c r="BF211" i="117"/>
  <c r="BF193" i="117"/>
  <c r="AP211" i="117"/>
  <c r="AP193" i="117"/>
  <c r="BP176" i="117"/>
  <c r="BA179" i="117"/>
  <c r="AX215" i="117"/>
  <c r="AZ217" i="117"/>
  <c r="BI207" i="117"/>
  <c r="BI173" i="117" s="1"/>
  <c r="BP202" i="117"/>
  <c r="AT230" i="117"/>
  <c r="BJ230" i="117"/>
  <c r="AM262" i="117"/>
  <c r="AM244" i="117"/>
  <c r="BC262" i="117"/>
  <c r="BC244" i="117"/>
  <c r="AL269" i="117"/>
  <c r="BP241" i="117"/>
  <c r="BF258" i="117"/>
  <c r="BF224" i="117" s="1"/>
  <c r="AQ281" i="117"/>
  <c r="BG281" i="117"/>
  <c r="BG275" i="117"/>
  <c r="AZ313" i="117"/>
  <c r="AZ295" i="117"/>
  <c r="AQ309" i="117"/>
  <c r="AQ275" i="117" s="1"/>
  <c r="AU230" i="117"/>
  <c r="BK230" i="117"/>
  <c r="BP229" i="117"/>
  <c r="AN262" i="117"/>
  <c r="AN244" i="117"/>
  <c r="BD262" i="117"/>
  <c r="BD244" i="117"/>
  <c r="AL268" i="117"/>
  <c r="BP240" i="117"/>
  <c r="BP251" i="117"/>
  <c r="AZ281" i="117"/>
  <c r="AS295" i="117"/>
  <c r="AS313" i="117"/>
  <c r="BI295" i="117"/>
  <c r="BI313" i="117"/>
  <c r="AL318" i="117"/>
  <c r="BP290" i="117"/>
  <c r="BP318" i="117" s="1"/>
  <c r="BP301" i="117"/>
  <c r="BP304" i="116"/>
  <c r="BI309" i="116"/>
  <c r="BI275" i="116" s="1"/>
  <c r="AS309" i="116"/>
  <c r="AS275" i="116" s="1"/>
  <c r="BF313" i="116"/>
  <c r="BF295" i="116"/>
  <c r="AP313" i="116"/>
  <c r="AP295" i="116"/>
  <c r="BP278" i="116"/>
  <c r="BA281" i="116"/>
  <c r="BH258" i="116"/>
  <c r="BH224" i="116" s="1"/>
  <c r="AR258" i="116"/>
  <c r="AR224" i="116" s="1"/>
  <c r="BE244" i="116"/>
  <c r="BE262" i="116"/>
  <c r="AO244" i="116"/>
  <c r="AO262" i="116"/>
  <c r="BP228" i="116"/>
  <c r="BL230" i="116"/>
  <c r="AV230" i="116"/>
  <c r="BG207" i="116"/>
  <c r="BG173" i="116" s="1"/>
  <c r="AQ207" i="116"/>
  <c r="AQ173" i="116" s="1"/>
  <c r="AZ193" i="116"/>
  <c r="AZ211" i="116"/>
  <c r="BG179" i="116"/>
  <c r="AQ179" i="116"/>
  <c r="BK193" i="121"/>
  <c r="AL128" i="120"/>
  <c r="BP124" i="120"/>
  <c r="AL122" i="120"/>
  <c r="AV309" i="119"/>
  <c r="AV275" i="119" s="1"/>
  <c r="BC193" i="119"/>
  <c r="AV295" i="118"/>
  <c r="BP241" i="118"/>
  <c r="BP269" i="118" s="1"/>
  <c r="BK244" i="118"/>
  <c r="AL207" i="118"/>
  <c r="AL173" i="118" s="1"/>
  <c r="BF244" i="117"/>
  <c r="AZ193" i="117"/>
  <c r="BP306" i="116"/>
  <c r="AQ309" i="116"/>
  <c r="BH295" i="116"/>
  <c r="BH313" i="116"/>
  <c r="BK281" i="116"/>
  <c r="BJ258" i="116"/>
  <c r="BJ224" i="116" s="1"/>
  <c r="BP237" i="116"/>
  <c r="AL265" i="116"/>
  <c r="BG244" i="116"/>
  <c r="BG262" i="116"/>
  <c r="BM207" i="116"/>
  <c r="BM173" i="116" s="1"/>
  <c r="AT193" i="116"/>
  <c r="AT211" i="116"/>
  <c r="BE179" i="116"/>
  <c r="BP187" i="121"/>
  <c r="AS295" i="119"/>
  <c r="BP178" i="119"/>
  <c r="BI207" i="118"/>
  <c r="BI173" i="118" s="1"/>
  <c r="BN193" i="118"/>
  <c r="BN211" i="118"/>
  <c r="BQ142" i="118"/>
  <c r="AL309" i="117"/>
  <c r="AL275" i="117" s="1"/>
  <c r="BP288" i="117"/>
  <c r="BG313" i="117"/>
  <c r="AN244" i="119"/>
  <c r="BD193" i="119"/>
  <c r="AP179" i="119"/>
  <c r="BP307" i="118"/>
  <c r="BP288" i="118"/>
  <c r="AL316" i="118"/>
  <c r="AY295" i="118"/>
  <c r="AY313" i="118"/>
  <c r="AT281" i="118"/>
  <c r="BP249" i="118"/>
  <c r="BO244" i="118"/>
  <c r="BO262" i="118"/>
  <c r="BN224" i="118"/>
  <c r="BN230" i="118"/>
  <c r="BJ193" i="118"/>
  <c r="BJ211" i="118"/>
  <c r="AO179" i="118"/>
  <c r="BP303" i="117"/>
  <c r="BF309" i="117"/>
  <c r="BF275" i="117" s="1"/>
  <c r="AM295" i="117"/>
  <c r="AM313" i="117"/>
  <c r="AP281" i="117"/>
  <c r="BP253" i="117"/>
  <c r="BE258" i="117"/>
  <c r="BE224" i="117" s="1"/>
  <c r="BP235" i="117"/>
  <c r="AL263" i="117"/>
  <c r="AV230" i="117"/>
  <c r="AN211" i="117"/>
  <c r="BH207" i="117"/>
  <c r="BH173" i="117" s="1"/>
  <c r="AM207" i="117"/>
  <c r="AM173" i="117" s="1"/>
  <c r="BC217" i="117"/>
  <c r="BA215" i="117"/>
  <c r="BF214" i="117"/>
  <c r="BE211" i="117"/>
  <c r="BE193" i="117"/>
  <c r="AO211" i="117"/>
  <c r="AO193" i="117"/>
  <c r="BP177" i="117"/>
  <c r="BP175" i="117"/>
  <c r="AZ179" i="117"/>
  <c r="BL309" i="116"/>
  <c r="AV309" i="116"/>
  <c r="AV275" i="116" s="1"/>
  <c r="BJ322" i="116"/>
  <c r="AT322" i="116"/>
  <c r="BI321" i="116"/>
  <c r="AS321" i="116"/>
  <c r="BD320" i="116"/>
  <c r="AN320" i="116"/>
  <c r="BC319" i="116"/>
  <c r="AM319" i="116"/>
  <c r="BB318" i="116"/>
  <c r="AL318" i="116"/>
  <c r="BP290" i="116"/>
  <c r="BA317" i="116"/>
  <c r="BP288" i="116"/>
  <c r="BM313" i="116"/>
  <c r="BM295" i="116"/>
  <c r="AW313" i="116"/>
  <c r="AW295" i="116"/>
  <c r="BD281" i="116"/>
  <c r="AN281" i="116"/>
  <c r="BP255" i="116"/>
  <c r="BC258" i="116"/>
  <c r="BC224" i="116" s="1"/>
  <c r="AM258" i="116"/>
  <c r="AM224" i="116" s="1"/>
  <c r="AL244" i="116"/>
  <c r="BP242" i="116"/>
  <c r="BD262" i="116"/>
  <c r="BD244" i="116"/>
  <c r="AN262" i="116"/>
  <c r="AN244" i="116"/>
  <c r="BP229" i="116"/>
  <c r="BK230" i="116"/>
  <c r="AU230" i="116"/>
  <c r="BP201" i="116"/>
  <c r="BJ207" i="116"/>
  <c r="AT207" i="116"/>
  <c r="AT173" i="116" s="1"/>
  <c r="BE193" i="116"/>
  <c r="AL214" i="116"/>
  <c r="BP186" i="116"/>
  <c r="BK211" i="116"/>
  <c r="BK193" i="116"/>
  <c r="AU211" i="116"/>
  <c r="AU193" i="116"/>
  <c r="BB179" i="116"/>
  <c r="BP175" i="116"/>
  <c r="AL179" i="116"/>
  <c r="AX314" i="121"/>
  <c r="BL295" i="118"/>
  <c r="AL215" i="118"/>
  <c r="BJ214" i="118"/>
  <c r="AQ193" i="118"/>
  <c r="BP285" i="117"/>
  <c r="AL170" i="117"/>
  <c r="AU309" i="116"/>
  <c r="AU275" i="116" s="1"/>
  <c r="AW322" i="116"/>
  <c r="AV295" i="116"/>
  <c r="AV313" i="116"/>
  <c r="BG281" i="116"/>
  <c r="BN258" i="116"/>
  <c r="BL267" i="116"/>
  <c r="BK244" i="116"/>
  <c r="BK262" i="116"/>
  <c r="BN224" i="116"/>
  <c r="BN230" i="116"/>
  <c r="BP226" i="116"/>
  <c r="AL230" i="116"/>
  <c r="AS207" i="116"/>
  <c r="AN217" i="116"/>
  <c r="AM216" i="116"/>
  <c r="BP187" i="116"/>
  <c r="AL215" i="116"/>
  <c r="BF193" i="116"/>
  <c r="BF211" i="116"/>
  <c r="BP176" i="116"/>
  <c r="AO218" i="118"/>
  <c r="BF193" i="118"/>
  <c r="BF211" i="118"/>
  <c r="BQ142" i="116"/>
  <c r="BK258" i="118"/>
  <c r="BK224" i="118" s="1"/>
  <c r="AZ212" i="117"/>
  <c r="AY295" i="116"/>
  <c r="BP188" i="116"/>
  <c r="BI193" i="116"/>
  <c r="BC193" i="117"/>
  <c r="AL309" i="116"/>
  <c r="AL275" i="116" s="1"/>
  <c r="BP238" i="116"/>
  <c r="BN244" i="120"/>
  <c r="BG295" i="116"/>
  <c r="AP244" i="116"/>
  <c r="BP128" i="116"/>
  <c r="BO258" i="118"/>
  <c r="BO224" i="118" s="1"/>
  <c r="BG193" i="117"/>
  <c r="AM321" i="116"/>
  <c r="BG179" i="123"/>
  <c r="AW179" i="123"/>
  <c r="AN179" i="123"/>
  <c r="AW211" i="123"/>
  <c r="AW193" i="123"/>
  <c r="AP179" i="123"/>
  <c r="AP173" i="123"/>
  <c r="AY211" i="123"/>
  <c r="AY193" i="123"/>
  <c r="AY230" i="123"/>
  <c r="AS207" i="123"/>
  <c r="AS173" i="123" s="1"/>
  <c r="BP202" i="123"/>
  <c r="BA230" i="123"/>
  <c r="BH262" i="123"/>
  <c r="BH244" i="123"/>
  <c r="BC207" i="123"/>
  <c r="BC173" i="123" s="1"/>
  <c r="AS230" i="123"/>
  <c r="AR262" i="123"/>
  <c r="AR244" i="123"/>
  <c r="AZ230" i="123"/>
  <c r="BD193" i="123"/>
  <c r="BD211" i="123"/>
  <c r="AQ179" i="123"/>
  <c r="BJ193" i="123"/>
  <c r="BJ211" i="123"/>
  <c r="BI179" i="123"/>
  <c r="BI173" i="123"/>
  <c r="BN193" i="123"/>
  <c r="BN211" i="123"/>
  <c r="AX217" i="123"/>
  <c r="BH173" i="123"/>
  <c r="BH179" i="123"/>
  <c r="AL212" i="123"/>
  <c r="BP184" i="123"/>
  <c r="BI213" i="123"/>
  <c r="BJ207" i="123"/>
  <c r="BJ173" i="123" s="1"/>
  <c r="BE230" i="123"/>
  <c r="BE224" i="123"/>
  <c r="AU262" i="123"/>
  <c r="AU244" i="123"/>
  <c r="AT179" i="123"/>
  <c r="BC211" i="123"/>
  <c r="BC193" i="123"/>
  <c r="BD212" i="123"/>
  <c r="AL214" i="123"/>
  <c r="BP186" i="123"/>
  <c r="BI216" i="123"/>
  <c r="BA214" i="123"/>
  <c r="BB215" i="123"/>
  <c r="BC216" i="123"/>
  <c r="AS218" i="123"/>
  <c r="AT219" i="123"/>
  <c r="AU220" i="123"/>
  <c r="AW207" i="123"/>
  <c r="AW173" i="123" s="1"/>
  <c r="BF230" i="123"/>
  <c r="BG313" i="123"/>
  <c r="BG295" i="123"/>
  <c r="AQ207" i="123"/>
  <c r="AQ173" i="123" s="1"/>
  <c r="BC262" i="123"/>
  <c r="BC244" i="123"/>
  <c r="BD230" i="123"/>
  <c r="AV244" i="123"/>
  <c r="AV262" i="123"/>
  <c r="AT270" i="123"/>
  <c r="BJ244" i="123"/>
  <c r="BJ262" i="123"/>
  <c r="AZ268" i="123"/>
  <c r="AS258" i="123"/>
  <c r="AS224" i="123" s="1"/>
  <c r="AY295" i="123"/>
  <c r="AY313" i="123"/>
  <c r="BE281" i="123"/>
  <c r="AQ314" i="123"/>
  <c r="AM309" i="123"/>
  <c r="AM275" i="123" s="1"/>
  <c r="AW262" i="123"/>
  <c r="AW244" i="123"/>
  <c r="BM262" i="123"/>
  <c r="BM244" i="123"/>
  <c r="AW270" i="123"/>
  <c r="BF258" i="123"/>
  <c r="BF224" i="123" s="1"/>
  <c r="AW281" i="123"/>
  <c r="BD281" i="123"/>
  <c r="AM313" i="123"/>
  <c r="AM295" i="123"/>
  <c r="AY314" i="123"/>
  <c r="BP304" i="123"/>
  <c r="AO313" i="123"/>
  <c r="AO295" i="123"/>
  <c r="BE313" i="123"/>
  <c r="BE295" i="123"/>
  <c r="AL321" i="123"/>
  <c r="BP293" i="123"/>
  <c r="BJ318" i="123"/>
  <c r="AN309" i="123"/>
  <c r="AN275" i="123" s="1"/>
  <c r="BP305" i="123"/>
  <c r="BI262" i="122"/>
  <c r="BI244" i="122"/>
  <c r="BD230" i="122"/>
  <c r="BB207" i="122"/>
  <c r="BB173" i="122" s="1"/>
  <c r="AZ211" i="122"/>
  <c r="AZ193" i="122"/>
  <c r="BG179" i="122"/>
  <c r="AP244" i="123"/>
  <c r="AO270" i="122"/>
  <c r="AL267" i="122"/>
  <c r="BP239" i="122"/>
  <c r="BE262" i="122"/>
  <c r="BE244" i="122"/>
  <c r="AR230" i="122"/>
  <c r="BJ207" i="122"/>
  <c r="BJ173" i="122" s="1"/>
  <c r="BF211" i="122"/>
  <c r="BF193" i="122"/>
  <c r="BH207" i="122"/>
  <c r="BH173" i="122" s="1"/>
  <c r="BA230" i="122"/>
  <c r="BB230" i="122"/>
  <c r="BF244" i="122"/>
  <c r="BF262" i="122"/>
  <c r="AT313" i="122"/>
  <c r="AT295" i="122"/>
  <c r="BQ142" i="123"/>
  <c r="BD207" i="123"/>
  <c r="BD173" i="123" s="1"/>
  <c r="BG218" i="123"/>
  <c r="BO215" i="123"/>
  <c r="AN193" i="123"/>
  <c r="AN211" i="123"/>
  <c r="AM219" i="123"/>
  <c r="BM212" i="123"/>
  <c r="BM179" i="123"/>
  <c r="BM173" i="123"/>
  <c r="AL211" i="123"/>
  <c r="AL193" i="123"/>
  <c r="BP183" i="123"/>
  <c r="AZ214" i="123"/>
  <c r="BL215" i="123"/>
  <c r="BD218" i="123"/>
  <c r="BP199" i="123"/>
  <c r="AL230" i="123"/>
  <c r="BP226" i="123"/>
  <c r="AL224" i="123"/>
  <c r="BH319" i="123"/>
  <c r="BP176" i="123"/>
  <c r="AP211" i="123"/>
  <c r="AP193" i="123"/>
  <c r="AQ212" i="123"/>
  <c r="AT213" i="123"/>
  <c r="BA220" i="123"/>
  <c r="AW230" i="123"/>
  <c r="BD266" i="123"/>
  <c r="AV179" i="123"/>
  <c r="BL179" i="123"/>
  <c r="BP177" i="123"/>
  <c r="AO211" i="123"/>
  <c r="AO193" i="123"/>
  <c r="BE211" i="123"/>
  <c r="BE193" i="123"/>
  <c r="AS213" i="123"/>
  <c r="AU215" i="123"/>
  <c r="AP216" i="123"/>
  <c r="BL216" i="123"/>
  <c r="AR218" i="123"/>
  <c r="BD219" i="123"/>
  <c r="AT220" i="123"/>
  <c r="AL207" i="123"/>
  <c r="BP197" i="123"/>
  <c r="BO230" i="123"/>
  <c r="BO224" i="123"/>
  <c r="AQ269" i="123"/>
  <c r="BN258" i="123"/>
  <c r="BN224" i="123" s="1"/>
  <c r="AX179" i="123"/>
  <c r="BN179" i="123"/>
  <c r="BN173" i="123"/>
  <c r="AQ211" i="123"/>
  <c r="AQ193" i="123"/>
  <c r="BG211" i="123"/>
  <c r="BG193" i="123"/>
  <c r="AR212" i="123"/>
  <c r="BH212" i="123"/>
  <c r="AQ214" i="123"/>
  <c r="BL214" i="123"/>
  <c r="AS216" i="123"/>
  <c r="BE217" i="123"/>
  <c r="AU218" i="123"/>
  <c r="AQ219" i="123"/>
  <c r="BL219" i="123"/>
  <c r="AX207" i="123"/>
  <c r="AX173" i="123" s="1"/>
  <c r="BF262" i="123"/>
  <c r="BF244" i="123"/>
  <c r="AP268" i="123"/>
  <c r="AW271" i="123"/>
  <c r="AZ213" i="123"/>
  <c r="AO214" i="123"/>
  <c r="BE214" i="123"/>
  <c r="AP215" i="123"/>
  <c r="BF215" i="123"/>
  <c r="AQ216" i="123"/>
  <c r="BG216" i="123"/>
  <c r="AR217" i="123"/>
  <c r="BH217" i="123"/>
  <c r="AW218" i="123"/>
  <c r="BM218" i="123"/>
  <c r="AX219" i="123"/>
  <c r="BN219" i="123"/>
  <c r="AY220" i="123"/>
  <c r="BO220" i="123"/>
  <c r="BA207" i="123"/>
  <c r="BA173" i="123" s="1"/>
  <c r="BP198" i="123"/>
  <c r="BP206" i="123"/>
  <c r="AP230" i="123"/>
  <c r="BK230" i="123"/>
  <c r="AM262" i="123"/>
  <c r="AM244" i="123"/>
  <c r="AY263" i="123"/>
  <c r="BJ264" i="123"/>
  <c r="AQ266" i="123"/>
  <c r="BN268" i="123"/>
  <c r="AZ258" i="123"/>
  <c r="AZ224" i="123" s="1"/>
  <c r="AS281" i="123"/>
  <c r="AV315" i="123"/>
  <c r="BK309" i="123"/>
  <c r="AU207" i="123"/>
  <c r="AU173" i="123" s="1"/>
  <c r="BK207" i="123"/>
  <c r="BP200" i="123"/>
  <c r="BC230" i="123"/>
  <c r="BN244" i="123"/>
  <c r="BN262" i="123"/>
  <c r="BP238" i="123"/>
  <c r="AL266" i="123"/>
  <c r="AW267" i="123"/>
  <c r="AR258" i="123"/>
  <c r="AR224" i="123" s="1"/>
  <c r="AZ322" i="123"/>
  <c r="AR230" i="123"/>
  <c r="BH230" i="123"/>
  <c r="BB262" i="123"/>
  <c r="BB244" i="123"/>
  <c r="BD264" i="123"/>
  <c r="BM268" i="123"/>
  <c r="BB270" i="123"/>
  <c r="AX258" i="123"/>
  <c r="AX224" i="123" s="1"/>
  <c r="BP256" i="123"/>
  <c r="AN295" i="123"/>
  <c r="AN313" i="123"/>
  <c r="AT262" i="123"/>
  <c r="AT244" i="123"/>
  <c r="BO262" i="123"/>
  <c r="BO244" i="123"/>
  <c r="BE263" i="123"/>
  <c r="AQ265" i="123"/>
  <c r="AS267" i="123"/>
  <c r="BA269" i="123"/>
  <c r="AX270" i="123"/>
  <c r="AU271" i="123"/>
  <c r="BB258" i="123"/>
  <c r="BB224" i="123" s="1"/>
  <c r="AL320" i="123"/>
  <c r="BP292" i="123"/>
  <c r="AO258" i="123"/>
  <c r="AO224" i="123" s="1"/>
  <c r="BN281" i="123"/>
  <c r="BJ313" i="123"/>
  <c r="BJ295" i="123"/>
  <c r="BI275" i="123"/>
  <c r="BI281" i="123"/>
  <c r="BF313" i="123"/>
  <c r="BF295" i="123"/>
  <c r="BK275" i="123"/>
  <c r="BK281" i="123"/>
  <c r="AT313" i="123"/>
  <c r="AT295" i="123"/>
  <c r="AZ314" i="123"/>
  <c r="BK321" i="123"/>
  <c r="BG309" i="123"/>
  <c r="BP303" i="123"/>
  <c r="BN309" i="123"/>
  <c r="BN275" i="123" s="1"/>
  <c r="BA262" i="123"/>
  <c r="BA244" i="123"/>
  <c r="AL263" i="123"/>
  <c r="BP235" i="123"/>
  <c r="AM264" i="123"/>
  <c r="BI266" i="123"/>
  <c r="AT267" i="123"/>
  <c r="BJ267" i="123"/>
  <c r="AU268" i="123"/>
  <c r="BK268" i="123"/>
  <c r="AV269" i="123"/>
  <c r="BL269" i="123"/>
  <c r="AL271" i="123"/>
  <c r="BP243" i="123"/>
  <c r="BB271" i="123"/>
  <c r="AP258" i="123"/>
  <c r="AP224" i="123" s="1"/>
  <c r="BL258" i="123"/>
  <c r="BL224" i="123" s="1"/>
  <c r="BB281" i="123"/>
  <c r="BB275" i="123"/>
  <c r="AV313" i="123"/>
  <c r="AV295" i="123"/>
  <c r="AY317" i="123"/>
  <c r="AQ320" i="123"/>
  <c r="AM258" i="123"/>
  <c r="AM224" i="123" s="1"/>
  <c r="BC258" i="123"/>
  <c r="BC224" i="123" s="1"/>
  <c r="BP255" i="123"/>
  <c r="AR281" i="123"/>
  <c r="BH281" i="123"/>
  <c r="AR313" i="123"/>
  <c r="AR295" i="123"/>
  <c r="BN313" i="123"/>
  <c r="BN295" i="123"/>
  <c r="BD314" i="123"/>
  <c r="AT315" i="123"/>
  <c r="AP316" i="123"/>
  <c r="BK316" i="123"/>
  <c r="BI320" i="123"/>
  <c r="BF321" i="123"/>
  <c r="BD322" i="123"/>
  <c r="BF309" i="123"/>
  <c r="BF275" i="123" s="1"/>
  <c r="AS313" i="123"/>
  <c r="AS295" i="123"/>
  <c r="BI295" i="123"/>
  <c r="BI313" i="123"/>
  <c r="AU315" i="123"/>
  <c r="AV316" i="123"/>
  <c r="AT309" i="123"/>
  <c r="AT275" i="123" s="1"/>
  <c r="BO309" i="123"/>
  <c r="BO275" i="123" s="1"/>
  <c r="BM317" i="123"/>
  <c r="BN318" i="123"/>
  <c r="BO319" i="123"/>
  <c r="AZ320" i="123"/>
  <c r="BF322" i="123"/>
  <c r="AR309" i="123"/>
  <c r="AR275" i="123" s="1"/>
  <c r="BH309" i="123"/>
  <c r="BH275" i="123" s="1"/>
  <c r="AL213" i="123"/>
  <c r="BA322" i="122"/>
  <c r="BH313" i="122"/>
  <c r="BH295" i="122"/>
  <c r="BC281" i="122"/>
  <c r="BP253" i="122"/>
  <c r="AN258" i="122"/>
  <c r="AN224" i="122" s="1"/>
  <c r="AL271" i="122"/>
  <c r="BP243" i="122"/>
  <c r="BG268" i="122"/>
  <c r="BA244" i="122"/>
  <c r="BA262" i="122"/>
  <c r="AV230" i="122"/>
  <c r="AV224" i="122"/>
  <c r="AW207" i="122"/>
  <c r="AW173" i="122" s="1"/>
  <c r="AM214" i="122"/>
  <c r="BP186" i="122"/>
  <c r="AL213" i="122"/>
  <c r="BP185" i="122"/>
  <c r="BL211" i="122"/>
  <c r="BL193" i="122"/>
  <c r="AV211" i="122"/>
  <c r="AV193" i="122"/>
  <c r="BC179" i="122"/>
  <c r="AM179" i="122"/>
  <c r="BA309" i="122"/>
  <c r="BA275" i="122" s="1"/>
  <c r="AN317" i="122"/>
  <c r="AL315" i="122"/>
  <c r="BP287" i="122"/>
  <c r="AZ265" i="122"/>
  <c r="AW262" i="122"/>
  <c r="AW244" i="122"/>
  <c r="BE207" i="122"/>
  <c r="BE173" i="122" s="1"/>
  <c r="BM220" i="122"/>
  <c r="AR220" i="122"/>
  <c r="AL219" i="122"/>
  <c r="BP191" i="122"/>
  <c r="BD213" i="122"/>
  <c r="AM212" i="122"/>
  <c r="BB211" i="122"/>
  <c r="BB193" i="122"/>
  <c r="AL211" i="122"/>
  <c r="BP183" i="122"/>
  <c r="AL193" i="122"/>
  <c r="BN179" i="122"/>
  <c r="AX179" i="122"/>
  <c r="BM179" i="122"/>
  <c r="AW179" i="122"/>
  <c r="AV207" i="122"/>
  <c r="AV173" i="122" s="1"/>
  <c r="BL207" i="122"/>
  <c r="BL173" i="122" s="1"/>
  <c r="BP199" i="122"/>
  <c r="AO230" i="122"/>
  <c r="BE230" i="122"/>
  <c r="AT244" i="122"/>
  <c r="AT262" i="122"/>
  <c r="BJ244" i="122"/>
  <c r="BJ262" i="122"/>
  <c r="BP238" i="122"/>
  <c r="AL266" i="122"/>
  <c r="AM267" i="122"/>
  <c r="BI269" i="122"/>
  <c r="AU271" i="122"/>
  <c r="AW258" i="122"/>
  <c r="AW281" i="122"/>
  <c r="BB313" i="122"/>
  <c r="BB295" i="122"/>
  <c r="BE316" i="122"/>
  <c r="BF317" i="122"/>
  <c r="BG318" i="122"/>
  <c r="BH319" i="122"/>
  <c r="AL321" i="122"/>
  <c r="BP293" i="122"/>
  <c r="AQ309" i="122"/>
  <c r="AQ275" i="122" s="1"/>
  <c r="AY230" i="122"/>
  <c r="BO230" i="122"/>
  <c r="AR262" i="122"/>
  <c r="AR244" i="122"/>
  <c r="BH262" i="122"/>
  <c r="BH244" i="122"/>
  <c r="AW263" i="122"/>
  <c r="AX264" i="122"/>
  <c r="AZ266" i="122"/>
  <c r="AW271" i="122"/>
  <c r="AY258" i="122"/>
  <c r="AY224" i="122" s="1"/>
  <c r="BO258" i="122"/>
  <c r="BO224" i="122" s="1"/>
  <c r="BA281" i="122"/>
  <c r="BF313" i="122"/>
  <c r="BF295" i="122"/>
  <c r="AL317" i="122"/>
  <c r="BP289" i="122"/>
  <c r="AM309" i="122"/>
  <c r="AN281" i="122"/>
  <c r="BD281" i="122"/>
  <c r="AW295" i="122"/>
  <c r="AW313" i="122"/>
  <c r="BM295" i="122"/>
  <c r="BM313" i="122"/>
  <c r="BE317" i="122"/>
  <c r="AP318" i="122"/>
  <c r="BG319" i="122"/>
  <c r="AR320" i="122"/>
  <c r="AZ309" i="122"/>
  <c r="AZ275" i="122" s="1"/>
  <c r="AP281" i="122"/>
  <c r="BF281" i="122"/>
  <c r="AY295" i="122"/>
  <c r="AY313" i="122"/>
  <c r="BO295" i="122"/>
  <c r="BO313" i="122"/>
  <c r="AO315" i="122"/>
  <c r="AP316" i="122"/>
  <c r="AQ317" i="122"/>
  <c r="AR318" i="122"/>
  <c r="AW319" i="122"/>
  <c r="AX320" i="122"/>
  <c r="AY321" i="122"/>
  <c r="AZ322" i="122"/>
  <c r="AL309" i="122"/>
  <c r="AL275" i="122" s="1"/>
  <c r="BP299" i="122"/>
  <c r="BB309" i="122"/>
  <c r="BB275" i="122" s="1"/>
  <c r="BP307" i="122"/>
  <c r="AV207" i="123"/>
  <c r="AV173" i="123" s="1"/>
  <c r="BP156" i="123"/>
  <c r="BL313" i="122"/>
  <c r="BG244" i="122"/>
  <c r="BN207" i="122"/>
  <c r="BN173" i="122" s="1"/>
  <c r="AR211" i="123"/>
  <c r="AV295" i="122"/>
  <c r="BP237" i="122"/>
  <c r="BO244" i="122"/>
  <c r="AM211" i="122"/>
  <c r="BA207" i="122"/>
  <c r="BA173" i="122" s="1"/>
  <c r="AW211" i="122"/>
  <c r="AS170" i="122"/>
  <c r="AN295" i="122"/>
  <c r="BP161" i="123"/>
  <c r="BC207" i="122"/>
  <c r="BC173" i="122" s="1"/>
  <c r="BQ142" i="122"/>
  <c r="BI193" i="122"/>
  <c r="BO313" i="121"/>
  <c r="BO295" i="121"/>
  <c r="AS258" i="121"/>
  <c r="AW230" i="121"/>
  <c r="BF207" i="121"/>
  <c r="BF173" i="121" s="1"/>
  <c r="AL218" i="121"/>
  <c r="BP190" i="121"/>
  <c r="AN179" i="121"/>
  <c r="BO309" i="119"/>
  <c r="AY309" i="119"/>
  <c r="AY275" i="119" s="1"/>
  <c r="BH295" i="119"/>
  <c r="BH313" i="119"/>
  <c r="AR295" i="119"/>
  <c r="AR313" i="119"/>
  <c r="AZ281" i="119"/>
  <c r="BO281" i="119"/>
  <c r="BO275" i="119"/>
  <c r="AY281" i="119"/>
  <c r="BN258" i="119"/>
  <c r="BN224" i="119" s="1"/>
  <c r="AX258" i="119"/>
  <c r="AX224" i="119" s="1"/>
  <c r="AL265" i="119"/>
  <c r="BP237" i="119"/>
  <c r="BP265" i="119" s="1"/>
  <c r="BK262" i="119"/>
  <c r="BK244" i="119"/>
  <c r="AU262" i="119"/>
  <c r="AU244" i="119"/>
  <c r="BB230" i="119"/>
  <c r="AL230" i="119"/>
  <c r="BP226" i="119"/>
  <c r="BP206" i="119"/>
  <c r="BP198" i="119"/>
  <c r="BA207" i="119"/>
  <c r="BN211" i="119"/>
  <c r="BN193" i="119"/>
  <c r="AX211" i="119"/>
  <c r="AX193" i="119"/>
  <c r="BI179" i="119"/>
  <c r="AS179" i="119"/>
  <c r="BK244" i="122"/>
  <c r="BP249" i="121"/>
  <c r="AQ244" i="121"/>
  <c r="AQ262" i="121"/>
  <c r="BM211" i="121"/>
  <c r="BM193" i="121"/>
  <c r="BL179" i="121"/>
  <c r="BL173" i="121"/>
  <c r="AR179" i="121"/>
  <c r="BG211" i="121"/>
  <c r="BG193" i="121"/>
  <c r="BD212" i="121"/>
  <c r="BG217" i="121"/>
  <c r="BD218" i="121"/>
  <c r="BA219" i="121"/>
  <c r="AS207" i="121"/>
  <c r="BP203" i="121"/>
  <c r="BD262" i="121"/>
  <c r="BD244" i="121"/>
  <c r="AP268" i="121"/>
  <c r="AL270" i="121"/>
  <c r="BP242" i="121"/>
  <c r="BP257" i="121"/>
  <c r="BE313" i="121"/>
  <c r="BE295" i="121"/>
  <c r="BC319" i="121"/>
  <c r="AR309" i="121"/>
  <c r="BP301" i="121"/>
  <c r="BH179" i="121"/>
  <c r="BB193" i="121"/>
  <c r="BB211" i="121"/>
  <c r="AY212" i="121"/>
  <c r="AT214" i="121"/>
  <c r="AV216" i="121"/>
  <c r="AR218" i="121"/>
  <c r="AO219" i="121"/>
  <c r="AL220" i="121"/>
  <c r="BP192" i="121"/>
  <c r="BP220" i="121" s="1"/>
  <c r="BO220" i="121"/>
  <c r="BI207" i="121"/>
  <c r="BI173" i="121" s="1"/>
  <c r="AS224" i="121"/>
  <c r="AS230" i="121"/>
  <c r="AN262" i="121"/>
  <c r="AN244" i="121"/>
  <c r="AQ269" i="121"/>
  <c r="AM271" i="121"/>
  <c r="BO258" i="121"/>
  <c r="BO224" i="121" s="1"/>
  <c r="AR281" i="121"/>
  <c r="AR275" i="121"/>
  <c r="AU313" i="121"/>
  <c r="AU295" i="121"/>
  <c r="AZ179" i="121"/>
  <c r="BP177" i="121"/>
  <c r="AO193" i="121"/>
  <c r="AO211" i="121"/>
  <c r="BJ193" i="121"/>
  <c r="BJ211" i="121"/>
  <c r="AL214" i="121"/>
  <c r="BP186" i="121"/>
  <c r="BP191" i="121"/>
  <c r="AL219" i="121"/>
  <c r="AO207" i="121"/>
  <c r="AO173" i="121" s="1"/>
  <c r="BJ207" i="121"/>
  <c r="BP205" i="121"/>
  <c r="AQ230" i="121"/>
  <c r="AL262" i="121"/>
  <c r="AL244" i="121"/>
  <c r="BP234" i="121"/>
  <c r="AM263" i="121"/>
  <c r="AX264" i="121"/>
  <c r="AY313" i="121"/>
  <c r="AY295" i="121"/>
  <c r="AN322" i="121"/>
  <c r="AZ309" i="121"/>
  <c r="AZ275" i="121" s="1"/>
  <c r="AQ179" i="121"/>
  <c r="BG179" i="121"/>
  <c r="AZ211" i="121"/>
  <c r="AZ193" i="121"/>
  <c r="AO212" i="121"/>
  <c r="AW216" i="121"/>
  <c r="BN217" i="121"/>
  <c r="AY218" i="121"/>
  <c r="BO218" i="121"/>
  <c r="AZ219" i="121"/>
  <c r="AQ207" i="121"/>
  <c r="AQ173" i="121" s="1"/>
  <c r="BG207" i="121"/>
  <c r="BG173" i="121" s="1"/>
  <c r="BA230" i="121"/>
  <c r="BF262" i="121"/>
  <c r="BF244" i="121"/>
  <c r="AL266" i="121"/>
  <c r="BP238" i="121"/>
  <c r="AM258" i="121"/>
  <c r="AM224" i="121" s="1"/>
  <c r="BD281" i="121"/>
  <c r="BI313" i="121"/>
  <c r="BI295" i="121"/>
  <c r="BJ314" i="121"/>
  <c r="BK315" i="121"/>
  <c r="BL316" i="121"/>
  <c r="AS321" i="121"/>
  <c r="AT322" i="121"/>
  <c r="AV309" i="121"/>
  <c r="AV275" i="121" s="1"/>
  <c r="AZ230" i="121"/>
  <c r="AS244" i="121"/>
  <c r="AS262" i="121"/>
  <c r="BI244" i="121"/>
  <c r="BI262" i="121"/>
  <c r="AT263" i="121"/>
  <c r="AU264" i="121"/>
  <c r="BK264" i="121"/>
  <c r="BL265" i="121"/>
  <c r="BP239" i="121"/>
  <c r="AL267" i="121"/>
  <c r="BC268" i="121"/>
  <c r="AN269" i="121"/>
  <c r="BD269" i="121"/>
  <c r="AS270" i="121"/>
  <c r="AT271" i="121"/>
  <c r="BJ271" i="121"/>
  <c r="AV258" i="121"/>
  <c r="AV224" i="121" s="1"/>
  <c r="BL258" i="121"/>
  <c r="BL224" i="121" s="1"/>
  <c r="BP250" i="121"/>
  <c r="AO281" i="121"/>
  <c r="BE281" i="121"/>
  <c r="AT295" i="121"/>
  <c r="AT313" i="121"/>
  <c r="BJ295" i="121"/>
  <c r="BJ313" i="121"/>
  <c r="BK314" i="121"/>
  <c r="BL315" i="121"/>
  <c r="BA316" i="121"/>
  <c r="BP289" i="121"/>
  <c r="AL317" i="121"/>
  <c r="AU322" i="121"/>
  <c r="BK322" i="121"/>
  <c r="AW309" i="121"/>
  <c r="BM309" i="121"/>
  <c r="BM275" i="121" s="1"/>
  <c r="AN263" i="121"/>
  <c r="AS264" i="121"/>
  <c r="BI264" i="121"/>
  <c r="AU266" i="121"/>
  <c r="BK266" i="121"/>
  <c r="AV267" i="121"/>
  <c r="BA268" i="121"/>
  <c r="BP241" i="121"/>
  <c r="AL269" i="121"/>
  <c r="BB269" i="121"/>
  <c r="BC270" i="121"/>
  <c r="BD271" i="121"/>
  <c r="AP258" i="121"/>
  <c r="AP224" i="121" s="1"/>
  <c r="BF258" i="121"/>
  <c r="BF224" i="121" s="1"/>
  <c r="BG258" i="121"/>
  <c r="BG224" i="121" s="1"/>
  <c r="AQ281" i="121"/>
  <c r="BG281" i="121"/>
  <c r="AZ295" i="121"/>
  <c r="AZ313" i="121"/>
  <c r="AO314" i="121"/>
  <c r="AP315" i="121"/>
  <c r="AQ316" i="121"/>
  <c r="AR317" i="121"/>
  <c r="AW318" i="121"/>
  <c r="AX319" i="121"/>
  <c r="AY320" i="121"/>
  <c r="BO320" i="121"/>
  <c r="BE322" i="121"/>
  <c r="AQ309" i="121"/>
  <c r="AQ275" i="121" s="1"/>
  <c r="BG309" i="121"/>
  <c r="BG275" i="121" s="1"/>
  <c r="BF309" i="119"/>
  <c r="BF275" i="119" s="1"/>
  <c r="AP309" i="119"/>
  <c r="BD322" i="119"/>
  <c r="AN322" i="119"/>
  <c r="BC321" i="119"/>
  <c r="AM321" i="119"/>
  <c r="BB320" i="119"/>
  <c r="AL320" i="119"/>
  <c r="BP292" i="119"/>
  <c r="BP320" i="119" s="1"/>
  <c r="BA319" i="119"/>
  <c r="BL318" i="119"/>
  <c r="AV318" i="119"/>
  <c r="BK317" i="119"/>
  <c r="AU317" i="119"/>
  <c r="BJ316" i="119"/>
  <c r="AT316" i="119"/>
  <c r="BI315" i="119"/>
  <c r="AS315" i="119"/>
  <c r="BD314" i="119"/>
  <c r="AN314" i="119"/>
  <c r="BC313" i="119"/>
  <c r="BC295" i="119"/>
  <c r="AM313" i="119"/>
  <c r="AM295" i="119"/>
  <c r="BJ281" i="119"/>
  <c r="AT281" i="119"/>
  <c r="BP253" i="119"/>
  <c r="BI258" i="119"/>
  <c r="AS258" i="119"/>
  <c r="AS224" i="119" s="1"/>
  <c r="BF262" i="119"/>
  <c r="BF244" i="119"/>
  <c r="AP262" i="119"/>
  <c r="AP244" i="119"/>
  <c r="BP227" i="119"/>
  <c r="BA230" i="119"/>
  <c r="BH207" i="119"/>
  <c r="BH173" i="119" s="1"/>
  <c r="AR207" i="119"/>
  <c r="AR173" i="119" s="1"/>
  <c r="BF220" i="119"/>
  <c r="AP220" i="119"/>
  <c r="BE219" i="119"/>
  <c r="AO219" i="119"/>
  <c r="AZ218" i="119"/>
  <c r="BO217" i="119"/>
  <c r="AY217" i="119"/>
  <c r="BN216" i="119"/>
  <c r="AX216" i="119"/>
  <c r="BM215" i="119"/>
  <c r="AW215" i="119"/>
  <c r="BH214" i="119"/>
  <c r="AR214" i="119"/>
  <c r="BG213" i="119"/>
  <c r="AQ213" i="119"/>
  <c r="BF212" i="119"/>
  <c r="AP212" i="119"/>
  <c r="BE211" i="119"/>
  <c r="BE193" i="119"/>
  <c r="AO211" i="119"/>
  <c r="AO193" i="119"/>
  <c r="BP177" i="119"/>
  <c r="BL179" i="119"/>
  <c r="AV179" i="119"/>
  <c r="AV173" i="119"/>
  <c r="AL281" i="121"/>
  <c r="BB262" i="121"/>
  <c r="AZ213" i="121"/>
  <c r="AR322" i="120"/>
  <c r="AO263" i="120"/>
  <c r="BE230" i="120"/>
  <c r="AY211" i="120"/>
  <c r="AY193" i="120"/>
  <c r="AV173" i="120"/>
  <c r="AV179" i="120"/>
  <c r="BA309" i="119"/>
  <c r="BA275" i="119" s="1"/>
  <c r="BE295" i="119"/>
  <c r="BP243" i="119"/>
  <c r="BI262" i="119"/>
  <c r="AS262" i="119"/>
  <c r="AM214" i="119"/>
  <c r="AL213" i="119"/>
  <c r="AZ193" i="119"/>
  <c r="BG170" i="119"/>
  <c r="AW295" i="121"/>
  <c r="BD309" i="120"/>
  <c r="BD275" i="120" s="1"/>
  <c r="AT281" i="120"/>
  <c r="AO258" i="120"/>
  <c r="AO224" i="120" s="1"/>
  <c r="BN268" i="120"/>
  <c r="BN272" i="120" s="1"/>
  <c r="AM244" i="120"/>
  <c r="AM262" i="120"/>
  <c r="BN230" i="120"/>
  <c r="BP205" i="120"/>
  <c r="BJ207" i="120"/>
  <c r="BI179" i="120"/>
  <c r="AT179" i="120"/>
  <c r="BJ173" i="120"/>
  <c r="BJ179" i="120"/>
  <c r="AL193" i="120"/>
  <c r="BP183" i="120"/>
  <c r="AL211" i="120"/>
  <c r="BG211" i="120"/>
  <c r="BG193" i="120"/>
  <c r="AL216" i="120"/>
  <c r="BP188" i="120"/>
  <c r="AW217" i="120"/>
  <c r="AY219" i="120"/>
  <c r="BB207" i="120"/>
  <c r="BB173" i="120" s="1"/>
  <c r="BF230" i="120"/>
  <c r="AP244" i="120"/>
  <c r="AP262" i="120"/>
  <c r="BK244" i="120"/>
  <c r="BK262" i="120"/>
  <c r="AP258" i="120"/>
  <c r="AP224" i="120" s="1"/>
  <c r="BK258" i="120"/>
  <c r="BK224" i="120" s="1"/>
  <c r="BJ281" i="120"/>
  <c r="BE313" i="120"/>
  <c r="BE295" i="120"/>
  <c r="BB314" i="120"/>
  <c r="AZ309" i="120"/>
  <c r="AZ275" i="120" s="1"/>
  <c r="BP307" i="120"/>
  <c r="AY179" i="120"/>
  <c r="BO179" i="120"/>
  <c r="BO173" i="120"/>
  <c r="AS211" i="120"/>
  <c r="AS193" i="120"/>
  <c r="BN193" i="120"/>
  <c r="BN211" i="120"/>
  <c r="AP214" i="120"/>
  <c r="AR216" i="120"/>
  <c r="AS207" i="120"/>
  <c r="AS173" i="120" s="1"/>
  <c r="BN207" i="120"/>
  <c r="BN173" i="120" s="1"/>
  <c r="AQ230" i="120"/>
  <c r="BM230" i="120"/>
  <c r="AV262" i="120"/>
  <c r="AV244" i="120"/>
  <c r="AL268" i="120"/>
  <c r="BP240" i="120"/>
  <c r="AQ258" i="120"/>
  <c r="AQ224" i="120" s="1"/>
  <c r="BM258" i="120"/>
  <c r="BM224" i="120" s="1"/>
  <c r="AP281" i="120"/>
  <c r="BP279" i="120"/>
  <c r="BN295" i="120"/>
  <c r="BN313" i="120"/>
  <c r="BE319" i="120"/>
  <c r="AT309" i="120"/>
  <c r="AT275" i="120" s="1"/>
  <c r="BP305" i="120"/>
  <c r="AV193" i="120"/>
  <c r="AV211" i="120"/>
  <c r="BL193" i="120"/>
  <c r="BL211" i="120"/>
  <c r="AL213" i="120"/>
  <c r="BP185" i="120"/>
  <c r="BP213" i="120" s="1"/>
  <c r="BB213" i="120"/>
  <c r="BC214" i="120"/>
  <c r="AS216" i="120"/>
  <c r="BI216" i="120"/>
  <c r="AU218" i="120"/>
  <c r="BK218" i="120"/>
  <c r="BL219" i="120"/>
  <c r="AM207" i="120"/>
  <c r="AM173" i="120" s="1"/>
  <c r="BC207" i="120"/>
  <c r="BP204" i="120"/>
  <c r="AR230" i="120"/>
  <c r="BH230" i="120"/>
  <c r="BA244" i="120"/>
  <c r="BA262" i="120"/>
  <c r="AL263" i="120"/>
  <c r="BP235" i="120"/>
  <c r="BB263" i="120"/>
  <c r="AM264" i="120"/>
  <c r="BD265" i="120"/>
  <c r="AS266" i="120"/>
  <c r="AV269" i="120"/>
  <c r="BA270" i="120"/>
  <c r="AL271" i="120"/>
  <c r="BP243" i="120"/>
  <c r="AN258" i="120"/>
  <c r="AN224" i="120" s="1"/>
  <c r="BD258" i="120"/>
  <c r="BD224" i="120" s="1"/>
  <c r="BP254" i="120"/>
  <c r="AW281" i="120"/>
  <c r="BB295" i="120"/>
  <c r="BB313" i="120"/>
  <c r="AR314" i="120"/>
  <c r="AW309" i="120"/>
  <c r="AW275" i="120" s="1"/>
  <c r="AU281" i="120"/>
  <c r="BP280" i="120"/>
  <c r="AN313" i="120"/>
  <c r="AN295" i="120"/>
  <c r="AT315" i="120"/>
  <c r="AL319" i="120"/>
  <c r="BP291" i="120"/>
  <c r="BK309" i="120"/>
  <c r="BP303" i="120"/>
  <c r="AT313" i="119"/>
  <c r="AL314" i="120"/>
  <c r="BO193" i="120"/>
  <c r="AR315" i="119"/>
  <c r="BF295" i="119"/>
  <c r="AO244" i="119"/>
  <c r="BP190" i="119"/>
  <c r="AL218" i="119"/>
  <c r="AV211" i="119"/>
  <c r="BG193" i="119"/>
  <c r="AS318" i="118"/>
  <c r="AY281" i="118"/>
  <c r="AL264" i="118"/>
  <c r="BP236" i="118"/>
  <c r="AX207" i="118"/>
  <c r="AX173" i="118" s="1"/>
  <c r="AQ179" i="118"/>
  <c r="AZ211" i="118"/>
  <c r="AZ193" i="118"/>
  <c r="AQ207" i="118"/>
  <c r="AQ173" i="118" s="1"/>
  <c r="BG207" i="118"/>
  <c r="BG173" i="118" s="1"/>
  <c r="AV230" i="118"/>
  <c r="BL230" i="118"/>
  <c r="BP228" i="118"/>
  <c r="AO262" i="118"/>
  <c r="AO244" i="118"/>
  <c r="BG244" i="118"/>
  <c r="BG262" i="118"/>
  <c r="AM269" i="118"/>
  <c r="BB258" i="118"/>
  <c r="BB224" i="118" s="1"/>
  <c r="BC281" i="118"/>
  <c r="BH295" i="118"/>
  <c r="BH313" i="118"/>
  <c r="BP287" i="118"/>
  <c r="BP315" i="118" s="1"/>
  <c r="AL315" i="118"/>
  <c r="AM316" i="118"/>
  <c r="AN317" i="118"/>
  <c r="BA322" i="118"/>
  <c r="BC309" i="118"/>
  <c r="BC275" i="118" s="1"/>
  <c r="BP306" i="118"/>
  <c r="AN179" i="118"/>
  <c r="BD179" i="118"/>
  <c r="AW193" i="118"/>
  <c r="AW211" i="118"/>
  <c r="BM193" i="118"/>
  <c r="BM211" i="118"/>
  <c r="AX212" i="118"/>
  <c r="AY213" i="118"/>
  <c r="AZ214" i="118"/>
  <c r="BM219" i="118"/>
  <c r="BN220" i="118"/>
  <c r="AZ207" i="118"/>
  <c r="AZ173" i="118" s="1"/>
  <c r="AS230" i="118"/>
  <c r="AS224" i="118"/>
  <c r="BI230" i="118"/>
  <c r="AX262" i="118"/>
  <c r="AX244" i="118"/>
  <c r="BI263" i="118"/>
  <c r="AU265" i="118"/>
  <c r="AL266" i="118"/>
  <c r="BP238" i="118"/>
  <c r="AP270" i="118"/>
  <c r="BK270" i="118"/>
  <c r="AX258" i="118"/>
  <c r="AX224" i="118" s="1"/>
  <c r="BP252" i="118"/>
  <c r="BP257" i="118"/>
  <c r="BF281" i="118"/>
  <c r="AM295" i="118"/>
  <c r="AM313" i="118"/>
  <c r="BF309" i="118"/>
  <c r="BF275" i="118" s="1"/>
  <c r="BP303" i="118"/>
  <c r="AN281" i="118"/>
  <c r="BD281" i="118"/>
  <c r="AW313" i="118"/>
  <c r="AW295" i="118"/>
  <c r="BM313" i="118"/>
  <c r="BM295" i="118"/>
  <c r="AZ309" i="118"/>
  <c r="AZ275" i="118" s="1"/>
  <c r="BE262" i="118"/>
  <c r="BE244" i="118"/>
  <c r="AR265" i="118"/>
  <c r="AX267" i="118"/>
  <c r="BN267" i="118"/>
  <c r="AZ269" i="118"/>
  <c r="AO270" i="118"/>
  <c r="BF271" i="118"/>
  <c r="AR258" i="118"/>
  <c r="AR224" i="118" s="1"/>
  <c r="BH258" i="118"/>
  <c r="BH224" i="118" s="1"/>
  <c r="BA281" i="118"/>
  <c r="BP278" i="118"/>
  <c r="AP313" i="118"/>
  <c r="AP295" i="118"/>
  <c r="BF295" i="118"/>
  <c r="BF313" i="118"/>
  <c r="BG314" i="118"/>
  <c r="BH315" i="118"/>
  <c r="AW316" i="118"/>
  <c r="AY318" i="118"/>
  <c r="AO320" i="118"/>
  <c r="AP321" i="118"/>
  <c r="AQ322" i="118"/>
  <c r="AS309" i="118"/>
  <c r="AS275" i="118" s="1"/>
  <c r="BI309" i="118"/>
  <c r="BP304" i="118"/>
  <c r="BI309" i="117"/>
  <c r="BI275" i="117" s="1"/>
  <c r="AP295" i="117"/>
  <c r="AP313" i="117"/>
  <c r="BP278" i="117"/>
  <c r="AZ268" i="117"/>
  <c r="AY267" i="117"/>
  <c r="AX266" i="117"/>
  <c r="AW265" i="117"/>
  <c r="AT244" i="117"/>
  <c r="AT262" i="117"/>
  <c r="AO230" i="117"/>
  <c r="BD207" i="117"/>
  <c r="BD173" i="117" s="1"/>
  <c r="BM220" i="117"/>
  <c r="AR220" i="117"/>
  <c r="BK218" i="117"/>
  <c r="AP218" i="117"/>
  <c r="BI216" i="117"/>
  <c r="AN216" i="117"/>
  <c r="BG214" i="117"/>
  <c r="AL214" i="117"/>
  <c r="BP186" i="117"/>
  <c r="AU213" i="117"/>
  <c r="BB211" i="117"/>
  <c r="BB193" i="117"/>
  <c r="BP183" i="117"/>
  <c r="AL211" i="117"/>
  <c r="AL193" i="117"/>
  <c r="BM179" i="117"/>
  <c r="AW179" i="117"/>
  <c r="AV213" i="117"/>
  <c r="BL213" i="117"/>
  <c r="AL215" i="117"/>
  <c r="BP187" i="117"/>
  <c r="AM216" i="117"/>
  <c r="AW207" i="117"/>
  <c r="AW173" i="117" s="1"/>
  <c r="BM207" i="117"/>
  <c r="BM173" i="117" s="1"/>
  <c r="AX230" i="117"/>
  <c r="BN230" i="117"/>
  <c r="AQ262" i="117"/>
  <c r="AQ244" i="117"/>
  <c r="BG262" i="117"/>
  <c r="BG244" i="117"/>
  <c r="AT258" i="117"/>
  <c r="AT224" i="117" s="1"/>
  <c r="BJ258" i="117"/>
  <c r="BJ224" i="117" s="1"/>
  <c r="BP252" i="117"/>
  <c r="AU281" i="117"/>
  <c r="BK281" i="117"/>
  <c r="BP280" i="117"/>
  <c r="AN313" i="117"/>
  <c r="AN295" i="117"/>
  <c r="BD313" i="117"/>
  <c r="BD295" i="117"/>
  <c r="AL319" i="117"/>
  <c r="BP291" i="117"/>
  <c r="AU309" i="117"/>
  <c r="AU275" i="117" s="1"/>
  <c r="BK309" i="117"/>
  <c r="BK275" i="117" s="1"/>
  <c r="BP302" i="117"/>
  <c r="AY230" i="117"/>
  <c r="BO230" i="117"/>
  <c r="BO224" i="117"/>
  <c r="AR262" i="117"/>
  <c r="AR244" i="117"/>
  <c r="BH262" i="117"/>
  <c r="BH244" i="117"/>
  <c r="BE267" i="117"/>
  <c r="BF268" i="117"/>
  <c r="BG269" i="117"/>
  <c r="BH270" i="117"/>
  <c r="AY258" i="117"/>
  <c r="AY224" i="117" s="1"/>
  <c r="BO258" i="117"/>
  <c r="AN281" i="117"/>
  <c r="BD281" i="117"/>
  <c r="AW313" i="117"/>
  <c r="AW295" i="117"/>
  <c r="BM313" i="117"/>
  <c r="BM295" i="117"/>
  <c r="AO317" i="117"/>
  <c r="AP318" i="117"/>
  <c r="AQ319" i="117"/>
  <c r="AR320" i="117"/>
  <c r="AZ309" i="117"/>
  <c r="AZ275" i="117" s="1"/>
  <c r="BE309" i="116"/>
  <c r="BE275" i="116" s="1"/>
  <c r="AO309" i="116"/>
  <c r="BP293" i="116"/>
  <c r="BP321" i="116" s="1"/>
  <c r="AL321" i="116"/>
  <c r="BB295" i="116"/>
  <c r="BB313" i="116"/>
  <c r="AL295" i="116"/>
  <c r="BP285" i="116"/>
  <c r="AL313" i="116"/>
  <c r="BM281" i="116"/>
  <c r="AW281" i="116"/>
  <c r="BP254" i="116"/>
  <c r="BD258" i="116"/>
  <c r="BD224" i="116" s="1"/>
  <c r="AN258" i="116"/>
  <c r="BP243" i="116"/>
  <c r="AL271" i="116"/>
  <c r="BP235" i="116"/>
  <c r="BP263" i="116" s="1"/>
  <c r="AL263" i="116"/>
  <c r="BA244" i="116"/>
  <c r="BA262" i="116"/>
  <c r="BH230" i="116"/>
  <c r="AR230" i="116"/>
  <c r="BP204" i="116"/>
  <c r="BC207" i="116"/>
  <c r="BC173" i="116" s="1"/>
  <c r="AM207" i="116"/>
  <c r="AM173" i="116" s="1"/>
  <c r="AL213" i="116"/>
  <c r="BP185" i="116"/>
  <c r="BL193" i="116"/>
  <c r="BL211" i="116"/>
  <c r="AV193" i="116"/>
  <c r="AV211" i="116"/>
  <c r="BC179" i="116"/>
  <c r="AM179" i="116"/>
  <c r="AR244" i="118"/>
  <c r="BP186" i="118"/>
  <c r="BO221" i="118"/>
  <c r="BP293" i="117"/>
  <c r="AP262" i="117"/>
  <c r="AR193" i="117"/>
  <c r="BO309" i="116"/>
  <c r="AZ317" i="116"/>
  <c r="AY316" i="116"/>
  <c r="AX315" i="116"/>
  <c r="AW314" i="116"/>
  <c r="AZ295" i="116"/>
  <c r="AZ313" i="116"/>
  <c r="BC281" i="116"/>
  <c r="BB258" i="116"/>
  <c r="BI264" i="116"/>
  <c r="AY244" i="116"/>
  <c r="AY262" i="116"/>
  <c r="BJ230" i="116"/>
  <c r="BP202" i="116"/>
  <c r="BE207" i="116"/>
  <c r="BE173" i="116" s="1"/>
  <c r="AL193" i="116"/>
  <c r="BP183" i="116"/>
  <c r="AL211" i="116"/>
  <c r="AW179" i="116"/>
  <c r="BP240" i="121"/>
  <c r="BP189" i="119"/>
  <c r="AS207" i="118"/>
  <c r="AS173" i="118" s="1"/>
  <c r="AX193" i="118"/>
  <c r="AX211" i="118"/>
  <c r="BG295" i="117"/>
  <c r="BP239" i="117"/>
  <c r="BG217" i="120"/>
  <c r="BA211" i="120"/>
  <c r="BM309" i="119"/>
  <c r="BM275" i="119" s="1"/>
  <c r="BP294" i="119"/>
  <c r="BP322" i="119" s="1"/>
  <c r="AN319" i="119"/>
  <c r="AM318" i="119"/>
  <c r="AL317" i="119"/>
  <c r="BP255" i="119"/>
  <c r="AM268" i="119"/>
  <c r="AL267" i="119"/>
  <c r="BL244" i="119"/>
  <c r="AU193" i="119"/>
  <c r="BP128" i="119"/>
  <c r="BJ309" i="118"/>
  <c r="BJ275" i="118" s="1"/>
  <c r="BG321" i="118"/>
  <c r="BE319" i="118"/>
  <c r="BC317" i="118"/>
  <c r="BA315" i="118"/>
  <c r="BF258" i="118"/>
  <c r="BF224" i="118" s="1"/>
  <c r="BD262" i="118"/>
  <c r="BD244" i="118"/>
  <c r="AL230" i="118"/>
  <c r="BF230" i="118"/>
  <c r="AO207" i="118"/>
  <c r="AO173" i="118" s="1"/>
  <c r="BP191" i="118"/>
  <c r="BP219" i="118" s="1"/>
  <c r="AL219" i="118"/>
  <c r="BB193" i="118"/>
  <c r="BB211" i="118"/>
  <c r="BM179" i="118"/>
  <c r="AX309" i="117"/>
  <c r="AV322" i="117"/>
  <c r="AU321" i="117"/>
  <c r="AT320" i="117"/>
  <c r="AS319" i="117"/>
  <c r="BO317" i="117"/>
  <c r="BN316" i="117"/>
  <c r="BM315" i="117"/>
  <c r="BL314" i="117"/>
  <c r="BK295" i="117"/>
  <c r="BK313" i="117"/>
  <c r="BN281" i="117"/>
  <c r="AW258" i="117"/>
  <c r="AW224" i="117" s="1"/>
  <c r="BI244" i="117"/>
  <c r="BI262" i="117"/>
  <c r="AN230" i="117"/>
  <c r="BC207" i="117"/>
  <c r="BC173" i="117" s="1"/>
  <c r="AQ193" i="117"/>
  <c r="AV220" i="117"/>
  <c r="AZ219" i="117"/>
  <c r="BJ218" i="117"/>
  <c r="AN218" i="117"/>
  <c r="AX217" i="117"/>
  <c r="BH216" i="117"/>
  <c r="AL216" i="117"/>
  <c r="BP188" i="117"/>
  <c r="AV215" i="117"/>
  <c r="AZ214" i="117"/>
  <c r="BJ213" i="117"/>
  <c r="AO213" i="117"/>
  <c r="AL212" i="117"/>
  <c r="BP184" i="117"/>
  <c r="BA211" i="117"/>
  <c r="BA193" i="117"/>
  <c r="BL179" i="117"/>
  <c r="BL173" i="117"/>
  <c r="AV179" i="117"/>
  <c r="AY170" i="117"/>
  <c r="BP305" i="116"/>
  <c r="BH309" i="116"/>
  <c r="BH275" i="116" s="1"/>
  <c r="AR309" i="116"/>
  <c r="AR275" i="116" s="1"/>
  <c r="AU295" i="116"/>
  <c r="BF322" i="116"/>
  <c r="AP322" i="116"/>
  <c r="BE321" i="116"/>
  <c r="AO321" i="116"/>
  <c r="AZ320" i="116"/>
  <c r="BO319" i="116"/>
  <c r="AY319" i="116"/>
  <c r="BN318" i="116"/>
  <c r="AX318" i="116"/>
  <c r="BM317" i="116"/>
  <c r="AW317" i="116"/>
  <c r="BL316" i="116"/>
  <c r="AV316" i="116"/>
  <c r="BK315" i="116"/>
  <c r="AU315" i="116"/>
  <c r="BJ314" i="116"/>
  <c r="AT314" i="116"/>
  <c r="BI313" i="116"/>
  <c r="BI295" i="116"/>
  <c r="AS313" i="116"/>
  <c r="AS295" i="116"/>
  <c r="AZ281" i="116"/>
  <c r="BO258" i="116"/>
  <c r="BO224" i="116" s="1"/>
  <c r="AY258" i="116"/>
  <c r="AY224" i="116" s="1"/>
  <c r="BJ244" i="116"/>
  <c r="BM271" i="116"/>
  <c r="AW271" i="116"/>
  <c r="AL264" i="116"/>
  <c r="BP236" i="116"/>
  <c r="BP234" i="116"/>
  <c r="AZ262" i="116"/>
  <c r="AZ244" i="116"/>
  <c r="BG230" i="116"/>
  <c r="AQ230" i="116"/>
  <c r="BF207" i="116"/>
  <c r="BF173" i="116" s="1"/>
  <c r="AP207" i="116"/>
  <c r="AP173" i="116" s="1"/>
  <c r="AW193" i="116"/>
  <c r="BH220" i="116"/>
  <c r="AR220" i="116"/>
  <c r="BG219" i="116"/>
  <c r="AQ219" i="116"/>
  <c r="BF218" i="116"/>
  <c r="AP218" i="116"/>
  <c r="BE217" i="116"/>
  <c r="AO217" i="116"/>
  <c r="AZ216" i="116"/>
  <c r="BO215" i="116"/>
  <c r="AY215" i="116"/>
  <c r="BN214" i="116"/>
  <c r="AX214" i="116"/>
  <c r="BM213" i="116"/>
  <c r="AW213" i="116"/>
  <c r="BH212" i="116"/>
  <c r="AR212" i="116"/>
  <c r="BG211" i="116"/>
  <c r="BG193" i="116"/>
  <c r="AQ211" i="116"/>
  <c r="AQ193" i="116"/>
  <c r="BN179" i="116"/>
  <c r="AX179" i="116"/>
  <c r="BI170" i="116"/>
  <c r="BP238" i="120"/>
  <c r="BL211" i="119"/>
  <c r="BG211" i="118"/>
  <c r="BG221" i="118" s="1"/>
  <c r="AL295" i="117"/>
  <c r="AL266" i="117"/>
  <c r="BP197" i="117"/>
  <c r="AL207" i="117"/>
  <c r="AL173" i="117" s="1"/>
  <c r="BP189" i="117"/>
  <c r="BP217" i="117" s="1"/>
  <c r="BL193" i="117"/>
  <c r="BP161" i="117"/>
  <c r="AL320" i="116"/>
  <c r="AQ313" i="116"/>
  <c r="AM309" i="116"/>
  <c r="AM275" i="116" s="1"/>
  <c r="AN321" i="116"/>
  <c r="AM320" i="116"/>
  <c r="BP291" i="116"/>
  <c r="BP319" i="116" s="1"/>
  <c r="AL319" i="116"/>
  <c r="AN295" i="116"/>
  <c r="AN313" i="116"/>
  <c r="BP280" i="116"/>
  <c r="AY281" i="116"/>
  <c r="BF258" i="116"/>
  <c r="BF224" i="116" s="1"/>
  <c r="BA268" i="116"/>
  <c r="BH267" i="116"/>
  <c r="BK266" i="116"/>
  <c r="BJ265" i="116"/>
  <c r="BE264" i="116"/>
  <c r="BD263" i="116"/>
  <c r="BC244" i="116"/>
  <c r="BC262" i="116"/>
  <c r="BF230" i="116"/>
  <c r="AL216" i="116"/>
  <c r="AS211" i="116"/>
  <c r="BP206" i="116"/>
  <c r="BP198" i="116"/>
  <c r="AX193" i="116"/>
  <c r="AX211" i="116"/>
  <c r="BI179" i="116"/>
  <c r="BO244" i="120"/>
  <c r="BP190" i="120"/>
  <c r="AP193" i="120"/>
  <c r="BP286" i="119"/>
  <c r="AN193" i="119"/>
  <c r="AQ295" i="118"/>
  <c r="BN219" i="118"/>
  <c r="AP193" i="118"/>
  <c r="AP211" i="118"/>
  <c r="BO295" i="117"/>
  <c r="BP249" i="117"/>
  <c r="AO170" i="117"/>
  <c r="AL281" i="116"/>
  <c r="BP168" i="116"/>
  <c r="AS193" i="116"/>
  <c r="BK193" i="120"/>
  <c r="BP277" i="116"/>
  <c r="AQ295" i="116"/>
  <c r="BP184" i="116"/>
  <c r="BP212" i="116" s="1"/>
  <c r="AL267" i="117"/>
  <c r="BK281" i="120"/>
  <c r="BK275" i="120"/>
  <c r="BD313" i="120"/>
  <c r="BD295" i="120"/>
  <c r="BI314" i="120"/>
  <c r="BK316" i="120"/>
  <c r="BB319" i="120"/>
  <c r="AM320" i="120"/>
  <c r="AU309" i="120"/>
  <c r="AU275" i="120" s="1"/>
  <c r="BP302" i="120"/>
  <c r="BJ313" i="119"/>
  <c r="AL295" i="119"/>
  <c r="AV258" i="119"/>
  <c r="AV224" i="119" s="1"/>
  <c r="AZ244" i="119"/>
  <c r="BB207" i="119"/>
  <c r="AL230" i="121"/>
  <c r="AW193" i="121"/>
  <c r="AR179" i="120"/>
  <c r="AP295" i="119"/>
  <c r="BE244" i="119"/>
  <c r="AQ193" i="119"/>
  <c r="AU320" i="118"/>
  <c r="BP280" i="118"/>
  <c r="AO258" i="118"/>
  <c r="AO224" i="118" s="1"/>
  <c r="AV262" i="118"/>
  <c r="AV244" i="118"/>
  <c r="BO230" i="118"/>
  <c r="BK193" i="118"/>
  <c r="BK211" i="118"/>
  <c r="AX179" i="118"/>
  <c r="BG179" i="118"/>
  <c r="BA281" i="123"/>
  <c r="AV268" i="123"/>
  <c r="BI220" i="123"/>
  <c r="AL218" i="123"/>
  <c r="BP190" i="123"/>
  <c r="AS215" i="123"/>
  <c r="BE212" i="123"/>
  <c r="BO179" i="123"/>
  <c r="AR264" i="123"/>
  <c r="AN207" i="123"/>
  <c r="AN173" i="123" s="1"/>
  <c r="AV218" i="123"/>
  <c r="BN214" i="123"/>
  <c r="AO179" i="123"/>
  <c r="AT211" i="123"/>
  <c r="AT193" i="123"/>
  <c r="AY213" i="123"/>
  <c r="BC217" i="123"/>
  <c r="BG230" i="123"/>
  <c r="AS179" i="123"/>
  <c r="AX193" i="123"/>
  <c r="AX211" i="123"/>
  <c r="AY212" i="123"/>
  <c r="AV215" i="123"/>
  <c r="AN218" i="123"/>
  <c r="AZ219" i="123"/>
  <c r="BL220" i="123"/>
  <c r="AZ244" i="123"/>
  <c r="AZ262" i="123"/>
  <c r="AZ179" i="123"/>
  <c r="AS211" i="123"/>
  <c r="AS193" i="123"/>
  <c r="BI211" i="123"/>
  <c r="BI193" i="123"/>
  <c r="AT212" i="123"/>
  <c r="BJ212" i="123"/>
  <c r="AN214" i="123"/>
  <c r="BJ214" i="123"/>
  <c r="AV216" i="123"/>
  <c r="BP189" i="123"/>
  <c r="AL217" i="123"/>
  <c r="BG217" i="123"/>
  <c r="BI219" i="123"/>
  <c r="AT207" i="123"/>
  <c r="AT173" i="123" s="1"/>
  <c r="BP242" i="123"/>
  <c r="AL270" i="123"/>
  <c r="AU313" i="123"/>
  <c r="AU295" i="123"/>
  <c r="AL179" i="123"/>
  <c r="AL173" i="123"/>
  <c r="BB179" i="123"/>
  <c r="BB173" i="123"/>
  <c r="AU211" i="123"/>
  <c r="AU193" i="123"/>
  <c r="BK211" i="123"/>
  <c r="BK193" i="123"/>
  <c r="AV212" i="123"/>
  <c r="BL212" i="123"/>
  <c r="BF213" i="123"/>
  <c r="AV214" i="123"/>
  <c r="AM215" i="123"/>
  <c r="BH215" i="123"/>
  <c r="AO217" i="123"/>
  <c r="BJ217" i="123"/>
  <c r="AV219" i="123"/>
  <c r="BP192" i="123"/>
  <c r="AL220" i="123"/>
  <c r="BH220" i="123"/>
  <c r="BF207" i="123"/>
  <c r="BF173" i="123" s="1"/>
  <c r="BP201" i="123"/>
  <c r="AO230" i="123"/>
  <c r="AN266" i="123"/>
  <c r="AT258" i="123"/>
  <c r="AT224" i="123" s="1"/>
  <c r="AN213" i="123"/>
  <c r="BD213" i="123"/>
  <c r="AS214" i="123"/>
  <c r="BI214" i="123"/>
  <c r="AT215" i="123"/>
  <c r="BJ215" i="123"/>
  <c r="AU216" i="123"/>
  <c r="BK216" i="123"/>
  <c r="AV217" i="123"/>
  <c r="BL217" i="123"/>
  <c r="BA218" i="123"/>
  <c r="AL219" i="123"/>
  <c r="BP191" i="123"/>
  <c r="BP219" i="123" s="1"/>
  <c r="BB219" i="123"/>
  <c r="AM220" i="123"/>
  <c r="BC220" i="123"/>
  <c r="AO207" i="123"/>
  <c r="AO173" i="123" s="1"/>
  <c r="BE207" i="123"/>
  <c r="BE173" i="123" s="1"/>
  <c r="AU230" i="123"/>
  <c r="BP227" i="123"/>
  <c r="AX262" i="123"/>
  <c r="AX244" i="123"/>
  <c r="BI263" i="123"/>
  <c r="AP265" i="123"/>
  <c r="BB266" i="123"/>
  <c r="AL317" i="123"/>
  <c r="BP289" i="123"/>
  <c r="AY207" i="123"/>
  <c r="AY173" i="123" s="1"/>
  <c r="BO207" i="123"/>
  <c r="BO173" i="123" s="1"/>
  <c r="AM230" i="123"/>
  <c r="BI230" i="123"/>
  <c r="AS263" i="123"/>
  <c r="BE264" i="123"/>
  <c r="AV266" i="123"/>
  <c r="BH267" i="123"/>
  <c r="BI258" i="123"/>
  <c r="BI224" i="123" s="1"/>
  <c r="BJ281" i="123"/>
  <c r="AV230" i="123"/>
  <c r="BL230" i="123"/>
  <c r="BP228" i="123"/>
  <c r="AL262" i="123"/>
  <c r="AL244" i="123"/>
  <c r="BP234" i="123"/>
  <c r="BG262" i="123"/>
  <c r="BG244" i="123"/>
  <c r="AW263" i="123"/>
  <c r="BI264" i="123"/>
  <c r="AY265" i="123"/>
  <c r="AP266" i="123"/>
  <c r="BK266" i="123"/>
  <c r="BG267" i="123"/>
  <c r="AW268" i="123"/>
  <c r="AM269" i="123"/>
  <c r="BK269" i="123"/>
  <c r="BH270" i="123"/>
  <c r="BH258" i="123"/>
  <c r="BH224" i="123" s="1"/>
  <c r="BO313" i="123"/>
  <c r="BO295" i="123"/>
  <c r="BD321" i="123"/>
  <c r="AY262" i="123"/>
  <c r="AY244" i="123"/>
  <c r="AO263" i="123"/>
  <c r="BK263" i="123"/>
  <c r="BF264" i="123"/>
  <c r="AW265" i="123"/>
  <c r="BH266" i="123"/>
  <c r="AY267" i="123"/>
  <c r="BG269" i="123"/>
  <c r="BD270" i="123"/>
  <c r="BC271" i="123"/>
  <c r="BM258" i="123"/>
  <c r="BM224" i="123" s="1"/>
  <c r="AZ295" i="123"/>
  <c r="AZ313" i="123"/>
  <c r="AP321" i="123"/>
  <c r="BF270" i="123"/>
  <c r="BA271" i="123"/>
  <c r="AW258" i="123"/>
  <c r="AW224" i="123" s="1"/>
  <c r="BP252" i="123"/>
  <c r="BP278" i="123"/>
  <c r="AW314" i="123"/>
  <c r="BO317" i="123"/>
  <c r="AY322" i="123"/>
  <c r="AP281" i="123"/>
  <c r="BB313" i="123"/>
  <c r="BB295" i="123"/>
  <c r="BP288" i="123"/>
  <c r="AL316" i="123"/>
  <c r="AV317" i="123"/>
  <c r="AL319" i="123"/>
  <c r="BP291" i="123"/>
  <c r="BE320" i="123"/>
  <c r="AS322" i="123"/>
  <c r="BP299" i="123"/>
  <c r="AL309" i="123"/>
  <c r="AL275" i="123" s="1"/>
  <c r="AO262" i="123"/>
  <c r="AO244" i="123"/>
  <c r="BE244" i="123"/>
  <c r="BE262" i="123"/>
  <c r="AP263" i="123"/>
  <c r="BF263" i="123"/>
  <c r="AQ264" i="123"/>
  <c r="BG264" i="123"/>
  <c r="AR265" i="123"/>
  <c r="BH265" i="123"/>
  <c r="AW266" i="123"/>
  <c r="BM266" i="123"/>
  <c r="AX267" i="123"/>
  <c r="BN267" i="123"/>
  <c r="AY268" i="123"/>
  <c r="BO268" i="123"/>
  <c r="AZ269" i="123"/>
  <c r="AO270" i="123"/>
  <c r="BE270" i="123"/>
  <c r="AP271" i="123"/>
  <c r="BF271" i="123"/>
  <c r="AV258" i="123"/>
  <c r="AV224" i="123" s="1"/>
  <c r="BP249" i="123"/>
  <c r="BP254" i="123"/>
  <c r="AL281" i="123"/>
  <c r="BP277" i="123"/>
  <c r="BG281" i="123"/>
  <c r="BG275" i="123"/>
  <c r="BD313" i="123"/>
  <c r="BD295" i="123"/>
  <c r="BG317" i="123"/>
  <c r="AS319" i="123"/>
  <c r="AP309" i="123"/>
  <c r="AP275" i="123" s="1"/>
  <c r="AQ258" i="123"/>
  <c r="AQ224" i="123" s="1"/>
  <c r="BG258" i="123"/>
  <c r="BG224" i="123" s="1"/>
  <c r="AV281" i="123"/>
  <c r="BL281" i="123"/>
  <c r="BP279" i="123"/>
  <c r="AX313" i="123"/>
  <c r="AX295" i="123"/>
  <c r="BI314" i="123"/>
  <c r="AZ315" i="123"/>
  <c r="AU316" i="123"/>
  <c r="AR318" i="123"/>
  <c r="AP319" i="123"/>
  <c r="BO320" i="123"/>
  <c r="BK322" i="123"/>
  <c r="BM309" i="123"/>
  <c r="BM275" i="123" s="1"/>
  <c r="AW313" i="123"/>
  <c r="AW295" i="123"/>
  <c r="BM313" i="123"/>
  <c r="BM295" i="123"/>
  <c r="AX314" i="123"/>
  <c r="BN314" i="123"/>
  <c r="AY315" i="123"/>
  <c r="AZ316" i="123"/>
  <c r="BJ319" i="123"/>
  <c r="AV321" i="123"/>
  <c r="AY309" i="123"/>
  <c r="AY275" i="123" s="1"/>
  <c r="BL316" i="123"/>
  <c r="BA317" i="123"/>
  <c r="AL318" i="123"/>
  <c r="BP290" i="123"/>
  <c r="BB318" i="123"/>
  <c r="AM319" i="123"/>
  <c r="BC319" i="123"/>
  <c r="AN320" i="123"/>
  <c r="BD320" i="123"/>
  <c r="BI321" i="123"/>
  <c r="AT322" i="123"/>
  <c r="BJ322" i="123"/>
  <c r="AV309" i="123"/>
  <c r="AV275" i="123" s="1"/>
  <c r="BL309" i="123"/>
  <c r="BL275" i="123" s="1"/>
  <c r="BP301" i="123"/>
  <c r="BP306" i="123"/>
  <c r="BP185" i="123"/>
  <c r="AZ321" i="122"/>
  <c r="AX319" i="122"/>
  <c r="AR313" i="122"/>
  <c r="AR295" i="122"/>
  <c r="AM275" i="122"/>
  <c r="AM281" i="122"/>
  <c r="BL258" i="122"/>
  <c r="BL224" i="122" s="1"/>
  <c r="BI270" i="122"/>
  <c r="AY268" i="122"/>
  <c r="AW266" i="122"/>
  <c r="AU264" i="122"/>
  <c r="AT263" i="122"/>
  <c r="AS262" i="122"/>
  <c r="AS244" i="122"/>
  <c r="AN230" i="122"/>
  <c r="BM207" i="122"/>
  <c r="BM173" i="122" s="1"/>
  <c r="AQ207" i="122"/>
  <c r="AQ173" i="122" s="1"/>
  <c r="AZ220" i="122"/>
  <c r="BJ219" i="122"/>
  <c r="AR219" i="122"/>
  <c r="BG218" i="122"/>
  <c r="AQ218" i="122"/>
  <c r="BF217" i="122"/>
  <c r="AP217" i="122"/>
  <c r="BE216" i="122"/>
  <c r="AO216" i="122"/>
  <c r="AZ215" i="122"/>
  <c r="BO214" i="122"/>
  <c r="AY214" i="122"/>
  <c r="BN213" i="122"/>
  <c r="AX213" i="122"/>
  <c r="BM212" i="122"/>
  <c r="BM193" i="122"/>
  <c r="AW212" i="122"/>
  <c r="AW193" i="122"/>
  <c r="BH211" i="122"/>
  <c r="BH193" i="122"/>
  <c r="AR211" i="122"/>
  <c r="AR193" i="122"/>
  <c r="BO179" i="122"/>
  <c r="AY179" i="122"/>
  <c r="BK217" i="123"/>
  <c r="AZ211" i="123"/>
  <c r="BP165" i="123"/>
  <c r="BC316" i="122"/>
  <c r="BA314" i="122"/>
  <c r="BK281" i="122"/>
  <c r="BP250" i="122"/>
  <c r="BH258" i="122"/>
  <c r="BH224" i="122" s="1"/>
  <c r="BF271" i="122"/>
  <c r="BE270" i="122"/>
  <c r="BD269" i="122"/>
  <c r="BC268" i="122"/>
  <c r="BA266" i="122"/>
  <c r="AO262" i="122"/>
  <c r="AO244" i="122"/>
  <c r="BP228" i="122"/>
  <c r="BH230" i="122"/>
  <c r="AY207" i="122"/>
  <c r="AY173" i="122" s="1"/>
  <c r="BH220" i="122"/>
  <c r="AX219" i="122"/>
  <c r="BH217" i="122"/>
  <c r="AR217" i="122"/>
  <c r="BG216" i="122"/>
  <c r="AQ216" i="122"/>
  <c r="BF215" i="122"/>
  <c r="AP215" i="122"/>
  <c r="BE214" i="122"/>
  <c r="AO214" i="122"/>
  <c r="BN211" i="122"/>
  <c r="BN193" i="122"/>
  <c r="AX211" i="122"/>
  <c r="AX193" i="122"/>
  <c r="BI179" i="122"/>
  <c r="AS179" i="122"/>
  <c r="AZ207" i="122"/>
  <c r="AZ173" i="122" s="1"/>
  <c r="AS230" i="122"/>
  <c r="BI224" i="122"/>
  <c r="BI230" i="122"/>
  <c r="AT230" i="122"/>
  <c r="BJ230" i="122"/>
  <c r="AX244" i="122"/>
  <c r="AX262" i="122"/>
  <c r="BN244" i="122"/>
  <c r="BN262" i="122"/>
  <c r="AO265" i="122"/>
  <c r="BE265" i="122"/>
  <c r="AP266" i="122"/>
  <c r="BF266" i="122"/>
  <c r="AQ267" i="122"/>
  <c r="BG267" i="122"/>
  <c r="AR268" i="122"/>
  <c r="BH268" i="122"/>
  <c r="AW269" i="122"/>
  <c r="BN270" i="122"/>
  <c r="AY271" i="122"/>
  <c r="BA258" i="122"/>
  <c r="BA224" i="122" s="1"/>
  <c r="BP249" i="122"/>
  <c r="BP252" i="122"/>
  <c r="BP257" i="122"/>
  <c r="BE281" i="122"/>
  <c r="BE275" i="122"/>
  <c r="BJ313" i="122"/>
  <c r="BJ295" i="122"/>
  <c r="AY309" i="122"/>
  <c r="AY275" i="122" s="1"/>
  <c r="BP205" i="122"/>
  <c r="AM230" i="122"/>
  <c r="BC230" i="122"/>
  <c r="AV244" i="122"/>
  <c r="AV262" i="122"/>
  <c r="BL244" i="122"/>
  <c r="BL262" i="122"/>
  <c r="BA263" i="122"/>
  <c r="AL264" i="122"/>
  <c r="BP236" i="122"/>
  <c r="BB264" i="122"/>
  <c r="AS267" i="122"/>
  <c r="BI267" i="122"/>
  <c r="AT268" i="122"/>
  <c r="BJ268" i="122"/>
  <c r="AU269" i="122"/>
  <c r="BK269" i="122"/>
  <c r="AV270" i="122"/>
  <c r="BL270" i="122"/>
  <c r="BA271" i="122"/>
  <c r="AM258" i="122"/>
  <c r="AM224" i="122" s="1"/>
  <c r="BC258" i="122"/>
  <c r="BC224" i="122" s="1"/>
  <c r="BI281" i="122"/>
  <c r="BN313" i="122"/>
  <c r="BN295" i="122"/>
  <c r="BO314" i="122"/>
  <c r="AS316" i="122"/>
  <c r="AT317" i="122"/>
  <c r="AU318" i="122"/>
  <c r="AV319" i="122"/>
  <c r="AW320" i="122"/>
  <c r="AX321" i="122"/>
  <c r="AY322" i="122"/>
  <c r="AU309" i="122"/>
  <c r="AU275" i="122" s="1"/>
  <c r="BP255" i="122"/>
  <c r="AR281" i="122"/>
  <c r="BH281" i="122"/>
  <c r="BA295" i="122"/>
  <c r="BA313" i="122"/>
  <c r="BP286" i="122"/>
  <c r="AL314" i="122"/>
  <c r="BB314" i="122"/>
  <c r="AM315" i="122"/>
  <c r="BC315" i="122"/>
  <c r="AN316" i="122"/>
  <c r="BD316" i="122"/>
  <c r="BA321" i="122"/>
  <c r="BP294" i="122"/>
  <c r="BP322" i="122" s="1"/>
  <c r="AL322" i="122"/>
  <c r="BB322" i="122"/>
  <c r="AN309" i="122"/>
  <c r="AN275" i="122" s="1"/>
  <c r="BD309" i="122"/>
  <c r="BD275" i="122" s="1"/>
  <c r="BP305" i="122"/>
  <c r="AT281" i="122"/>
  <c r="BJ281" i="122"/>
  <c r="AM295" i="122"/>
  <c r="AM313" i="122"/>
  <c r="BC295" i="122"/>
  <c r="BC313" i="122"/>
  <c r="AN314" i="122"/>
  <c r="BD314" i="122"/>
  <c r="AS315" i="122"/>
  <c r="BI315" i="122"/>
  <c r="AT316" i="122"/>
  <c r="BJ316" i="122"/>
  <c r="AU317" i="122"/>
  <c r="BK317" i="122"/>
  <c r="AV318" i="122"/>
  <c r="BL318" i="122"/>
  <c r="BA319" i="122"/>
  <c r="BP292" i="122"/>
  <c r="AL320" i="122"/>
  <c r="BB320" i="122"/>
  <c r="AM321" i="122"/>
  <c r="BC321" i="122"/>
  <c r="AN322" i="122"/>
  <c r="BD322" i="122"/>
  <c r="AP309" i="122"/>
  <c r="AP275" i="122" s="1"/>
  <c r="BF309" i="122"/>
  <c r="BF275" i="122" s="1"/>
  <c r="BH211" i="123"/>
  <c r="BD170" i="123"/>
  <c r="BL207" i="123"/>
  <c r="BL173" i="123" s="1"/>
  <c r="BP248" i="122"/>
  <c r="BG193" i="122"/>
  <c r="AQ193" i="122"/>
  <c r="AR193" i="123"/>
  <c r="AV313" i="122"/>
  <c r="AL265" i="122"/>
  <c r="BO262" i="122"/>
  <c r="BC193" i="122"/>
  <c r="AM193" i="122"/>
  <c r="BM211" i="122"/>
  <c r="AO211" i="122"/>
  <c r="AS207" i="122"/>
  <c r="AS173" i="122" s="1"/>
  <c r="AN313" i="122"/>
  <c r="BC244" i="122"/>
  <c r="BP198" i="122"/>
  <c r="BF207" i="122"/>
  <c r="BF173" i="122" s="1"/>
  <c r="BA220" i="122"/>
  <c r="BH219" i="122"/>
  <c r="BN170" i="122"/>
  <c r="AT170" i="122"/>
  <c r="AL170" i="122"/>
  <c r="BD295" i="122"/>
  <c r="BA193" i="122"/>
  <c r="BG220" i="122"/>
  <c r="AQ220" i="122"/>
  <c r="AM313" i="121"/>
  <c r="AM295" i="121"/>
  <c r="AZ281" i="121"/>
  <c r="BP251" i="121"/>
  <c r="BE267" i="121"/>
  <c r="BM263" i="121"/>
  <c r="AR207" i="121"/>
  <c r="AR173" i="121" s="1"/>
  <c r="BM213" i="121"/>
  <c r="BP302" i="119"/>
  <c r="BK309" i="119"/>
  <c r="BK275" i="119" s="1"/>
  <c r="AU309" i="119"/>
  <c r="AU275" i="119" s="1"/>
  <c r="AL319" i="119"/>
  <c r="BP291" i="119"/>
  <c r="BP319" i="119" s="1"/>
  <c r="BD313" i="119"/>
  <c r="BD295" i="119"/>
  <c r="AN313" i="119"/>
  <c r="AN295" i="119"/>
  <c r="BP280" i="119"/>
  <c r="BK281" i="119"/>
  <c r="AU281" i="119"/>
  <c r="BP252" i="119"/>
  <c r="BJ258" i="119"/>
  <c r="AT258" i="119"/>
  <c r="AT224" i="119" s="1"/>
  <c r="BG244" i="119"/>
  <c r="BG262" i="119"/>
  <c r="AQ262" i="119"/>
  <c r="AQ244" i="119"/>
  <c r="BN230" i="119"/>
  <c r="AX230" i="119"/>
  <c r="BM207" i="119"/>
  <c r="BM173" i="119" s="1"/>
  <c r="AW207" i="119"/>
  <c r="AW173" i="119" s="1"/>
  <c r="AL215" i="119"/>
  <c r="BP187" i="119"/>
  <c r="BK212" i="119"/>
  <c r="AU212" i="119"/>
  <c r="BJ193" i="119"/>
  <c r="BJ211" i="119"/>
  <c r="AT193" i="119"/>
  <c r="AT211" i="119"/>
  <c r="BE179" i="119"/>
  <c r="AO179" i="119"/>
  <c r="BK262" i="122"/>
  <c r="BN309" i="121"/>
  <c r="BN275" i="121" s="1"/>
  <c r="AO258" i="121"/>
  <c r="AO224" i="121" s="1"/>
  <c r="BN230" i="121"/>
  <c r="BD220" i="121"/>
  <c r="AS213" i="121"/>
  <c r="AX211" i="121"/>
  <c r="AX193" i="121"/>
  <c r="AW179" i="121"/>
  <c r="AX179" i="121"/>
  <c r="AX173" i="121"/>
  <c r="AL193" i="121"/>
  <c r="BP183" i="121"/>
  <c r="AL211" i="121"/>
  <c r="BN211" i="121"/>
  <c r="BN193" i="121"/>
  <c r="BI213" i="121"/>
  <c r="BN214" i="121"/>
  <c r="BK215" i="121"/>
  <c r="BI219" i="121"/>
  <c r="BF220" i="121"/>
  <c r="BA207" i="121"/>
  <c r="BA173" i="121" s="1"/>
  <c r="AO230" i="121"/>
  <c r="BN264" i="121"/>
  <c r="BF268" i="121"/>
  <c r="AW258" i="121"/>
  <c r="AW224" i="121" s="1"/>
  <c r="AN314" i="121"/>
  <c r="AX316" i="121"/>
  <c r="AN320" i="121"/>
  <c r="BM321" i="121"/>
  <c r="BF309" i="121"/>
  <c r="BF275" i="121" s="1"/>
  <c r="BP175" i="121"/>
  <c r="AL179" i="121"/>
  <c r="AL173" i="121"/>
  <c r="BN179" i="121"/>
  <c r="BI211" i="121"/>
  <c r="BI193" i="121"/>
  <c r="BG212" i="121"/>
  <c r="BD213" i="121"/>
  <c r="BA214" i="121"/>
  <c r="BF215" i="121"/>
  <c r="BC216" i="121"/>
  <c r="BA217" i="121"/>
  <c r="AT220" i="121"/>
  <c r="AN207" i="121"/>
  <c r="AN173" i="121" s="1"/>
  <c r="BP198" i="121"/>
  <c r="BB230" i="121"/>
  <c r="AX262" i="121"/>
  <c r="AX244" i="121"/>
  <c r="BO265" i="121"/>
  <c r="BI267" i="121"/>
  <c r="BG269" i="121"/>
  <c r="BA271" i="121"/>
  <c r="BH281" i="121"/>
  <c r="BG313" i="121"/>
  <c r="BG295" i="121"/>
  <c r="BK317" i="121"/>
  <c r="BC321" i="121"/>
  <c r="AT309" i="121"/>
  <c r="AT275" i="121" s="1"/>
  <c r="BP303" i="121"/>
  <c r="BE179" i="121"/>
  <c r="AT193" i="121"/>
  <c r="AT211" i="121"/>
  <c r="BO211" i="121"/>
  <c r="BO193" i="121"/>
  <c r="BF212" i="121"/>
  <c r="BE217" i="121"/>
  <c r="AQ219" i="121"/>
  <c r="AT207" i="121"/>
  <c r="AT173" i="121" s="1"/>
  <c r="AX230" i="121"/>
  <c r="AR262" i="121"/>
  <c r="AR244" i="121"/>
  <c r="AW263" i="121"/>
  <c r="AQ258" i="121"/>
  <c r="AQ224" i="121" s="1"/>
  <c r="AT281" i="121"/>
  <c r="BP279" i="121"/>
  <c r="BK313" i="121"/>
  <c r="BK295" i="121"/>
  <c r="BO317" i="121"/>
  <c r="BE319" i="121"/>
  <c r="AM321" i="121"/>
  <c r="AX322" i="121"/>
  <c r="BJ309" i="121"/>
  <c r="BJ275" i="121" s="1"/>
  <c r="BP307" i="121"/>
  <c r="AU179" i="121"/>
  <c r="BK179" i="121"/>
  <c r="BP178" i="121"/>
  <c r="AN211" i="121"/>
  <c r="AN193" i="121"/>
  <c r="BD211" i="121"/>
  <c r="BD193" i="121"/>
  <c r="AS212" i="121"/>
  <c r="BJ213" i="121"/>
  <c r="AU214" i="121"/>
  <c r="BK214" i="121"/>
  <c r="AV215" i="121"/>
  <c r="BL215" i="121"/>
  <c r="BP189" i="121"/>
  <c r="AL217" i="121"/>
  <c r="BB217" i="121"/>
  <c r="AM218" i="121"/>
  <c r="BC218" i="121"/>
  <c r="AN219" i="121"/>
  <c r="BD219" i="121"/>
  <c r="AS220" i="121"/>
  <c r="BI220" i="121"/>
  <c r="AU207" i="121"/>
  <c r="AU173" i="121" s="1"/>
  <c r="BK207" i="121"/>
  <c r="BK173" i="121" s="1"/>
  <c r="BP200" i="121"/>
  <c r="BF230" i="121"/>
  <c r="AP262" i="121"/>
  <c r="AP244" i="121"/>
  <c r="BN262" i="121"/>
  <c r="BN244" i="121"/>
  <c r="AS265" i="121"/>
  <c r="AT266" i="121"/>
  <c r="AU267" i="121"/>
  <c r="AV268" i="121"/>
  <c r="AU258" i="121"/>
  <c r="AU224" i="121" s="1"/>
  <c r="BL281" i="121"/>
  <c r="AL314" i="121"/>
  <c r="BP286" i="121"/>
  <c r="AO317" i="121"/>
  <c r="AP318" i="121"/>
  <c r="AQ319" i="121"/>
  <c r="AR320" i="121"/>
  <c r="BD309" i="121"/>
  <c r="BD275" i="121" s="1"/>
  <c r="BP305" i="121"/>
  <c r="AN230" i="121"/>
  <c r="BD230" i="121"/>
  <c r="AW244" i="121"/>
  <c r="AW262" i="121"/>
  <c r="BM244" i="121"/>
  <c r="BM262" i="121"/>
  <c r="AX263" i="121"/>
  <c r="BN263" i="121"/>
  <c r="BO264" i="121"/>
  <c r="AO266" i="121"/>
  <c r="BE266" i="121"/>
  <c r="BF267" i="121"/>
  <c r="BG268" i="121"/>
  <c r="AR269" i="121"/>
  <c r="BH269" i="121"/>
  <c r="AW270" i="121"/>
  <c r="AX271" i="121"/>
  <c r="AZ258" i="121"/>
  <c r="AZ224" i="121" s="1"/>
  <c r="AS281" i="121"/>
  <c r="BI275" i="121"/>
  <c r="BI281" i="121"/>
  <c r="AX295" i="121"/>
  <c r="AX313" i="121"/>
  <c r="BN295" i="121"/>
  <c r="BN313" i="121"/>
  <c r="BO314" i="121"/>
  <c r="AZ315" i="121"/>
  <c r="BE316" i="121"/>
  <c r="BF317" i="121"/>
  <c r="AQ318" i="121"/>
  <c r="BG318" i="121"/>
  <c r="AR319" i="121"/>
  <c r="BH319" i="121"/>
  <c r="AW320" i="121"/>
  <c r="AX321" i="121"/>
  <c r="BN321" i="121"/>
  <c r="AY322" i="121"/>
  <c r="BO322" i="121"/>
  <c r="BA309" i="121"/>
  <c r="BA275" i="121" s="1"/>
  <c r="BP300" i="121"/>
  <c r="BB309" i="121"/>
  <c r="BB275" i="121" s="1"/>
  <c r="BP308" i="121"/>
  <c r="BG244" i="121"/>
  <c r="BG262" i="121"/>
  <c r="AR263" i="121"/>
  <c r="BH263" i="121"/>
  <c r="AW264" i="121"/>
  <c r="BM264" i="121"/>
  <c r="AX265" i="121"/>
  <c r="BN265" i="121"/>
  <c r="AY266" i="121"/>
  <c r="BO266" i="121"/>
  <c r="AZ267" i="121"/>
  <c r="BE268" i="121"/>
  <c r="BF269" i="121"/>
  <c r="AQ270" i="121"/>
  <c r="BG270" i="121"/>
  <c r="AR271" i="121"/>
  <c r="AT258" i="121"/>
  <c r="AT224" i="121" s="1"/>
  <c r="BJ258" i="121"/>
  <c r="BJ224" i="121" s="1"/>
  <c r="BP252" i="121"/>
  <c r="AU281" i="121"/>
  <c r="BK281" i="121"/>
  <c r="BP280" i="121"/>
  <c r="AN295" i="121"/>
  <c r="AN313" i="121"/>
  <c r="BD295" i="121"/>
  <c r="BD313" i="121"/>
  <c r="AS314" i="121"/>
  <c r="BI314" i="121"/>
  <c r="BJ315" i="121"/>
  <c r="BK316" i="121"/>
  <c r="AV317" i="121"/>
  <c r="BL317" i="121"/>
  <c r="BA318" i="121"/>
  <c r="BP291" i="121"/>
  <c r="BP319" i="121" s="1"/>
  <c r="AL319" i="121"/>
  <c r="BB319" i="121"/>
  <c r="AM320" i="121"/>
  <c r="BC320" i="121"/>
  <c r="AN321" i="121"/>
  <c r="BD321" i="121"/>
  <c r="AS322" i="121"/>
  <c r="BI322" i="121"/>
  <c r="AU309" i="121"/>
  <c r="AU275" i="121" s="1"/>
  <c r="BK309" i="121"/>
  <c r="BK275" i="121" s="1"/>
  <c r="BP302" i="121"/>
  <c r="BP307" i="119"/>
  <c r="BB309" i="119"/>
  <c r="BB275" i="119" s="1"/>
  <c r="AL309" i="119"/>
  <c r="AL275" i="119" s="1"/>
  <c r="BP299" i="119"/>
  <c r="AZ322" i="119"/>
  <c r="BO321" i="119"/>
  <c r="AY321" i="119"/>
  <c r="BN320" i="119"/>
  <c r="AX320" i="119"/>
  <c r="BM319" i="119"/>
  <c r="AW319" i="119"/>
  <c r="AW323" i="119" s="1"/>
  <c r="BH318" i="119"/>
  <c r="AR318" i="119"/>
  <c r="BG317" i="119"/>
  <c r="AQ317" i="119"/>
  <c r="BF316" i="119"/>
  <c r="AP316" i="119"/>
  <c r="BE315" i="119"/>
  <c r="AO315" i="119"/>
  <c r="AO323" i="119" s="1"/>
  <c r="AZ314" i="119"/>
  <c r="BO313" i="119"/>
  <c r="BO295" i="119"/>
  <c r="AY313" i="119"/>
  <c r="AY323" i="119" s="1"/>
  <c r="AY295" i="119"/>
  <c r="BF281" i="119"/>
  <c r="AP281" i="119"/>
  <c r="AP275" i="119"/>
  <c r="BE258" i="119"/>
  <c r="BE224" i="119" s="1"/>
  <c r="AO258" i="119"/>
  <c r="AO224" i="119" s="1"/>
  <c r="BC271" i="119"/>
  <c r="AM271" i="119"/>
  <c r="BB270" i="119"/>
  <c r="AL270" i="119"/>
  <c r="BP242" i="119"/>
  <c r="BA269" i="119"/>
  <c r="BL268" i="119"/>
  <c r="AV268" i="119"/>
  <c r="BK267" i="119"/>
  <c r="AU267" i="119"/>
  <c r="BJ266" i="119"/>
  <c r="AT266" i="119"/>
  <c r="BI265" i="119"/>
  <c r="AS265" i="119"/>
  <c r="BD264" i="119"/>
  <c r="AN264" i="119"/>
  <c r="BC263" i="119"/>
  <c r="AM263" i="119"/>
  <c r="BB262" i="119"/>
  <c r="BB244" i="119"/>
  <c r="AL262" i="119"/>
  <c r="AL244" i="119"/>
  <c r="BP234" i="119"/>
  <c r="BM230" i="119"/>
  <c r="AW230" i="119"/>
  <c r="AW224" i="119"/>
  <c r="BP203" i="119"/>
  <c r="BD207" i="119"/>
  <c r="BD173" i="119" s="1"/>
  <c r="AN207" i="119"/>
  <c r="BB220" i="119"/>
  <c r="AL220" i="119"/>
  <c r="BP192" i="119"/>
  <c r="BA219" i="119"/>
  <c r="BL218" i="119"/>
  <c r="AV218" i="119"/>
  <c r="BK217" i="119"/>
  <c r="AU217" i="119"/>
  <c r="BJ216" i="119"/>
  <c r="AT216" i="119"/>
  <c r="BI215" i="119"/>
  <c r="AS215" i="119"/>
  <c r="BD214" i="119"/>
  <c r="AN214" i="119"/>
  <c r="BC213" i="119"/>
  <c r="BC221" i="119" s="1"/>
  <c r="AM213" i="119"/>
  <c r="BB212" i="119"/>
  <c r="AL212" i="119"/>
  <c r="BP184" i="119"/>
  <c r="BA211" i="119"/>
  <c r="BA193" i="119"/>
  <c r="BH179" i="119"/>
  <c r="AR179" i="119"/>
  <c r="BP241" i="122"/>
  <c r="BP277" i="121"/>
  <c r="BP161" i="121"/>
  <c r="BE309" i="120"/>
  <c r="BE275" i="120" s="1"/>
  <c r="BI321" i="120"/>
  <c r="BO319" i="120"/>
  <c r="BO313" i="120"/>
  <c r="BO295" i="120"/>
  <c r="BP252" i="120"/>
  <c r="BN258" i="120"/>
  <c r="BN224" i="120" s="1"/>
  <c r="BP242" i="120"/>
  <c r="AL270" i="120"/>
  <c r="AP264" i="120"/>
  <c r="BJ244" i="120"/>
  <c r="BJ262" i="120"/>
  <c r="AT224" i="120"/>
  <c r="AT230" i="120"/>
  <c r="BP203" i="120"/>
  <c r="AP207" i="120"/>
  <c r="AP173" i="120" s="1"/>
  <c r="AZ212" i="120"/>
  <c r="AO211" i="120"/>
  <c r="AO193" i="120"/>
  <c r="AN179" i="120"/>
  <c r="BP167" i="120"/>
  <c r="AW295" i="119"/>
  <c r="BI244" i="119"/>
  <c r="AS244" i="119"/>
  <c r="BP185" i="119"/>
  <c r="BH211" i="119"/>
  <c r="AR211" i="119"/>
  <c r="AW313" i="121"/>
  <c r="AU170" i="121"/>
  <c r="AO309" i="120"/>
  <c r="AO275" i="120" s="1"/>
  <c r="BI319" i="120"/>
  <c r="BO269" i="120"/>
  <c r="BK265" i="120"/>
  <c r="BC230" i="120"/>
  <c r="AZ207" i="120"/>
  <c r="AZ173" i="120" s="1"/>
  <c r="BA217" i="120"/>
  <c r="AL212" i="120"/>
  <c r="BP184" i="120"/>
  <c r="BP212" i="120" s="1"/>
  <c r="BA173" i="120"/>
  <c r="BA179" i="120"/>
  <c r="AX179" i="120"/>
  <c r="BN179" i="120"/>
  <c r="AQ211" i="120"/>
  <c r="AQ193" i="120"/>
  <c r="BM193" i="120"/>
  <c r="BM211" i="120"/>
  <c r="AS213" i="120"/>
  <c r="BL216" i="120"/>
  <c r="BN218" i="120"/>
  <c r="AL207" i="120"/>
  <c r="BP197" i="120"/>
  <c r="BH207" i="120"/>
  <c r="BH173" i="120" s="1"/>
  <c r="BP202" i="120"/>
  <c r="AP230" i="120"/>
  <c r="BK230" i="120"/>
  <c r="AU244" i="120"/>
  <c r="AU262" i="120"/>
  <c r="AU258" i="120"/>
  <c r="BP249" i="120"/>
  <c r="AO281" i="120"/>
  <c r="BP278" i="120"/>
  <c r="BK313" i="120"/>
  <c r="BK295" i="120"/>
  <c r="BM315" i="120"/>
  <c r="BL316" i="120"/>
  <c r="BI317" i="120"/>
  <c r="BF318" i="120"/>
  <c r="BD319" i="120"/>
  <c r="BA320" i="120"/>
  <c r="BF309" i="120"/>
  <c r="BF275" i="120" s="1"/>
  <c r="AM179" i="120"/>
  <c r="BC179" i="120"/>
  <c r="BC173" i="120"/>
  <c r="AX193" i="120"/>
  <c r="AX211" i="120"/>
  <c r="AN212" i="120"/>
  <c r="BP187" i="120"/>
  <c r="AL215" i="120"/>
  <c r="BG215" i="120"/>
  <c r="AL220" i="120"/>
  <c r="BP192" i="120"/>
  <c r="AX207" i="120"/>
  <c r="AX173" i="120" s="1"/>
  <c r="BP201" i="120"/>
  <c r="BP206" i="120"/>
  <c r="AW230" i="120"/>
  <c r="BB262" i="120"/>
  <c r="BB244" i="120"/>
  <c r="AR263" i="120"/>
  <c r="AR244" i="120"/>
  <c r="BD264" i="120"/>
  <c r="BD244" i="120"/>
  <c r="BA267" i="120"/>
  <c r="BC269" i="120"/>
  <c r="BE271" i="120"/>
  <c r="AW258" i="120"/>
  <c r="AW224" i="120" s="1"/>
  <c r="AM258" i="120"/>
  <c r="AM224" i="120" s="1"/>
  <c r="AX281" i="120"/>
  <c r="AX275" i="120"/>
  <c r="AS313" i="120"/>
  <c r="AS295" i="120"/>
  <c r="AP314" i="120"/>
  <c r="AM315" i="120"/>
  <c r="AR316" i="120"/>
  <c r="AO317" i="120"/>
  <c r="AM318" i="120"/>
  <c r="BO318" i="120"/>
  <c r="BL319" i="120"/>
  <c r="BJ320" i="120"/>
  <c r="BG321" i="120"/>
  <c r="BA309" i="120"/>
  <c r="BA275" i="120" s="1"/>
  <c r="BP308" i="120"/>
  <c r="AZ211" i="120"/>
  <c r="AZ193" i="120"/>
  <c r="AO212" i="120"/>
  <c r="BE212" i="120"/>
  <c r="AP213" i="120"/>
  <c r="BF213" i="120"/>
  <c r="AQ214" i="120"/>
  <c r="BG214" i="120"/>
  <c r="AR215" i="120"/>
  <c r="BH215" i="120"/>
  <c r="AW216" i="120"/>
  <c r="BM216" i="120"/>
  <c r="AX217" i="120"/>
  <c r="BN217" i="120"/>
  <c r="AY218" i="120"/>
  <c r="BO218" i="120"/>
  <c r="AZ219" i="120"/>
  <c r="AO220" i="120"/>
  <c r="AQ207" i="120"/>
  <c r="AQ173" i="120" s="1"/>
  <c r="BG207" i="120"/>
  <c r="BG173" i="120" s="1"/>
  <c r="AV230" i="120"/>
  <c r="BL230" i="120"/>
  <c r="BP228" i="120"/>
  <c r="AO244" i="120"/>
  <c r="AO262" i="120"/>
  <c r="BE244" i="120"/>
  <c r="BE262" i="120"/>
  <c r="AP263" i="120"/>
  <c r="AQ264" i="120"/>
  <c r="AR265" i="120"/>
  <c r="AW266" i="120"/>
  <c r="AX267" i="120"/>
  <c r="AY268" i="120"/>
  <c r="AZ269" i="120"/>
  <c r="AO270" i="120"/>
  <c r="BE270" i="120"/>
  <c r="AP271" i="120"/>
  <c r="BF271" i="120"/>
  <c r="AR258" i="120"/>
  <c r="AR224" i="120" s="1"/>
  <c r="BH258" i="120"/>
  <c r="BH224" i="120" s="1"/>
  <c r="BB281" i="120"/>
  <c r="AL295" i="120"/>
  <c r="BP285" i="120"/>
  <c r="AL313" i="120"/>
  <c r="BG313" i="120"/>
  <c r="BG295" i="120"/>
  <c r="AL318" i="120"/>
  <c r="BP290" i="120"/>
  <c r="BB309" i="120"/>
  <c r="BB275" i="120" s="1"/>
  <c r="AY281" i="120"/>
  <c r="BO281" i="120"/>
  <c r="AR313" i="120"/>
  <c r="AR295" i="120"/>
  <c r="BH295" i="120"/>
  <c r="BH313" i="120"/>
  <c r="AW314" i="120"/>
  <c r="BM314" i="120"/>
  <c r="AX315" i="120"/>
  <c r="BN315" i="120"/>
  <c r="AY316" i="120"/>
  <c r="BO316" i="120"/>
  <c r="AO318" i="120"/>
  <c r="BE318" i="120"/>
  <c r="AP319" i="120"/>
  <c r="BF319" i="120"/>
  <c r="AQ320" i="120"/>
  <c r="BH321" i="120"/>
  <c r="AW322" i="120"/>
  <c r="BM322" i="120"/>
  <c r="AY309" i="120"/>
  <c r="AY275" i="120" s="1"/>
  <c r="BO309" i="120"/>
  <c r="BO275" i="120" s="1"/>
  <c r="BP293" i="119"/>
  <c r="BJ295" i="119"/>
  <c r="AT295" i="119"/>
  <c r="AR244" i="119"/>
  <c r="AT207" i="119"/>
  <c r="AT173" i="119" s="1"/>
  <c r="BP186" i="119"/>
  <c r="BP214" i="119" s="1"/>
  <c r="AL214" i="119"/>
  <c r="BM170" i="122"/>
  <c r="BP164" i="122"/>
  <c r="BP286" i="120"/>
  <c r="AR262" i="120"/>
  <c r="BE193" i="120"/>
  <c r="BM262" i="119"/>
  <c r="AW262" i="119"/>
  <c r="AV193" i="119"/>
  <c r="BO309" i="118"/>
  <c r="BO275" i="118" s="1"/>
  <c r="BL321" i="118"/>
  <c r="BJ319" i="118"/>
  <c r="BH317" i="118"/>
  <c r="BF315" i="118"/>
  <c r="BD295" i="118"/>
  <c r="BD313" i="118"/>
  <c r="AQ269" i="118"/>
  <c r="AN262" i="118"/>
  <c r="AN244" i="118"/>
  <c r="BP229" i="118"/>
  <c r="BG230" i="118"/>
  <c r="AP207" i="118"/>
  <c r="AN220" i="118"/>
  <c r="AM219" i="118"/>
  <c r="BP190" i="118"/>
  <c r="AL218" i="118"/>
  <c r="BD212" i="118"/>
  <c r="BC193" i="118"/>
  <c r="BC211" i="118"/>
  <c r="AP173" i="118"/>
  <c r="AP179" i="118"/>
  <c r="AU179" i="118"/>
  <c r="BK179" i="118"/>
  <c r="BP178" i="118"/>
  <c r="AN211" i="118"/>
  <c r="AN193" i="118"/>
  <c r="BD211" i="118"/>
  <c r="BD193" i="118"/>
  <c r="AL217" i="118"/>
  <c r="BP189" i="118"/>
  <c r="AU207" i="118"/>
  <c r="AU173" i="118" s="1"/>
  <c r="BK207" i="118"/>
  <c r="BK173" i="118" s="1"/>
  <c r="BP200" i="118"/>
  <c r="AZ230" i="118"/>
  <c r="AS262" i="118"/>
  <c r="AS244" i="118"/>
  <c r="BL262" i="118"/>
  <c r="BL244" i="118"/>
  <c r="BN264" i="118"/>
  <c r="BB268" i="118"/>
  <c r="BD270" i="118"/>
  <c r="AL258" i="118"/>
  <c r="AL224" i="118" s="1"/>
  <c r="BP248" i="118"/>
  <c r="BG258" i="118"/>
  <c r="BG224" i="118" s="1"/>
  <c r="BP253" i="118"/>
  <c r="BK281" i="118"/>
  <c r="AW318" i="118"/>
  <c r="AX319" i="118"/>
  <c r="AY320" i="118"/>
  <c r="AZ321" i="118"/>
  <c r="BK309" i="118"/>
  <c r="BK275" i="118" s="1"/>
  <c r="AR179" i="118"/>
  <c r="BH179" i="118"/>
  <c r="BA193" i="118"/>
  <c r="BA211" i="118"/>
  <c r="AL212" i="118"/>
  <c r="BP184" i="118"/>
  <c r="BI215" i="118"/>
  <c r="BJ216" i="118"/>
  <c r="BK217" i="118"/>
  <c r="BL218" i="118"/>
  <c r="BP192" i="118"/>
  <c r="AL220" i="118"/>
  <c r="AN207" i="118"/>
  <c r="AN173" i="118" s="1"/>
  <c r="BD207" i="118"/>
  <c r="BD173" i="118" s="1"/>
  <c r="BP203" i="118"/>
  <c r="AW230" i="118"/>
  <c r="AW224" i="118"/>
  <c r="BM230" i="118"/>
  <c r="AL244" i="118"/>
  <c r="BP234" i="118"/>
  <c r="AL262" i="118"/>
  <c r="BC244" i="118"/>
  <c r="BC262" i="118"/>
  <c r="AS263" i="118"/>
  <c r="BL266" i="118"/>
  <c r="AU270" i="118"/>
  <c r="BC258" i="118"/>
  <c r="BC224" i="118" s="1"/>
  <c r="BN281" i="118"/>
  <c r="AU295" i="118"/>
  <c r="AU313" i="118"/>
  <c r="AV314" i="118"/>
  <c r="AW315" i="118"/>
  <c r="AX316" i="118"/>
  <c r="AY317" i="118"/>
  <c r="AZ318" i="118"/>
  <c r="BI319" i="118"/>
  <c r="BJ320" i="118"/>
  <c r="BK321" i="118"/>
  <c r="BL322" i="118"/>
  <c r="BN309" i="118"/>
  <c r="BN275" i="118" s="1"/>
  <c r="AR281" i="118"/>
  <c r="BH281" i="118"/>
  <c r="BA313" i="118"/>
  <c r="BA295" i="118"/>
  <c r="AL314" i="118"/>
  <c r="BP286" i="118"/>
  <c r="AL322" i="118"/>
  <c r="BP294" i="118"/>
  <c r="AN309" i="118"/>
  <c r="AN275" i="118" s="1"/>
  <c r="BD309" i="118"/>
  <c r="BD275" i="118" s="1"/>
  <c r="BP305" i="118"/>
  <c r="BI262" i="118"/>
  <c r="BI244" i="118"/>
  <c r="AT263" i="118"/>
  <c r="BJ263" i="118"/>
  <c r="AU264" i="118"/>
  <c r="BK264" i="118"/>
  <c r="AV265" i="118"/>
  <c r="BL265" i="118"/>
  <c r="BA266" i="118"/>
  <c r="AL267" i="118"/>
  <c r="BP239" i="118"/>
  <c r="BB267" i="118"/>
  <c r="AM268" i="118"/>
  <c r="BC268" i="118"/>
  <c r="AN269" i="118"/>
  <c r="BD269" i="118"/>
  <c r="AT271" i="118"/>
  <c r="AV258" i="118"/>
  <c r="AV224" i="118" s="1"/>
  <c r="BL258" i="118"/>
  <c r="BL224" i="118" s="1"/>
  <c r="BP250" i="118"/>
  <c r="AO281" i="118"/>
  <c r="AO275" i="118"/>
  <c r="BE281" i="118"/>
  <c r="AT313" i="118"/>
  <c r="AT295" i="118"/>
  <c r="BJ313" i="118"/>
  <c r="BJ295" i="118"/>
  <c r="AU314" i="118"/>
  <c r="BL315" i="118"/>
  <c r="BA316" i="118"/>
  <c r="BP289" i="118"/>
  <c r="AL317" i="118"/>
  <c r="BB317" i="118"/>
  <c r="AM318" i="118"/>
  <c r="BC318" i="118"/>
  <c r="AN319" i="118"/>
  <c r="BD319" i="118"/>
  <c r="AW309" i="118"/>
  <c r="AW275" i="118" s="1"/>
  <c r="BM309" i="118"/>
  <c r="BM275" i="118" s="1"/>
  <c r="BP308" i="117"/>
  <c r="BA309" i="117"/>
  <c r="BN295" i="117"/>
  <c r="BN313" i="117"/>
  <c r="BI281" i="117"/>
  <c r="BP250" i="117"/>
  <c r="BH258" i="117"/>
  <c r="BH224" i="117" s="1"/>
  <c r="AL244" i="117"/>
  <c r="BP234" i="117"/>
  <c r="AL262" i="117"/>
  <c r="BM230" i="117"/>
  <c r="AY207" i="117"/>
  <c r="AY173" i="117" s="1"/>
  <c r="BH220" i="117"/>
  <c r="AL220" i="117"/>
  <c r="BP192" i="117"/>
  <c r="AV219" i="117"/>
  <c r="BF218" i="117"/>
  <c r="AT217" i="117"/>
  <c r="BD216" i="117"/>
  <c r="AR215" i="117"/>
  <c r="BB214" i="117"/>
  <c r="BK213" i="117"/>
  <c r="AP213" i="117"/>
  <c r="AY212" i="117"/>
  <c r="BN193" i="117"/>
  <c r="BN211" i="117"/>
  <c r="AX193" i="117"/>
  <c r="AX211" i="117"/>
  <c r="BI179" i="117"/>
  <c r="AS179" i="117"/>
  <c r="AS173" i="117"/>
  <c r="BO212" i="117"/>
  <c r="BA207" i="117"/>
  <c r="BA173" i="117" s="1"/>
  <c r="BP198" i="117"/>
  <c r="BP206" i="117"/>
  <c r="AL230" i="117"/>
  <c r="BP226" i="117"/>
  <c r="BB230" i="117"/>
  <c r="AU262" i="117"/>
  <c r="AU244" i="117"/>
  <c r="BK262" i="117"/>
  <c r="BK244" i="117"/>
  <c r="AV263" i="117"/>
  <c r="BL263" i="117"/>
  <c r="BA264" i="117"/>
  <c r="AL265" i="117"/>
  <c r="BP237" i="117"/>
  <c r="BP265" i="117" s="1"/>
  <c r="BB265" i="117"/>
  <c r="AM266" i="117"/>
  <c r="BC266" i="117"/>
  <c r="AN267" i="117"/>
  <c r="BD267" i="117"/>
  <c r="AS268" i="117"/>
  <c r="BI268" i="117"/>
  <c r="AT269" i="117"/>
  <c r="BJ269" i="117"/>
  <c r="AU270" i="117"/>
  <c r="BK270" i="117"/>
  <c r="AV271" i="117"/>
  <c r="BL271" i="117"/>
  <c r="AX258" i="117"/>
  <c r="AX224" i="117" s="1"/>
  <c r="BN258" i="117"/>
  <c r="BN224" i="117" s="1"/>
  <c r="AY281" i="117"/>
  <c r="BO281" i="117"/>
  <c r="AR313" i="117"/>
  <c r="AR295" i="117"/>
  <c r="BH313" i="117"/>
  <c r="BH295" i="117"/>
  <c r="AY309" i="117"/>
  <c r="AY275" i="117" s="1"/>
  <c r="BO309" i="117"/>
  <c r="BO275" i="117" s="1"/>
  <c r="AM230" i="117"/>
  <c r="BC230" i="117"/>
  <c r="AV262" i="117"/>
  <c r="AV244" i="117"/>
  <c r="BL262" i="117"/>
  <c r="BL244" i="117"/>
  <c r="BA263" i="117"/>
  <c r="AL264" i="117"/>
  <c r="BP236" i="117"/>
  <c r="BP264" i="117" s="1"/>
  <c r="BB264" i="117"/>
  <c r="AM265" i="117"/>
  <c r="BC265" i="117"/>
  <c r="AN266" i="117"/>
  <c r="BD266" i="117"/>
  <c r="BA271" i="117"/>
  <c r="AM258" i="117"/>
  <c r="AM224" i="117" s="1"/>
  <c r="BC258" i="117"/>
  <c r="BC224" i="117" s="1"/>
  <c r="BP255" i="117"/>
  <c r="AR281" i="117"/>
  <c r="BH281" i="117"/>
  <c r="BA313" i="117"/>
  <c r="BA295" i="117"/>
  <c r="AL314" i="117"/>
  <c r="BP286" i="117"/>
  <c r="BP314" i="117" s="1"/>
  <c r="BB314" i="117"/>
  <c r="AM315" i="117"/>
  <c r="BC315" i="117"/>
  <c r="AN316" i="117"/>
  <c r="BD316" i="117"/>
  <c r="BA321" i="117"/>
  <c r="AL322" i="117"/>
  <c r="BP294" i="117"/>
  <c r="BB322" i="117"/>
  <c r="AN309" i="117"/>
  <c r="AN275" i="117" s="1"/>
  <c r="BD309" i="117"/>
  <c r="BD275" i="117" s="1"/>
  <c r="BP305" i="117"/>
  <c r="BP308" i="116"/>
  <c r="BP300" i="116"/>
  <c r="BA309" i="116"/>
  <c r="BA275" i="116" s="1"/>
  <c r="BN313" i="116"/>
  <c r="BN295" i="116"/>
  <c r="AX313" i="116"/>
  <c r="AX295" i="116"/>
  <c r="BI281" i="116"/>
  <c r="AS281" i="116"/>
  <c r="AZ258" i="116"/>
  <c r="AZ224" i="116" s="1"/>
  <c r="BM244" i="116"/>
  <c r="BM262" i="116"/>
  <c r="AW244" i="116"/>
  <c r="AW262" i="116"/>
  <c r="BD230" i="116"/>
  <c r="AN230" i="116"/>
  <c r="AN224" i="116"/>
  <c r="BO207" i="116"/>
  <c r="BO173" i="116" s="1"/>
  <c r="AY207" i="116"/>
  <c r="AY173" i="116" s="1"/>
  <c r="BH193" i="116"/>
  <c r="BH211" i="116"/>
  <c r="AR211" i="116"/>
  <c r="AR193" i="116"/>
  <c r="BO179" i="116"/>
  <c r="AY179" i="116"/>
  <c r="BP241" i="123"/>
  <c r="AT193" i="120"/>
  <c r="BJ244" i="118"/>
  <c r="AR262" i="118"/>
  <c r="BO193" i="118"/>
  <c r="BJ295" i="117"/>
  <c r="BP254" i="117"/>
  <c r="AP244" i="117"/>
  <c r="BG309" i="116"/>
  <c r="BG275" i="116" s="1"/>
  <c r="AR321" i="116"/>
  <c r="AQ320" i="116"/>
  <c r="AP319" i="116"/>
  <c r="AO318" i="116"/>
  <c r="AR295" i="116"/>
  <c r="AR313" i="116"/>
  <c r="AU281" i="116"/>
  <c r="AT258" i="116"/>
  <c r="AT224" i="116" s="1"/>
  <c r="BD271" i="116"/>
  <c r="AQ244" i="116"/>
  <c r="AQ262" i="116"/>
  <c r="BB224" i="116"/>
  <c r="BB230" i="116"/>
  <c r="AW207" i="116"/>
  <c r="AW173" i="116" s="1"/>
  <c r="AU220" i="116"/>
  <c r="AT219" i="116"/>
  <c r="AS218" i="116"/>
  <c r="BO216" i="116"/>
  <c r="BN215" i="116"/>
  <c r="BM214" i="116"/>
  <c r="BL213" i="116"/>
  <c r="BK212" i="116"/>
  <c r="BJ193" i="116"/>
  <c r="BJ211" i="116"/>
  <c r="AO179" i="116"/>
  <c r="BG295" i="118"/>
  <c r="BF219" i="118"/>
  <c r="BL217" i="118"/>
  <c r="AL170" i="118"/>
  <c r="AQ313" i="117"/>
  <c r="BE244" i="117"/>
  <c r="BP142" i="116"/>
  <c r="BP160" i="116"/>
  <c r="BA193" i="120"/>
  <c r="BP165" i="120"/>
  <c r="BP250" i="119"/>
  <c r="BP239" i="119"/>
  <c r="BD244" i="119"/>
  <c r="BP201" i="119"/>
  <c r="AW170" i="119"/>
  <c r="BP167" i="119"/>
  <c r="BJ179" i="119"/>
  <c r="BB173" i="119"/>
  <c r="BB179" i="119"/>
  <c r="AT179" i="119"/>
  <c r="BP175" i="119"/>
  <c r="AL179" i="119"/>
  <c r="AT309" i="118"/>
  <c r="AT275" i="118" s="1"/>
  <c r="AQ321" i="118"/>
  <c r="AO319" i="118"/>
  <c r="AM317" i="118"/>
  <c r="AZ314" i="118"/>
  <c r="AU258" i="118"/>
  <c r="AU224" i="118" s="1"/>
  <c r="BL270" i="118"/>
  <c r="BH266" i="118"/>
  <c r="BE263" i="118"/>
  <c r="AU244" i="118"/>
  <c r="AU262" i="118"/>
  <c r="AX230" i="118"/>
  <c r="BM207" i="118"/>
  <c r="BM173" i="118" s="1"/>
  <c r="AT193" i="118"/>
  <c r="AT211" i="118"/>
  <c r="BE179" i="118"/>
  <c r="BP161" i="118"/>
  <c r="AP309" i="117"/>
  <c r="AP275" i="117" s="1"/>
  <c r="AN322" i="117"/>
  <c r="AM321" i="117"/>
  <c r="BP292" i="117"/>
  <c r="AL320" i="117"/>
  <c r="BH318" i="117"/>
  <c r="BG317" i="117"/>
  <c r="BF316" i="117"/>
  <c r="BE315" i="117"/>
  <c r="BD314" i="117"/>
  <c r="BC295" i="117"/>
  <c r="BC313" i="117"/>
  <c r="AL281" i="117"/>
  <c r="BF281" i="117"/>
  <c r="AO258" i="117"/>
  <c r="AO224" i="117" s="1"/>
  <c r="BP243" i="117"/>
  <c r="BP271" i="117" s="1"/>
  <c r="AL271" i="117"/>
  <c r="BA244" i="117"/>
  <c r="BA262" i="117"/>
  <c r="BL224" i="117"/>
  <c r="BL230" i="117"/>
  <c r="BP201" i="117"/>
  <c r="AX207" i="117"/>
  <c r="AX173" i="117" s="1"/>
  <c r="BL220" i="117"/>
  <c r="AP220" i="117"/>
  <c r="AU219" i="117"/>
  <c r="BD218" i="117"/>
  <c r="BN217" i="117"/>
  <c r="AS217" i="117"/>
  <c r="BB216" i="117"/>
  <c r="BL215" i="117"/>
  <c r="AQ215" i="117"/>
  <c r="AU214" i="117"/>
  <c r="BE213" i="117"/>
  <c r="BN212" i="117"/>
  <c r="AX212" i="117"/>
  <c r="BM211" i="117"/>
  <c r="BM193" i="117"/>
  <c r="AW211" i="117"/>
  <c r="AW193" i="117"/>
  <c r="BH179" i="117"/>
  <c r="AR179" i="117"/>
  <c r="AU170" i="117"/>
  <c r="BD309" i="116"/>
  <c r="BD275" i="116" s="1"/>
  <c r="AN309" i="116"/>
  <c r="AN275" i="116" s="1"/>
  <c r="AM295" i="116"/>
  <c r="BB322" i="116"/>
  <c r="AL322" i="116"/>
  <c r="BP294" i="116"/>
  <c r="BA321" i="116"/>
  <c r="BL320" i="116"/>
  <c r="AV320" i="116"/>
  <c r="BK319" i="116"/>
  <c r="AU319" i="116"/>
  <c r="BJ318" i="116"/>
  <c r="AT318" i="116"/>
  <c r="BI317" i="116"/>
  <c r="AS317" i="116"/>
  <c r="BH316" i="116"/>
  <c r="AR316" i="116"/>
  <c r="BG315" i="116"/>
  <c r="AQ315" i="116"/>
  <c r="BF314" i="116"/>
  <c r="AP314" i="116"/>
  <c r="BE313" i="116"/>
  <c r="BE295" i="116"/>
  <c r="AO313" i="116"/>
  <c r="AO295" i="116"/>
  <c r="BP279" i="116"/>
  <c r="BL275" i="116"/>
  <c r="BL281" i="116"/>
  <c r="AV281" i="116"/>
  <c r="BP251" i="116"/>
  <c r="BK258" i="116"/>
  <c r="BK224" i="116" s="1"/>
  <c r="AU258" i="116"/>
  <c r="AU224" i="116" s="1"/>
  <c r="BB244" i="116"/>
  <c r="BI271" i="116"/>
  <c r="AS271" i="116"/>
  <c r="BH270" i="116"/>
  <c r="AR270" i="116"/>
  <c r="BG269" i="116"/>
  <c r="AQ269" i="116"/>
  <c r="BF268" i="116"/>
  <c r="BF272" i="116" s="1"/>
  <c r="AP268" i="116"/>
  <c r="BE267" i="116"/>
  <c r="AO267" i="116"/>
  <c r="AZ266" i="116"/>
  <c r="BO265" i="116"/>
  <c r="AY265" i="116"/>
  <c r="BN264" i="116"/>
  <c r="AX264" i="116"/>
  <c r="BM263" i="116"/>
  <c r="AW263" i="116"/>
  <c r="BL262" i="116"/>
  <c r="BL244" i="116"/>
  <c r="AV262" i="116"/>
  <c r="AV244" i="116"/>
  <c r="BC230" i="116"/>
  <c r="AM230" i="116"/>
  <c r="BP205" i="116"/>
  <c r="BB207" i="116"/>
  <c r="BB173" i="116" s="1"/>
  <c r="AL207" i="116"/>
  <c r="AL173" i="116" s="1"/>
  <c r="BP197" i="116"/>
  <c r="AO193" i="116"/>
  <c r="BD220" i="116"/>
  <c r="AN220" i="116"/>
  <c r="BC219" i="116"/>
  <c r="AM219" i="116"/>
  <c r="BB218" i="116"/>
  <c r="AL218" i="116"/>
  <c r="BP190" i="116"/>
  <c r="BA217" i="116"/>
  <c r="BL216" i="116"/>
  <c r="AV216" i="116"/>
  <c r="BK215" i="116"/>
  <c r="AU215" i="116"/>
  <c r="BJ214" i="116"/>
  <c r="AT214" i="116"/>
  <c r="BI213" i="116"/>
  <c r="AS213" i="116"/>
  <c r="BD212" i="116"/>
  <c r="AN212" i="116"/>
  <c r="BC211" i="116"/>
  <c r="BC193" i="116"/>
  <c r="AM211" i="116"/>
  <c r="AM193" i="116"/>
  <c r="BJ173" i="116"/>
  <c r="BJ179" i="116"/>
  <c r="AT179" i="116"/>
  <c r="AL266" i="120"/>
  <c r="BC244" i="120"/>
  <c r="BO211" i="120"/>
  <c r="BP240" i="119"/>
  <c r="BL193" i="119"/>
  <c r="BP291" i="118"/>
  <c r="BG193" i="118"/>
  <c r="BP156" i="118"/>
  <c r="BP238" i="117"/>
  <c r="BP266" i="117" s="1"/>
  <c r="AX244" i="117"/>
  <c r="BD193" i="117"/>
  <c r="BO313" i="116"/>
  <c r="BK309" i="116"/>
  <c r="BK275" i="116" s="1"/>
  <c r="BM322" i="116"/>
  <c r="BL321" i="116"/>
  <c r="BK320" i="116"/>
  <c r="BJ319" i="116"/>
  <c r="BI318" i="116"/>
  <c r="AV317" i="116"/>
  <c r="AU316" i="116"/>
  <c r="AT315" i="116"/>
  <c r="AS314" i="116"/>
  <c r="AQ275" i="116"/>
  <c r="AQ281" i="116"/>
  <c r="BP252" i="116"/>
  <c r="AX258" i="116"/>
  <c r="AX224" i="116" s="1"/>
  <c r="AN271" i="116"/>
  <c r="BC270" i="116"/>
  <c r="AM270" i="116"/>
  <c r="BB269" i="116"/>
  <c r="BP241" i="116"/>
  <c r="AL269" i="116"/>
  <c r="AW268" i="116"/>
  <c r="AZ267" i="116"/>
  <c r="BC266" i="116"/>
  <c r="BB265" i="116"/>
  <c r="AW264" i="116"/>
  <c r="AV263" i="116"/>
  <c r="AU244" i="116"/>
  <c r="AU262" i="116"/>
  <c r="AX230" i="116"/>
  <c r="AL212" i="116"/>
  <c r="BI207" i="116"/>
  <c r="BI173" i="116" s="1"/>
  <c r="BG220" i="116"/>
  <c r="BF219" i="116"/>
  <c r="BE218" i="116"/>
  <c r="BD217" i="116"/>
  <c r="BC216" i="116"/>
  <c r="BB215" i="116"/>
  <c r="BA214" i="116"/>
  <c r="AR213" i="116"/>
  <c r="AQ212" i="116"/>
  <c r="AP193" i="116"/>
  <c r="AP211" i="116"/>
  <c r="BA179" i="116"/>
  <c r="BP156" i="116"/>
  <c r="BP122" i="116" s="1"/>
  <c r="BP290" i="121"/>
  <c r="AT313" i="120"/>
  <c r="BP237" i="120"/>
  <c r="BP265" i="120" s="1"/>
  <c r="AL218" i="120"/>
  <c r="BP156" i="120"/>
  <c r="BA295" i="119"/>
  <c r="AL281" i="118"/>
  <c r="AX219" i="118"/>
  <c r="AN217" i="118"/>
  <c r="AY313" i="117"/>
  <c r="AY193" i="117"/>
  <c r="BM170" i="117"/>
  <c r="BP162" i="117"/>
  <c r="BN244" i="116"/>
  <c r="AM217" i="116"/>
  <c r="AM193" i="117"/>
  <c r="AL179" i="117"/>
  <c r="BK313" i="116"/>
  <c r="BP257" i="116"/>
  <c r="AM267" i="116"/>
  <c r="BJ262" i="116"/>
  <c r="BP199" i="116"/>
  <c r="BE211" i="116"/>
  <c r="AL220" i="116"/>
  <c r="BA193" i="116"/>
  <c r="BP292" i="116"/>
  <c r="BB262" i="116"/>
  <c r="BM211" i="116"/>
  <c r="AQ262" i="123"/>
  <c r="AQ244" i="123"/>
  <c r="BL262" i="123"/>
  <c r="BL244" i="123"/>
  <c r="BC263" i="123"/>
  <c r="AS264" i="123"/>
  <c r="BN264" i="123"/>
  <c r="AU266" i="123"/>
  <c r="BL267" i="123"/>
  <c r="BB268" i="123"/>
  <c r="AM270" i="123"/>
  <c r="BO270" i="123"/>
  <c r="BM271" i="123"/>
  <c r="BP253" i="123"/>
  <c r="AU281" i="123"/>
  <c r="BD262" i="123"/>
  <c r="BD244" i="123"/>
  <c r="AU263" i="123"/>
  <c r="AP264" i="123"/>
  <c r="BL264" i="123"/>
  <c r="AR266" i="123"/>
  <c r="AT268" i="123"/>
  <c r="BN269" i="123"/>
  <c r="AM281" i="123"/>
  <c r="AV314" i="123"/>
  <c r="BL317" i="123"/>
  <c r="BG271" i="123"/>
  <c r="BD258" i="123"/>
  <c r="BD224" i="123" s="1"/>
  <c r="AT281" i="123"/>
  <c r="AL313" i="123"/>
  <c r="AL295" i="123"/>
  <c r="BP285" i="123"/>
  <c r="AS316" i="123"/>
  <c r="AX320" i="123"/>
  <c r="BA322" i="123"/>
  <c r="AO281" i="123"/>
  <c r="BL314" i="123"/>
  <c r="AY316" i="123"/>
  <c r="BA318" i="123"/>
  <c r="BG320" i="123"/>
  <c r="BL322" i="123"/>
  <c r="AX275" i="123"/>
  <c r="AX281" i="123"/>
  <c r="BL313" i="123"/>
  <c r="BL295" i="123"/>
  <c r="AN315" i="123"/>
  <c r="AT316" i="123"/>
  <c r="BK317" i="123"/>
  <c r="AW309" i="123"/>
  <c r="AW275" i="123" s="1"/>
  <c r="AU309" i="123"/>
  <c r="AU275" i="123" s="1"/>
  <c r="AS244" i="123"/>
  <c r="AS262" i="123"/>
  <c r="BI262" i="123"/>
  <c r="BI244" i="123"/>
  <c r="AT263" i="123"/>
  <c r="BJ263" i="123"/>
  <c r="AU264" i="123"/>
  <c r="BK264" i="123"/>
  <c r="AV265" i="123"/>
  <c r="BL265" i="123"/>
  <c r="BA266" i="123"/>
  <c r="AL267" i="123"/>
  <c r="BP239" i="123"/>
  <c r="AM268" i="123"/>
  <c r="BC268" i="123"/>
  <c r="AN269" i="123"/>
  <c r="BD269" i="123"/>
  <c r="BI270" i="123"/>
  <c r="AT271" i="123"/>
  <c r="BJ271" i="123"/>
  <c r="BA258" i="123"/>
  <c r="BA224" i="123" s="1"/>
  <c r="AQ281" i="123"/>
  <c r="BM281" i="123"/>
  <c r="BK313" i="123"/>
  <c r="BK295" i="123"/>
  <c r="BH314" i="123"/>
  <c r="BJ316" i="123"/>
  <c r="AM318" i="123"/>
  <c r="BB319" i="123"/>
  <c r="BJ320" i="123"/>
  <c r="AU322" i="123"/>
  <c r="BA309" i="123"/>
  <c r="BA275" i="123" s="1"/>
  <c r="BP308" i="123"/>
  <c r="AU258" i="123"/>
  <c r="AU224" i="123" s="1"/>
  <c r="BK258" i="123"/>
  <c r="BK224" i="123" s="1"/>
  <c r="BP251" i="123"/>
  <c r="AZ281" i="123"/>
  <c r="BC295" i="123"/>
  <c r="BC313" i="123"/>
  <c r="AS314" i="123"/>
  <c r="BO314" i="123"/>
  <c r="BE315" i="123"/>
  <c r="BA316" i="123"/>
  <c r="AU317" i="123"/>
  <c r="AZ318" i="123"/>
  <c r="AW319" i="123"/>
  <c r="AT320" i="123"/>
  <c r="AR321" i="123"/>
  <c r="AQ309" i="123"/>
  <c r="AQ275" i="123" s="1"/>
  <c r="BA313" i="123"/>
  <c r="BA295" i="123"/>
  <c r="AL314" i="123"/>
  <c r="BP286" i="123"/>
  <c r="BB314" i="123"/>
  <c r="AM315" i="123"/>
  <c r="BC315" i="123"/>
  <c r="AN316" i="123"/>
  <c r="BD316" i="123"/>
  <c r="BK320" i="123"/>
  <c r="BB321" i="123"/>
  <c r="BE309" i="123"/>
  <c r="BE275" i="123" s="1"/>
  <c r="BP307" i="123"/>
  <c r="AO317" i="123"/>
  <c r="BE317" i="123"/>
  <c r="AP318" i="123"/>
  <c r="BF318" i="123"/>
  <c r="AQ319" i="123"/>
  <c r="BG319" i="123"/>
  <c r="AR320" i="123"/>
  <c r="AW321" i="123"/>
  <c r="BM321" i="123"/>
  <c r="AX322" i="123"/>
  <c r="BN322" i="123"/>
  <c r="AZ309" i="123"/>
  <c r="AZ275" i="123" s="1"/>
  <c r="BI309" i="122"/>
  <c r="BI275" i="122" s="1"/>
  <c r="BO320" i="122"/>
  <c r="BM318" i="122"/>
  <c r="BD258" i="122"/>
  <c r="BD224" i="122" s="1"/>
  <c r="BB271" i="122"/>
  <c r="AQ268" i="122"/>
  <c r="AN265" i="122"/>
  <c r="BP235" i="122"/>
  <c r="AL263" i="122"/>
  <c r="BL230" i="122"/>
  <c r="BP202" i="122"/>
  <c r="BG207" i="122"/>
  <c r="BG173" i="122" s="1"/>
  <c r="AL207" i="122"/>
  <c r="BP197" i="122"/>
  <c r="AU220" i="122"/>
  <c r="AM218" i="122"/>
  <c r="BP190" i="122"/>
  <c r="AL217" i="122"/>
  <c r="BP189" i="122"/>
  <c r="BD211" i="122"/>
  <c r="BD193" i="122"/>
  <c r="AN211" i="122"/>
  <c r="AN193" i="122"/>
  <c r="BP178" i="122"/>
  <c r="BK179" i="122"/>
  <c r="AU179" i="122"/>
  <c r="AP262" i="123"/>
  <c r="AZ216" i="123"/>
  <c r="AZ193" i="123"/>
  <c r="AM316" i="122"/>
  <c r="AZ313" i="122"/>
  <c r="AZ295" i="122"/>
  <c r="AU281" i="122"/>
  <c r="AZ258" i="122"/>
  <c r="AZ224" i="122" s="1"/>
  <c r="BO264" i="122"/>
  <c r="BN263" i="122"/>
  <c r="BM262" i="122"/>
  <c r="BM244" i="122"/>
  <c r="AZ230" i="122"/>
  <c r="BO207" i="122"/>
  <c r="BO173" i="122" s="1"/>
  <c r="AT207" i="122"/>
  <c r="AT173" i="122" s="1"/>
  <c r="BL219" i="122"/>
  <c r="AT219" i="122"/>
  <c r="BI218" i="122"/>
  <c r="AS218" i="122"/>
  <c r="AL215" i="122"/>
  <c r="BP187" i="122"/>
  <c r="BL213" i="122"/>
  <c r="AV213" i="122"/>
  <c r="BK212" i="122"/>
  <c r="AU212" i="122"/>
  <c r="AU221" i="122" s="1"/>
  <c r="BJ211" i="122"/>
  <c r="BJ221" i="122" s="1"/>
  <c r="BJ193" i="122"/>
  <c r="AT211" i="122"/>
  <c r="AT193" i="122"/>
  <c r="BF179" i="122"/>
  <c r="AP179" i="122"/>
  <c r="BE179" i="122"/>
  <c r="AO173" i="122"/>
  <c r="AO179" i="122"/>
  <c r="BP192" i="122"/>
  <c r="AL220" i="122"/>
  <c r="AN207" i="122"/>
  <c r="AN173" i="122" s="1"/>
  <c r="BD207" i="122"/>
  <c r="BD173" i="122" s="1"/>
  <c r="BP203" i="122"/>
  <c r="AW224" i="122"/>
  <c r="AW230" i="122"/>
  <c r="BM224" i="122"/>
  <c r="BM230" i="122"/>
  <c r="AL262" i="122"/>
  <c r="AL244" i="122"/>
  <c r="BP234" i="122"/>
  <c r="BB262" i="122"/>
  <c r="BB244" i="122"/>
  <c r="AS265" i="122"/>
  <c r="BI265" i="122"/>
  <c r="AU267" i="122"/>
  <c r="BL268" i="122"/>
  <c r="BP242" i="122"/>
  <c r="BP270" i="122" s="1"/>
  <c r="AL270" i="122"/>
  <c r="AO258" i="122"/>
  <c r="AO224" i="122" s="1"/>
  <c r="BE258" i="122"/>
  <c r="BE224" i="122" s="1"/>
  <c r="BM281" i="122"/>
  <c r="AL313" i="122"/>
  <c r="AL295" i="122"/>
  <c r="BP285" i="122"/>
  <c r="AM314" i="122"/>
  <c r="AN315" i="122"/>
  <c r="AO316" i="122"/>
  <c r="AP317" i="122"/>
  <c r="AQ318" i="122"/>
  <c r="AR319" i="122"/>
  <c r="BA320" i="122"/>
  <c r="BB321" i="122"/>
  <c r="BC322" i="122"/>
  <c r="BG309" i="122"/>
  <c r="BG275" i="122" s="1"/>
  <c r="BP302" i="122"/>
  <c r="AQ230" i="122"/>
  <c r="BG230" i="122"/>
  <c r="AZ262" i="122"/>
  <c r="AZ244" i="122"/>
  <c r="AO263" i="122"/>
  <c r="BE263" i="122"/>
  <c r="AP264" i="122"/>
  <c r="BF264" i="122"/>
  <c r="AQ265" i="122"/>
  <c r="BG265" i="122"/>
  <c r="AR266" i="122"/>
  <c r="BH266" i="122"/>
  <c r="AW267" i="122"/>
  <c r="BM267" i="122"/>
  <c r="AX268" i="122"/>
  <c r="BN268" i="122"/>
  <c r="AY269" i="122"/>
  <c r="BO269" i="122"/>
  <c r="AZ270" i="122"/>
  <c r="AO271" i="122"/>
  <c r="BE271" i="122"/>
  <c r="AQ258" i="122"/>
  <c r="AQ224" i="122" s="1"/>
  <c r="BG258" i="122"/>
  <c r="BG224" i="122" s="1"/>
  <c r="BP278" i="122"/>
  <c r="AP313" i="122"/>
  <c r="AP295" i="122"/>
  <c r="BC309" i="122"/>
  <c r="BC275" i="122" s="1"/>
  <c r="BP306" i="122"/>
  <c r="AV281" i="122"/>
  <c r="BL275" i="122"/>
  <c r="BL281" i="122"/>
  <c r="BP279" i="122"/>
  <c r="AO295" i="122"/>
  <c r="AO313" i="122"/>
  <c r="BE295" i="122"/>
  <c r="BE313" i="122"/>
  <c r="AW317" i="122"/>
  <c r="BM317" i="122"/>
  <c r="AX318" i="122"/>
  <c r="BN318" i="122"/>
  <c r="AY319" i="122"/>
  <c r="BO319" i="122"/>
  <c r="AZ320" i="122"/>
  <c r="AR309" i="122"/>
  <c r="AR275" i="122" s="1"/>
  <c r="BH309" i="122"/>
  <c r="BH275" i="122" s="1"/>
  <c r="AX281" i="122"/>
  <c r="BN281" i="122"/>
  <c r="AQ295" i="122"/>
  <c r="AQ313" i="122"/>
  <c r="BG295" i="122"/>
  <c r="BG313" i="122"/>
  <c r="AR314" i="122"/>
  <c r="BH314" i="122"/>
  <c r="AW315" i="122"/>
  <c r="BM315" i="122"/>
  <c r="AX316" i="122"/>
  <c r="BN316" i="122"/>
  <c r="AY317" i="122"/>
  <c r="BO317" i="122"/>
  <c r="AZ318" i="122"/>
  <c r="AO319" i="122"/>
  <c r="BE319" i="122"/>
  <c r="AP320" i="122"/>
  <c r="BF320" i="122"/>
  <c r="AQ321" i="122"/>
  <c r="BG321" i="122"/>
  <c r="AR322" i="122"/>
  <c r="BH322" i="122"/>
  <c r="AT309" i="122"/>
  <c r="AT275" i="122" s="1"/>
  <c r="BJ309" i="122"/>
  <c r="BJ275" i="122" s="1"/>
  <c r="BP303" i="122"/>
  <c r="BH193" i="123"/>
  <c r="BP291" i="122"/>
  <c r="BM314" i="122"/>
  <c r="AL258" i="122"/>
  <c r="AL224" i="122" s="1"/>
  <c r="AQ244" i="122"/>
  <c r="BP226" i="122"/>
  <c r="BO211" i="122"/>
  <c r="AY211" i="122"/>
  <c r="BP169" i="123"/>
  <c r="AY244" i="122"/>
  <c r="BK221" i="122"/>
  <c r="BE193" i="122"/>
  <c r="AO193" i="122"/>
  <c r="BI170" i="122"/>
  <c r="AL128" i="122"/>
  <c r="BP124" i="122"/>
  <c r="AL122" i="122"/>
  <c r="AL175" i="122"/>
  <c r="BC262" i="122"/>
  <c r="BP188" i="122"/>
  <c r="BB170" i="122"/>
  <c r="BD313" i="122"/>
  <c r="AL212" i="122"/>
  <c r="AS211" i="122"/>
  <c r="BP299" i="121"/>
  <c r="AL309" i="121"/>
  <c r="AL275" i="121" s="1"/>
  <c r="BA319" i="121"/>
  <c r="BI315" i="121"/>
  <c r="AV270" i="121"/>
  <c r="AT262" i="121"/>
  <c r="AT244" i="121"/>
  <c r="BJ220" i="121"/>
  <c r="AN217" i="121"/>
  <c r="AT215" i="121"/>
  <c r="AY213" i="121"/>
  <c r="BC211" i="121"/>
  <c r="BC193" i="121"/>
  <c r="BP176" i="121"/>
  <c r="BP156" i="121"/>
  <c r="BG309" i="119"/>
  <c r="BG275" i="119" s="1"/>
  <c r="AQ309" i="119"/>
  <c r="AQ275" i="119" s="1"/>
  <c r="AZ295" i="119"/>
  <c r="AZ313" i="119"/>
  <c r="BG281" i="119"/>
  <c r="AQ281" i="119"/>
  <c r="BF258" i="119"/>
  <c r="BF224" i="119" s="1"/>
  <c r="AP258" i="119"/>
  <c r="AP224" i="119" s="1"/>
  <c r="AL269" i="119"/>
  <c r="BP241" i="119"/>
  <c r="BC262" i="119"/>
  <c r="BC244" i="119"/>
  <c r="AM262" i="119"/>
  <c r="AM244" i="119"/>
  <c r="BJ230" i="119"/>
  <c r="BJ224" i="119"/>
  <c r="AT230" i="119"/>
  <c r="BP202" i="119"/>
  <c r="BI207" i="119"/>
  <c r="BI173" i="119" s="1"/>
  <c r="AS207" i="119"/>
  <c r="AS173" i="119" s="1"/>
  <c r="BF211" i="119"/>
  <c r="BF193" i="119"/>
  <c r="AP211" i="119"/>
  <c r="AP193" i="119"/>
  <c r="BC179" i="119"/>
  <c r="AM179" i="119"/>
  <c r="BP176" i="119"/>
  <c r="BA179" i="119"/>
  <c r="BA173" i="119"/>
  <c r="AU244" i="122"/>
  <c r="AZ318" i="121"/>
  <c r="BH314" i="121"/>
  <c r="AY267" i="121"/>
  <c r="AT230" i="121"/>
  <c r="AZ216" i="121"/>
  <c r="BF179" i="121"/>
  <c r="AS211" i="121"/>
  <c r="AS193" i="121"/>
  <c r="AQ212" i="121"/>
  <c r="AN213" i="121"/>
  <c r="AS214" i="121"/>
  <c r="AP215" i="121"/>
  <c r="AM216" i="121"/>
  <c r="AR217" i="121"/>
  <c r="AO218" i="121"/>
  <c r="AM219" i="121"/>
  <c r="BH207" i="121"/>
  <c r="BH173" i="121" s="1"/>
  <c r="AY230" i="121"/>
  <c r="AM244" i="121"/>
  <c r="AM262" i="121"/>
  <c r="BC263" i="121"/>
  <c r="AW265" i="121"/>
  <c r="AS267" i="121"/>
  <c r="BL270" i="121"/>
  <c r="BI258" i="121"/>
  <c r="BI224" i="121" s="1"/>
  <c r="AP281" i="121"/>
  <c r="AP275" i="121"/>
  <c r="BD314" i="121"/>
  <c r="BJ316" i="121"/>
  <c r="BB320" i="121"/>
  <c r="AS173" i="121"/>
  <c r="AS179" i="121"/>
  <c r="AM211" i="121"/>
  <c r="AM193" i="121"/>
  <c r="BP184" i="121"/>
  <c r="AL212" i="121"/>
  <c r="BN212" i="121"/>
  <c r="BK213" i="121"/>
  <c r="BI214" i="121"/>
  <c r="BM215" i="121"/>
  <c r="BK216" i="121"/>
  <c r="BH217" i="121"/>
  <c r="BE218" i="121"/>
  <c r="BC219" i="121"/>
  <c r="AV207" i="121"/>
  <c r="AV173" i="121" s="1"/>
  <c r="BJ230" i="121"/>
  <c r="BJ262" i="121"/>
  <c r="BJ244" i="121"/>
  <c r="BD264" i="121"/>
  <c r="AX266" i="121"/>
  <c r="AT268" i="121"/>
  <c r="BM271" i="121"/>
  <c r="AR314" i="121"/>
  <c r="AL316" i="121"/>
  <c r="BP288" i="121"/>
  <c r="BP316" i="121" s="1"/>
  <c r="AV318" i="121"/>
  <c r="AP320" i="121"/>
  <c r="BH309" i="121"/>
  <c r="BH275" i="121" s="1"/>
  <c r="AO179" i="121"/>
  <c r="BJ179" i="121"/>
  <c r="BJ173" i="121"/>
  <c r="AY211" i="121"/>
  <c r="AY193" i="121"/>
  <c r="AP212" i="121"/>
  <c r="BK212" i="121"/>
  <c r="AO217" i="121"/>
  <c r="BF218" i="121"/>
  <c r="BH220" i="121"/>
  <c r="AZ207" i="121"/>
  <c r="AZ173" i="121" s="1"/>
  <c r="BP199" i="121"/>
  <c r="BE230" i="121"/>
  <c r="BE224" i="121"/>
  <c r="AY244" i="121"/>
  <c r="AY262" i="121"/>
  <c r="AZ266" i="121"/>
  <c r="BA258" i="121"/>
  <c r="BA224" i="121" s="1"/>
  <c r="BP253" i="121"/>
  <c r="BF281" i="121"/>
  <c r="BN316" i="121"/>
  <c r="AL320" i="121"/>
  <c r="BP292" i="121"/>
  <c r="AW321" i="121"/>
  <c r="BH322" i="121"/>
  <c r="AY179" i="121"/>
  <c r="BO179" i="121"/>
  <c r="AR211" i="121"/>
  <c r="AR193" i="121"/>
  <c r="BH211" i="121"/>
  <c r="BH193" i="121"/>
  <c r="BM212" i="121"/>
  <c r="AX213" i="121"/>
  <c r="BN213" i="121"/>
  <c r="AY214" i="121"/>
  <c r="BO214" i="121"/>
  <c r="AZ215" i="121"/>
  <c r="AO216" i="121"/>
  <c r="BE216" i="121"/>
  <c r="AP217" i="121"/>
  <c r="BF217" i="121"/>
  <c r="AQ218" i="121"/>
  <c r="BG218" i="121"/>
  <c r="AR219" i="121"/>
  <c r="BH219" i="121"/>
  <c r="AW220" i="121"/>
  <c r="BM220" i="121"/>
  <c r="AY207" i="121"/>
  <c r="AY173" i="121" s="1"/>
  <c r="BO207" i="121"/>
  <c r="BO173" i="121" s="1"/>
  <c r="AP230" i="121"/>
  <c r="BK230" i="121"/>
  <c r="AU244" i="121"/>
  <c r="AU262" i="121"/>
  <c r="AQ263" i="121"/>
  <c r="AR264" i="121"/>
  <c r="BE269" i="121"/>
  <c r="BF270" i="121"/>
  <c r="BG271" i="121"/>
  <c r="BC258" i="121"/>
  <c r="BC224" i="121" s="1"/>
  <c r="BP255" i="121"/>
  <c r="AN281" i="121"/>
  <c r="AN275" i="121"/>
  <c r="AS313" i="121"/>
  <c r="AS295" i="121"/>
  <c r="AT314" i="121"/>
  <c r="AU315" i="121"/>
  <c r="AV316" i="121"/>
  <c r="BI321" i="121"/>
  <c r="BJ322" i="121"/>
  <c r="BL309" i="121"/>
  <c r="BL275" i="121" s="1"/>
  <c r="AR230" i="121"/>
  <c r="AR224" i="121"/>
  <c r="BH230" i="121"/>
  <c r="BH224" i="121"/>
  <c r="BA244" i="121"/>
  <c r="BA262" i="121"/>
  <c r="BP235" i="121"/>
  <c r="AL263" i="121"/>
  <c r="BB263" i="121"/>
  <c r="BB244" i="121"/>
  <c r="AM264" i="121"/>
  <c r="BC264" i="121"/>
  <c r="AN265" i="121"/>
  <c r="BD265" i="121"/>
  <c r="BI266" i="121"/>
  <c r="BJ267" i="121"/>
  <c r="AU268" i="121"/>
  <c r="BK268" i="121"/>
  <c r="AV269" i="121"/>
  <c r="BL269" i="121"/>
  <c r="BA270" i="121"/>
  <c r="BP243" i="121"/>
  <c r="BP271" i="121" s="1"/>
  <c r="AL271" i="121"/>
  <c r="BB271" i="121"/>
  <c r="AN258" i="121"/>
  <c r="AN224" i="121" s="1"/>
  <c r="BD258" i="121"/>
  <c r="BD224" i="121" s="1"/>
  <c r="BP254" i="121"/>
  <c r="AW275" i="121"/>
  <c r="AW281" i="121"/>
  <c r="BM281" i="121"/>
  <c r="AL295" i="121"/>
  <c r="BP285" i="121"/>
  <c r="AL313" i="121"/>
  <c r="BB295" i="121"/>
  <c r="BB313" i="121"/>
  <c r="AM314" i="121"/>
  <c r="BC314" i="121"/>
  <c r="AN315" i="121"/>
  <c r="BD315" i="121"/>
  <c r="AS316" i="121"/>
  <c r="BI316" i="121"/>
  <c r="AT317" i="121"/>
  <c r="BJ317" i="121"/>
  <c r="AU318" i="121"/>
  <c r="BK318" i="121"/>
  <c r="AV319" i="121"/>
  <c r="BA320" i="121"/>
  <c r="BP293" i="121"/>
  <c r="BP321" i="121" s="1"/>
  <c r="AL321" i="121"/>
  <c r="BB321" i="121"/>
  <c r="AM322" i="121"/>
  <c r="AO309" i="121"/>
  <c r="AO275" i="121" s="1"/>
  <c r="BE309" i="121"/>
  <c r="BE275" i="121" s="1"/>
  <c r="BK244" i="121"/>
  <c r="BK262" i="121"/>
  <c r="AV263" i="121"/>
  <c r="BL263" i="121"/>
  <c r="BP237" i="121"/>
  <c r="AL265" i="121"/>
  <c r="BB265" i="121"/>
  <c r="AM266" i="121"/>
  <c r="BC266" i="121"/>
  <c r="AN267" i="121"/>
  <c r="BD267" i="121"/>
  <c r="AS268" i="121"/>
  <c r="BI268" i="121"/>
  <c r="AT269" i="121"/>
  <c r="BJ269" i="121"/>
  <c r="AU270" i="121"/>
  <c r="BK270" i="121"/>
  <c r="AV271" i="121"/>
  <c r="BL271" i="121"/>
  <c r="AX258" i="121"/>
  <c r="AX224" i="121" s="1"/>
  <c r="BN258" i="121"/>
  <c r="BN224" i="121" s="1"/>
  <c r="AY281" i="121"/>
  <c r="BO281" i="121"/>
  <c r="AR295" i="121"/>
  <c r="AR313" i="121"/>
  <c r="BH295" i="121"/>
  <c r="BH313" i="121"/>
  <c r="AW314" i="121"/>
  <c r="BM314" i="121"/>
  <c r="AX315" i="121"/>
  <c r="BN315" i="121"/>
  <c r="AY316" i="121"/>
  <c r="BO316" i="121"/>
  <c r="AZ317" i="121"/>
  <c r="BE318" i="121"/>
  <c r="AP319" i="121"/>
  <c r="BF319" i="121"/>
  <c r="AQ320" i="121"/>
  <c r="BG320" i="121"/>
  <c r="AR321" i="121"/>
  <c r="BH321" i="121"/>
  <c r="AW322" i="121"/>
  <c r="BM322" i="121"/>
  <c r="AY309" i="121"/>
  <c r="AY275" i="121" s="1"/>
  <c r="BO309" i="121"/>
  <c r="BO275" i="121" s="1"/>
  <c r="BN309" i="119"/>
  <c r="BN275" i="119" s="1"/>
  <c r="AX309" i="119"/>
  <c r="AX275" i="119" s="1"/>
  <c r="AV322" i="119"/>
  <c r="BK321" i="119"/>
  <c r="AU321" i="119"/>
  <c r="BJ320" i="119"/>
  <c r="AT320" i="119"/>
  <c r="BI319" i="119"/>
  <c r="AS319" i="119"/>
  <c r="AS323" i="119" s="1"/>
  <c r="BD318" i="119"/>
  <c r="AN318" i="119"/>
  <c r="BC317" i="119"/>
  <c r="AM317" i="119"/>
  <c r="BB316" i="119"/>
  <c r="AL316" i="119"/>
  <c r="BP288" i="119"/>
  <c r="BA315" i="119"/>
  <c r="BA323" i="119" s="1"/>
  <c r="BL314" i="119"/>
  <c r="AV314" i="119"/>
  <c r="BK313" i="119"/>
  <c r="BK295" i="119"/>
  <c r="AU313" i="119"/>
  <c r="AU295" i="119"/>
  <c r="BB281" i="119"/>
  <c r="AL281" i="119"/>
  <c r="BP277" i="119"/>
  <c r="BP257" i="119"/>
  <c r="BP249" i="119"/>
  <c r="BA258" i="119"/>
  <c r="BA224" i="119" s="1"/>
  <c r="BO271" i="119"/>
  <c r="AY271" i="119"/>
  <c r="BN270" i="119"/>
  <c r="AX270" i="119"/>
  <c r="BM269" i="119"/>
  <c r="AW269" i="119"/>
  <c r="BH268" i="119"/>
  <c r="BH272" i="119" s="1"/>
  <c r="AR268" i="119"/>
  <c r="AR272" i="119" s="1"/>
  <c r="BG267" i="119"/>
  <c r="AQ267" i="119"/>
  <c r="BF266" i="119"/>
  <c r="AP266" i="119"/>
  <c r="BE265" i="119"/>
  <c r="AO265" i="119"/>
  <c r="AZ264" i="119"/>
  <c r="AZ272" i="119" s="1"/>
  <c r="BO263" i="119"/>
  <c r="AY263" i="119"/>
  <c r="BN262" i="119"/>
  <c r="BN244" i="119"/>
  <c r="AX262" i="119"/>
  <c r="AX244" i="119"/>
  <c r="BI230" i="119"/>
  <c r="BI224" i="119"/>
  <c r="AS230" i="119"/>
  <c r="AZ207" i="119"/>
  <c r="AZ173" i="119" s="1"/>
  <c r="BN220" i="119"/>
  <c r="AX220" i="119"/>
  <c r="BM219" i="119"/>
  <c r="AW219" i="119"/>
  <c r="BH218" i="119"/>
  <c r="AR218" i="119"/>
  <c r="BG217" i="119"/>
  <c r="AQ217" i="119"/>
  <c r="BF216" i="119"/>
  <c r="AP216" i="119"/>
  <c r="BE215" i="119"/>
  <c r="AO215" i="119"/>
  <c r="AZ214" i="119"/>
  <c r="AZ221" i="119" s="1"/>
  <c r="BO213" i="119"/>
  <c r="BO221" i="119" s="1"/>
  <c r="AY213" i="119"/>
  <c r="BN212" i="119"/>
  <c r="AX212" i="119"/>
  <c r="BM211" i="119"/>
  <c r="BM193" i="119"/>
  <c r="AW211" i="119"/>
  <c r="AW193" i="119"/>
  <c r="BD179" i="119"/>
  <c r="AN179" i="119"/>
  <c r="AN173" i="119"/>
  <c r="AL269" i="122"/>
  <c r="BN219" i="122"/>
  <c r="BP166" i="122"/>
  <c r="BC295" i="121"/>
  <c r="BF211" i="121"/>
  <c r="BP301" i="120"/>
  <c r="AP309" i="120"/>
  <c r="AP275" i="120" s="1"/>
  <c r="AU321" i="120"/>
  <c r="AV315" i="120"/>
  <c r="BA295" i="120"/>
  <c r="BA313" i="120"/>
  <c r="BN281" i="120"/>
  <c r="BO258" i="120"/>
  <c r="BO224" i="120" s="1"/>
  <c r="BC258" i="120"/>
  <c r="BC224" i="120" s="1"/>
  <c r="AM271" i="120"/>
  <c r="BF269" i="120"/>
  <c r="BO267" i="120"/>
  <c r="BC266" i="120"/>
  <c r="AQ265" i="120"/>
  <c r="BK263" i="120"/>
  <c r="AY244" i="120"/>
  <c r="AY262" i="120"/>
  <c r="BP229" i="120"/>
  <c r="AW219" i="120"/>
  <c r="AT216" i="120"/>
  <c r="BM214" i="120"/>
  <c r="AP212" i="120"/>
  <c r="BL179" i="120"/>
  <c r="BL173" i="120"/>
  <c r="BP290" i="119"/>
  <c r="BP318" i="119" s="1"/>
  <c r="AO295" i="119"/>
  <c r="AL263" i="119"/>
  <c r="BA262" i="119"/>
  <c r="BP204" i="119"/>
  <c r="BH193" i="119"/>
  <c r="AR193" i="119"/>
  <c r="AU170" i="119"/>
  <c r="AM170" i="119"/>
  <c r="BP142" i="121"/>
  <c r="BP160" i="121"/>
  <c r="BP170" i="121" s="1"/>
  <c r="AY317" i="120"/>
  <c r="BJ295" i="120"/>
  <c r="BJ313" i="120"/>
  <c r="BP256" i="120"/>
  <c r="BJ258" i="120"/>
  <c r="BJ224" i="120" s="1"/>
  <c r="BL266" i="120"/>
  <c r="BH262" i="120"/>
  <c r="BH244" i="120"/>
  <c r="AS224" i="120"/>
  <c r="AS230" i="120"/>
  <c r="AO207" i="120"/>
  <c r="AO173" i="120" s="1"/>
  <c r="BB218" i="120"/>
  <c r="BF193" i="120"/>
  <c r="BF211" i="120"/>
  <c r="AS179" i="120"/>
  <c r="BP142" i="120"/>
  <c r="BP160" i="120"/>
  <c r="AL175" i="120"/>
  <c r="BB179" i="120"/>
  <c r="AW193" i="120"/>
  <c r="AW211" i="120"/>
  <c r="AM212" i="120"/>
  <c r="AY213" i="120"/>
  <c r="AO214" i="120"/>
  <c r="BJ214" i="120"/>
  <c r="BF215" i="120"/>
  <c r="AV216" i="120"/>
  <c r="AM217" i="120"/>
  <c r="BH217" i="120"/>
  <c r="AX218" i="120"/>
  <c r="AO219" i="120"/>
  <c r="BJ219" i="120"/>
  <c r="AZ220" i="120"/>
  <c r="AR207" i="120"/>
  <c r="AR173" i="120" s="1"/>
  <c r="BM207" i="120"/>
  <c r="BM173" i="120" s="1"/>
  <c r="AU230" i="120"/>
  <c r="AU224" i="120"/>
  <c r="BP227" i="120"/>
  <c r="AZ262" i="120"/>
  <c r="AZ244" i="120"/>
  <c r="AV263" i="120"/>
  <c r="AL264" i="120"/>
  <c r="BP236" i="120"/>
  <c r="BH264" i="120"/>
  <c r="AX265" i="120"/>
  <c r="BJ266" i="120"/>
  <c r="AZ267" i="120"/>
  <c r="AV268" i="120"/>
  <c r="BP241" i="120"/>
  <c r="AL269" i="120"/>
  <c r="AX270" i="120"/>
  <c r="AN271" i="120"/>
  <c r="BI271" i="120"/>
  <c r="BA258" i="120"/>
  <c r="BA224" i="120" s="1"/>
  <c r="AV281" i="120"/>
  <c r="AV275" i="120"/>
  <c r="AP295" i="120"/>
  <c r="AP313" i="120"/>
  <c r="AM317" i="120"/>
  <c r="BO317" i="120"/>
  <c r="BM321" i="120"/>
  <c r="BJ322" i="120"/>
  <c r="BN309" i="120"/>
  <c r="BN275" i="120" s="1"/>
  <c r="AQ179" i="120"/>
  <c r="BG179" i="120"/>
  <c r="BC211" i="120"/>
  <c r="BC193" i="120"/>
  <c r="BE213" i="120"/>
  <c r="AQ215" i="120"/>
  <c r="BD207" i="120"/>
  <c r="BD173" i="120" s="1"/>
  <c r="AT207" i="120"/>
  <c r="AT173" i="120" s="1"/>
  <c r="BF207" i="120"/>
  <c r="BF173" i="120" s="1"/>
  <c r="BB230" i="120"/>
  <c r="AL262" i="120"/>
  <c r="BP234" i="120"/>
  <c r="AL244" i="120"/>
  <c r="BG244" i="120"/>
  <c r="BG262" i="120"/>
  <c r="AN264" i="120"/>
  <c r="BI264" i="120"/>
  <c r="BG267" i="120"/>
  <c r="AW268" i="120"/>
  <c r="AM269" i="120"/>
  <c r="BI269" i="120"/>
  <c r="AY270" i="120"/>
  <c r="AO271" i="120"/>
  <c r="BK271" i="120"/>
  <c r="BB258" i="120"/>
  <c r="BB224" i="120" s="1"/>
  <c r="BE281" i="120"/>
  <c r="AY313" i="120"/>
  <c r="AY295" i="120"/>
  <c r="AV314" i="120"/>
  <c r="AU315" i="120"/>
  <c r="AX316" i="120"/>
  <c r="AW317" i="120"/>
  <c r="AT318" i="120"/>
  <c r="AQ319" i="120"/>
  <c r="AO320" i="120"/>
  <c r="BP293" i="120"/>
  <c r="BP321" i="120" s="1"/>
  <c r="AL321" i="120"/>
  <c r="BN321" i="120"/>
  <c r="BL322" i="120"/>
  <c r="BI309" i="120"/>
  <c r="BI275" i="120" s="1"/>
  <c r="AN211" i="120"/>
  <c r="AN193" i="120"/>
  <c r="BD211" i="120"/>
  <c r="BD193" i="120"/>
  <c r="AS212" i="120"/>
  <c r="BI212" i="120"/>
  <c r="AT213" i="120"/>
  <c r="BJ213" i="120"/>
  <c r="AU214" i="120"/>
  <c r="BK214" i="120"/>
  <c r="AV215" i="120"/>
  <c r="BL215" i="120"/>
  <c r="BP189" i="120"/>
  <c r="BP217" i="120" s="1"/>
  <c r="AL217" i="120"/>
  <c r="AM218" i="120"/>
  <c r="AN219" i="120"/>
  <c r="BI220" i="120"/>
  <c r="AU207" i="120"/>
  <c r="AU173" i="120" s="1"/>
  <c r="BK207" i="120"/>
  <c r="BK173" i="120" s="1"/>
  <c r="BP200" i="120"/>
  <c r="AZ230" i="120"/>
  <c r="AS262" i="120"/>
  <c r="AS244" i="120"/>
  <c r="BI262" i="120"/>
  <c r="BI244" i="120"/>
  <c r="AT263" i="120"/>
  <c r="AU264" i="120"/>
  <c r="AV265" i="120"/>
  <c r="BA266" i="120"/>
  <c r="AL267" i="120"/>
  <c r="BP239" i="120"/>
  <c r="BP267" i="120" s="1"/>
  <c r="BB267" i="120"/>
  <c r="AM268" i="120"/>
  <c r="BC268" i="120"/>
  <c r="AN269" i="120"/>
  <c r="BD269" i="120"/>
  <c r="AS270" i="120"/>
  <c r="BI270" i="120"/>
  <c r="AT271" i="120"/>
  <c r="BJ271" i="120"/>
  <c r="AV258" i="120"/>
  <c r="AV224" i="120" s="1"/>
  <c r="BL258" i="120"/>
  <c r="BL224" i="120" s="1"/>
  <c r="BP250" i="120"/>
  <c r="AL281" i="120"/>
  <c r="BP277" i="120"/>
  <c r="BH281" i="120"/>
  <c r="AQ313" i="120"/>
  <c r="AQ295" i="120"/>
  <c r="BM313" i="120"/>
  <c r="BM295" i="120"/>
  <c r="BC314" i="120"/>
  <c r="BO315" i="120"/>
  <c r="BE316" i="120"/>
  <c r="BA317" i="120"/>
  <c r="AQ318" i="120"/>
  <c r="BC319" i="120"/>
  <c r="AS320" i="120"/>
  <c r="BE321" i="120"/>
  <c r="AL309" i="120"/>
  <c r="AL275" i="120" s="1"/>
  <c r="BP299" i="120"/>
  <c r="BH309" i="120"/>
  <c r="BH275" i="120" s="1"/>
  <c r="BP304" i="120"/>
  <c r="AM281" i="120"/>
  <c r="BC281" i="120"/>
  <c r="AV295" i="120"/>
  <c r="AV313" i="120"/>
  <c r="BL295" i="120"/>
  <c r="BL313" i="120"/>
  <c r="BA314" i="120"/>
  <c r="BP287" i="120"/>
  <c r="AL315" i="120"/>
  <c r="BB315" i="120"/>
  <c r="AM316" i="120"/>
  <c r="BD317" i="120"/>
  <c r="AS318" i="120"/>
  <c r="BI318" i="120"/>
  <c r="AT319" i="120"/>
  <c r="BK320" i="120"/>
  <c r="AV321" i="120"/>
  <c r="BL321" i="120"/>
  <c r="BA322" i="120"/>
  <c r="AM309" i="120"/>
  <c r="AM275" i="120" s="1"/>
  <c r="BC309" i="120"/>
  <c r="BC275" i="120" s="1"/>
  <c r="BP306" i="120"/>
  <c r="BB313" i="119"/>
  <c r="BB323" i="119" s="1"/>
  <c r="AL313" i="119"/>
  <c r="BP236" i="119"/>
  <c r="BP205" i="119"/>
  <c r="AL207" i="119"/>
  <c r="AL173" i="119" s="1"/>
  <c r="BP197" i="119"/>
  <c r="BP160" i="119"/>
  <c r="BP142" i="119"/>
  <c r="BP226" i="121"/>
  <c r="AQ211" i="121"/>
  <c r="AO313" i="120"/>
  <c r="BN295" i="119"/>
  <c r="AX295" i="119"/>
  <c r="BM244" i="119"/>
  <c r="AW244" i="119"/>
  <c r="AM193" i="119"/>
  <c r="BO193" i="119"/>
  <c r="AY193" i="119"/>
  <c r="BP302" i="118"/>
  <c r="AY309" i="118"/>
  <c r="AY275" i="118" s="1"/>
  <c r="AV321" i="118"/>
  <c r="AT319" i="118"/>
  <c r="AR317" i="118"/>
  <c r="AP315" i="118"/>
  <c r="AN295" i="118"/>
  <c r="AN313" i="118"/>
  <c r="BP256" i="118"/>
  <c r="BJ258" i="118"/>
  <c r="BJ224" i="118" s="1"/>
  <c r="AR270" i="118"/>
  <c r="AY224" i="118"/>
  <c r="AY230" i="118"/>
  <c r="BN207" i="118"/>
  <c r="BN173" i="118" s="1"/>
  <c r="AZ216" i="118"/>
  <c r="AY215" i="118"/>
  <c r="AX214" i="118"/>
  <c r="AW213" i="118"/>
  <c r="AU193" i="118"/>
  <c r="AU211" i="118"/>
  <c r="BN179" i="118"/>
  <c r="AY179" i="118"/>
  <c r="BO179" i="118"/>
  <c r="AR211" i="118"/>
  <c r="AR193" i="118"/>
  <c r="BH211" i="118"/>
  <c r="BH193" i="118"/>
  <c r="AY207" i="118"/>
  <c r="AY173" i="118" s="1"/>
  <c r="BO207" i="118"/>
  <c r="BO173" i="118" s="1"/>
  <c r="AN230" i="118"/>
  <c r="BD230" i="118"/>
  <c r="AW244" i="118"/>
  <c r="AW262" i="118"/>
  <c r="AM263" i="118"/>
  <c r="BH263" i="118"/>
  <c r="AX264" i="118"/>
  <c r="AO265" i="118"/>
  <c r="BJ265" i="118"/>
  <c r="AZ266" i="118"/>
  <c r="AV267" i="118"/>
  <c r="AL268" i="118"/>
  <c r="BP240" i="118"/>
  <c r="BH268" i="118"/>
  <c r="AX269" i="118"/>
  <c r="AN270" i="118"/>
  <c r="BJ270" i="118"/>
  <c r="AZ271" i="118"/>
  <c r="AQ258" i="118"/>
  <c r="AQ224" i="118" s="1"/>
  <c r="BM258" i="118"/>
  <c r="BM224" i="118" s="1"/>
  <c r="AM281" i="118"/>
  <c r="AR295" i="118"/>
  <c r="AR313" i="118"/>
  <c r="BA314" i="118"/>
  <c r="BB315" i="118"/>
  <c r="BC316" i="118"/>
  <c r="BD317" i="118"/>
  <c r="AM309" i="118"/>
  <c r="AM275" i="118" s="1"/>
  <c r="AV179" i="118"/>
  <c r="BL179" i="118"/>
  <c r="BL173" i="118"/>
  <c r="BP177" i="118"/>
  <c r="AO193" i="118"/>
  <c r="AO211" i="118"/>
  <c r="BE193" i="118"/>
  <c r="BE211" i="118"/>
  <c r="AP212" i="118"/>
  <c r="AQ213" i="118"/>
  <c r="AR214" i="118"/>
  <c r="BE219" i="118"/>
  <c r="BF220" i="118"/>
  <c r="AR207" i="118"/>
  <c r="AR173" i="118" s="1"/>
  <c r="BH207" i="118"/>
  <c r="BH173" i="118" s="1"/>
  <c r="BA230" i="118"/>
  <c r="BA224" i="118"/>
  <c r="BP227" i="118"/>
  <c r="AP244" i="118"/>
  <c r="AP262" i="118"/>
  <c r="BH262" i="118"/>
  <c r="BH244" i="118"/>
  <c r="BJ264" i="118"/>
  <c r="AV266" i="118"/>
  <c r="AM258" i="118"/>
  <c r="AM224" i="118" s="1"/>
  <c r="BI258" i="118"/>
  <c r="BI224" i="118" s="1"/>
  <c r="AP281" i="118"/>
  <c r="BC295" i="118"/>
  <c r="BC313" i="118"/>
  <c r="BD314" i="118"/>
  <c r="BE315" i="118"/>
  <c r="BF316" i="118"/>
  <c r="BG317" i="118"/>
  <c r="BH318" i="118"/>
  <c r="BP292" i="118"/>
  <c r="BP320" i="118" s="1"/>
  <c r="AL320" i="118"/>
  <c r="AM321" i="118"/>
  <c r="AN322" i="118"/>
  <c r="AP309" i="118"/>
  <c r="AP275" i="118" s="1"/>
  <c r="AV281" i="118"/>
  <c r="AV275" i="118"/>
  <c r="BL281" i="118"/>
  <c r="BL275" i="118"/>
  <c r="BP279" i="118"/>
  <c r="AO313" i="118"/>
  <c r="AO295" i="118"/>
  <c r="BE313" i="118"/>
  <c r="BE295" i="118"/>
  <c r="AP314" i="118"/>
  <c r="BF314" i="118"/>
  <c r="AQ315" i="118"/>
  <c r="AQ323" i="118" s="1"/>
  <c r="BG315" i="118"/>
  <c r="AR316" i="118"/>
  <c r="BH316" i="118"/>
  <c r="AW317" i="118"/>
  <c r="BM317" i="118"/>
  <c r="AX318" i="118"/>
  <c r="BN318" i="118"/>
  <c r="AY319" i="118"/>
  <c r="BO319" i="118"/>
  <c r="AZ320" i="118"/>
  <c r="AO321" i="118"/>
  <c r="BE321" i="118"/>
  <c r="AP322" i="118"/>
  <c r="BF322" i="118"/>
  <c r="AR309" i="118"/>
  <c r="AR275" i="118" s="1"/>
  <c r="BH309" i="118"/>
  <c r="BH275" i="118" s="1"/>
  <c r="BM244" i="118"/>
  <c r="BM262" i="118"/>
  <c r="AX263" i="118"/>
  <c r="BN263" i="118"/>
  <c r="AY264" i="118"/>
  <c r="BO264" i="118"/>
  <c r="AZ265" i="118"/>
  <c r="AP267" i="118"/>
  <c r="AQ268" i="118"/>
  <c r="AW270" i="118"/>
  <c r="AX271" i="118"/>
  <c r="AZ258" i="118"/>
  <c r="AZ224" i="118" s="1"/>
  <c r="AS281" i="118"/>
  <c r="BI281" i="118"/>
  <c r="BI275" i="118"/>
  <c r="AX295" i="118"/>
  <c r="AX313" i="118"/>
  <c r="BN295" i="118"/>
  <c r="BN313" i="118"/>
  <c r="AY314" i="118"/>
  <c r="BO314" i="118"/>
  <c r="AZ315" i="118"/>
  <c r="AW320" i="118"/>
  <c r="BM320" i="118"/>
  <c r="AX321" i="118"/>
  <c r="BN321" i="118"/>
  <c r="AY322" i="118"/>
  <c r="BO322" i="118"/>
  <c r="BA309" i="118"/>
  <c r="BA275" i="118" s="1"/>
  <c r="BP300" i="118"/>
  <c r="BP308" i="118"/>
  <c r="AS309" i="117"/>
  <c r="AS275" i="117" s="1"/>
  <c r="AQ322" i="117"/>
  <c r="AP321" i="117"/>
  <c r="AO320" i="117"/>
  <c r="AN319" i="117"/>
  <c r="AM318" i="117"/>
  <c r="BP289" i="117"/>
  <c r="AL317" i="117"/>
  <c r="BH315" i="117"/>
  <c r="BG314" i="117"/>
  <c r="BF295" i="117"/>
  <c r="BF313" i="117"/>
  <c r="BF323" i="117" s="1"/>
  <c r="BA275" i="117"/>
  <c r="BA281" i="117"/>
  <c r="AZ258" i="117"/>
  <c r="AZ224" i="117" s="1"/>
  <c r="AU271" i="117"/>
  <c r="AT270" i="117"/>
  <c r="AS269" i="117"/>
  <c r="BO267" i="117"/>
  <c r="BN266" i="117"/>
  <c r="BM265" i="117"/>
  <c r="BL264" i="117"/>
  <c r="BK263" i="117"/>
  <c r="BJ244" i="117"/>
  <c r="BJ262" i="117"/>
  <c r="BE230" i="117"/>
  <c r="BO207" i="117"/>
  <c r="BO173" i="117" s="1"/>
  <c r="AT207" i="117"/>
  <c r="AT173" i="117" s="1"/>
  <c r="BL219" i="117"/>
  <c r="AQ219" i="117"/>
  <c r="BJ217" i="117"/>
  <c r="AO217" i="117"/>
  <c r="BH215" i="117"/>
  <c r="AM215" i="117"/>
  <c r="AV214" i="117"/>
  <c r="BF213" i="117"/>
  <c r="BK212" i="117"/>
  <c r="AU212" i="117"/>
  <c r="BJ211" i="117"/>
  <c r="BJ193" i="117"/>
  <c r="AT193" i="117"/>
  <c r="AT211" i="117"/>
  <c r="BE179" i="117"/>
  <c r="AO179" i="117"/>
  <c r="BA218" i="117"/>
  <c r="AL219" i="117"/>
  <c r="BP191" i="117"/>
  <c r="BB219" i="117"/>
  <c r="AM220" i="117"/>
  <c r="BC220" i="117"/>
  <c r="AO207" i="117"/>
  <c r="AO173" i="117" s="1"/>
  <c r="BE207" i="117"/>
  <c r="BE173" i="117" s="1"/>
  <c r="AP230" i="117"/>
  <c r="AP224" i="117"/>
  <c r="BF230" i="117"/>
  <c r="AY262" i="117"/>
  <c r="AY244" i="117"/>
  <c r="BO262" i="117"/>
  <c r="BO244" i="117"/>
  <c r="AZ263" i="117"/>
  <c r="AO264" i="117"/>
  <c r="BE264" i="117"/>
  <c r="AP265" i="117"/>
  <c r="BF265" i="117"/>
  <c r="AQ266" i="117"/>
  <c r="BG266" i="117"/>
  <c r="AR267" i="117"/>
  <c r="BH267" i="117"/>
  <c r="AW268" i="117"/>
  <c r="BM268" i="117"/>
  <c r="AX269" i="117"/>
  <c r="BN269" i="117"/>
  <c r="AY270" i="117"/>
  <c r="BO270" i="117"/>
  <c r="AZ271" i="117"/>
  <c r="AL258" i="117"/>
  <c r="AL224" i="117" s="1"/>
  <c r="BP248" i="117"/>
  <c r="BB258" i="117"/>
  <c r="BB224" i="117" s="1"/>
  <c r="BP256" i="117"/>
  <c r="AM281" i="117"/>
  <c r="BC281" i="117"/>
  <c r="AV313" i="117"/>
  <c r="AV295" i="117"/>
  <c r="BL313" i="117"/>
  <c r="BL295" i="117"/>
  <c r="BA314" i="117"/>
  <c r="AL315" i="117"/>
  <c r="BP287" i="117"/>
  <c r="BB315" i="117"/>
  <c r="AM316" i="117"/>
  <c r="BC316" i="117"/>
  <c r="AN317" i="117"/>
  <c r="BD317" i="117"/>
  <c r="AS318" i="117"/>
  <c r="BI318" i="117"/>
  <c r="AT319" i="117"/>
  <c r="BJ319" i="117"/>
  <c r="AU320" i="117"/>
  <c r="BK320" i="117"/>
  <c r="AV321" i="117"/>
  <c r="BL321" i="117"/>
  <c r="BA322" i="117"/>
  <c r="AM309" i="117"/>
  <c r="AM275" i="117" s="1"/>
  <c r="BC309" i="117"/>
  <c r="BC275" i="117" s="1"/>
  <c r="BP306" i="117"/>
  <c r="AQ230" i="117"/>
  <c r="BG230" i="117"/>
  <c r="AZ262" i="117"/>
  <c r="AZ244" i="117"/>
  <c r="AW267" i="117"/>
  <c r="BM267" i="117"/>
  <c r="AX268" i="117"/>
  <c r="AX272" i="117" s="1"/>
  <c r="BN268" i="117"/>
  <c r="AY269" i="117"/>
  <c r="BO269" i="117"/>
  <c r="AZ270" i="117"/>
  <c r="AQ258" i="117"/>
  <c r="AQ224" i="117" s="1"/>
  <c r="BG258" i="117"/>
  <c r="BG224" i="117" s="1"/>
  <c r="AV281" i="117"/>
  <c r="AV275" i="117"/>
  <c r="BL281" i="117"/>
  <c r="BP279" i="117"/>
  <c r="AO313" i="117"/>
  <c r="AO295" i="117"/>
  <c r="BE313" i="117"/>
  <c r="BE295" i="117"/>
  <c r="AW317" i="117"/>
  <c r="BM317" i="117"/>
  <c r="AX318" i="117"/>
  <c r="BN318" i="117"/>
  <c r="AY319" i="117"/>
  <c r="BO319" i="117"/>
  <c r="AZ320" i="117"/>
  <c r="AR309" i="117"/>
  <c r="AR275" i="117" s="1"/>
  <c r="BH309" i="117"/>
  <c r="BH275" i="117" s="1"/>
  <c r="BM309" i="116"/>
  <c r="BM275" i="116" s="1"/>
  <c r="AW309" i="116"/>
  <c r="AW275" i="116" s="1"/>
  <c r="AL317" i="116"/>
  <c r="BP289" i="116"/>
  <c r="BP317" i="116" s="1"/>
  <c r="BJ295" i="116"/>
  <c r="BJ313" i="116"/>
  <c r="AT295" i="116"/>
  <c r="AT313" i="116"/>
  <c r="BE281" i="116"/>
  <c r="AO281" i="116"/>
  <c r="AO275" i="116"/>
  <c r="BP250" i="116"/>
  <c r="BL258" i="116"/>
  <c r="BL224" i="116" s="1"/>
  <c r="AV258" i="116"/>
  <c r="AV224" i="116" s="1"/>
  <c r="BP239" i="116"/>
  <c r="BP267" i="116" s="1"/>
  <c r="AL267" i="116"/>
  <c r="BI244" i="116"/>
  <c r="BI262" i="116"/>
  <c r="AS244" i="116"/>
  <c r="AS262" i="116"/>
  <c r="AZ230" i="116"/>
  <c r="BP200" i="116"/>
  <c r="BK207" i="116"/>
  <c r="BK173" i="116" s="1"/>
  <c r="AU207" i="116"/>
  <c r="BP189" i="116"/>
  <c r="BP217" i="116" s="1"/>
  <c r="AL217" i="116"/>
  <c r="BD193" i="116"/>
  <c r="BD211" i="116"/>
  <c r="AN193" i="116"/>
  <c r="AN211" i="116"/>
  <c r="BP178" i="116"/>
  <c r="BK179" i="116"/>
  <c r="AU179" i="116"/>
  <c r="AU173" i="116"/>
  <c r="AL269" i="123"/>
  <c r="BE258" i="120"/>
  <c r="BE224" i="120" s="1"/>
  <c r="BP186" i="120"/>
  <c r="AV313" i="118"/>
  <c r="BP197" i="118"/>
  <c r="AY211" i="118"/>
  <c r="BP175" i="118"/>
  <c r="BP163" i="118"/>
  <c r="AT295" i="117"/>
  <c r="BF262" i="117"/>
  <c r="BB207" i="117"/>
  <c r="BB173" i="117" s="1"/>
  <c r="BH193" i="117"/>
  <c r="AY309" i="116"/>
  <c r="AY275" i="116" s="1"/>
  <c r="AS322" i="116"/>
  <c r="BL317" i="116"/>
  <c r="BO316" i="116"/>
  <c r="BN315" i="116"/>
  <c r="BM314" i="116"/>
  <c r="BL295" i="116"/>
  <c r="BL313" i="116"/>
  <c r="AM281" i="116"/>
  <c r="BP256" i="116"/>
  <c r="AL258" i="116"/>
  <c r="AL224" i="116" s="1"/>
  <c r="BP248" i="116"/>
  <c r="AZ271" i="116"/>
  <c r="AR267" i="116"/>
  <c r="AQ266" i="116"/>
  <c r="AT265" i="116"/>
  <c r="AS264" i="116"/>
  <c r="BO244" i="116"/>
  <c r="BO262" i="116"/>
  <c r="AT230" i="116"/>
  <c r="AO207" i="116"/>
  <c r="AO173" i="116" s="1"/>
  <c r="BP191" i="116"/>
  <c r="BP219" i="116" s="1"/>
  <c r="AL219" i="116"/>
  <c r="BB193" i="116"/>
  <c r="BB211" i="116"/>
  <c r="BM179" i="116"/>
  <c r="AT244" i="120"/>
  <c r="BI295" i="119"/>
  <c r="BK193" i="119"/>
  <c r="BP242" i="118"/>
  <c r="AY262" i="118"/>
  <c r="AP219" i="118"/>
  <c r="AV217" i="118"/>
  <c r="BP142" i="118"/>
  <c r="BP160" i="118"/>
  <c r="BP299" i="117"/>
  <c r="AL316" i="117"/>
  <c r="AQ295" i="117"/>
  <c r="AO244" i="117"/>
  <c r="BP185" i="117"/>
  <c r="BP294" i="120"/>
  <c r="BD262" i="120"/>
  <c r="BE215" i="120"/>
  <c r="AV244" i="119"/>
  <c r="BD211" i="119"/>
  <c r="BE170" i="119"/>
  <c r="BH322" i="118"/>
  <c r="BF320" i="118"/>
  <c r="BD318" i="118"/>
  <c r="BB316" i="118"/>
  <c r="BO295" i="118"/>
  <c r="BO313" i="118"/>
  <c r="BJ281" i="118"/>
  <c r="BM271" i="118"/>
  <c r="BI267" i="118"/>
  <c r="BP237" i="118"/>
  <c r="AL265" i="118"/>
  <c r="AM244" i="118"/>
  <c r="AM262" i="118"/>
  <c r="AP224" i="118"/>
  <c r="AP230" i="118"/>
  <c r="BP202" i="118"/>
  <c r="BE207" i="118"/>
  <c r="BE173" i="118" s="1"/>
  <c r="AL193" i="118"/>
  <c r="BP183" i="118"/>
  <c r="AL211" i="118"/>
  <c r="AW179" i="118"/>
  <c r="BN309" i="117"/>
  <c r="BN275" i="117" s="1"/>
  <c r="BL322" i="117"/>
  <c r="BK321" i="117"/>
  <c r="BJ320" i="117"/>
  <c r="BI319" i="117"/>
  <c r="AZ318" i="117"/>
  <c r="AY317" i="117"/>
  <c r="AX316" i="117"/>
  <c r="AW315" i="117"/>
  <c r="AV314" i="117"/>
  <c r="AU295" i="117"/>
  <c r="AU313" i="117"/>
  <c r="AX275" i="117"/>
  <c r="AX281" i="117"/>
  <c r="BM258" i="117"/>
  <c r="BM224" i="117" s="1"/>
  <c r="AS244" i="117"/>
  <c r="AS262" i="117"/>
  <c r="BD224" i="117"/>
  <c r="BD230" i="117"/>
  <c r="BD211" i="117"/>
  <c r="BN207" i="117"/>
  <c r="BN173" i="117" s="1"/>
  <c r="AR207" i="117"/>
  <c r="AR173" i="117" s="1"/>
  <c r="BF220" i="117"/>
  <c r="BK219" i="117"/>
  <c r="AO219" i="117"/>
  <c r="AY218" i="117"/>
  <c r="BI217" i="117"/>
  <c r="AM217" i="117"/>
  <c r="AW216" i="117"/>
  <c r="BG215" i="117"/>
  <c r="BK214" i="117"/>
  <c r="AP214" i="117"/>
  <c r="AY213" i="117"/>
  <c r="BJ212" i="117"/>
  <c r="AT212" i="117"/>
  <c r="BI211" i="117"/>
  <c r="BI193" i="117"/>
  <c r="AS211" i="117"/>
  <c r="AS193" i="117"/>
  <c r="BD179" i="117"/>
  <c r="AN179" i="117"/>
  <c r="BP160" i="117"/>
  <c r="BP142" i="117"/>
  <c r="BP301" i="116"/>
  <c r="BP299" i="116"/>
  <c r="AZ309" i="116"/>
  <c r="AZ275" i="116" s="1"/>
  <c r="BK295" i="116"/>
  <c r="AX322" i="116"/>
  <c r="BM321" i="116"/>
  <c r="AW321" i="116"/>
  <c r="BH320" i="116"/>
  <c r="AR320" i="116"/>
  <c r="BG319" i="116"/>
  <c r="AQ319" i="116"/>
  <c r="BF318" i="116"/>
  <c r="AP318" i="116"/>
  <c r="BE317" i="116"/>
  <c r="AO317" i="116"/>
  <c r="BD316" i="116"/>
  <c r="AN316" i="116"/>
  <c r="BC315" i="116"/>
  <c r="AM315" i="116"/>
  <c r="BB314" i="116"/>
  <c r="AL314" i="116"/>
  <c r="BP286" i="116"/>
  <c r="BA313" i="116"/>
  <c r="BA295" i="116"/>
  <c r="BH281" i="116"/>
  <c r="AR281" i="116"/>
  <c r="BG258" i="116"/>
  <c r="BG224" i="116" s="1"/>
  <c r="AQ258" i="116"/>
  <c r="AQ224" i="116" s="1"/>
  <c r="AT244" i="116"/>
  <c r="BE271" i="116"/>
  <c r="AO271" i="116"/>
  <c r="BD270" i="116"/>
  <c r="AN270" i="116"/>
  <c r="BC269" i="116"/>
  <c r="AM269" i="116"/>
  <c r="BB268" i="116"/>
  <c r="AL268" i="116"/>
  <c r="BP240" i="116"/>
  <c r="BA267" i="116"/>
  <c r="BL266" i="116"/>
  <c r="AV266" i="116"/>
  <c r="BK265" i="116"/>
  <c r="AU265" i="116"/>
  <c r="BJ264" i="116"/>
  <c r="AT264" i="116"/>
  <c r="BI263" i="116"/>
  <c r="AS263" i="116"/>
  <c r="BH262" i="116"/>
  <c r="BH244" i="116"/>
  <c r="AR262" i="116"/>
  <c r="AR244" i="116"/>
  <c r="BO230" i="116"/>
  <c r="AY230" i="116"/>
  <c r="BN207" i="116"/>
  <c r="BN173" i="116" s="1"/>
  <c r="AX207" i="116"/>
  <c r="AX173" i="116" s="1"/>
  <c r="BM193" i="116"/>
  <c r="BP192" i="116"/>
  <c r="AZ220" i="116"/>
  <c r="BO219" i="116"/>
  <c r="AY219" i="116"/>
  <c r="BN218" i="116"/>
  <c r="AX218" i="116"/>
  <c r="BM217" i="116"/>
  <c r="AW217" i="116"/>
  <c r="BH216" i="116"/>
  <c r="AR216" i="116"/>
  <c r="BG215" i="116"/>
  <c r="AQ215" i="116"/>
  <c r="BF214" i="116"/>
  <c r="AP214" i="116"/>
  <c r="BE213" i="116"/>
  <c r="AO213" i="116"/>
  <c r="AZ212" i="116"/>
  <c r="BO211" i="116"/>
  <c r="BO193" i="116"/>
  <c r="AY211" i="116"/>
  <c r="AY193" i="116"/>
  <c r="BF179" i="116"/>
  <c r="AP179" i="116"/>
  <c r="BA170" i="116"/>
  <c r="BC295" i="120"/>
  <c r="BL313" i="118"/>
  <c r="AZ244" i="118"/>
  <c r="AQ211" i="118"/>
  <c r="BB295" i="117"/>
  <c r="BN262" i="117"/>
  <c r="AM211" i="117"/>
  <c r="AU193" i="117"/>
  <c r="AV193" i="117"/>
  <c r="BG313" i="116"/>
  <c r="BP302" i="116"/>
  <c r="BC309" i="116"/>
  <c r="BC275" i="116" s="1"/>
  <c r="BE322" i="116"/>
  <c r="BD321" i="116"/>
  <c r="BC320" i="116"/>
  <c r="BB319" i="116"/>
  <c r="BA318" i="116"/>
  <c r="AN317" i="116"/>
  <c r="AM316" i="116"/>
  <c r="BP287" i="116"/>
  <c r="AL315" i="116"/>
  <c r="BD295" i="116"/>
  <c r="BD313" i="116"/>
  <c r="BO275" i="116"/>
  <c r="BO281" i="116"/>
  <c r="AP258" i="116"/>
  <c r="AP224" i="116" s="1"/>
  <c r="BO270" i="116"/>
  <c r="AY270" i="116"/>
  <c r="BN269" i="116"/>
  <c r="AX269" i="116"/>
  <c r="BM268" i="116"/>
  <c r="AO268" i="116"/>
  <c r="AV267" i="116"/>
  <c r="AU266" i="116"/>
  <c r="AP265" i="116"/>
  <c r="AP272" i="116" s="1"/>
  <c r="AO264" i="116"/>
  <c r="AN263" i="116"/>
  <c r="AM244" i="116"/>
  <c r="AM262" i="116"/>
  <c r="AP230" i="116"/>
  <c r="BA207" i="116"/>
  <c r="BA173" i="116" s="1"/>
  <c r="AY220" i="116"/>
  <c r="AX219" i="116"/>
  <c r="AW218" i="116"/>
  <c r="AV217" i="116"/>
  <c r="AU216" i="116"/>
  <c r="AT215" i="116"/>
  <c r="AS214" i="116"/>
  <c r="BO212" i="116"/>
  <c r="BN193" i="116"/>
  <c r="BN211" i="116"/>
  <c r="AS173" i="116"/>
  <c r="AS179" i="116"/>
  <c r="AL318" i="121"/>
  <c r="BP288" i="120"/>
  <c r="AT295" i="120"/>
  <c r="AL309" i="118"/>
  <c r="AL275" i="118" s="1"/>
  <c r="BP277" i="118"/>
  <c r="AQ244" i="118"/>
  <c r="BM218" i="118"/>
  <c r="BP187" i="118"/>
  <c r="BP215" i="118" s="1"/>
  <c r="AY295" i="117"/>
  <c r="BM262" i="117"/>
  <c r="BM244" i="117"/>
  <c r="BE170" i="117"/>
  <c r="BO295" i="116"/>
  <c r="AX244" i="116"/>
  <c r="AU313" i="116"/>
  <c r="AT262" i="116"/>
  <c r="AO211" i="116"/>
  <c r="BF244" i="116"/>
  <c r="BE262" i="117"/>
  <c r="BO193" i="117"/>
  <c r="AM313" i="116"/>
  <c r="AL262" i="116"/>
  <c r="AW211" i="116"/>
  <c r="AW221" i="116" s="1"/>
  <c r="BO281" i="115"/>
  <c r="BL264" i="115"/>
  <c r="BD262" i="115"/>
  <c r="BD244" i="115"/>
  <c r="BO230" i="115"/>
  <c r="AT230" i="115"/>
  <c r="AP207" i="115"/>
  <c r="BE207" i="115"/>
  <c r="AO207" i="115"/>
  <c r="AO173" i="115" s="1"/>
  <c r="AL219" i="115"/>
  <c r="BP191" i="115"/>
  <c r="AM212" i="115"/>
  <c r="BP184" i="115"/>
  <c r="BB193" i="115"/>
  <c r="BB211" i="115"/>
  <c r="BB221" i="115" s="1"/>
  <c r="AL193" i="115"/>
  <c r="BP183" i="115"/>
  <c r="AL211" i="115"/>
  <c r="BM179" i="115"/>
  <c r="AW179" i="115"/>
  <c r="AR230" i="115"/>
  <c r="BH230" i="115"/>
  <c r="BM230" i="115"/>
  <c r="BA262" i="115"/>
  <c r="BA244" i="115"/>
  <c r="AL263" i="115"/>
  <c r="BP235" i="115"/>
  <c r="BB263" i="115"/>
  <c r="BB244" i="115"/>
  <c r="AM264" i="115"/>
  <c r="BP236" i="115"/>
  <c r="AL271" i="115"/>
  <c r="BP243" i="115"/>
  <c r="BH281" i="115"/>
  <c r="AP313" i="115"/>
  <c r="AP295" i="115"/>
  <c r="AL266" i="115"/>
  <c r="BP238" i="115"/>
  <c r="AS269" i="115"/>
  <c r="AT270" i="115"/>
  <c r="AU271" i="115"/>
  <c r="BM258" i="115"/>
  <c r="BM224" i="115" s="1"/>
  <c r="BK281" i="115"/>
  <c r="AO281" i="115"/>
  <c r="BE281" i="115"/>
  <c r="AX313" i="115"/>
  <c r="AX295" i="115"/>
  <c r="AL281" i="115"/>
  <c r="BP277" i="115"/>
  <c r="BB281" i="115"/>
  <c r="BA313" i="115"/>
  <c r="BA295" i="115"/>
  <c r="AL322" i="115"/>
  <c r="BP294" i="115"/>
  <c r="AO309" i="115"/>
  <c r="AO275" i="115" s="1"/>
  <c r="AQ313" i="115"/>
  <c r="AQ295" i="115"/>
  <c r="BG295" i="115"/>
  <c r="BG313" i="115"/>
  <c r="BE319" i="115"/>
  <c r="BP301" i="115"/>
  <c r="BD313" i="115"/>
  <c r="BD295" i="115"/>
  <c r="BL317" i="115"/>
  <c r="AL319" i="115"/>
  <c r="BP291" i="115"/>
  <c r="AN321" i="115"/>
  <c r="AU309" i="115"/>
  <c r="AU275" i="115" s="1"/>
  <c r="BK309" i="115"/>
  <c r="BK275" i="115" s="1"/>
  <c r="BP307" i="115"/>
  <c r="BP255" i="115"/>
  <c r="AM244" i="115"/>
  <c r="BN207" i="115"/>
  <c r="BN173" i="115" s="1"/>
  <c r="BM221" i="115"/>
  <c r="BG213" i="115"/>
  <c r="BP201" i="115"/>
  <c r="BC211" i="115"/>
  <c r="BC221" i="115" s="1"/>
  <c r="BC193" i="115"/>
  <c r="BP290" i="115"/>
  <c r="BB295" i="115"/>
  <c r="BC258" i="115"/>
  <c r="BC224" i="115" s="1"/>
  <c r="AZ218" i="115"/>
  <c r="AR207" i="115"/>
  <c r="AR173" i="115" s="1"/>
  <c r="BF244" i="115"/>
  <c r="BP234" i="115"/>
  <c r="AP212" i="115"/>
  <c r="AL218" i="115"/>
  <c r="BP190" i="115"/>
  <c r="BP218" i="115" s="1"/>
  <c r="BP227" i="115"/>
  <c r="BP197" i="115"/>
  <c r="AZ193" i="115"/>
  <c r="AZ211" i="115"/>
  <c r="BM170" i="115"/>
  <c r="BA170" i="115"/>
  <c r="BK193" i="115"/>
  <c r="AO262" i="114"/>
  <c r="AO244" i="114"/>
  <c r="AN230" i="114"/>
  <c r="AT211" i="114"/>
  <c r="AT193" i="114"/>
  <c r="BF179" i="114"/>
  <c r="BD281" i="114"/>
  <c r="BF313" i="114"/>
  <c r="BF295" i="114"/>
  <c r="AO179" i="114"/>
  <c r="BK193" i="114"/>
  <c r="BK211" i="114"/>
  <c r="BK230" i="114"/>
  <c r="BM262" i="114"/>
  <c r="BM244" i="114"/>
  <c r="AT258" i="114"/>
  <c r="AT224" i="114" s="1"/>
  <c r="BH281" i="114"/>
  <c r="AV313" i="114"/>
  <c r="AV295" i="114"/>
  <c r="BD309" i="114"/>
  <c r="BD275" i="114" s="1"/>
  <c r="AW179" i="114"/>
  <c r="AW173" i="114"/>
  <c r="AY193" i="114"/>
  <c r="AY211" i="114"/>
  <c r="AL219" i="114"/>
  <c r="BP191" i="114"/>
  <c r="BM207" i="114"/>
  <c r="BM173" i="114" s="1"/>
  <c r="AR230" i="114"/>
  <c r="BP228" i="114"/>
  <c r="AM262" i="114"/>
  <c r="AM244" i="114"/>
  <c r="BO262" i="114"/>
  <c r="BO244" i="114"/>
  <c r="AN281" i="114"/>
  <c r="BP278" i="114"/>
  <c r="BL295" i="114"/>
  <c r="BL313" i="114"/>
  <c r="BF315" i="114"/>
  <c r="BA317" i="114"/>
  <c r="AY309" i="114"/>
  <c r="AY275" i="114" s="1"/>
  <c r="BP304" i="114"/>
  <c r="AM179" i="114"/>
  <c r="BI179" i="114"/>
  <c r="AX211" i="114"/>
  <c r="AX193" i="114"/>
  <c r="AL215" i="114"/>
  <c r="BP187" i="114"/>
  <c r="BP201" i="114"/>
  <c r="BP206" i="114"/>
  <c r="AV230" i="114"/>
  <c r="BA262" i="114"/>
  <c r="BA244" i="114"/>
  <c r="AV258" i="114"/>
  <c r="AV224" i="114" s="1"/>
  <c r="BP254" i="114"/>
  <c r="AU281" i="114"/>
  <c r="AU275" i="114"/>
  <c r="BE295" i="114"/>
  <c r="BE313" i="114"/>
  <c r="BA314" i="114"/>
  <c r="BC316" i="114"/>
  <c r="AU319" i="114"/>
  <c r="AZ179" i="114"/>
  <c r="AS193" i="114"/>
  <c r="AS211" i="114"/>
  <c r="BI193" i="114"/>
  <c r="BI211" i="114"/>
  <c r="BJ212" i="114"/>
  <c r="AV214" i="114"/>
  <c r="BP188" i="114"/>
  <c r="AL216" i="114"/>
  <c r="AS219" i="114"/>
  <c r="BJ220" i="114"/>
  <c r="AV207" i="114"/>
  <c r="BP199" i="114"/>
  <c r="AO230" i="114"/>
  <c r="BE230" i="114"/>
  <c r="AT262" i="114"/>
  <c r="AT244" i="114"/>
  <c r="BJ244" i="114"/>
  <c r="BJ262" i="114"/>
  <c r="AL266" i="114"/>
  <c r="BP238" i="114"/>
  <c r="BJ270" i="114"/>
  <c r="AW258" i="114"/>
  <c r="BM258" i="114"/>
  <c r="BM224" i="114" s="1"/>
  <c r="AX281" i="114"/>
  <c r="BN281" i="114"/>
  <c r="AQ295" i="114"/>
  <c r="AQ313" i="114"/>
  <c r="BG313" i="114"/>
  <c r="BG295" i="114"/>
  <c r="BN316" i="114"/>
  <c r="AQ321" i="114"/>
  <c r="AT309" i="114"/>
  <c r="AT275" i="114" s="1"/>
  <c r="BJ309" i="114"/>
  <c r="BJ275" i="114" s="1"/>
  <c r="BP303" i="114"/>
  <c r="BD320" i="114"/>
  <c r="BP255" i="114"/>
  <c r="BP250" i="114"/>
  <c r="AY269" i="114"/>
  <c r="AL207" i="114"/>
  <c r="BP197" i="114"/>
  <c r="AZ211" i="114"/>
  <c r="AZ193" i="114"/>
  <c r="BM179" i="114"/>
  <c r="BP189" i="115"/>
  <c r="AU244" i="114"/>
  <c r="BB193" i="114"/>
  <c r="BB211" i="114"/>
  <c r="BQ142" i="114"/>
  <c r="AL309" i="113"/>
  <c r="AL275" i="113" s="1"/>
  <c r="BP299" i="113"/>
  <c r="AW313" i="113"/>
  <c r="AW295" i="113"/>
  <c r="AR281" i="113"/>
  <c r="AV258" i="113"/>
  <c r="AV224" i="113" s="1"/>
  <c r="BH244" i="113"/>
  <c r="BH262" i="113"/>
  <c r="AR230" i="113"/>
  <c r="BD193" i="113"/>
  <c r="BD211" i="113"/>
  <c r="AN193" i="113"/>
  <c r="AN211" i="113"/>
  <c r="BP178" i="113"/>
  <c r="BK179" i="113"/>
  <c r="AU179" i="113"/>
  <c r="BC262" i="114"/>
  <c r="BK322" i="113"/>
  <c r="AN320" i="113"/>
  <c r="BG318" i="113"/>
  <c r="BD315" i="113"/>
  <c r="AW244" i="113"/>
  <c r="AW262" i="113"/>
  <c r="BC230" i="113"/>
  <c r="BC224" i="113"/>
  <c r="BA216" i="113"/>
  <c r="BP187" i="113"/>
  <c r="AL215" i="113"/>
  <c r="BL213" i="113"/>
  <c r="BJ193" i="113"/>
  <c r="BJ211" i="113"/>
  <c r="AT211" i="113"/>
  <c r="AT193" i="113"/>
  <c r="BE179" i="113"/>
  <c r="AO179" i="113"/>
  <c r="AN230" i="113"/>
  <c r="BI230" i="113"/>
  <c r="BP229" i="113"/>
  <c r="AX262" i="113"/>
  <c r="AX244" i="113"/>
  <c r="AO263" i="113"/>
  <c r="AV265" i="113"/>
  <c r="AL266" i="113"/>
  <c r="BP238" i="113"/>
  <c r="BH266" i="113"/>
  <c r="AZ269" i="113"/>
  <c r="AV270" i="113"/>
  <c r="BP243" i="113"/>
  <c r="AL271" i="113"/>
  <c r="AZ258" i="113"/>
  <c r="BP250" i="113"/>
  <c r="BP255" i="113"/>
  <c r="AX281" i="113"/>
  <c r="AM313" i="113"/>
  <c r="AM295" i="113"/>
  <c r="BI313" i="113"/>
  <c r="BI295" i="113"/>
  <c r="AN309" i="113"/>
  <c r="AN275" i="113" s="1"/>
  <c r="BF281" i="113"/>
  <c r="AP295" i="113"/>
  <c r="AP313" i="113"/>
  <c r="BK313" i="113"/>
  <c r="BK295" i="113"/>
  <c r="BF309" i="113"/>
  <c r="BF275" i="113" s="1"/>
  <c r="AT219" i="113"/>
  <c r="AW207" i="113"/>
  <c r="AW173" i="113" s="1"/>
  <c r="AX230" i="113"/>
  <c r="BN230" i="113"/>
  <c r="AQ262" i="113"/>
  <c r="AQ244" i="113"/>
  <c r="BG262" i="113"/>
  <c r="BG244" i="113"/>
  <c r="AX265" i="113"/>
  <c r="AZ267" i="113"/>
  <c r="AO268" i="113"/>
  <c r="BE268" i="113"/>
  <c r="BH271" i="113"/>
  <c r="BP252" i="113"/>
  <c r="AU281" i="113"/>
  <c r="AU275" i="113"/>
  <c r="BK281" i="113"/>
  <c r="BP280" i="113"/>
  <c r="AN313" i="113"/>
  <c r="AN295" i="113"/>
  <c r="BD313" i="113"/>
  <c r="BD295" i="113"/>
  <c r="AS314" i="113"/>
  <c r="BJ315" i="113"/>
  <c r="AV317" i="113"/>
  <c r="AL319" i="113"/>
  <c r="BP291" i="113"/>
  <c r="AM320" i="113"/>
  <c r="BK309" i="113"/>
  <c r="BK275" i="113" s="1"/>
  <c r="BP302" i="113"/>
  <c r="BE295" i="113"/>
  <c r="AZ244" i="113"/>
  <c r="BP190" i="113"/>
  <c r="BP188" i="113"/>
  <c r="AX212" i="113"/>
  <c r="AW211" i="113"/>
  <c r="AQ313" i="112"/>
  <c r="AQ295" i="112"/>
  <c r="BP277" i="112"/>
  <c r="AL281" i="112"/>
  <c r="BG244" i="112"/>
  <c r="BG262" i="112"/>
  <c r="AL262" i="112"/>
  <c r="AL244" i="112"/>
  <c r="BP234" i="112"/>
  <c r="BB230" i="112"/>
  <c r="BM207" i="112"/>
  <c r="BM173" i="112" s="1"/>
  <c r="AW207" i="112"/>
  <c r="AW173" i="112" s="1"/>
  <c r="AM216" i="112"/>
  <c r="BP188" i="112"/>
  <c r="BP187" i="112"/>
  <c r="AL215" i="112"/>
  <c r="BJ193" i="112"/>
  <c r="BJ211" i="112"/>
  <c r="AT193" i="112"/>
  <c r="AT211" i="112"/>
  <c r="BE179" i="112"/>
  <c r="AO179" i="112"/>
  <c r="AZ230" i="112"/>
  <c r="AS244" i="112"/>
  <c r="AS262" i="112"/>
  <c r="BI244" i="112"/>
  <c r="BI262" i="112"/>
  <c r="BP239" i="112"/>
  <c r="AL267" i="112"/>
  <c r="BP250" i="112"/>
  <c r="AO281" i="112"/>
  <c r="BE281" i="112"/>
  <c r="AT295" i="112"/>
  <c r="AT313" i="112"/>
  <c r="BJ295" i="112"/>
  <c r="BJ313" i="112"/>
  <c r="BP289" i="112"/>
  <c r="AL317" i="112"/>
  <c r="AT258" i="112"/>
  <c r="AT224" i="112" s="1"/>
  <c r="BJ258" i="112"/>
  <c r="BJ224" i="112" s="1"/>
  <c r="BP252" i="112"/>
  <c r="AU281" i="112"/>
  <c r="AU275" i="112"/>
  <c r="BK281" i="112"/>
  <c r="BP280" i="112"/>
  <c r="AN295" i="112"/>
  <c r="AN313" i="112"/>
  <c r="BD295" i="112"/>
  <c r="BD313" i="112"/>
  <c r="BP291" i="112"/>
  <c r="AL319" i="112"/>
  <c r="BP302" i="112"/>
  <c r="AW258" i="113"/>
  <c r="AW224" i="113" s="1"/>
  <c r="BJ262" i="113"/>
  <c r="BC193" i="113"/>
  <c r="AZ316" i="112"/>
  <c r="AW313" i="112"/>
  <c r="AL316" i="113"/>
  <c r="BL258" i="113"/>
  <c r="BL224" i="113" s="1"/>
  <c r="AR244" i="113"/>
  <c r="AM207" i="113"/>
  <c r="AM173" i="113" s="1"/>
  <c r="BA193" i="113"/>
  <c r="BA271" i="112"/>
  <c r="AN266" i="112"/>
  <c r="AU263" i="112"/>
  <c r="AT230" i="112"/>
  <c r="BD207" i="112"/>
  <c r="BD173" i="112" s="1"/>
  <c r="BC207" i="112"/>
  <c r="BC173" i="112" s="1"/>
  <c r="BP185" i="112"/>
  <c r="AL213" i="112"/>
  <c r="BL193" i="112"/>
  <c r="BL211" i="112"/>
  <c r="AM179" i="112"/>
  <c r="AU207" i="113"/>
  <c r="AU173" i="113" s="1"/>
  <c r="AL264" i="112"/>
  <c r="AZ244" i="112"/>
  <c r="AN315" i="115"/>
  <c r="AY281" i="115"/>
  <c r="BB258" i="115"/>
  <c r="BB224" i="115" s="1"/>
  <c r="BP229" i="115"/>
  <c r="AO230" i="115"/>
  <c r="BP206" i="115"/>
  <c r="BP198" i="115"/>
  <c r="BO212" i="115"/>
  <c r="BO193" i="115"/>
  <c r="AX211" i="115"/>
  <c r="AX193" i="115"/>
  <c r="AS179" i="115"/>
  <c r="BL230" i="115"/>
  <c r="BP228" i="115"/>
  <c r="AO262" i="115"/>
  <c r="AO244" i="115"/>
  <c r="AP263" i="115"/>
  <c r="AP244" i="115"/>
  <c r="BH258" i="115"/>
  <c r="BH224" i="115" s="1"/>
  <c r="BE313" i="115"/>
  <c r="BE295" i="115"/>
  <c r="BI317" i="115"/>
  <c r="BE265" i="115"/>
  <c r="BF266" i="115"/>
  <c r="BG267" i="115"/>
  <c r="BH268" i="115"/>
  <c r="BP249" i="115"/>
  <c r="BP257" i="115"/>
  <c r="AM281" i="115"/>
  <c r="AT295" i="115"/>
  <c r="AT313" i="115"/>
  <c r="AM322" i="115"/>
  <c r="BI281" i="115"/>
  <c r="BI275" i="115"/>
  <c r="AL317" i="115"/>
  <c r="BP289" i="115"/>
  <c r="AN309" i="115"/>
  <c r="AN275" i="115" s="1"/>
  <c r="AP281" i="115"/>
  <c r="BI313" i="115"/>
  <c r="BI295" i="115"/>
  <c r="AU313" i="115"/>
  <c r="AU295" i="115"/>
  <c r="BK313" i="115"/>
  <c r="BK295" i="115"/>
  <c r="AL316" i="115"/>
  <c r="BP288" i="115"/>
  <c r="BP316" i="115" s="1"/>
  <c r="AM317" i="115"/>
  <c r="AS319" i="115"/>
  <c r="AT320" i="115"/>
  <c r="AU321" i="115"/>
  <c r="AV322" i="115"/>
  <c r="AX309" i="115"/>
  <c r="AX275" i="115" s="1"/>
  <c r="BH295" i="115"/>
  <c r="BH313" i="115"/>
  <c r="AQ320" i="115"/>
  <c r="AR321" i="115"/>
  <c r="AY309" i="115"/>
  <c r="AY275" i="115" s="1"/>
  <c r="BB262" i="115"/>
  <c r="BP240" i="115"/>
  <c r="BP268" i="115" s="1"/>
  <c r="BK170" i="115"/>
  <c r="BB179" i="115"/>
  <c r="BB173" i="115"/>
  <c r="AX179" i="115"/>
  <c r="AL207" i="115"/>
  <c r="AO193" i="115"/>
  <c r="BP167" i="115"/>
  <c r="BP192" i="115"/>
  <c r="AZ170" i="115"/>
  <c r="BI170" i="115"/>
  <c r="AU193" i="115"/>
  <c r="BD258" i="114"/>
  <c r="BD224" i="114" s="1"/>
  <c r="BG207" i="114"/>
  <c r="BG173" i="114" s="1"/>
  <c r="AL271" i="114"/>
  <c r="BP243" i="114"/>
  <c r="AW281" i="114"/>
  <c r="AT315" i="114"/>
  <c r="BN318" i="114"/>
  <c r="BJ217" i="114"/>
  <c r="BE207" i="114"/>
  <c r="AP230" i="114"/>
  <c r="AP224" i="114"/>
  <c r="AR244" i="114"/>
  <c r="AR262" i="114"/>
  <c r="BP236" i="114"/>
  <c r="AL264" i="114"/>
  <c r="BD271" i="114"/>
  <c r="AM281" i="114"/>
  <c r="AZ216" i="114"/>
  <c r="AU218" i="114"/>
  <c r="AY224" i="114"/>
  <c r="AY230" i="114"/>
  <c r="AS262" i="114"/>
  <c r="AS244" i="114"/>
  <c r="AO264" i="114"/>
  <c r="BN265" i="114"/>
  <c r="BI267" i="114"/>
  <c r="BK269" i="114"/>
  <c r="BM271" i="114"/>
  <c r="AP313" i="114"/>
  <c r="AP295" i="114"/>
  <c r="BK316" i="114"/>
  <c r="BH320" i="114"/>
  <c r="AS179" i="114"/>
  <c r="BC193" i="114"/>
  <c r="BC211" i="114"/>
  <c r="AU219" i="114"/>
  <c r="AO266" i="114"/>
  <c r="BF267" i="114"/>
  <c r="BP279" i="114"/>
  <c r="BJ313" i="114"/>
  <c r="BJ295" i="114"/>
  <c r="AV315" i="114"/>
  <c r="BH316" i="114"/>
  <c r="AO318" i="114"/>
  <c r="AL321" i="114"/>
  <c r="BP293" i="114"/>
  <c r="AQ309" i="114"/>
  <c r="BD179" i="114"/>
  <c r="AY213" i="114"/>
  <c r="BG217" i="114"/>
  <c r="BM219" i="114"/>
  <c r="BN220" i="114"/>
  <c r="AS230" i="114"/>
  <c r="AX262" i="114"/>
  <c r="AX244" i="114"/>
  <c r="BN262" i="114"/>
  <c r="BN244" i="114"/>
  <c r="BO263" i="114"/>
  <c r="AO265" i="114"/>
  <c r="AR268" i="114"/>
  <c r="BA258" i="114"/>
  <c r="BA224" i="114" s="1"/>
  <c r="BP257" i="114"/>
  <c r="AL281" i="114"/>
  <c r="BP277" i="114"/>
  <c r="AU313" i="114"/>
  <c r="AU295" i="114"/>
  <c r="AV314" i="114"/>
  <c r="BA315" i="114"/>
  <c r="BJ320" i="114"/>
  <c r="BK321" i="114"/>
  <c r="BL322" i="114"/>
  <c r="BN309" i="114"/>
  <c r="BN275" i="114" s="1"/>
  <c r="BD207" i="115"/>
  <c r="BD173" i="115" s="1"/>
  <c r="BC309" i="114"/>
  <c r="BC275" i="114" s="1"/>
  <c r="BK218" i="114"/>
  <c r="BG214" i="114"/>
  <c r="AL193" i="114"/>
  <c r="AL211" i="114"/>
  <c r="BP183" i="114"/>
  <c r="AY179" i="114"/>
  <c r="BP189" i="114"/>
  <c r="BF322" i="113"/>
  <c r="AP317" i="113"/>
  <c r="AX314" i="113"/>
  <c r="BP251" i="113"/>
  <c r="BF263" i="113"/>
  <c r="BF244" i="113"/>
  <c r="BM230" i="113"/>
  <c r="BD216" i="113"/>
  <c r="BG179" i="113"/>
  <c r="BH319" i="113"/>
  <c r="BE316" i="113"/>
  <c r="BM313" i="113"/>
  <c r="BM295" i="113"/>
  <c r="AQ207" i="113"/>
  <c r="AQ173" i="113" s="1"/>
  <c r="BP189" i="113"/>
  <c r="BP217" i="113" s="1"/>
  <c r="AL217" i="113"/>
  <c r="AZ215" i="113"/>
  <c r="BG193" i="113"/>
  <c r="BG212" i="113"/>
  <c r="BF193" i="113"/>
  <c r="BF211" i="113"/>
  <c r="BP177" i="113"/>
  <c r="BB179" i="113"/>
  <c r="BA179" i="113"/>
  <c r="AS230" i="113"/>
  <c r="BE230" i="113"/>
  <c r="BD262" i="113"/>
  <c r="BD244" i="113"/>
  <c r="BA265" i="113"/>
  <c r="BM266" i="113"/>
  <c r="AT268" i="113"/>
  <c r="BE258" i="113"/>
  <c r="BE224" i="113" s="1"/>
  <c r="BD281" i="113"/>
  <c r="BN295" i="113"/>
  <c r="BN313" i="113"/>
  <c r="AT320" i="113"/>
  <c r="BK321" i="113"/>
  <c r="BN309" i="113"/>
  <c r="BN275" i="113" s="1"/>
  <c r="BH258" i="113"/>
  <c r="BH224" i="113" s="1"/>
  <c r="AP281" i="113"/>
  <c r="AU313" i="113"/>
  <c r="AU295" i="113"/>
  <c r="AP309" i="113"/>
  <c r="AP275" i="113" s="1"/>
  <c r="BN219" i="113"/>
  <c r="BP198" i="113"/>
  <c r="BP206" i="113"/>
  <c r="AL230" i="113"/>
  <c r="BP226" i="113"/>
  <c r="AU262" i="113"/>
  <c r="AU244" i="113"/>
  <c r="BK262" i="113"/>
  <c r="BK244" i="113"/>
  <c r="AL265" i="113"/>
  <c r="BP237" i="113"/>
  <c r="BJ269" i="113"/>
  <c r="AU270" i="113"/>
  <c r="AV271" i="113"/>
  <c r="AX258" i="113"/>
  <c r="AX224" i="113" s="1"/>
  <c r="BO281" i="113"/>
  <c r="AR313" i="113"/>
  <c r="AR295" i="113"/>
  <c r="BH313" i="113"/>
  <c r="BH295" i="113"/>
  <c r="BN315" i="113"/>
  <c r="AW322" i="113"/>
  <c r="AY309" i="113"/>
  <c r="AZ262" i="113"/>
  <c r="AT309" i="112"/>
  <c r="AT275" i="112" s="1"/>
  <c r="AN318" i="112"/>
  <c r="AL316" i="112"/>
  <c r="BP288" i="112"/>
  <c r="BO313" i="112"/>
  <c r="BO295" i="112"/>
  <c r="BJ281" i="112"/>
  <c r="AL268" i="112"/>
  <c r="BP240" i="112"/>
  <c r="BB262" i="112"/>
  <c r="BB244" i="112"/>
  <c r="AW230" i="112"/>
  <c r="BP202" i="112"/>
  <c r="BI207" i="112"/>
  <c r="BI173" i="112" s="1"/>
  <c r="AS207" i="112"/>
  <c r="AS173" i="112" s="1"/>
  <c r="AP193" i="112"/>
  <c r="AP211" i="112"/>
  <c r="BP177" i="112"/>
  <c r="BP176" i="112"/>
  <c r="AN230" i="112"/>
  <c r="BM244" i="112"/>
  <c r="BM262" i="112"/>
  <c r="BE266" i="112"/>
  <c r="BH269" i="112"/>
  <c r="BI281" i="112"/>
  <c r="BN295" i="112"/>
  <c r="BN313" i="112"/>
  <c r="BA309" i="112"/>
  <c r="BA275" i="112" s="1"/>
  <c r="BN258" i="112"/>
  <c r="BN224" i="112" s="1"/>
  <c r="AY281" i="112"/>
  <c r="BH295" i="112"/>
  <c r="BH313" i="112"/>
  <c r="BO309" i="112"/>
  <c r="BO275" i="112" s="1"/>
  <c r="AU193" i="113"/>
  <c r="AT295" i="113"/>
  <c r="AS258" i="113"/>
  <c r="AS224" i="113" s="1"/>
  <c r="BP242" i="113"/>
  <c r="BP228" i="113"/>
  <c r="BO193" i="113"/>
  <c r="AR219" i="113"/>
  <c r="AP217" i="113"/>
  <c r="AL212" i="113"/>
  <c r="BN309" i="112"/>
  <c r="BL322" i="112"/>
  <c r="BK321" i="112"/>
  <c r="BJ320" i="112"/>
  <c r="BI319" i="112"/>
  <c r="AV314" i="112"/>
  <c r="AU313" i="112"/>
  <c r="AU295" i="112"/>
  <c r="BN281" i="112"/>
  <c r="BN275" i="112"/>
  <c r="AW258" i="112"/>
  <c r="AW224" i="112" s="1"/>
  <c r="BO269" i="112"/>
  <c r="BN268" i="112"/>
  <c r="BM267" i="112"/>
  <c r="BK263" i="112"/>
  <c r="AO263" i="112"/>
  <c r="AY244" i="112"/>
  <c r="AY262" i="112"/>
  <c r="BP229" i="112"/>
  <c r="BJ230" i="112"/>
  <c r="AO230" i="112"/>
  <c r="AZ207" i="112"/>
  <c r="AZ173" i="112" s="1"/>
  <c r="BO207" i="112"/>
  <c r="BO173" i="112" s="1"/>
  <c r="AY207" i="112"/>
  <c r="AY173" i="112" s="1"/>
  <c r="BM212" i="112"/>
  <c r="BM193" i="112"/>
  <c r="AW212" i="112"/>
  <c r="AW193" i="112"/>
  <c r="BH193" i="112"/>
  <c r="BH211" i="112"/>
  <c r="AR193" i="112"/>
  <c r="AR211" i="112"/>
  <c r="AR221" i="112" s="1"/>
  <c r="BO179" i="112"/>
  <c r="AY179" i="112"/>
  <c r="AO244" i="113"/>
  <c r="AQ193" i="113"/>
  <c r="BQ142" i="113"/>
  <c r="BP290" i="112"/>
  <c r="BP242" i="112"/>
  <c r="AU244" i="112"/>
  <c r="BC193" i="112"/>
  <c r="BP160" i="112"/>
  <c r="BP142" i="112"/>
  <c r="BP124" i="112"/>
  <c r="AL122" i="112"/>
  <c r="AL128" i="112"/>
  <c r="AL175" i="112"/>
  <c r="BE193" i="113"/>
  <c r="BE295" i="112"/>
  <c r="BC244" i="112"/>
  <c r="AQ221" i="112"/>
  <c r="AU211" i="113"/>
  <c r="BN212" i="112"/>
  <c r="BM211" i="112"/>
  <c r="AM170" i="112"/>
  <c r="BP164" i="112"/>
  <c r="BP238" i="112"/>
  <c r="BP266" i="112" s="1"/>
  <c r="AX244" i="112"/>
  <c r="AM219" i="112"/>
  <c r="BD212" i="112"/>
  <c r="BC211" i="112"/>
  <c r="BC221" i="112" s="1"/>
  <c r="BP186" i="112"/>
  <c r="AP207" i="112"/>
  <c r="AP173" i="112" s="1"/>
  <c r="AQ193" i="112"/>
  <c r="BP300" i="115"/>
  <c r="BC319" i="115"/>
  <c r="AT258" i="115"/>
  <c r="AT224" i="115" s="1"/>
  <c r="AQ265" i="115"/>
  <c r="BE263" i="115"/>
  <c r="BO244" i="115"/>
  <c r="BO262" i="115"/>
  <c r="AT262" i="115"/>
  <c r="AT244" i="115"/>
  <c r="BE230" i="115"/>
  <c r="BM207" i="115"/>
  <c r="BM173" i="115" s="1"/>
  <c r="AW207" i="115"/>
  <c r="AW173" i="115" s="1"/>
  <c r="AM216" i="115"/>
  <c r="BP188" i="115"/>
  <c r="AL215" i="115"/>
  <c r="BP187" i="115"/>
  <c r="AU212" i="115"/>
  <c r="AU221" i="115" s="1"/>
  <c r="BJ211" i="115"/>
  <c r="BJ221" i="115" s="1"/>
  <c r="BJ193" i="115"/>
  <c r="AT211" i="115"/>
  <c r="AT193" i="115"/>
  <c r="BE179" i="115"/>
  <c r="BE173" i="115"/>
  <c r="AO179" i="115"/>
  <c r="AZ230" i="115"/>
  <c r="AS262" i="115"/>
  <c r="AS244" i="115"/>
  <c r="BI244" i="115"/>
  <c r="BI262" i="115"/>
  <c r="AT263" i="115"/>
  <c r="BJ263" i="115"/>
  <c r="AU264" i="115"/>
  <c r="AU272" i="115" s="1"/>
  <c r="BK264" i="115"/>
  <c r="AV265" i="115"/>
  <c r="BL265" i="115"/>
  <c r="BA266" i="115"/>
  <c r="AL267" i="115"/>
  <c r="BP239" i="115"/>
  <c r="BB267" i="115"/>
  <c r="AM268" i="115"/>
  <c r="BC268" i="115"/>
  <c r="AN269" i="115"/>
  <c r="BD269" i="115"/>
  <c r="AS270" i="115"/>
  <c r="BI270" i="115"/>
  <c r="AT271" i="115"/>
  <c r="BJ271" i="115"/>
  <c r="AV258" i="115"/>
  <c r="AV224" i="115" s="1"/>
  <c r="BL258" i="115"/>
  <c r="BL224" i="115" s="1"/>
  <c r="BP250" i="115"/>
  <c r="AR275" i="115"/>
  <c r="AR281" i="115"/>
  <c r="AP314" i="115"/>
  <c r="AR316" i="115"/>
  <c r="AT318" i="115"/>
  <c r="BA269" i="115"/>
  <c r="AL270" i="115"/>
  <c r="BP242" i="115"/>
  <c r="BB270" i="115"/>
  <c r="AM271" i="115"/>
  <c r="BC271" i="115"/>
  <c r="AO258" i="115"/>
  <c r="AO224" i="115" s="1"/>
  <c r="BE258" i="115"/>
  <c r="BE224" i="115" s="1"/>
  <c r="AU281" i="115"/>
  <c r="BJ313" i="115"/>
  <c r="BJ295" i="115"/>
  <c r="BN317" i="115"/>
  <c r="BA320" i="115"/>
  <c r="BC322" i="115"/>
  <c r="AW281" i="115"/>
  <c r="BM281" i="115"/>
  <c r="AL313" i="115"/>
  <c r="AL295" i="115"/>
  <c r="BP285" i="115"/>
  <c r="BN313" i="115"/>
  <c r="BN295" i="115"/>
  <c r="BO314" i="115"/>
  <c r="AS316" i="115"/>
  <c r="AT317" i="115"/>
  <c r="AU318" i="115"/>
  <c r="AV319" i="115"/>
  <c r="AW320" i="115"/>
  <c r="AX321" i="115"/>
  <c r="AY322" i="115"/>
  <c r="AV309" i="115"/>
  <c r="AV275" i="115" s="1"/>
  <c r="AT281" i="115"/>
  <c r="AT275" i="115"/>
  <c r="BJ281" i="115"/>
  <c r="BJ275" i="115"/>
  <c r="AN313" i="115"/>
  <c r="AN295" i="115"/>
  <c r="AL314" i="115"/>
  <c r="BP286" i="115"/>
  <c r="BP314" i="115" s="1"/>
  <c r="AM315" i="115"/>
  <c r="AO317" i="115"/>
  <c r="AP318" i="115"/>
  <c r="AQ319" i="115"/>
  <c r="AR320" i="115"/>
  <c r="BA321" i="115"/>
  <c r="BB322" i="115"/>
  <c r="BE309" i="115"/>
  <c r="BE275" i="115" s="1"/>
  <c r="AY313" i="115"/>
  <c r="AY295" i="115"/>
  <c r="BO313" i="115"/>
  <c r="BO295" i="115"/>
  <c r="AZ314" i="115"/>
  <c r="AO315" i="115"/>
  <c r="BE315" i="115"/>
  <c r="AP316" i="115"/>
  <c r="BF316" i="115"/>
  <c r="AQ317" i="115"/>
  <c r="BG317" i="115"/>
  <c r="AR318" i="115"/>
  <c r="AW319" i="115"/>
  <c r="BM319" i="115"/>
  <c r="AX320" i="115"/>
  <c r="BN320" i="115"/>
  <c r="AY321" i="115"/>
  <c r="BO321" i="115"/>
  <c r="AZ322" i="115"/>
  <c r="AL309" i="115"/>
  <c r="AL275" i="115" s="1"/>
  <c r="BP299" i="115"/>
  <c r="BB309" i="115"/>
  <c r="BB275" i="115" s="1"/>
  <c r="AV313" i="115"/>
  <c r="AV295" i="115"/>
  <c r="BL313" i="115"/>
  <c r="BL295" i="115"/>
  <c r="BA314" i="115"/>
  <c r="AL315" i="115"/>
  <c r="BP287" i="115"/>
  <c r="BB315" i="115"/>
  <c r="AM316" i="115"/>
  <c r="BC316" i="115"/>
  <c r="AN317" i="115"/>
  <c r="BD317" i="115"/>
  <c r="AS318" i="115"/>
  <c r="AT319" i="115"/>
  <c r="BJ319" i="115"/>
  <c r="BK320" i="115"/>
  <c r="AV321" i="115"/>
  <c r="BL321" i="115"/>
  <c r="BA322" i="115"/>
  <c r="AM309" i="115"/>
  <c r="AM275" i="115" s="1"/>
  <c r="BC309" i="115"/>
  <c r="BC275" i="115" s="1"/>
  <c r="BP305" i="115"/>
  <c r="BP308" i="115"/>
  <c r="BP303" i="115"/>
  <c r="BP306" i="115"/>
  <c r="BM295" i="115"/>
  <c r="AU244" i="115"/>
  <c r="BM193" i="115"/>
  <c r="AL268" i="115"/>
  <c r="AV244" i="115"/>
  <c r="AS193" i="115"/>
  <c r="AV214" i="115"/>
  <c r="AM213" i="115"/>
  <c r="BE211" i="115"/>
  <c r="BE221" i="115" s="1"/>
  <c r="BP177" i="115"/>
  <c r="BP163" i="115"/>
  <c r="AM211" i="115"/>
  <c r="AM193" i="115"/>
  <c r="BP252" i="115"/>
  <c r="BP205" i="115"/>
  <c r="BL244" i="115"/>
  <c r="BG244" i="115"/>
  <c r="AR244" i="115"/>
  <c r="AQ213" i="115"/>
  <c r="AO211" i="115"/>
  <c r="AO221" i="115" s="1"/>
  <c r="BG193" i="115"/>
  <c r="AL220" i="115"/>
  <c r="BP160" i="115"/>
  <c r="BP142" i="115"/>
  <c r="BD193" i="115"/>
  <c r="BD211" i="115"/>
  <c r="BD221" i="115" s="1"/>
  <c r="AV193" i="115"/>
  <c r="AV211" i="115"/>
  <c r="AV221" i="115" s="1"/>
  <c r="AR193" i="115"/>
  <c r="AR211" i="115"/>
  <c r="AR221" i="115" s="1"/>
  <c r="AN170" i="115"/>
  <c r="AW170" i="115"/>
  <c r="AO170" i="115"/>
  <c r="AZ316" i="114"/>
  <c r="AR281" i="114"/>
  <c r="BB271" i="114"/>
  <c r="BP241" i="114"/>
  <c r="AL269" i="114"/>
  <c r="AT207" i="114"/>
  <c r="AT173" i="114" s="1"/>
  <c r="BB219" i="114"/>
  <c r="BK215" i="114"/>
  <c r="BP186" i="114"/>
  <c r="BP214" i="114" s="1"/>
  <c r="AL214" i="114"/>
  <c r="AQ212" i="114"/>
  <c r="BI170" i="114"/>
  <c r="BF269" i="114"/>
  <c r="BA271" i="114"/>
  <c r="BL281" i="114"/>
  <c r="BM295" i="114"/>
  <c r="BM313" i="114"/>
  <c r="BB317" i="114"/>
  <c r="AS321" i="114"/>
  <c r="AM309" i="114"/>
  <c r="AM275" i="114" s="1"/>
  <c r="AY316" i="114"/>
  <c r="AS318" i="114"/>
  <c r="AN320" i="114"/>
  <c r="AW322" i="114"/>
  <c r="BP302" i="114"/>
  <c r="BB179" i="114"/>
  <c r="AV211" i="114"/>
  <c r="AV193" i="114"/>
  <c r="AU212" i="114"/>
  <c r="AX213" i="114"/>
  <c r="AW214" i="114"/>
  <c r="AT215" i="114"/>
  <c r="AQ216" i="114"/>
  <c r="AO217" i="114"/>
  <c r="BP190" i="114"/>
  <c r="BP218" i="114" s="1"/>
  <c r="AL218" i="114"/>
  <c r="BN218" i="114"/>
  <c r="BL219" i="114"/>
  <c r="BK207" i="114"/>
  <c r="AX230" i="114"/>
  <c r="AX224" i="114"/>
  <c r="AY262" i="114"/>
  <c r="AY244" i="114"/>
  <c r="AV263" i="114"/>
  <c r="AT264" i="114"/>
  <c r="AQ265" i="114"/>
  <c r="AN266" i="114"/>
  <c r="AL267" i="114"/>
  <c r="BP239" i="114"/>
  <c r="BK268" i="114"/>
  <c r="BJ269" i="114"/>
  <c r="BM270" i="114"/>
  <c r="BH258" i="114"/>
  <c r="BH224" i="114" s="1"/>
  <c r="AS281" i="114"/>
  <c r="AS275" i="114"/>
  <c r="BP280" i="114"/>
  <c r="BI295" i="114"/>
  <c r="BI313" i="114"/>
  <c r="BA316" i="114"/>
  <c r="BF317" i="114"/>
  <c r="BC318" i="114"/>
  <c r="BB319" i="114"/>
  <c r="AY320" i="114"/>
  <c r="AV321" i="114"/>
  <c r="AT322" i="114"/>
  <c r="AO309" i="114"/>
  <c r="AO275" i="114" s="1"/>
  <c r="BK173" i="114"/>
  <c r="BK179" i="114"/>
  <c r="BL211" i="114"/>
  <c r="BL193" i="114"/>
  <c r="BK212" i="114"/>
  <c r="BH213" i="114"/>
  <c r="BE214" i="114"/>
  <c r="BC215" i="114"/>
  <c r="BG216" i="114"/>
  <c r="BE217" i="114"/>
  <c r="BB218" i="114"/>
  <c r="AY219" i="114"/>
  <c r="AW220" i="114"/>
  <c r="AY207" i="114"/>
  <c r="AY173" i="114" s="1"/>
  <c r="BP202" i="114"/>
  <c r="BF230" i="114"/>
  <c r="AZ244" i="114"/>
  <c r="AZ262" i="114"/>
  <c r="AX263" i="114"/>
  <c r="AU264" i="114"/>
  <c r="AQ266" i="114"/>
  <c r="AN267" i="114"/>
  <c r="AS268" i="114"/>
  <c r="AP269" i="114"/>
  <c r="AM270" i="114"/>
  <c r="AR271" i="114"/>
  <c r="AN258" i="114"/>
  <c r="AN224" i="114" s="1"/>
  <c r="AN262" i="114"/>
  <c r="BP252" i="114"/>
  <c r="BC281" i="114"/>
  <c r="AW295" i="114"/>
  <c r="AW313" i="114"/>
  <c r="AT314" i="114"/>
  <c r="AR315" i="114"/>
  <c r="AO316" i="114"/>
  <c r="AL317" i="114"/>
  <c r="BP289" i="114"/>
  <c r="AQ318" i="114"/>
  <c r="AN319" i="114"/>
  <c r="AM320" i="114"/>
  <c r="BO320" i="114"/>
  <c r="BL321" i="114"/>
  <c r="BJ322" i="114"/>
  <c r="BM309" i="114"/>
  <c r="BM275" i="114" s="1"/>
  <c r="AX173" i="114"/>
  <c r="AX179" i="114"/>
  <c r="AM193" i="114"/>
  <c r="AM211" i="114"/>
  <c r="BH211" i="114"/>
  <c r="BH193" i="114"/>
  <c r="AX217" i="114"/>
  <c r="AZ219" i="114"/>
  <c r="AM207" i="114"/>
  <c r="AM173" i="114" s="1"/>
  <c r="BI207" i="114"/>
  <c r="BI173" i="114" s="1"/>
  <c r="BP226" i="114"/>
  <c r="AL230" i="114"/>
  <c r="BG230" i="114"/>
  <c r="AQ262" i="114"/>
  <c r="AQ244" i="114"/>
  <c r="BL244" i="114"/>
  <c r="BL262" i="114"/>
  <c r="BB263" i="114"/>
  <c r="AS264" i="114"/>
  <c r="BN264" i="114"/>
  <c r="BD265" i="114"/>
  <c r="AU266" i="114"/>
  <c r="AP267" i="114"/>
  <c r="BL267" i="114"/>
  <c r="BB268" i="114"/>
  <c r="AR269" i="114"/>
  <c r="BN269" i="114"/>
  <c r="BD270" i="114"/>
  <c r="AT271" i="114"/>
  <c r="BP248" i="114"/>
  <c r="AL258" i="114"/>
  <c r="AL224" i="114" s="1"/>
  <c r="BG258" i="114"/>
  <c r="BG224" i="114" s="1"/>
  <c r="BE281" i="114"/>
  <c r="AT313" i="114"/>
  <c r="AT295" i="114"/>
  <c r="AP314" i="114"/>
  <c r="BK314" i="114"/>
  <c r="BB315" i="114"/>
  <c r="AR316" i="114"/>
  <c r="BM316" i="114"/>
  <c r="BD317" i="114"/>
  <c r="AT318" i="114"/>
  <c r="BO318" i="114"/>
  <c r="BF319" i="114"/>
  <c r="AR321" i="114"/>
  <c r="BM321" i="114"/>
  <c r="AV309" i="114"/>
  <c r="BP300" i="114"/>
  <c r="BP305" i="114"/>
  <c r="AR179" i="114"/>
  <c r="BH179" i="114"/>
  <c r="BA193" i="114"/>
  <c r="BA211" i="114"/>
  <c r="AL212" i="114"/>
  <c r="BP184" i="114"/>
  <c r="BB212" i="114"/>
  <c r="AM213" i="114"/>
  <c r="BC213" i="114"/>
  <c r="BD214" i="114"/>
  <c r="BI215" i="114"/>
  <c r="AT216" i="114"/>
  <c r="BJ216" i="114"/>
  <c r="AU217" i="114"/>
  <c r="BK217" i="114"/>
  <c r="AV218" i="114"/>
  <c r="BL218" i="114"/>
  <c r="BA219" i="114"/>
  <c r="AL220" i="114"/>
  <c r="BP192" i="114"/>
  <c r="BB220" i="114"/>
  <c r="AN207" i="114"/>
  <c r="AN173" i="114" s="1"/>
  <c r="BD207" i="114"/>
  <c r="BD173" i="114" s="1"/>
  <c r="BP203" i="114"/>
  <c r="AW230" i="114"/>
  <c r="AW224" i="114"/>
  <c r="BM230" i="114"/>
  <c r="AL262" i="114"/>
  <c r="BP234" i="114"/>
  <c r="AL244" i="114"/>
  <c r="BB244" i="114"/>
  <c r="BB262" i="114"/>
  <c r="AM263" i="114"/>
  <c r="BC263" i="114"/>
  <c r="AN264" i="114"/>
  <c r="BD264" i="114"/>
  <c r="AS265" i="114"/>
  <c r="BI265" i="114"/>
  <c r="AT266" i="114"/>
  <c r="BJ266" i="114"/>
  <c r="AU267" i="114"/>
  <c r="BK267" i="114"/>
  <c r="AV268" i="114"/>
  <c r="BL268" i="114"/>
  <c r="BP242" i="114"/>
  <c r="BP270" i="114" s="1"/>
  <c r="AL270" i="114"/>
  <c r="BB270" i="114"/>
  <c r="AM271" i="114"/>
  <c r="AO258" i="114"/>
  <c r="AO224" i="114" s="1"/>
  <c r="BE258" i="114"/>
  <c r="BE224" i="114" s="1"/>
  <c r="AP281" i="114"/>
  <c r="BF281" i="114"/>
  <c r="AY313" i="114"/>
  <c r="AY295" i="114"/>
  <c r="BO313" i="114"/>
  <c r="BO295" i="114"/>
  <c r="AZ314" i="114"/>
  <c r="AO315" i="114"/>
  <c r="AP316" i="114"/>
  <c r="BF316" i="114"/>
  <c r="AQ317" i="114"/>
  <c r="BG317" i="114"/>
  <c r="AR318" i="114"/>
  <c r="BH318" i="114"/>
  <c r="AW319" i="114"/>
  <c r="BM319" i="114"/>
  <c r="AX320" i="114"/>
  <c r="BN320" i="114"/>
  <c r="AY321" i="114"/>
  <c r="BO321" i="114"/>
  <c r="AZ322" i="114"/>
  <c r="AL309" i="114"/>
  <c r="AL275" i="114" s="1"/>
  <c r="BP299" i="114"/>
  <c r="BB309" i="114"/>
  <c r="BB275" i="114" s="1"/>
  <c r="BP307" i="114"/>
  <c r="BA193" i="115"/>
  <c r="AY322" i="114"/>
  <c r="BI318" i="114"/>
  <c r="AQ314" i="114"/>
  <c r="BK258" i="114"/>
  <c r="BK224" i="114" s="1"/>
  <c r="BE270" i="114"/>
  <c r="AU268" i="114"/>
  <c r="BA266" i="114"/>
  <c r="BF264" i="114"/>
  <c r="BK244" i="114"/>
  <c r="BK262" i="114"/>
  <c r="BJ230" i="114"/>
  <c r="BO207" i="114"/>
  <c r="BO173" i="114" s="1"/>
  <c r="AR220" i="114"/>
  <c r="AW218" i="114"/>
  <c r="AN216" i="114"/>
  <c r="AS214" i="114"/>
  <c r="AW212" i="114"/>
  <c r="BP164" i="114"/>
  <c r="BN295" i="114"/>
  <c r="AL217" i="114"/>
  <c r="BO170" i="114"/>
  <c r="AQ170" i="114"/>
  <c r="AL319" i="114"/>
  <c r="AL170" i="114"/>
  <c r="BH309" i="113"/>
  <c r="BH275" i="113" s="1"/>
  <c r="AU322" i="113"/>
  <c r="BN320" i="113"/>
  <c r="BC319" i="113"/>
  <c r="AQ318" i="113"/>
  <c r="AY315" i="113"/>
  <c r="AM314" i="113"/>
  <c r="BM275" i="113"/>
  <c r="BM281" i="113"/>
  <c r="BO258" i="113"/>
  <c r="BO224" i="113" s="1"/>
  <c r="BN271" i="113"/>
  <c r="BL269" i="113"/>
  <c r="BN268" i="113"/>
  <c r="AL268" i="113"/>
  <c r="BP240" i="113"/>
  <c r="AP266" i="113"/>
  <c r="AV264" i="113"/>
  <c r="AX263" i="113"/>
  <c r="AT262" i="113"/>
  <c r="AT244" i="113"/>
  <c r="BG230" i="113"/>
  <c r="AY207" i="113"/>
  <c r="AY173" i="113" s="1"/>
  <c r="BH220" i="113"/>
  <c r="AL220" i="113"/>
  <c r="BP192" i="113"/>
  <c r="AV219" i="113"/>
  <c r="BC214" i="113"/>
  <c r="AM214" i="113"/>
  <c r="BB213" i="113"/>
  <c r="BP185" i="113"/>
  <c r="AL213" i="113"/>
  <c r="BA212" i="113"/>
  <c r="BL193" i="113"/>
  <c r="BL211" i="113"/>
  <c r="AV193" i="113"/>
  <c r="AV211" i="113"/>
  <c r="BD179" i="113"/>
  <c r="AN179" i="113"/>
  <c r="BC179" i="113"/>
  <c r="AM179" i="113"/>
  <c r="BP161" i="114"/>
  <c r="BP304" i="113"/>
  <c r="BB309" i="113"/>
  <c r="AP322" i="113"/>
  <c r="BI320" i="113"/>
  <c r="AW319" i="113"/>
  <c r="AL318" i="113"/>
  <c r="BP290" i="113"/>
  <c r="BN314" i="113"/>
  <c r="BB295" i="113"/>
  <c r="BB313" i="113"/>
  <c r="AW281" i="113"/>
  <c r="BP257" i="113"/>
  <c r="AY258" i="113"/>
  <c r="AY224" i="113" s="1"/>
  <c r="AU271" i="113"/>
  <c r="AX270" i="113"/>
  <c r="BG264" i="113"/>
  <c r="BI263" i="113"/>
  <c r="BL262" i="113"/>
  <c r="BL244" i="113"/>
  <c r="BP227" i="113"/>
  <c r="AO230" i="113"/>
  <c r="BG207" i="113"/>
  <c r="BG173" i="113" s="1"/>
  <c r="AL207" i="113"/>
  <c r="BP197" i="113"/>
  <c r="AT220" i="113"/>
  <c r="BD219" i="113"/>
  <c r="BN218" i="113"/>
  <c r="AR218" i="113"/>
  <c r="BB217" i="113"/>
  <c r="BL216" i="113"/>
  <c r="AP216" i="113"/>
  <c r="BI214" i="113"/>
  <c r="AS214" i="113"/>
  <c r="AN213" i="113"/>
  <c r="AM212" i="113"/>
  <c r="BP184" i="113"/>
  <c r="BP212" i="113" s="1"/>
  <c r="BB211" i="113"/>
  <c r="BB193" i="113"/>
  <c r="AL211" i="113"/>
  <c r="BP183" i="113"/>
  <c r="AL193" i="113"/>
  <c r="BM179" i="113"/>
  <c r="AW179" i="113"/>
  <c r="BP199" i="113"/>
  <c r="BP204" i="113"/>
  <c r="AY230" i="113"/>
  <c r="AN262" i="113"/>
  <c r="AN244" i="113"/>
  <c r="BI244" i="113"/>
  <c r="BI262" i="113"/>
  <c r="AY263" i="113"/>
  <c r="AP264" i="113"/>
  <c r="BK264" i="113"/>
  <c r="BG265" i="113"/>
  <c r="AW266" i="113"/>
  <c r="AM267" i="113"/>
  <c r="BI267" i="113"/>
  <c r="AY268" i="113"/>
  <c r="AO269" i="113"/>
  <c r="BK269" i="113"/>
  <c r="BF270" i="113"/>
  <c r="AW271" i="113"/>
  <c r="AO258" i="113"/>
  <c r="AO224" i="113" s="1"/>
  <c r="BK258" i="113"/>
  <c r="BK224" i="113" s="1"/>
  <c r="AN281" i="113"/>
  <c r="BI275" i="113"/>
  <c r="BI281" i="113"/>
  <c r="AX295" i="113"/>
  <c r="AX313" i="113"/>
  <c r="BP289" i="113"/>
  <c r="AL317" i="113"/>
  <c r="BG317" i="113"/>
  <c r="BI319" i="113"/>
  <c r="AU321" i="113"/>
  <c r="AL322" i="113"/>
  <c r="BP294" i="113"/>
  <c r="AX309" i="113"/>
  <c r="AX275" i="113" s="1"/>
  <c r="BJ309" i="113"/>
  <c r="BJ275" i="113" s="1"/>
  <c r="BP303" i="113"/>
  <c r="BP308" i="113"/>
  <c r="BM258" i="113"/>
  <c r="BM224" i="113" s="1"/>
  <c r="AV281" i="113"/>
  <c r="BP278" i="113"/>
  <c r="BA313" i="113"/>
  <c r="BA295" i="113"/>
  <c r="AQ314" i="113"/>
  <c r="BL314" i="113"/>
  <c r="BC315" i="113"/>
  <c r="AS316" i="113"/>
  <c r="BE317" i="113"/>
  <c r="AQ319" i="113"/>
  <c r="BL319" i="113"/>
  <c r="AS321" i="113"/>
  <c r="BN321" i="113"/>
  <c r="AV309" i="113"/>
  <c r="AV275" i="113" s="1"/>
  <c r="BP300" i="113"/>
  <c r="BP305" i="113"/>
  <c r="AT215" i="113"/>
  <c r="BJ215" i="113"/>
  <c r="AU216" i="113"/>
  <c r="BK216" i="113"/>
  <c r="AV217" i="113"/>
  <c r="BL217" i="113"/>
  <c r="AL219" i="113"/>
  <c r="BP191" i="113"/>
  <c r="AM220" i="113"/>
  <c r="AO207" i="113"/>
  <c r="AO173" i="113" s="1"/>
  <c r="BE207" i="113"/>
  <c r="BE173" i="113" s="1"/>
  <c r="AP230" i="113"/>
  <c r="BF230" i="113"/>
  <c r="AQ230" i="113"/>
  <c r="AY262" i="113"/>
  <c r="AY244" i="113"/>
  <c r="BO262" i="113"/>
  <c r="BO272" i="113" s="1"/>
  <c r="BO244" i="113"/>
  <c r="AZ263" i="113"/>
  <c r="AO264" i="113"/>
  <c r="BE264" i="113"/>
  <c r="AP265" i="113"/>
  <c r="BF265" i="113"/>
  <c r="AQ266" i="113"/>
  <c r="BG266" i="113"/>
  <c r="AR267" i="113"/>
  <c r="BH267" i="113"/>
  <c r="AL258" i="113"/>
  <c r="AL224" i="113" s="1"/>
  <c r="BP248" i="113"/>
  <c r="BB258" i="113"/>
  <c r="BB224" i="113" s="1"/>
  <c r="BP256" i="113"/>
  <c r="AM281" i="113"/>
  <c r="BC281" i="113"/>
  <c r="AV313" i="113"/>
  <c r="AV295" i="113"/>
  <c r="BL295" i="113"/>
  <c r="BL313" i="113"/>
  <c r="BP287" i="113"/>
  <c r="AL315" i="113"/>
  <c r="AS318" i="113"/>
  <c r="BI318" i="113"/>
  <c r="AT319" i="113"/>
  <c r="BJ319" i="113"/>
  <c r="AU320" i="113"/>
  <c r="BK320" i="113"/>
  <c r="AV321" i="113"/>
  <c r="BL321" i="113"/>
  <c r="BA322" i="113"/>
  <c r="AM309" i="113"/>
  <c r="AM275" i="113" s="1"/>
  <c r="BC309" i="113"/>
  <c r="BC275" i="113" s="1"/>
  <c r="BP306" i="113"/>
  <c r="BM262" i="113"/>
  <c r="BB244" i="113"/>
  <c r="BG218" i="113"/>
  <c r="BF217" i="113"/>
  <c r="BP186" i="113"/>
  <c r="BP214" i="113" s="1"/>
  <c r="BN212" i="113"/>
  <c r="BM211" i="113"/>
  <c r="BP163" i="113"/>
  <c r="AL309" i="112"/>
  <c r="AL275" i="112" s="1"/>
  <c r="BP299" i="112"/>
  <c r="BP294" i="112"/>
  <c r="BO321" i="112"/>
  <c r="BN320" i="112"/>
  <c r="BM319" i="112"/>
  <c r="BG313" i="112"/>
  <c r="BG295" i="112"/>
  <c r="BB281" i="112"/>
  <c r="BB275" i="112"/>
  <c r="BP249" i="112"/>
  <c r="BL270" i="112"/>
  <c r="BK269" i="112"/>
  <c r="BJ268" i="112"/>
  <c r="BI267" i="112"/>
  <c r="AV262" i="112"/>
  <c r="AV244" i="112"/>
  <c r="BM230" i="112"/>
  <c r="AQ230" i="112"/>
  <c r="BE207" i="112"/>
  <c r="BE173" i="112" s="1"/>
  <c r="AO207" i="112"/>
  <c r="AO173" i="112" s="1"/>
  <c r="AM220" i="112"/>
  <c r="BP192" i="112"/>
  <c r="AL219" i="112"/>
  <c r="BP191" i="112"/>
  <c r="BP219" i="112" s="1"/>
  <c r="BP184" i="112"/>
  <c r="AM212" i="112"/>
  <c r="BB193" i="112"/>
  <c r="BB211" i="112"/>
  <c r="BB221" i="112" s="1"/>
  <c r="AL193" i="112"/>
  <c r="BP183" i="112"/>
  <c r="AL211" i="112"/>
  <c r="BM179" i="112"/>
  <c r="AW179" i="112"/>
  <c r="AR230" i="112"/>
  <c r="BH230" i="112"/>
  <c r="BA244" i="112"/>
  <c r="BA262" i="112"/>
  <c r="AL263" i="112"/>
  <c r="BP235" i="112"/>
  <c r="BB263" i="112"/>
  <c r="AM264" i="112"/>
  <c r="BP236" i="112"/>
  <c r="BP264" i="112" s="1"/>
  <c r="BC264" i="112"/>
  <c r="AN265" i="112"/>
  <c r="BD265" i="112"/>
  <c r="BI266" i="112"/>
  <c r="BJ267" i="112"/>
  <c r="BK268" i="112"/>
  <c r="BL269" i="112"/>
  <c r="BA270" i="112"/>
  <c r="BP243" i="112"/>
  <c r="BP271" i="112" s="1"/>
  <c r="AL271" i="112"/>
  <c r="BB271" i="112"/>
  <c r="AN258" i="112"/>
  <c r="AN224" i="112" s="1"/>
  <c r="BD258" i="112"/>
  <c r="BD224" i="112" s="1"/>
  <c r="BP254" i="112"/>
  <c r="AW281" i="112"/>
  <c r="BM275" i="112"/>
  <c r="BM281" i="112"/>
  <c r="AL295" i="112"/>
  <c r="BP285" i="112"/>
  <c r="AL313" i="112"/>
  <c r="BB295" i="112"/>
  <c r="BB313" i="112"/>
  <c r="AM314" i="112"/>
  <c r="BC314" i="112"/>
  <c r="AN315" i="112"/>
  <c r="BD315" i="112"/>
  <c r="AS316" i="112"/>
  <c r="AT317" i="112"/>
  <c r="AU318" i="112"/>
  <c r="AV319" i="112"/>
  <c r="BA320" i="112"/>
  <c r="BP293" i="112"/>
  <c r="BP321" i="112" s="1"/>
  <c r="AL321" i="112"/>
  <c r="BB321" i="112"/>
  <c r="AM322" i="112"/>
  <c r="BC322" i="112"/>
  <c r="AO309" i="112"/>
  <c r="AO275" i="112" s="1"/>
  <c r="BE309" i="112"/>
  <c r="BE275" i="112" s="1"/>
  <c r="AL258" i="112"/>
  <c r="AL224" i="112" s="1"/>
  <c r="BP248" i="112"/>
  <c r="BB258" i="112"/>
  <c r="BB224" i="112" s="1"/>
  <c r="BP256" i="112"/>
  <c r="AM281" i="112"/>
  <c r="AM275" i="112"/>
  <c r="BC281" i="112"/>
  <c r="AN281" i="112"/>
  <c r="BD281" i="112"/>
  <c r="AV295" i="112"/>
  <c r="AV313" i="112"/>
  <c r="BL295" i="112"/>
  <c r="BL313" i="112"/>
  <c r="BP287" i="112"/>
  <c r="BP315" i="112" s="1"/>
  <c r="AL315" i="112"/>
  <c r="AM309" i="112"/>
  <c r="BC309" i="112"/>
  <c r="BC275" i="112" s="1"/>
  <c r="BP306" i="112"/>
  <c r="AV262" i="113"/>
  <c r="BK207" i="113"/>
  <c r="BK173" i="113" s="1"/>
  <c r="BK193" i="113"/>
  <c r="AM211" i="113"/>
  <c r="AS170" i="113"/>
  <c r="BM313" i="112"/>
  <c r="AL270" i="113"/>
  <c r="BI193" i="113"/>
  <c r="AS193" i="113"/>
  <c r="BP168" i="113"/>
  <c r="BP160" i="113"/>
  <c r="BP142" i="113"/>
  <c r="BP303" i="112"/>
  <c r="BF309" i="112"/>
  <c r="BF275" i="112" s="1"/>
  <c r="BD322" i="112"/>
  <c r="BC321" i="112"/>
  <c r="BB320" i="112"/>
  <c r="BA319" i="112"/>
  <c r="AR318" i="112"/>
  <c r="AQ317" i="112"/>
  <c r="AP316" i="112"/>
  <c r="AO315" i="112"/>
  <c r="AN314" i="112"/>
  <c r="AM313" i="112"/>
  <c r="AM295" i="112"/>
  <c r="BF281" i="112"/>
  <c r="AO258" i="112"/>
  <c r="AO224" i="112" s="1"/>
  <c r="BH270" i="112"/>
  <c r="BG269" i="112"/>
  <c r="BF268" i="112"/>
  <c r="BE267" i="112"/>
  <c r="BD266" i="112"/>
  <c r="BC265" i="112"/>
  <c r="BB264" i="112"/>
  <c r="BE263" i="112"/>
  <c r="BO244" i="112"/>
  <c r="BO262" i="112"/>
  <c r="AT262" i="112"/>
  <c r="AT244" i="112"/>
  <c r="BE230" i="112"/>
  <c r="BP200" i="112"/>
  <c r="BL207" i="112"/>
  <c r="BL173" i="112" s="1"/>
  <c r="AV207" i="112"/>
  <c r="AV173" i="112" s="1"/>
  <c r="BK207" i="112"/>
  <c r="BK173" i="112" s="1"/>
  <c r="AU207" i="112"/>
  <c r="AU173" i="112" s="1"/>
  <c r="BP189" i="112"/>
  <c r="AL217" i="112"/>
  <c r="BI212" i="112"/>
  <c r="BI193" i="112"/>
  <c r="AS212" i="112"/>
  <c r="AS193" i="112"/>
  <c r="BD193" i="112"/>
  <c r="BD211" i="112"/>
  <c r="AN193" i="112"/>
  <c r="AN211" i="112"/>
  <c r="BP178" i="112"/>
  <c r="BK179" i="112"/>
  <c r="AU179" i="112"/>
  <c r="AO295" i="113"/>
  <c r="BP235" i="113"/>
  <c r="BP263" i="113" s="1"/>
  <c r="AX217" i="113"/>
  <c r="BG211" i="113"/>
  <c r="AQ319" i="112"/>
  <c r="AM315" i="112"/>
  <c r="AY193" i="113"/>
  <c r="AL270" i="112"/>
  <c r="AU193" i="112"/>
  <c r="AT212" i="112"/>
  <c r="AS211" i="112"/>
  <c r="BH207" i="113"/>
  <c r="BH173" i="113" s="1"/>
  <c r="AO295" i="112"/>
  <c r="BN244" i="112"/>
  <c r="AR244" i="112"/>
  <c r="BO211" i="112"/>
  <c r="BO221" i="112" s="1"/>
  <c r="AP244" i="112"/>
  <c r="AL216" i="112"/>
  <c r="BF212" i="112"/>
  <c r="BE211" i="112"/>
  <c r="AY295" i="113"/>
  <c r="BJ244" i="113"/>
  <c r="AL266" i="112"/>
  <c r="AY263" i="112"/>
  <c r="AV212" i="112"/>
  <c r="AU211" i="112"/>
  <c r="AP309" i="112"/>
  <c r="AP275" i="112" s="1"/>
  <c r="AL320" i="112"/>
  <c r="BP292" i="112"/>
  <c r="BC313" i="112"/>
  <c r="BC295" i="112"/>
  <c r="AP281" i="112"/>
  <c r="BP253" i="112"/>
  <c r="BE258" i="112"/>
  <c r="BE224" i="112" s="1"/>
  <c r="AM265" i="112"/>
  <c r="BD262" i="112"/>
  <c r="BD272" i="112" s="1"/>
  <c r="BD244" i="112"/>
  <c r="BO230" i="112"/>
  <c r="BP204" i="112"/>
  <c r="AN207" i="112"/>
  <c r="AN173" i="112" s="1"/>
  <c r="AM207" i="112"/>
  <c r="AM173" i="112" s="1"/>
  <c r="BA212" i="112"/>
  <c r="BA221" i="112" s="1"/>
  <c r="BA193" i="112"/>
  <c r="AV193" i="112"/>
  <c r="AV211" i="112"/>
  <c r="BC179" i="112"/>
  <c r="BJ295" i="113"/>
  <c r="AO170" i="113"/>
  <c r="BK193" i="112"/>
  <c r="BP190" i="112"/>
  <c r="BI221" i="112"/>
  <c r="AW295" i="112"/>
  <c r="AM244" i="112"/>
  <c r="BK221" i="112"/>
  <c r="BP201" i="112"/>
  <c r="AL207" i="112"/>
  <c r="BP280" i="115"/>
  <c r="BP256" i="115"/>
  <c r="BK263" i="115"/>
  <c r="AY244" i="115"/>
  <c r="AY262" i="115"/>
  <c r="BJ224" i="115"/>
  <c r="BJ230" i="115"/>
  <c r="BA207" i="115"/>
  <c r="BN193" i="115"/>
  <c r="BN211" i="115"/>
  <c r="BN221" i="115" s="1"/>
  <c r="BI179" i="115"/>
  <c r="AV230" i="115"/>
  <c r="BA230" i="115"/>
  <c r="BE262" i="115"/>
  <c r="BE244" i="115"/>
  <c r="AR258" i="115"/>
  <c r="AR224" i="115" s="1"/>
  <c r="BG315" i="115"/>
  <c r="BK319" i="115"/>
  <c r="BA258" i="115"/>
  <c r="BA224" i="115" s="1"/>
  <c r="AS281" i="115"/>
  <c r="BF313" i="115"/>
  <c r="BF295" i="115"/>
  <c r="BF281" i="115"/>
  <c r="BL316" i="115"/>
  <c r="AW309" i="115"/>
  <c r="AW275" i="115" s="1"/>
  <c r="AV314" i="115"/>
  <c r="BA315" i="115"/>
  <c r="BD318" i="115"/>
  <c r="BI319" i="115"/>
  <c r="BJ320" i="115"/>
  <c r="BK321" i="115"/>
  <c r="BL322" i="115"/>
  <c r="AW314" i="115"/>
  <c r="AY316" i="115"/>
  <c r="BE318" i="115"/>
  <c r="BM322" i="115"/>
  <c r="BO309" i="115"/>
  <c r="BO275" i="115" s="1"/>
  <c r="AX207" i="115"/>
  <c r="AX173" i="115" s="1"/>
  <c r="AW221" i="115"/>
  <c r="BC244" i="115"/>
  <c r="BP200" i="115"/>
  <c r="BH214" i="115"/>
  <c r="AL212" i="115"/>
  <c r="BP164" i="115"/>
  <c r="BP241" i="115"/>
  <c r="AL244" i="115"/>
  <c r="BP124" i="115"/>
  <c r="AL122" i="115"/>
  <c r="AL175" i="115"/>
  <c r="AL128" i="115"/>
  <c r="BI212" i="115"/>
  <c r="BI221" i="115" s="1"/>
  <c r="BI193" i="115"/>
  <c r="AN193" i="115"/>
  <c r="AN211" i="115"/>
  <c r="BE193" i="115"/>
  <c r="BK221" i="115"/>
  <c r="BH313" i="114"/>
  <c r="BH295" i="114"/>
  <c r="AQ179" i="114"/>
  <c r="BN258" i="114"/>
  <c r="BN224" i="114" s="1"/>
  <c r="AX313" i="114"/>
  <c r="AX295" i="114"/>
  <c r="AO317" i="114"/>
  <c r="BI320" i="114"/>
  <c r="BD319" i="114"/>
  <c r="BH309" i="114"/>
  <c r="BH275" i="114" s="1"/>
  <c r="AU179" i="114"/>
  <c r="AP211" i="114"/>
  <c r="AP193" i="114"/>
  <c r="AO263" i="114"/>
  <c r="BO264" i="114"/>
  <c r="BE268" i="114"/>
  <c r="AZ258" i="114"/>
  <c r="AZ224" i="114" s="1"/>
  <c r="BO281" i="114"/>
  <c r="BB313" i="114"/>
  <c r="BB295" i="114"/>
  <c r="AL322" i="114"/>
  <c r="BP294" i="114"/>
  <c r="BK309" i="114"/>
  <c r="BK275" i="114" s="1"/>
  <c r="BE173" i="114"/>
  <c r="BE179" i="114"/>
  <c r="BF193" i="114"/>
  <c r="BF211" i="114"/>
  <c r="AW217" i="114"/>
  <c r="AQ207" i="114"/>
  <c r="AQ173" i="114" s="1"/>
  <c r="AL265" i="114"/>
  <c r="BP237" i="114"/>
  <c r="BP265" i="114" s="1"/>
  <c r="BL266" i="114"/>
  <c r="BN268" i="114"/>
  <c r="BH270" i="114"/>
  <c r="BJ258" i="114"/>
  <c r="BJ224" i="114" s="1"/>
  <c r="AV275" i="114"/>
  <c r="AV281" i="114"/>
  <c r="BH317" i="114"/>
  <c r="BE309" i="114"/>
  <c r="BE275" i="114" s="1"/>
  <c r="BN179" i="114"/>
  <c r="BC207" i="114"/>
  <c r="BC173" i="114" s="1"/>
  <c r="BB230" i="114"/>
  <c r="BG262" i="114"/>
  <c r="BG244" i="114"/>
  <c r="BH269" i="114"/>
  <c r="BB258" i="114"/>
  <c r="BB224" i="114" s="1"/>
  <c r="AZ281" i="114"/>
  <c r="AO295" i="114"/>
  <c r="AO313" i="114"/>
  <c r="AV320" i="114"/>
  <c r="BH321" i="114"/>
  <c r="BL309" i="114"/>
  <c r="BL275" i="114" s="1"/>
  <c r="AN179" i="114"/>
  <c r="AW193" i="114"/>
  <c r="AW211" i="114"/>
  <c r="BM193" i="114"/>
  <c r="BM211" i="114"/>
  <c r="BO213" i="114"/>
  <c r="AX220" i="114"/>
  <c r="AZ207" i="114"/>
  <c r="AZ173" i="114" s="1"/>
  <c r="BI230" i="114"/>
  <c r="AY263" i="114"/>
  <c r="BF266" i="114"/>
  <c r="BH268" i="114"/>
  <c r="BP249" i="114"/>
  <c r="BB281" i="114"/>
  <c r="BK295" i="114"/>
  <c r="BK313" i="114"/>
  <c r="AL316" i="114"/>
  <c r="BP288" i="114"/>
  <c r="AN318" i="114"/>
  <c r="AS319" i="114"/>
  <c r="AT320" i="114"/>
  <c r="AV322" i="114"/>
  <c r="AX309" i="114"/>
  <c r="AX275" i="114" s="1"/>
  <c r="AS271" i="114"/>
  <c r="BE220" i="114"/>
  <c r="BL212" i="114"/>
  <c r="BP142" i="114"/>
  <c r="BP160" i="114"/>
  <c r="AT321" i="113"/>
  <c r="BB318" i="113"/>
  <c r="AL295" i="113"/>
  <c r="BP285" i="113"/>
  <c r="AL313" i="113"/>
  <c r="AN258" i="113"/>
  <c r="AN224" i="113" s="1"/>
  <c r="BA244" i="113"/>
  <c r="BA262" i="113"/>
  <c r="BP205" i="113"/>
  <c r="BD207" i="113"/>
  <c r="BD173" i="113" s="1"/>
  <c r="BF218" i="113"/>
  <c r="AZ193" i="113"/>
  <c r="AZ211" i="113"/>
  <c r="AQ179" i="113"/>
  <c r="AO321" i="113"/>
  <c r="BH281" i="113"/>
  <c r="BI258" i="113"/>
  <c r="BI224" i="113" s="1"/>
  <c r="BI266" i="113"/>
  <c r="BP236" i="113"/>
  <c r="AL264" i="113"/>
  <c r="AP262" i="113"/>
  <c r="AP244" i="113"/>
  <c r="AV230" i="113"/>
  <c r="BL207" i="113"/>
  <c r="BL173" i="113" s="1"/>
  <c r="BG217" i="113"/>
  <c r="AP211" i="113"/>
  <c r="AP193" i="113"/>
  <c r="BP176" i="113"/>
  <c r="BO230" i="113"/>
  <c r="AT263" i="113"/>
  <c r="BC267" i="113"/>
  <c r="BA270" i="113"/>
  <c r="BM271" i="113"/>
  <c r="AS313" i="113"/>
  <c r="AS295" i="113"/>
  <c r="AS309" i="113"/>
  <c r="AS275" i="113" s="1"/>
  <c r="BP253" i="113"/>
  <c r="BL281" i="113"/>
  <c r="AL314" i="113"/>
  <c r="BP286" i="113"/>
  <c r="BL309" i="113"/>
  <c r="BL275" i="113" s="1"/>
  <c r="AR217" i="113"/>
  <c r="AW218" i="113"/>
  <c r="AY220" i="113"/>
  <c r="BA207" i="113"/>
  <c r="BA173" i="113" s="1"/>
  <c r="BB230" i="113"/>
  <c r="AV263" i="113"/>
  <c r="BA264" i="113"/>
  <c r="BB265" i="113"/>
  <c r="AS268" i="113"/>
  <c r="BL271" i="113"/>
  <c r="BN258" i="113"/>
  <c r="BN224" i="113" s="1"/>
  <c r="AY281" i="113"/>
  <c r="AY275" i="113"/>
  <c r="AW314" i="113"/>
  <c r="AY316" i="113"/>
  <c r="BO309" i="113"/>
  <c r="BO275" i="113" s="1"/>
  <c r="AL267" i="113"/>
  <c r="AS295" i="112"/>
  <c r="AM317" i="112"/>
  <c r="BP286" i="112"/>
  <c r="AS258" i="112"/>
  <c r="AS224" i="112" s="1"/>
  <c r="BP203" i="112"/>
  <c r="BF193" i="112"/>
  <c r="BF211" i="112"/>
  <c r="BF221" i="112" s="1"/>
  <c r="BA179" i="112"/>
  <c r="BD230" i="112"/>
  <c r="AW244" i="112"/>
  <c r="AW262" i="112"/>
  <c r="BF267" i="112"/>
  <c r="BG268" i="112"/>
  <c r="AZ258" i="112"/>
  <c r="AZ224" i="112" s="1"/>
  <c r="AS281" i="112"/>
  <c r="AX295" i="112"/>
  <c r="AX313" i="112"/>
  <c r="BE316" i="112"/>
  <c r="BF317" i="112"/>
  <c r="BG318" i="112"/>
  <c r="BH319" i="112"/>
  <c r="BP300" i="112"/>
  <c r="BP308" i="112"/>
  <c r="BP237" i="112"/>
  <c r="AL265" i="112"/>
  <c r="AX258" i="112"/>
  <c r="AX224" i="112" s="1"/>
  <c r="BO281" i="112"/>
  <c r="AR295" i="112"/>
  <c r="AR313" i="112"/>
  <c r="AY309" i="112"/>
  <c r="AY275" i="112" s="1"/>
  <c r="BP304" i="115"/>
  <c r="AO313" i="115"/>
  <c r="AO295" i="115"/>
  <c r="AL258" i="115"/>
  <c r="AL224" i="115" s="1"/>
  <c r="BP248" i="115"/>
  <c r="BP237" i="115"/>
  <c r="AL265" i="115"/>
  <c r="BJ262" i="115"/>
  <c r="BJ244" i="115"/>
  <c r="AN262" i="115"/>
  <c r="AN244" i="115"/>
  <c r="AY224" i="115"/>
  <c r="AY230" i="115"/>
  <c r="BP203" i="115"/>
  <c r="BP202" i="115"/>
  <c r="BL207" i="115"/>
  <c r="BL173" i="115" s="1"/>
  <c r="BI207" i="115"/>
  <c r="BI173" i="115" s="1"/>
  <c r="AS207" i="115"/>
  <c r="AS173" i="115" s="1"/>
  <c r="BF211" i="115"/>
  <c r="BF193" i="115"/>
  <c r="AP211" i="115"/>
  <c r="AP193" i="115"/>
  <c r="BP176" i="115"/>
  <c r="BA179" i="115"/>
  <c r="BA173" i="115"/>
  <c r="AN230" i="115"/>
  <c r="AN224" i="115"/>
  <c r="BD230" i="115"/>
  <c r="BD224" i="115"/>
  <c r="AW262" i="115"/>
  <c r="AW244" i="115"/>
  <c r="BM262" i="115"/>
  <c r="BM244" i="115"/>
  <c r="AX263" i="115"/>
  <c r="BN263" i="115"/>
  <c r="AY264" i="115"/>
  <c r="BO264" i="115"/>
  <c r="AZ265" i="115"/>
  <c r="AO266" i="115"/>
  <c r="BE266" i="115"/>
  <c r="AP267" i="115"/>
  <c r="BF267" i="115"/>
  <c r="AQ268" i="115"/>
  <c r="BG268" i="115"/>
  <c r="AR269" i="115"/>
  <c r="BH269" i="115"/>
  <c r="AW270" i="115"/>
  <c r="BM270" i="115"/>
  <c r="AX271" i="115"/>
  <c r="BN271" i="115"/>
  <c r="AZ258" i="115"/>
  <c r="AZ224" i="115" s="1"/>
  <c r="AZ275" i="115"/>
  <c r="AZ281" i="115"/>
  <c r="BL320" i="115"/>
  <c r="BM265" i="115"/>
  <c r="BN266" i="115"/>
  <c r="BO267" i="115"/>
  <c r="AS258" i="115"/>
  <c r="AS224" i="115" s="1"/>
  <c r="BI258" i="115"/>
  <c r="BI224" i="115" s="1"/>
  <c r="BP253" i="115"/>
  <c r="BC281" i="115"/>
  <c r="AW316" i="115"/>
  <c r="AY318" i="115"/>
  <c r="AL321" i="115"/>
  <c r="BP293" i="115"/>
  <c r="AS309" i="115"/>
  <c r="AS275" i="115" s="1"/>
  <c r="BA281" i="115"/>
  <c r="BA275" i="115"/>
  <c r="BP278" i="115"/>
  <c r="AR313" i="115"/>
  <c r="AR295" i="115"/>
  <c r="AR315" i="115"/>
  <c r="BE320" i="115"/>
  <c r="BF321" i="115"/>
  <c r="BG322" i="115"/>
  <c r="BD309" i="115"/>
  <c r="BD275" i="115" s="1"/>
  <c r="AX281" i="115"/>
  <c r="BN281" i="115"/>
  <c r="BN275" i="115"/>
  <c r="AS313" i="115"/>
  <c r="AS295" i="115"/>
  <c r="AT314" i="115"/>
  <c r="AU315" i="115"/>
  <c r="AV316" i="115"/>
  <c r="AZ320" i="115"/>
  <c r="BI321" i="115"/>
  <c r="BJ322" i="115"/>
  <c r="BM309" i="115"/>
  <c r="BM275" i="115" s="1"/>
  <c r="AM313" i="115"/>
  <c r="AM295" i="115"/>
  <c r="BC313" i="115"/>
  <c r="BC295" i="115"/>
  <c r="AS315" i="115"/>
  <c r="BI315" i="115"/>
  <c r="AU317" i="115"/>
  <c r="BK317" i="115"/>
  <c r="BL318" i="115"/>
  <c r="BA319" i="115"/>
  <c r="AL320" i="115"/>
  <c r="BP292" i="115"/>
  <c r="AP309" i="115"/>
  <c r="AP275" i="115" s="1"/>
  <c r="BF309" i="115"/>
  <c r="BF275" i="115" s="1"/>
  <c r="AZ313" i="115"/>
  <c r="AZ295" i="115"/>
  <c r="AO314" i="115"/>
  <c r="AP315" i="115"/>
  <c r="BG316" i="115"/>
  <c r="AR317" i="115"/>
  <c r="BH317" i="115"/>
  <c r="AW318" i="115"/>
  <c r="BM318" i="115"/>
  <c r="BN319" i="115"/>
  <c r="AY320" i="115"/>
  <c r="BO320" i="115"/>
  <c r="AZ321" i="115"/>
  <c r="BE322" i="115"/>
  <c r="AQ309" i="115"/>
  <c r="AQ275" i="115" s="1"/>
  <c r="BG309" i="115"/>
  <c r="BG275" i="115" s="1"/>
  <c r="BM313" i="115"/>
  <c r="BH244" i="115"/>
  <c r="BP226" i="115"/>
  <c r="AW193" i="115"/>
  <c r="AM217" i="115"/>
  <c r="BP156" i="115"/>
  <c r="BF212" i="115"/>
  <c r="AY211" i="115"/>
  <c r="AY221" i="115" s="1"/>
  <c r="AY193" i="115"/>
  <c r="BC170" i="115"/>
  <c r="BP166" i="115"/>
  <c r="AU170" i="115"/>
  <c r="AP173" i="115"/>
  <c r="AP179" i="115"/>
  <c r="BN179" i="115"/>
  <c r="AW295" i="115"/>
  <c r="BJ207" i="115"/>
  <c r="BJ173" i="115" s="1"/>
  <c r="AR262" i="115"/>
  <c r="BL214" i="115"/>
  <c r="AL230" i="115"/>
  <c r="BL193" i="115"/>
  <c r="BL211" i="115"/>
  <c r="BH193" i="115"/>
  <c r="BH211" i="115"/>
  <c r="BD170" i="115"/>
  <c r="AR170" i="115"/>
  <c r="AS170" i="115"/>
  <c r="BP186" i="115"/>
  <c r="AQ193" i="115"/>
  <c r="AN309" i="114"/>
  <c r="AN275" i="114" s="1"/>
  <c r="AR319" i="114"/>
  <c r="BL270" i="114"/>
  <c r="BD244" i="114"/>
  <c r="BD262" i="114"/>
  <c r="BC230" i="114"/>
  <c r="AM219" i="114"/>
  <c r="AR217" i="114"/>
  <c r="AX215" i="114"/>
  <c r="BB213" i="114"/>
  <c r="BG193" i="114"/>
  <c r="BG211" i="114"/>
  <c r="BL170" i="114"/>
  <c r="BN271" i="114"/>
  <c r="AW314" i="114"/>
  <c r="AQ316" i="114"/>
  <c r="BP290" i="114"/>
  <c r="AL318" i="114"/>
  <c r="AZ309" i="114"/>
  <c r="AZ275" i="114" s="1"/>
  <c r="AQ281" i="114"/>
  <c r="AQ275" i="114"/>
  <c r="AR313" i="114"/>
  <c r="AR295" i="114"/>
  <c r="AM315" i="114"/>
  <c r="BG318" i="114"/>
  <c r="BK322" i="114"/>
  <c r="BJ173" i="114"/>
  <c r="BJ179" i="114"/>
  <c r="BD211" i="114"/>
  <c r="BD193" i="114"/>
  <c r="BA212" i="114"/>
  <c r="BF213" i="114"/>
  <c r="BC214" i="114"/>
  <c r="AY216" i="114"/>
  <c r="AV217" i="114"/>
  <c r="AS218" i="114"/>
  <c r="AQ219" i="114"/>
  <c r="AN220" i="114"/>
  <c r="AP207" i="114"/>
  <c r="AP173" i="114" s="1"/>
  <c r="BD230" i="114"/>
  <c r="BE262" i="114"/>
  <c r="BE244" i="114"/>
  <c r="AR270" i="114"/>
  <c r="AM258" i="114"/>
  <c r="AM224" i="114" s="1"/>
  <c r="BO258" i="114"/>
  <c r="BO224" i="114" s="1"/>
  <c r="BA281" i="114"/>
  <c r="AN313" i="114"/>
  <c r="AN295" i="114"/>
  <c r="BP286" i="114"/>
  <c r="AL314" i="114"/>
  <c r="BK315" i="114"/>
  <c r="BH319" i="114"/>
  <c r="BD321" i="114"/>
  <c r="AW309" i="114"/>
  <c r="AW275" i="114" s="1"/>
  <c r="BP306" i="114"/>
  <c r="AP179" i="114"/>
  <c r="AQ193" i="114"/>
  <c r="AQ211" i="114"/>
  <c r="AO212" i="114"/>
  <c r="AL213" i="114"/>
  <c r="BP185" i="114"/>
  <c r="BM214" i="114"/>
  <c r="BJ215" i="114"/>
  <c r="BF207" i="114"/>
  <c r="BF173" i="114" s="1"/>
  <c r="BP205" i="114"/>
  <c r="BN230" i="114"/>
  <c r="BH244" i="114"/>
  <c r="BH262" i="114"/>
  <c r="AZ265" i="114"/>
  <c r="AT267" i="114"/>
  <c r="AV269" i="114"/>
  <c r="AX271" i="114"/>
  <c r="AU258" i="114"/>
  <c r="AU224" i="114" s="1"/>
  <c r="AU262" i="114"/>
  <c r="BI281" i="114"/>
  <c r="BD313" i="114"/>
  <c r="BD295" i="114"/>
  <c r="BB314" i="114"/>
  <c r="AY315" i="114"/>
  <c r="AV316" i="114"/>
  <c r="AX318" i="114"/>
  <c r="AS320" i="114"/>
  <c r="AO322" i="114"/>
  <c r="AR309" i="114"/>
  <c r="AR275" i="114" s="1"/>
  <c r="BP301" i="114"/>
  <c r="BC179" i="114"/>
  <c r="AR211" i="114"/>
  <c r="AR193" i="114"/>
  <c r="BN193" i="114"/>
  <c r="BN211" i="114"/>
  <c r="BN221" i="114" s="1"/>
  <c r="BM216" i="114"/>
  <c r="BO218" i="114"/>
  <c r="BA220" i="114"/>
  <c r="AS207" i="114"/>
  <c r="AS173" i="114" s="1"/>
  <c r="BN207" i="114"/>
  <c r="BN173" i="114" s="1"/>
  <c r="AQ230" i="114"/>
  <c r="BL230" i="114"/>
  <c r="AV244" i="114"/>
  <c r="AV262" i="114"/>
  <c r="AL263" i="114"/>
  <c r="BP235" i="114"/>
  <c r="BH263" i="114"/>
  <c r="AX264" i="114"/>
  <c r="AN265" i="114"/>
  <c r="BJ265" i="114"/>
  <c r="AZ266" i="114"/>
  <c r="AV267" i="114"/>
  <c r="BP240" i="114"/>
  <c r="AL268" i="114"/>
  <c r="BG268" i="114"/>
  <c r="AX269" i="114"/>
  <c r="AN270" i="114"/>
  <c r="AZ271" i="114"/>
  <c r="AQ258" i="114"/>
  <c r="AQ224" i="114" s="1"/>
  <c r="BL258" i="114"/>
  <c r="BL224" i="114" s="1"/>
  <c r="AO281" i="114"/>
  <c r="BK281" i="114"/>
  <c r="AZ295" i="114"/>
  <c r="AZ313" i="114"/>
  <c r="AU314" i="114"/>
  <c r="AL315" i="114"/>
  <c r="BP287" i="114"/>
  <c r="AN317" i="114"/>
  <c r="BI317" i="114"/>
  <c r="AP319" i="114"/>
  <c r="BK319" i="114"/>
  <c r="AW321" i="114"/>
  <c r="BI322" i="114"/>
  <c r="BA309" i="114"/>
  <c r="BA275" i="114" s="1"/>
  <c r="AV179" i="114"/>
  <c r="AV173" i="114"/>
  <c r="BL179" i="114"/>
  <c r="BP177" i="114"/>
  <c r="AO211" i="114"/>
  <c r="AO193" i="114"/>
  <c r="BE211" i="114"/>
  <c r="BE193" i="114"/>
  <c r="AP212" i="114"/>
  <c r="BF212" i="114"/>
  <c r="BG213" i="114"/>
  <c r="BH214" i="114"/>
  <c r="BM215" i="114"/>
  <c r="AX216" i="114"/>
  <c r="BN216" i="114"/>
  <c r="BO217" i="114"/>
  <c r="AZ218" i="114"/>
  <c r="BE219" i="114"/>
  <c r="AP220" i="114"/>
  <c r="BF220" i="114"/>
  <c r="AR207" i="114"/>
  <c r="AR173" i="114" s="1"/>
  <c r="BH207" i="114"/>
  <c r="BH173" i="114" s="1"/>
  <c r="BA230" i="114"/>
  <c r="BP227" i="114"/>
  <c r="AP244" i="114"/>
  <c r="AP262" i="114"/>
  <c r="BF244" i="114"/>
  <c r="BF262" i="114"/>
  <c r="AQ263" i="114"/>
  <c r="BG263" i="114"/>
  <c r="BH264" i="114"/>
  <c r="BM265" i="114"/>
  <c r="AY267" i="114"/>
  <c r="BO267" i="114"/>
  <c r="BE269" i="114"/>
  <c r="AP270" i="114"/>
  <c r="AQ271" i="114"/>
  <c r="BG271" i="114"/>
  <c r="AS258" i="114"/>
  <c r="AS224" i="114" s="1"/>
  <c r="BI258" i="114"/>
  <c r="BI224" i="114" s="1"/>
  <c r="BP253" i="114"/>
  <c r="AT281" i="114"/>
  <c r="BJ281" i="114"/>
  <c r="AM313" i="114"/>
  <c r="AM295" i="114"/>
  <c r="BC313" i="114"/>
  <c r="BC295" i="114"/>
  <c r="BD314" i="114"/>
  <c r="AS315" i="114"/>
  <c r="BI315" i="114"/>
  <c r="AT316" i="114"/>
  <c r="AU317" i="114"/>
  <c r="BK317" i="114"/>
  <c r="BL318" i="114"/>
  <c r="BA319" i="114"/>
  <c r="BP292" i="114"/>
  <c r="AL320" i="114"/>
  <c r="BB320" i="114"/>
  <c r="AM321" i="114"/>
  <c r="AN322" i="114"/>
  <c r="AP309" i="114"/>
  <c r="AP275" i="114" s="1"/>
  <c r="BF309" i="114"/>
  <c r="BF275" i="114" s="1"/>
  <c r="BA211" i="115"/>
  <c r="BA221" i="115" s="1"/>
  <c r="BA321" i="114"/>
  <c r="BL317" i="114"/>
  <c r="AS295" i="114"/>
  <c r="AS313" i="114"/>
  <c r="BG281" i="114"/>
  <c r="AR258" i="114"/>
  <c r="AR224" i="114" s="1"/>
  <c r="BO269" i="114"/>
  <c r="AW262" i="114"/>
  <c r="AW272" i="114" s="1"/>
  <c r="AW244" i="114"/>
  <c r="AU230" i="114"/>
  <c r="BA207" i="114"/>
  <c r="BA173" i="114" s="1"/>
  <c r="BH219" i="114"/>
  <c r="BD215" i="114"/>
  <c r="BO193" i="114"/>
  <c r="BO211" i="114"/>
  <c r="BQ142" i="115"/>
  <c r="BP185" i="115"/>
  <c r="BP213" i="115" s="1"/>
  <c r="AL213" i="115"/>
  <c r="BN313" i="114"/>
  <c r="BI244" i="114"/>
  <c r="AU207" i="114"/>
  <c r="AU173" i="114" s="1"/>
  <c r="AN193" i="114"/>
  <c r="AU170" i="114"/>
  <c r="AL128" i="114"/>
  <c r="AL175" i="114"/>
  <c r="AL122" i="114"/>
  <c r="BP124" i="114"/>
  <c r="BP291" i="114"/>
  <c r="BA295" i="114"/>
  <c r="AN244" i="114"/>
  <c r="BJ211" i="114"/>
  <c r="BJ193" i="114"/>
  <c r="AP170" i="114"/>
  <c r="AW309" i="113"/>
  <c r="AW275" i="113" s="1"/>
  <c r="BO321" i="113"/>
  <c r="BG313" i="113"/>
  <c r="BG295" i="113"/>
  <c r="BB281" i="113"/>
  <c r="BB275" i="113"/>
  <c r="BD258" i="113"/>
  <c r="BD224" i="113" s="1"/>
  <c r="BD269" i="113"/>
  <c r="BL266" i="113"/>
  <c r="AL262" i="113"/>
  <c r="BP234" i="113"/>
  <c r="AL244" i="113"/>
  <c r="AZ224" i="113"/>
  <c r="AZ230" i="113"/>
  <c r="BO207" i="113"/>
  <c r="BO173" i="113" s="1"/>
  <c r="AT207" i="113"/>
  <c r="AT173" i="113" s="1"/>
  <c r="BB220" i="113"/>
  <c r="AU218" i="113"/>
  <c r="BE217" i="113"/>
  <c r="AS216" i="113"/>
  <c r="BC215" i="113"/>
  <c r="AY214" i="113"/>
  <c r="BM212" i="113"/>
  <c r="BM193" i="113"/>
  <c r="AW212" i="113"/>
  <c r="AW193" i="113"/>
  <c r="BH193" i="113"/>
  <c r="BH211" i="113"/>
  <c r="AR193" i="113"/>
  <c r="AR211" i="113"/>
  <c r="BO179" i="113"/>
  <c r="AY179" i="113"/>
  <c r="BC244" i="114"/>
  <c r="AR309" i="113"/>
  <c r="AR275" i="113" s="1"/>
  <c r="BJ321" i="113"/>
  <c r="AX320" i="113"/>
  <c r="AM319" i="113"/>
  <c r="BF317" i="113"/>
  <c r="BO315" i="113"/>
  <c r="BC314" i="113"/>
  <c r="AQ313" i="113"/>
  <c r="AQ295" i="113"/>
  <c r="AL281" i="113"/>
  <c r="BP277" i="113"/>
  <c r="AR258" i="113"/>
  <c r="AR224" i="113" s="1"/>
  <c r="AS269" i="113"/>
  <c r="BE244" i="113"/>
  <c r="BE262" i="113"/>
  <c r="BK230" i="113"/>
  <c r="BP201" i="113"/>
  <c r="BB207" i="113"/>
  <c r="BB173" i="113" s="1"/>
  <c r="BH218" i="113"/>
  <c r="BF216" i="113"/>
  <c r="BK215" i="113"/>
  <c r="AO214" i="113"/>
  <c r="BO212" i="113"/>
  <c r="BN193" i="113"/>
  <c r="BN211" i="113"/>
  <c r="AX211" i="113"/>
  <c r="AX193" i="113"/>
  <c r="BI179" i="113"/>
  <c r="AS179" i="113"/>
  <c r="BD230" i="113"/>
  <c r="AS244" i="113"/>
  <c r="AS262" i="113"/>
  <c r="BN262" i="113"/>
  <c r="BN244" i="113"/>
  <c r="BE263" i="113"/>
  <c r="AU264" i="113"/>
  <c r="BL265" i="113"/>
  <c r="BB266" i="113"/>
  <c r="AS267" i="113"/>
  <c r="BD268" i="113"/>
  <c r="BL270" i="113"/>
  <c r="AU258" i="113"/>
  <c r="AU224" i="113" s="1"/>
  <c r="AS281" i="113"/>
  <c r="BN281" i="113"/>
  <c r="BC313" i="113"/>
  <c r="BC295" i="113"/>
  <c r="BO314" i="113"/>
  <c r="BO295" i="113"/>
  <c r="BE315" i="113"/>
  <c r="AQ317" i="113"/>
  <c r="AS319" i="113"/>
  <c r="BL322" i="113"/>
  <c r="BD309" i="113"/>
  <c r="BD275" i="113" s="1"/>
  <c r="BA281" i="113"/>
  <c r="BF295" i="113"/>
  <c r="BF313" i="113"/>
  <c r="AV314" i="113"/>
  <c r="AM315" i="113"/>
  <c r="BH315" i="113"/>
  <c r="AO317" i="113"/>
  <c r="BJ317" i="113"/>
  <c r="AV319" i="113"/>
  <c r="AL320" i="113"/>
  <c r="BP292" i="113"/>
  <c r="BH320" i="113"/>
  <c r="AX321" i="113"/>
  <c r="BJ322" i="113"/>
  <c r="BA309" i="113"/>
  <c r="BA275" i="113" s="1"/>
  <c r="BN215" i="113"/>
  <c r="AO218" i="113"/>
  <c r="AQ220" i="113"/>
  <c r="AS207" i="113"/>
  <c r="AS173" i="113" s="1"/>
  <c r="BI207" i="113"/>
  <c r="BI173" i="113" s="1"/>
  <c r="BP202" i="113"/>
  <c r="AT230" i="113"/>
  <c r="BJ230" i="113"/>
  <c r="AM244" i="113"/>
  <c r="AM262" i="113"/>
  <c r="BC244" i="113"/>
  <c r="BC262" i="113"/>
  <c r="AN263" i="113"/>
  <c r="BA268" i="113"/>
  <c r="BP241" i="113"/>
  <c r="AL269" i="113"/>
  <c r="BB269" i="113"/>
  <c r="BC270" i="113"/>
  <c r="AN271" i="113"/>
  <c r="BD271" i="113"/>
  <c r="AP258" i="113"/>
  <c r="AP224" i="113" s="1"/>
  <c r="BF258" i="113"/>
  <c r="BF224" i="113" s="1"/>
  <c r="AQ281" i="113"/>
  <c r="BG281" i="113"/>
  <c r="AZ313" i="113"/>
  <c r="AZ295" i="113"/>
  <c r="BE314" i="113"/>
  <c r="AP315" i="113"/>
  <c r="BF315" i="113"/>
  <c r="AQ316" i="113"/>
  <c r="BG316" i="113"/>
  <c r="AR317" i="113"/>
  <c r="AW318" i="113"/>
  <c r="BM318" i="113"/>
  <c r="AX319" i="113"/>
  <c r="BN319" i="113"/>
  <c r="AY320" i="113"/>
  <c r="BO320" i="113"/>
  <c r="AZ321" i="113"/>
  <c r="AO322" i="113"/>
  <c r="BE322" i="113"/>
  <c r="AQ309" i="113"/>
  <c r="AQ275" i="113" s="1"/>
  <c r="BG309" i="113"/>
  <c r="BG275" i="113" s="1"/>
  <c r="AU193" i="114"/>
  <c r="AR262" i="113"/>
  <c r="BP239" i="113"/>
  <c r="BM244" i="113"/>
  <c r="AO193" i="113"/>
  <c r="BH219" i="113"/>
  <c r="BF212" i="113"/>
  <c r="BE211" i="113"/>
  <c r="BP169" i="113"/>
  <c r="BP161" i="113"/>
  <c r="BJ309" i="112"/>
  <c r="BJ275" i="112" s="1"/>
  <c r="BI295" i="112"/>
  <c r="BD318" i="112"/>
  <c r="BC317" i="112"/>
  <c r="BB316" i="112"/>
  <c r="BA315" i="112"/>
  <c r="AZ314" i="112"/>
  <c r="AY313" i="112"/>
  <c r="AY295" i="112"/>
  <c r="AT281" i="112"/>
  <c r="BI258" i="112"/>
  <c r="BI224" i="112" s="1"/>
  <c r="BE271" i="112"/>
  <c r="AR266" i="112"/>
  <c r="AQ265" i="112"/>
  <c r="BL262" i="112"/>
  <c r="BL244" i="112"/>
  <c r="AQ244" i="112"/>
  <c r="AQ262" i="112"/>
  <c r="BG230" i="112"/>
  <c r="BP226" i="112"/>
  <c r="AL230" i="112"/>
  <c r="BP206" i="112"/>
  <c r="BP199" i="112"/>
  <c r="BP198" i="112"/>
  <c r="BA207" i="112"/>
  <c r="BA173" i="112" s="1"/>
  <c r="BN193" i="112"/>
  <c r="BN211" i="112"/>
  <c r="AX193" i="112"/>
  <c r="AX211" i="112"/>
  <c r="BI179" i="112"/>
  <c r="AS179" i="112"/>
  <c r="AV230" i="112"/>
  <c r="AV224" i="112"/>
  <c r="BL230" i="112"/>
  <c r="BL224" i="112"/>
  <c r="BP228" i="112"/>
  <c r="AO244" i="112"/>
  <c r="AO262" i="112"/>
  <c r="BE244" i="112"/>
  <c r="BE262" i="112"/>
  <c r="BF263" i="112"/>
  <c r="BG264" i="112"/>
  <c r="BH265" i="112"/>
  <c r="AW266" i="112"/>
  <c r="BM266" i="112"/>
  <c r="AX267" i="112"/>
  <c r="BN267" i="112"/>
  <c r="AY268" i="112"/>
  <c r="BO268" i="112"/>
  <c r="AZ269" i="112"/>
  <c r="AO270" i="112"/>
  <c r="AP271" i="112"/>
  <c r="AR258" i="112"/>
  <c r="AR224" i="112" s="1"/>
  <c r="BH258" i="112"/>
  <c r="BH224" i="112" s="1"/>
  <c r="BA281" i="112"/>
  <c r="BP278" i="112"/>
  <c r="AP295" i="112"/>
  <c r="AP313" i="112"/>
  <c r="AP323" i="112" s="1"/>
  <c r="BF295" i="112"/>
  <c r="BF313" i="112"/>
  <c r="AQ314" i="112"/>
  <c r="AR315" i="112"/>
  <c r="AW316" i="112"/>
  <c r="BM316" i="112"/>
  <c r="AX317" i="112"/>
  <c r="BN317" i="112"/>
  <c r="AY318" i="112"/>
  <c r="BO318" i="112"/>
  <c r="AZ319" i="112"/>
  <c r="BE320" i="112"/>
  <c r="BF321" i="112"/>
  <c r="BG322" i="112"/>
  <c r="AS309" i="112"/>
  <c r="AS275" i="112" s="1"/>
  <c r="BI309" i="112"/>
  <c r="BI275" i="112" s="1"/>
  <c r="BP304" i="112"/>
  <c r="BP241" i="112"/>
  <c r="BP269" i="112" s="1"/>
  <c r="AL269" i="112"/>
  <c r="AP258" i="112"/>
  <c r="AP224" i="112" s="1"/>
  <c r="BF258" i="112"/>
  <c r="BF224" i="112" s="1"/>
  <c r="AQ281" i="112"/>
  <c r="BG281" i="112"/>
  <c r="AZ295" i="112"/>
  <c r="AZ313" i="112"/>
  <c r="AQ309" i="112"/>
  <c r="AQ275" i="112" s="1"/>
  <c r="BG309" i="112"/>
  <c r="BG275" i="112" s="1"/>
  <c r="BP293" i="113"/>
  <c r="AY313" i="113"/>
  <c r="AM193" i="113"/>
  <c r="AL318" i="112"/>
  <c r="BE313" i="112"/>
  <c r="BP288" i="113"/>
  <c r="BO313" i="113"/>
  <c r="BF262" i="113"/>
  <c r="AS220" i="113"/>
  <c r="AQ218" i="113"/>
  <c r="AO216" i="113"/>
  <c r="BC213" i="113"/>
  <c r="BI211" i="113"/>
  <c r="AS211" i="113"/>
  <c r="AL128" i="113"/>
  <c r="BP124" i="113"/>
  <c r="AL122" i="113"/>
  <c r="AL175" i="113"/>
  <c r="AX309" i="112"/>
  <c r="AV322" i="112"/>
  <c r="AU321" i="112"/>
  <c r="AT320" i="112"/>
  <c r="AS319" i="112"/>
  <c r="BO317" i="112"/>
  <c r="BN316" i="112"/>
  <c r="BM315" i="112"/>
  <c r="BL314" i="112"/>
  <c r="BK313" i="112"/>
  <c r="BK295" i="112"/>
  <c r="AX281" i="112"/>
  <c r="AX275" i="112"/>
  <c r="BM258" i="112"/>
  <c r="BM224" i="112" s="1"/>
  <c r="BI271" i="112"/>
  <c r="AZ270" i="112"/>
  <c r="AY269" i="112"/>
  <c r="AX268" i="112"/>
  <c r="AW267" i="112"/>
  <c r="AV266" i="112"/>
  <c r="AU265" i="112"/>
  <c r="AV264" i="112"/>
  <c r="BJ262" i="112"/>
  <c r="BJ244" i="112"/>
  <c r="AN262" i="112"/>
  <c r="AN244" i="112"/>
  <c r="AY224" i="112"/>
  <c r="AY230" i="112"/>
  <c r="BH207" i="112"/>
  <c r="BH173" i="112" s="1"/>
  <c r="AR207" i="112"/>
  <c r="AR173" i="112" s="1"/>
  <c r="BG207" i="112"/>
  <c r="AQ207" i="112"/>
  <c r="AQ173" i="112" s="1"/>
  <c r="BE212" i="112"/>
  <c r="BE193" i="112"/>
  <c r="AO212" i="112"/>
  <c r="AO193" i="112"/>
  <c r="AZ193" i="112"/>
  <c r="AZ211" i="112"/>
  <c r="BG173" i="112"/>
  <c r="BG179" i="112"/>
  <c r="AQ179" i="112"/>
  <c r="BB262" i="113"/>
  <c r="AQ211" i="113"/>
  <c r="AW170" i="113"/>
  <c r="BI313" i="112"/>
  <c r="BF262" i="112"/>
  <c r="AM193" i="112"/>
  <c r="AM213" i="112"/>
  <c r="AL212" i="112"/>
  <c r="BN262" i="112"/>
  <c r="AR262" i="112"/>
  <c r="AL214" i="112"/>
  <c r="BH212" i="112"/>
  <c r="BG211" i="112"/>
  <c r="BG221" i="112" s="1"/>
  <c r="BQ142" i="112"/>
  <c r="BK244" i="112"/>
  <c r="AP262" i="112"/>
  <c r="AX212" i="112"/>
  <c r="AW211" i="112"/>
  <c r="BM295" i="112"/>
  <c r="BH244" i="112"/>
  <c r="AN212" i="112"/>
  <c r="AM211" i="112"/>
  <c r="BG193" i="112"/>
  <c r="AY244" i="107"/>
  <c r="AY262" i="107"/>
  <c r="BF207" i="107"/>
  <c r="BF173" i="107" s="1"/>
  <c r="BN211" i="107"/>
  <c r="BN193" i="107"/>
  <c r="BI179" i="107"/>
  <c r="AR244" i="107"/>
  <c r="AR262" i="107"/>
  <c r="AM207" i="107"/>
  <c r="AM173" i="107" s="1"/>
  <c r="BP204" i="107"/>
  <c r="AX224" i="107"/>
  <c r="AX230" i="107"/>
  <c r="AR230" i="107"/>
  <c r="BA262" i="107"/>
  <c r="BA244" i="107"/>
  <c r="BD258" i="107"/>
  <c r="BD224" i="107" s="1"/>
  <c r="BI230" i="107"/>
  <c r="BN262" i="107"/>
  <c r="BN244" i="107"/>
  <c r="AY263" i="107"/>
  <c r="AZ264" i="107"/>
  <c r="BM269" i="107"/>
  <c r="BN270" i="107"/>
  <c r="BO271" i="107"/>
  <c r="BP249" i="107"/>
  <c r="AR281" i="107"/>
  <c r="BB281" i="107"/>
  <c r="BM281" i="107"/>
  <c r="BG309" i="107"/>
  <c r="BG275" i="107" s="1"/>
  <c r="AV313" i="107"/>
  <c r="AV295" i="107"/>
  <c r="BL281" i="107"/>
  <c r="BL275" i="107"/>
  <c r="BP279" i="107"/>
  <c r="AO313" i="107"/>
  <c r="AO295" i="107"/>
  <c r="BE313" i="107"/>
  <c r="BE295" i="107"/>
  <c r="BO309" i="107"/>
  <c r="BO275" i="107" s="1"/>
  <c r="BJ321" i="107"/>
  <c r="AM269" i="107"/>
  <c r="BJ207" i="107"/>
  <c r="BJ173" i="107" s="1"/>
  <c r="AL212" i="107"/>
  <c r="BP184" i="107"/>
  <c r="AR179" i="107"/>
  <c r="BM170" i="107"/>
  <c r="AR193" i="107"/>
  <c r="AN322" i="107"/>
  <c r="BA207" i="107"/>
  <c r="BA173" i="107" s="1"/>
  <c r="AL215" i="107"/>
  <c r="BP187" i="107"/>
  <c r="BJ211" i="107"/>
  <c r="BJ193" i="107"/>
  <c r="BE179" i="107"/>
  <c r="BI263" i="107"/>
  <c r="BK265" i="107"/>
  <c r="AU258" i="107"/>
  <c r="AQ207" i="107"/>
  <c r="AQ173" i="107" s="1"/>
  <c r="AM244" i="107"/>
  <c r="AM262" i="107"/>
  <c r="AO264" i="107"/>
  <c r="AQ266" i="107"/>
  <c r="BA268" i="107"/>
  <c r="BC270" i="107"/>
  <c r="BP252" i="107"/>
  <c r="BA281" i="107"/>
  <c r="BL230" i="107"/>
  <c r="AO262" i="107"/>
  <c r="AO244" i="107"/>
  <c r="BH258" i="107"/>
  <c r="BH224" i="107" s="1"/>
  <c r="BO281" i="107"/>
  <c r="AW230" i="107"/>
  <c r="BI265" i="107"/>
  <c r="BJ266" i="107"/>
  <c r="BA269" i="107"/>
  <c r="BC271" i="107"/>
  <c r="BE258" i="107"/>
  <c r="BE224" i="107" s="1"/>
  <c r="AZ281" i="107"/>
  <c r="AT313" i="107"/>
  <c r="AT295" i="107"/>
  <c r="BF281" i="107"/>
  <c r="BF313" i="107"/>
  <c r="BF295" i="107"/>
  <c r="AY281" i="107"/>
  <c r="BH322" i="107"/>
  <c r="AZ313" i="107"/>
  <c r="AZ295" i="107"/>
  <c r="BE314" i="107"/>
  <c r="BH317" i="107"/>
  <c r="BM318" i="107"/>
  <c r="AR309" i="107"/>
  <c r="AR275" i="107" s="1"/>
  <c r="BP303" i="107"/>
  <c r="AS313" i="107"/>
  <c r="AS295" i="107"/>
  <c r="AL318" i="107"/>
  <c r="BP290" i="107"/>
  <c r="AN320" i="107"/>
  <c r="AY309" i="107"/>
  <c r="AY275" i="107" s="1"/>
  <c r="BI309" i="107"/>
  <c r="BP304" i="107"/>
  <c r="BP308" i="107"/>
  <c r="BN207" i="107"/>
  <c r="BN173" i="107" s="1"/>
  <c r="BB268" i="107"/>
  <c r="BM263" i="107"/>
  <c r="BE207" i="107"/>
  <c r="BE173" i="107" s="1"/>
  <c r="BH218" i="107"/>
  <c r="BM211" i="107"/>
  <c r="BM193" i="107"/>
  <c r="BD179" i="107"/>
  <c r="BH207" i="107"/>
  <c r="BH173" i="107" s="1"/>
  <c r="BP186" i="107"/>
  <c r="BL193" i="107"/>
  <c r="AQ193" i="107"/>
  <c r="BQ142" i="107"/>
  <c r="AL320" i="107"/>
  <c r="BP292" i="107"/>
  <c r="AT258" i="107"/>
  <c r="AT224" i="107" s="1"/>
  <c r="BP198" i="107"/>
  <c r="AV207" i="107"/>
  <c r="AV173" i="107" s="1"/>
  <c r="BG220" i="107"/>
  <c r="AQ220" i="107"/>
  <c r="BF219" i="107"/>
  <c r="AP219" i="107"/>
  <c r="BE218" i="107"/>
  <c r="AO218" i="107"/>
  <c r="AZ217" i="107"/>
  <c r="BO216" i="107"/>
  <c r="AY216" i="107"/>
  <c r="BN215" i="107"/>
  <c r="AX215" i="107"/>
  <c r="BM214" i="107"/>
  <c r="AW214" i="107"/>
  <c r="BH213" i="107"/>
  <c r="AR213" i="107"/>
  <c r="BG212" i="107"/>
  <c r="AQ212" i="107"/>
  <c r="BF211" i="107"/>
  <c r="BF193" i="107"/>
  <c r="AP211" i="107"/>
  <c r="AP193" i="107"/>
  <c r="BP176" i="107"/>
  <c r="BA179" i="107"/>
  <c r="BP156" i="107"/>
  <c r="BP122" i="107" s="1"/>
  <c r="BP201" i="107"/>
  <c r="BC230" i="107"/>
  <c r="BH244" i="107"/>
  <c r="BH262" i="107"/>
  <c r="BP236" i="107"/>
  <c r="AL264" i="107"/>
  <c r="AO267" i="107"/>
  <c r="AP268" i="107"/>
  <c r="AQ269" i="107"/>
  <c r="AR270" i="107"/>
  <c r="BC258" i="107"/>
  <c r="BC224" i="107" s="1"/>
  <c r="BP255" i="107"/>
  <c r="AV281" i="107"/>
  <c r="AL295" i="107"/>
  <c r="BP285" i="107"/>
  <c r="AL313" i="107"/>
  <c r="AU207" i="107"/>
  <c r="AU173" i="107" s="1"/>
  <c r="BK207" i="107"/>
  <c r="BK173" i="107" s="1"/>
  <c r="BP200" i="107"/>
  <c r="BN230" i="107"/>
  <c r="AU244" i="107"/>
  <c r="AU262" i="107"/>
  <c r="AV263" i="107"/>
  <c r="AW264" i="107"/>
  <c r="AX265" i="107"/>
  <c r="AY266" i="107"/>
  <c r="AZ267" i="107"/>
  <c r="BI268" i="107"/>
  <c r="BJ269" i="107"/>
  <c r="BK270" i="107"/>
  <c r="BL271" i="107"/>
  <c r="BN258" i="107"/>
  <c r="BN224" i="107" s="1"/>
  <c r="AZ318" i="107"/>
  <c r="AZ230" i="107"/>
  <c r="AS262" i="107"/>
  <c r="AS244" i="107"/>
  <c r="BI262" i="107"/>
  <c r="BI244" i="107"/>
  <c r="AL267" i="107"/>
  <c r="BP239" i="107"/>
  <c r="AV258" i="107"/>
  <c r="AV224" i="107" s="1"/>
  <c r="BL258" i="107"/>
  <c r="BL224" i="107" s="1"/>
  <c r="BP250" i="107"/>
  <c r="AO275" i="107"/>
  <c r="AO281" i="107"/>
  <c r="AM313" i="107"/>
  <c r="AM295" i="107"/>
  <c r="AU321" i="107"/>
  <c r="AP309" i="107"/>
  <c r="BA230" i="107"/>
  <c r="BP227" i="107"/>
  <c r="AP262" i="107"/>
  <c r="AP244" i="107"/>
  <c r="BF262" i="107"/>
  <c r="BF244" i="107"/>
  <c r="AQ263" i="107"/>
  <c r="BG263" i="107"/>
  <c r="AR264" i="107"/>
  <c r="BH264" i="107"/>
  <c r="AW265" i="107"/>
  <c r="BM265" i="107"/>
  <c r="AX266" i="107"/>
  <c r="BN266" i="107"/>
  <c r="AY267" i="107"/>
  <c r="BO267" i="107"/>
  <c r="AZ268" i="107"/>
  <c r="AO269" i="107"/>
  <c r="BE269" i="107"/>
  <c r="AP270" i="107"/>
  <c r="BF270" i="107"/>
  <c r="AQ271" i="107"/>
  <c r="BG271" i="107"/>
  <c r="AS258" i="107"/>
  <c r="AS224" i="107" s="1"/>
  <c r="BI258" i="107"/>
  <c r="BI224" i="107" s="1"/>
  <c r="BP253" i="107"/>
  <c r="BI275" i="107"/>
  <c r="BI281" i="107"/>
  <c r="BJ313" i="107"/>
  <c r="BJ295" i="107"/>
  <c r="BA320" i="107"/>
  <c r="AT281" i="107"/>
  <c r="BK281" i="107"/>
  <c r="BN313" i="107"/>
  <c r="BN295" i="107"/>
  <c r="AW320" i="107"/>
  <c r="AX321" i="107"/>
  <c r="AY322" i="107"/>
  <c r="BF309" i="107"/>
  <c r="BF275" i="107" s="1"/>
  <c r="AM281" i="107"/>
  <c r="AM275" i="107"/>
  <c r="BC281" i="107"/>
  <c r="AY313" i="107"/>
  <c r="AY295" i="107"/>
  <c r="BI315" i="107"/>
  <c r="BJ316" i="107"/>
  <c r="BK317" i="107"/>
  <c r="BL318" i="107"/>
  <c r="BN320" i="107"/>
  <c r="BO321" i="107"/>
  <c r="AL309" i="107"/>
  <c r="AL275" i="107" s="1"/>
  <c r="BP299" i="107"/>
  <c r="BP305" i="107"/>
  <c r="BP280" i="107"/>
  <c r="AN313" i="107"/>
  <c r="AN295" i="107"/>
  <c r="BD313" i="107"/>
  <c r="BD295" i="107"/>
  <c r="BI314" i="107"/>
  <c r="BJ315" i="107"/>
  <c r="BK316" i="107"/>
  <c r="BL317" i="107"/>
  <c r="BA318" i="107"/>
  <c r="AL319" i="107"/>
  <c r="BP291" i="107"/>
  <c r="BP319" i="107" s="1"/>
  <c r="BB319" i="107"/>
  <c r="AM320" i="107"/>
  <c r="BC320" i="107"/>
  <c r="AN321" i="107"/>
  <c r="BD321" i="107"/>
  <c r="AS322" i="107"/>
  <c r="BI322" i="107"/>
  <c r="AX309" i="107"/>
  <c r="AX275" i="107" s="1"/>
  <c r="AW313" i="107"/>
  <c r="AW295" i="107"/>
  <c r="BM313" i="107"/>
  <c r="BM295" i="107"/>
  <c r="AR320" i="107"/>
  <c r="AW321" i="107"/>
  <c r="BM321" i="107"/>
  <c r="AX322" i="107"/>
  <c r="BN322" i="107"/>
  <c r="BD309" i="107"/>
  <c r="BD275" i="107" s="1"/>
  <c r="BP302" i="107"/>
  <c r="AW309" i="107"/>
  <c r="AW275" i="107" s="1"/>
  <c r="BM309" i="107"/>
  <c r="BM275" i="107" s="1"/>
  <c r="BP248" i="107"/>
  <c r="BD207" i="107"/>
  <c r="BD173" i="107" s="1"/>
  <c r="BF317" i="107"/>
  <c r="AQ258" i="107"/>
  <c r="AQ224" i="107" s="1"/>
  <c r="AN270" i="107"/>
  <c r="BP240" i="107"/>
  <c r="AL268" i="107"/>
  <c r="AY265" i="107"/>
  <c r="AW263" i="107"/>
  <c r="AZ207" i="107"/>
  <c r="AZ211" i="107"/>
  <c r="BJ220" i="107"/>
  <c r="AT220" i="107"/>
  <c r="BI219" i="107"/>
  <c r="AS219" i="107"/>
  <c r="AL216" i="107"/>
  <c r="BP188" i="107"/>
  <c r="BL214" i="107"/>
  <c r="AV214" i="107"/>
  <c r="BK213" i="107"/>
  <c r="AU213" i="107"/>
  <c r="BJ212" i="107"/>
  <c r="AT212" i="107"/>
  <c r="BI211" i="107"/>
  <c r="BI193" i="107"/>
  <c r="AS211" i="107"/>
  <c r="AS193" i="107"/>
  <c r="AZ179" i="107"/>
  <c r="AZ173" i="107"/>
  <c r="AM170" i="107"/>
  <c r="AQ262" i="107"/>
  <c r="AX207" i="107"/>
  <c r="AX173" i="107" s="1"/>
  <c r="AL214" i="107"/>
  <c r="BF170" i="107"/>
  <c r="AP170" i="107"/>
  <c r="AQ211" i="107"/>
  <c r="AM211" i="107"/>
  <c r="AS170" i="107"/>
  <c r="BP202" i="107"/>
  <c r="BP189" i="107"/>
  <c r="BP217" i="107" s="1"/>
  <c r="AL207" i="107"/>
  <c r="AL173" i="107" s="1"/>
  <c r="BP185" i="107"/>
  <c r="AS281" i="107"/>
  <c r="AL265" i="107"/>
  <c r="BP237" i="107"/>
  <c r="BP265" i="107" s="1"/>
  <c r="AT230" i="107"/>
  <c r="AX211" i="107"/>
  <c r="AX193" i="107"/>
  <c r="AS179" i="107"/>
  <c r="AM230" i="107"/>
  <c r="BC207" i="107"/>
  <c r="BC173" i="107" s="1"/>
  <c r="BK244" i="107"/>
  <c r="BK262" i="107"/>
  <c r="BH230" i="107"/>
  <c r="AL263" i="107"/>
  <c r="BP235" i="107"/>
  <c r="AL271" i="107"/>
  <c r="BP243" i="107"/>
  <c r="AN258" i="107"/>
  <c r="AN224" i="107" s="1"/>
  <c r="BP254" i="107"/>
  <c r="BE281" i="107"/>
  <c r="AS230" i="107"/>
  <c r="AX262" i="107"/>
  <c r="AX244" i="107"/>
  <c r="BA258" i="107"/>
  <c r="BA224" i="107" s="1"/>
  <c r="BP257" i="107"/>
  <c r="BP277" i="107"/>
  <c r="AL281" i="107"/>
  <c r="AX313" i="107"/>
  <c r="AX295" i="107"/>
  <c r="AU281" i="107"/>
  <c r="BO295" i="107"/>
  <c r="BO313" i="107"/>
  <c r="BL313" i="107"/>
  <c r="BL295" i="107"/>
  <c r="AL315" i="107"/>
  <c r="BP287" i="107"/>
  <c r="BH309" i="107"/>
  <c r="BO319" i="107"/>
  <c r="BP306" i="107"/>
  <c r="AN262" i="107"/>
  <c r="BB313" i="107"/>
  <c r="BB295" i="107"/>
  <c r="AV244" i="107"/>
  <c r="AV262" i="107"/>
  <c r="AQ230" i="107"/>
  <c r="BP192" i="107"/>
  <c r="AL220" i="107"/>
  <c r="BD214" i="107"/>
  <c r="BC213" i="107"/>
  <c r="BB212" i="107"/>
  <c r="BA193" i="107"/>
  <c r="BA211" i="107"/>
  <c r="BH179" i="107"/>
  <c r="BD244" i="107"/>
  <c r="AN193" i="107"/>
  <c r="AZ193" i="107"/>
  <c r="BM207" i="107"/>
  <c r="BM173" i="107" s="1"/>
  <c r="BP160" i="107"/>
  <c r="BP142" i="107"/>
  <c r="BK313" i="107"/>
  <c r="BK295" i="107"/>
  <c r="BJ258" i="107"/>
  <c r="BJ224" i="107" s="1"/>
  <c r="AT211" i="107"/>
  <c r="AT193" i="107"/>
  <c r="AO179" i="107"/>
  <c r="AU224" i="107"/>
  <c r="AU230" i="107"/>
  <c r="AZ244" i="107"/>
  <c r="AZ262" i="107"/>
  <c r="BJ264" i="107"/>
  <c r="BL266" i="107"/>
  <c r="AS271" i="107"/>
  <c r="BG207" i="107"/>
  <c r="BG173" i="107" s="1"/>
  <c r="BF224" i="107"/>
  <c r="BF230" i="107"/>
  <c r="AN263" i="107"/>
  <c r="AP265" i="107"/>
  <c r="AR267" i="107"/>
  <c r="BB269" i="107"/>
  <c r="BD271" i="107"/>
  <c r="AU313" i="107"/>
  <c r="AU295" i="107"/>
  <c r="AV230" i="107"/>
  <c r="BP228" i="107"/>
  <c r="BE262" i="107"/>
  <c r="BE244" i="107"/>
  <c r="AR258" i="107"/>
  <c r="AR224" i="107" s="1"/>
  <c r="BD314" i="107"/>
  <c r="BM230" i="107"/>
  <c r="AL262" i="107"/>
  <c r="AL244" i="107"/>
  <c r="BP234" i="107"/>
  <c r="BB262" i="107"/>
  <c r="BB244" i="107"/>
  <c r="BK267" i="107"/>
  <c r="BL268" i="107"/>
  <c r="AL270" i="107"/>
  <c r="BP242" i="107"/>
  <c r="BP270" i="107" s="1"/>
  <c r="AO258" i="107"/>
  <c r="AP281" i="107"/>
  <c r="AP275" i="107"/>
  <c r="AL317" i="107"/>
  <c r="BP289" i="107"/>
  <c r="AU309" i="107"/>
  <c r="AU275" i="107" s="1"/>
  <c r="AQ295" i="107"/>
  <c r="AQ313" i="107"/>
  <c r="BG321" i="107"/>
  <c r="AQ316" i="107"/>
  <c r="BN309" i="107"/>
  <c r="BI313" i="107"/>
  <c r="BI295" i="107"/>
  <c r="BP301" i="107"/>
  <c r="AS309" i="107"/>
  <c r="AS275" i="107" s="1"/>
  <c r="BG244" i="107"/>
  <c r="AL218" i="107"/>
  <c r="BG258" i="107"/>
  <c r="BG224" i="107" s="1"/>
  <c r="BD270" i="107"/>
  <c r="BO265" i="107"/>
  <c r="BG217" i="107"/>
  <c r="BF216" i="107"/>
  <c r="BE215" i="107"/>
  <c r="AW211" i="107"/>
  <c r="AW193" i="107"/>
  <c r="AN179" i="107"/>
  <c r="AW170" i="107"/>
  <c r="BC193" i="107"/>
  <c r="AM193" i="107"/>
  <c r="BI170" i="107"/>
  <c r="BI207" i="107"/>
  <c r="BI173" i="107" s="1"/>
  <c r="AW207" i="107"/>
  <c r="AW173" i="107" s="1"/>
  <c r="BP128" i="107"/>
  <c r="AY193" i="107"/>
  <c r="BO317" i="107"/>
  <c r="BO244" i="107"/>
  <c r="BO262" i="107"/>
  <c r="BJ230" i="107"/>
  <c r="BL207" i="107"/>
  <c r="AP207" i="107"/>
  <c r="AP173" i="107" s="1"/>
  <c r="BC220" i="107"/>
  <c r="AM220" i="107"/>
  <c r="BB219" i="107"/>
  <c r="AL219" i="107"/>
  <c r="BP191" i="107"/>
  <c r="BA218" i="107"/>
  <c r="BL217" i="107"/>
  <c r="AV217" i="107"/>
  <c r="BK216" i="107"/>
  <c r="AU216" i="107"/>
  <c r="BJ215" i="107"/>
  <c r="AT215" i="107"/>
  <c r="BI214" i="107"/>
  <c r="AS214" i="107"/>
  <c r="BD213" i="107"/>
  <c r="AN213" i="107"/>
  <c r="BC212" i="107"/>
  <c r="AM212" i="107"/>
  <c r="BB211" i="107"/>
  <c r="BB193" i="107"/>
  <c r="AL211" i="107"/>
  <c r="AL193" i="107"/>
  <c r="BP183" i="107"/>
  <c r="BN179" i="107"/>
  <c r="AX179" i="107"/>
  <c r="BM179" i="107"/>
  <c r="AW179" i="107"/>
  <c r="BK230" i="107"/>
  <c r="AS263" i="107"/>
  <c r="AT264" i="107"/>
  <c r="AU265" i="107"/>
  <c r="AV266" i="107"/>
  <c r="BI271" i="107"/>
  <c r="BK258" i="107"/>
  <c r="BK224" i="107" s="1"/>
  <c r="BN281" i="107"/>
  <c r="BN275" i="107"/>
  <c r="AM314" i="107"/>
  <c r="AY207" i="107"/>
  <c r="AY173" i="107" s="1"/>
  <c r="BO207" i="107"/>
  <c r="BO173" i="107" s="1"/>
  <c r="AP230" i="107"/>
  <c r="BC244" i="107"/>
  <c r="BC262" i="107"/>
  <c r="BD263" i="107"/>
  <c r="BE264" i="107"/>
  <c r="BF265" i="107"/>
  <c r="BG266" i="107"/>
  <c r="BH267" i="107"/>
  <c r="AL269" i="107"/>
  <c r="BP241" i="107"/>
  <c r="AM270" i="107"/>
  <c r="AN271" i="107"/>
  <c r="AP258" i="107"/>
  <c r="AP224" i="107" s="1"/>
  <c r="AW315" i="107"/>
  <c r="BA319" i="107"/>
  <c r="AN230" i="107"/>
  <c r="BD230" i="107"/>
  <c r="AW262" i="107"/>
  <c r="AW244" i="107"/>
  <c r="BM262" i="107"/>
  <c r="BM244" i="107"/>
  <c r="AZ258" i="107"/>
  <c r="AZ224" i="107" s="1"/>
  <c r="AW281" i="107"/>
  <c r="BC313" i="107"/>
  <c r="BC323" i="107" s="1"/>
  <c r="BC295" i="107"/>
  <c r="BI319" i="107"/>
  <c r="BK309" i="107"/>
  <c r="BK275" i="107" s="1"/>
  <c r="AO230" i="107"/>
  <c r="AO224" i="107"/>
  <c r="BE230" i="107"/>
  <c r="AT262" i="107"/>
  <c r="AT244" i="107"/>
  <c r="BJ262" i="107"/>
  <c r="BJ244" i="107"/>
  <c r="AU263" i="107"/>
  <c r="BK263" i="107"/>
  <c r="AV264" i="107"/>
  <c r="BL264" i="107"/>
  <c r="BA265" i="107"/>
  <c r="AL266" i="107"/>
  <c r="BP238" i="107"/>
  <c r="BB266" i="107"/>
  <c r="AM267" i="107"/>
  <c r="BC267" i="107"/>
  <c r="AN268" i="107"/>
  <c r="BD268" i="107"/>
  <c r="AW258" i="107"/>
  <c r="AW224" i="107" s="1"/>
  <c r="BM258" i="107"/>
  <c r="BM224" i="107" s="1"/>
  <c r="AL321" i="107"/>
  <c r="BP293" i="107"/>
  <c r="AQ309" i="107"/>
  <c r="AQ275" i="107" s="1"/>
  <c r="AX281" i="107"/>
  <c r="BP278" i="107"/>
  <c r="AP313" i="107"/>
  <c r="AP295" i="107"/>
  <c r="AQ314" i="107"/>
  <c r="BF321" i="107"/>
  <c r="AQ281" i="107"/>
  <c r="BG281" i="107"/>
  <c r="BG295" i="107"/>
  <c r="BG313" i="107"/>
  <c r="BH314" i="107"/>
  <c r="BP288" i="107"/>
  <c r="BP316" i="107" s="1"/>
  <c r="AL316" i="107"/>
  <c r="AO319" i="107"/>
  <c r="AV309" i="107"/>
  <c r="AV275" i="107" s="1"/>
  <c r="AR313" i="107"/>
  <c r="AR295" i="107"/>
  <c r="BH313" i="107"/>
  <c r="BH295" i="107"/>
  <c r="AW314" i="107"/>
  <c r="BM314" i="107"/>
  <c r="AX315" i="107"/>
  <c r="BN315" i="107"/>
  <c r="AY316" i="107"/>
  <c r="BO316" i="107"/>
  <c r="AZ317" i="107"/>
  <c r="AO318" i="107"/>
  <c r="AP319" i="107"/>
  <c r="BF319" i="107"/>
  <c r="AQ320" i="107"/>
  <c r="BG320" i="107"/>
  <c r="AR321" i="107"/>
  <c r="BH321" i="107"/>
  <c r="AW322" i="107"/>
  <c r="BM322" i="107"/>
  <c r="BC309" i="107"/>
  <c r="BC275" i="107" s="1"/>
  <c r="BP307" i="107"/>
  <c r="BH281" i="107"/>
  <c r="BH275" i="107"/>
  <c r="BA313" i="107"/>
  <c r="BA295" i="107"/>
  <c r="AL314" i="107"/>
  <c r="BP286" i="107"/>
  <c r="AV320" i="107"/>
  <c r="BA321" i="107"/>
  <c r="AL322" i="107"/>
  <c r="BP294" i="107"/>
  <c r="BB322" i="107"/>
  <c r="AN309" i="107"/>
  <c r="AN275" i="107" s="1"/>
  <c r="BJ309" i="107"/>
  <c r="BJ275" i="107" s="1"/>
  <c r="BA309" i="107"/>
  <c r="BA275" i="107" s="1"/>
  <c r="BP300" i="107"/>
  <c r="AL258" i="107"/>
  <c r="AL224" i="107" s="1"/>
  <c r="AL230" i="107"/>
  <c r="AN207" i="107"/>
  <c r="AN173" i="107" s="1"/>
  <c r="AZ309" i="107"/>
  <c r="AZ275" i="107" s="1"/>
  <c r="BD315" i="107"/>
  <c r="AN281" i="107"/>
  <c r="BE271" i="107"/>
  <c r="BC269" i="107"/>
  <c r="BA267" i="107"/>
  <c r="BN264" i="107"/>
  <c r="BL244" i="107"/>
  <c r="BL262" i="107"/>
  <c r="BG230" i="107"/>
  <c r="BP199" i="107"/>
  <c r="AL213" i="107"/>
  <c r="BP197" i="107"/>
  <c r="AT207" i="107"/>
  <c r="AT173" i="107" s="1"/>
  <c r="AZ218" i="107"/>
  <c r="BO217" i="107"/>
  <c r="AY217" i="107"/>
  <c r="BN216" i="107"/>
  <c r="AX216" i="107"/>
  <c r="BM215" i="107"/>
  <c r="AW215" i="107"/>
  <c r="BE211" i="107"/>
  <c r="BE193" i="107"/>
  <c r="AO211" i="107"/>
  <c r="AO193" i="107"/>
  <c r="BP177" i="107"/>
  <c r="BL179" i="107"/>
  <c r="BL173" i="107"/>
  <c r="AV179" i="107"/>
  <c r="BO170" i="107"/>
  <c r="AY170" i="107"/>
  <c r="AQ244" i="107"/>
  <c r="BD262" i="107"/>
  <c r="AV193" i="107"/>
  <c r="BP175" i="107"/>
  <c r="BP190" i="107"/>
  <c r="BG193" i="107"/>
  <c r="BK193" i="107"/>
  <c r="AU193" i="107"/>
  <c r="AS207" i="107"/>
  <c r="AS173" i="107" s="1"/>
  <c r="BP165" i="107"/>
  <c r="BB170" i="107"/>
  <c r="AL170" i="107"/>
  <c r="BH193" i="107"/>
  <c r="BO193" i="107"/>
  <c r="AL179" i="107"/>
  <c r="AN4" i="10"/>
  <c r="B10" i="9" s="1"/>
  <c r="BP266" i="107" l="1"/>
  <c r="BP263" i="107"/>
  <c r="BD272" i="115"/>
  <c r="BP265" i="121"/>
  <c r="BP270" i="121"/>
  <c r="BJ221" i="138"/>
  <c r="BL323" i="124"/>
  <c r="BP124" i="135"/>
  <c r="BP128" i="135" s="1"/>
  <c r="AL128" i="135"/>
  <c r="AT272" i="107"/>
  <c r="BH272" i="112"/>
  <c r="BP269" i="114"/>
  <c r="BP216" i="115"/>
  <c r="BP220" i="115"/>
  <c r="BP215" i="114"/>
  <c r="BB221" i="126"/>
  <c r="BM323" i="126"/>
  <c r="BP316" i="126"/>
  <c r="AN323" i="126"/>
  <c r="AU323" i="125"/>
  <c r="BO221" i="125"/>
  <c r="BA272" i="127"/>
  <c r="AQ272" i="135"/>
  <c r="BP220" i="129"/>
  <c r="BP122" i="135"/>
  <c r="BP320" i="130"/>
  <c r="BP215" i="137"/>
  <c r="AR272" i="124"/>
  <c r="BG272" i="127"/>
  <c r="BP219" i="135"/>
  <c r="AR221" i="134"/>
  <c r="BP318" i="136"/>
  <c r="BP263" i="132"/>
  <c r="AZ272" i="128"/>
  <c r="AO128" i="125"/>
  <c r="AM123" i="4"/>
  <c r="AL128" i="118"/>
  <c r="BP124" i="118"/>
  <c r="BP128" i="118" s="1"/>
  <c r="AU123" i="4"/>
  <c r="BP124" i="133"/>
  <c r="AW128" i="133"/>
  <c r="BK175" i="123"/>
  <c r="BI123" i="4"/>
  <c r="BP124" i="123"/>
  <c r="BP128" i="123" s="1"/>
  <c r="BK128" i="123"/>
  <c r="AZ123" i="4"/>
  <c r="BB128" i="138"/>
  <c r="BB323" i="117"/>
  <c r="AW123" i="4"/>
  <c r="AY128" i="135"/>
  <c r="AY122" i="135"/>
  <c r="BC128" i="139"/>
  <c r="BA123" i="4"/>
  <c r="AV123" i="4"/>
  <c r="BP124" i="134"/>
  <c r="AX128" i="134"/>
  <c r="AX122" i="134"/>
  <c r="AL128" i="138"/>
  <c r="BP124" i="138"/>
  <c r="AL122" i="135"/>
  <c r="AW122" i="133"/>
  <c r="BC122" i="139"/>
  <c r="AL122" i="118"/>
  <c r="BB122" i="138"/>
  <c r="BP217" i="112"/>
  <c r="AU323" i="116"/>
  <c r="AQ221" i="118"/>
  <c r="BP212" i="121"/>
  <c r="BP122" i="118"/>
  <c r="BP322" i="117"/>
  <c r="BP318" i="123"/>
  <c r="BP216" i="117"/>
  <c r="BK173" i="123"/>
  <c r="AV272" i="124"/>
  <c r="AM221" i="124"/>
  <c r="AM323" i="124"/>
  <c r="BP270" i="129"/>
  <c r="BP264" i="131"/>
  <c r="BP218" i="136"/>
  <c r="AW221" i="130"/>
  <c r="AQ128" i="127"/>
  <c r="AO123" i="4"/>
  <c r="AL128" i="121"/>
  <c r="BP124" i="121"/>
  <c r="BP128" i="121" s="1"/>
  <c r="AZ128" i="136"/>
  <c r="AX123" i="4"/>
  <c r="BP124" i="136"/>
  <c r="AL128" i="137"/>
  <c r="BP124" i="137"/>
  <c r="BP128" i="137" s="1"/>
  <c r="BP124" i="139"/>
  <c r="BP128" i="139" s="1"/>
  <c r="AL128" i="139"/>
  <c r="AL122" i="139"/>
  <c r="AZ122" i="136"/>
  <c r="AL122" i="121"/>
  <c r="BP320" i="114"/>
  <c r="BN272" i="115"/>
  <c r="BP316" i="114"/>
  <c r="AT323" i="117"/>
  <c r="BP318" i="116"/>
  <c r="BP264" i="130"/>
  <c r="BP219" i="125"/>
  <c r="BP315" i="124"/>
  <c r="BP220" i="132"/>
  <c r="AM323" i="130"/>
  <c r="AM221" i="129"/>
  <c r="AL272" i="130"/>
  <c r="BO323" i="134"/>
  <c r="AT323" i="134"/>
  <c r="BP309" i="135"/>
  <c r="BP265" i="137"/>
  <c r="BP319" i="138"/>
  <c r="BL323" i="136"/>
  <c r="BF323" i="130"/>
  <c r="BP264" i="134"/>
  <c r="BG323" i="126"/>
  <c r="BP271" i="126"/>
  <c r="BP170" i="126"/>
  <c r="BP216" i="132"/>
  <c r="AT323" i="124"/>
  <c r="AX323" i="131"/>
  <c r="BO272" i="133"/>
  <c r="AM221" i="136"/>
  <c r="AQ272" i="136"/>
  <c r="BP322" i="135"/>
  <c r="BP314" i="135"/>
  <c r="BO323" i="135"/>
  <c r="BP220" i="126"/>
  <c r="AO221" i="125"/>
  <c r="AV272" i="125"/>
  <c r="AQ323" i="135"/>
  <c r="BP316" i="139"/>
  <c r="BP267" i="139"/>
  <c r="BP170" i="125"/>
  <c r="AQ221" i="124"/>
  <c r="AP221" i="125"/>
  <c r="AU323" i="129"/>
  <c r="BG323" i="129"/>
  <c r="AL128" i="127"/>
  <c r="BP124" i="127"/>
  <c r="BP128" i="127" s="1"/>
  <c r="BP269" i="107"/>
  <c r="BM323" i="115"/>
  <c r="BC323" i="115"/>
  <c r="BC272" i="112"/>
  <c r="BP265" i="113"/>
  <c r="BP217" i="122"/>
  <c r="BE221" i="116"/>
  <c r="BP220" i="120"/>
  <c r="BG221" i="117"/>
  <c r="AO272" i="121"/>
  <c r="AY272" i="125"/>
  <c r="AY323" i="127"/>
  <c r="AL272" i="131"/>
  <c r="BN221" i="130"/>
  <c r="AX323" i="132"/>
  <c r="AY323" i="136"/>
  <c r="AU323" i="136"/>
  <c r="BG272" i="135"/>
  <c r="BP315" i="139"/>
  <c r="AT272" i="132"/>
  <c r="BH323" i="132"/>
  <c r="BM323" i="138"/>
  <c r="AU221" i="136"/>
  <c r="AZ323" i="138"/>
  <c r="BL323" i="135"/>
  <c r="AM323" i="133"/>
  <c r="BP258" i="134"/>
  <c r="AL323" i="135"/>
  <c r="AT272" i="137"/>
  <c r="BC221" i="127"/>
  <c r="BK272" i="129"/>
  <c r="BP216" i="126"/>
  <c r="AN323" i="134"/>
  <c r="BP215" i="138"/>
  <c r="BL272" i="119"/>
  <c r="AV272" i="115"/>
  <c r="BD272" i="130"/>
  <c r="BG221" i="115"/>
  <c r="BP124" i="125"/>
  <c r="AL128" i="125"/>
  <c r="BP214" i="118"/>
  <c r="AW221" i="112"/>
  <c r="BP269" i="113"/>
  <c r="BP267" i="112"/>
  <c r="BP322" i="120"/>
  <c r="BB221" i="116"/>
  <c r="BP170" i="119"/>
  <c r="AP323" i="120"/>
  <c r="BP269" i="122"/>
  <c r="BH272" i="125"/>
  <c r="BC272" i="127"/>
  <c r="BC323" i="127"/>
  <c r="BP317" i="132"/>
  <c r="BP265" i="133"/>
  <c r="BN221" i="137"/>
  <c r="BF221" i="131"/>
  <c r="BP322" i="126"/>
  <c r="BP207" i="137"/>
  <c r="AW323" i="125"/>
  <c r="AZ272" i="124"/>
  <c r="AO221" i="128"/>
  <c r="AM323" i="139"/>
  <c r="BP170" i="139"/>
  <c r="BP316" i="135"/>
  <c r="BP269" i="134"/>
  <c r="AM272" i="125"/>
  <c r="BI221" i="132"/>
  <c r="AX272" i="132"/>
  <c r="BN272" i="132"/>
  <c r="AY221" i="112"/>
  <c r="AQ221" i="115"/>
  <c r="AP128" i="126"/>
  <c r="AP122" i="126"/>
  <c r="AL122" i="125"/>
  <c r="BF323" i="133"/>
  <c r="BP314" i="125"/>
  <c r="AM221" i="130"/>
  <c r="BP315" i="135"/>
  <c r="BL272" i="127"/>
  <c r="BN221" i="132"/>
  <c r="AX221" i="133"/>
  <c r="BP270" i="133"/>
  <c r="BH272" i="135"/>
  <c r="BL272" i="125"/>
  <c r="BP317" i="139"/>
  <c r="BN272" i="128"/>
  <c r="BE221" i="128"/>
  <c r="BO323" i="128"/>
  <c r="BM323" i="128"/>
  <c r="AZ272" i="129"/>
  <c r="AO221" i="131"/>
  <c r="AS221" i="132"/>
  <c r="BF272" i="132"/>
  <c r="BP124" i="126"/>
  <c r="BP128" i="126" s="1"/>
  <c r="AL128" i="126"/>
  <c r="BF272" i="115"/>
  <c r="BF323" i="115"/>
  <c r="AT221" i="115"/>
  <c r="BL272" i="115"/>
  <c r="AN221" i="115"/>
  <c r="BO221" i="115"/>
  <c r="AZ221" i="115"/>
  <c r="BL221" i="115"/>
  <c r="AR272" i="115"/>
  <c r="AX272" i="115"/>
  <c r="AP221" i="115"/>
  <c r="BP258" i="115"/>
  <c r="BP224" i="115" s="1"/>
  <c r="AQ272" i="115"/>
  <c r="BH272" i="115"/>
  <c r="AX221" i="115"/>
  <c r="BP217" i="115"/>
  <c r="BB323" i="115"/>
  <c r="AL323" i="114"/>
  <c r="BP321" i="114"/>
  <c r="BP313" i="114"/>
  <c r="BP315" i="114"/>
  <c r="BP314" i="114"/>
  <c r="BP212" i="114"/>
  <c r="BP217" i="114"/>
  <c r="BE323" i="114"/>
  <c r="BJ221" i="114"/>
  <c r="BP322" i="114"/>
  <c r="BI272" i="113"/>
  <c r="BP268" i="113"/>
  <c r="AR272" i="113"/>
  <c r="AP272" i="113"/>
  <c r="BP318" i="113"/>
  <c r="BP220" i="113"/>
  <c r="AR323" i="113"/>
  <c r="AO323" i="113"/>
  <c r="BA221" i="113"/>
  <c r="AO221" i="112"/>
  <c r="AT272" i="112"/>
  <c r="AP221" i="112"/>
  <c r="BI323" i="112"/>
  <c r="AZ221" i="112"/>
  <c r="BK323" i="112"/>
  <c r="AQ272" i="112"/>
  <c r="BA323" i="112"/>
  <c r="AU221" i="112"/>
  <c r="AO323" i="112"/>
  <c r="BP316" i="112"/>
  <c r="BJ221" i="112"/>
  <c r="AS323" i="112"/>
  <c r="BF323" i="112"/>
  <c r="BP212" i="112"/>
  <c r="BL221" i="112"/>
  <c r="AS272" i="112"/>
  <c r="BK272" i="112"/>
  <c r="BA323" i="123"/>
  <c r="BL272" i="123"/>
  <c r="AY272" i="123"/>
  <c r="BP317" i="123"/>
  <c r="BP271" i="123"/>
  <c r="AO323" i="123"/>
  <c r="AO272" i="123"/>
  <c r="AQ272" i="122"/>
  <c r="BP265" i="122"/>
  <c r="BP315" i="122"/>
  <c r="BC221" i="122"/>
  <c r="AM272" i="122"/>
  <c r="BC272" i="122"/>
  <c r="AY221" i="122"/>
  <c r="BG323" i="122"/>
  <c r="BP263" i="122"/>
  <c r="BP264" i="122"/>
  <c r="BB221" i="122"/>
  <c r="BP218" i="121"/>
  <c r="BP320" i="121"/>
  <c r="BK221" i="121"/>
  <c r="AP272" i="121"/>
  <c r="BP268" i="121"/>
  <c r="BP215" i="121"/>
  <c r="BO272" i="120"/>
  <c r="BP314" i="120"/>
  <c r="BA221" i="120"/>
  <c r="BE323" i="119"/>
  <c r="BK221" i="119"/>
  <c r="BP264" i="119"/>
  <c r="BE272" i="119"/>
  <c r="AV272" i="119"/>
  <c r="AP323" i="119"/>
  <c r="AX323" i="119"/>
  <c r="BP314" i="119"/>
  <c r="AQ221" i="119"/>
  <c r="AO272" i="119"/>
  <c r="AS272" i="119"/>
  <c r="AX272" i="119"/>
  <c r="BP269" i="119"/>
  <c r="BP268" i="119"/>
  <c r="AN221" i="119"/>
  <c r="BB272" i="119"/>
  <c r="BD272" i="119"/>
  <c r="BF323" i="119"/>
  <c r="BN323" i="119"/>
  <c r="BP266" i="119"/>
  <c r="AT323" i="118"/>
  <c r="BP212" i="118"/>
  <c r="BD323" i="118"/>
  <c r="AW221" i="118"/>
  <c r="BN323" i="118"/>
  <c r="BH221" i="118"/>
  <c r="AU221" i="118"/>
  <c r="AT221" i="118"/>
  <c r="BG323" i="118"/>
  <c r="BK272" i="118"/>
  <c r="BP218" i="117"/>
  <c r="AO272" i="117"/>
  <c r="BH221" i="117"/>
  <c r="BJ272" i="117"/>
  <c r="BM221" i="117"/>
  <c r="BO221" i="117"/>
  <c r="AY221" i="117"/>
  <c r="AQ221" i="117"/>
  <c r="AM323" i="117"/>
  <c r="AO323" i="117"/>
  <c r="BP321" i="117"/>
  <c r="AW272" i="117"/>
  <c r="BN272" i="116"/>
  <c r="BH272" i="116"/>
  <c r="BP269" i="116"/>
  <c r="BI221" i="116"/>
  <c r="BL323" i="116"/>
  <c r="AX272" i="116"/>
  <c r="AY323" i="116"/>
  <c r="AW221" i="139"/>
  <c r="AP272" i="139"/>
  <c r="BP220" i="139"/>
  <c r="BA221" i="139"/>
  <c r="BP320" i="139"/>
  <c r="AQ221" i="139"/>
  <c r="AZ221" i="139"/>
  <c r="BO272" i="139"/>
  <c r="AL221" i="139"/>
  <c r="BL272" i="139"/>
  <c r="BP216" i="139"/>
  <c r="BP271" i="139"/>
  <c r="BG272" i="139"/>
  <c r="AP221" i="139"/>
  <c r="AM221" i="139"/>
  <c r="BP218" i="139"/>
  <c r="AX323" i="139"/>
  <c r="AP221" i="138"/>
  <c r="BP268" i="138"/>
  <c r="BF272" i="138"/>
  <c r="AN323" i="138"/>
  <c r="BB272" i="138"/>
  <c r="BP220" i="138"/>
  <c r="BP218" i="138"/>
  <c r="BP270" i="138"/>
  <c r="BP212" i="138"/>
  <c r="AR221" i="138"/>
  <c r="BE221" i="138"/>
  <c r="AS272" i="138"/>
  <c r="AV323" i="138"/>
  <c r="BI272" i="138"/>
  <c r="BF221" i="138"/>
  <c r="BP320" i="138"/>
  <c r="AW323" i="138"/>
  <c r="BP269" i="138"/>
  <c r="AZ221" i="138"/>
  <c r="BP316" i="138"/>
  <c r="BJ323" i="137"/>
  <c r="AT221" i="137"/>
  <c r="BP270" i="137"/>
  <c r="AY221" i="137"/>
  <c r="AL221" i="137"/>
  <c r="AN272" i="137"/>
  <c r="AT323" i="137"/>
  <c r="AS272" i="137"/>
  <c r="BO272" i="137"/>
  <c r="BP316" i="137"/>
  <c r="BM221" i="137"/>
  <c r="BP214" i="137"/>
  <c r="BB272" i="137"/>
  <c r="BP264" i="137"/>
  <c r="BP271" i="137"/>
  <c r="BI272" i="137"/>
  <c r="BP219" i="137"/>
  <c r="BA221" i="137"/>
  <c r="BE323" i="137"/>
  <c r="BP216" i="137"/>
  <c r="BP319" i="137"/>
  <c r="AU221" i="137"/>
  <c r="BP217" i="137"/>
  <c r="AZ221" i="137"/>
  <c r="BJ272" i="136"/>
  <c r="BP215" i="136"/>
  <c r="AR221" i="136"/>
  <c r="AU272" i="136"/>
  <c r="BN272" i="136"/>
  <c r="BP217" i="136"/>
  <c r="BP315" i="136"/>
  <c r="BP207" i="136"/>
  <c r="BO221" i="136"/>
  <c r="AW272" i="136"/>
  <c r="BB221" i="136"/>
  <c r="BL221" i="136"/>
  <c r="BH272" i="136"/>
  <c r="AZ272" i="136"/>
  <c r="BN323" i="136"/>
  <c r="BK323" i="135"/>
  <c r="BI272" i="135"/>
  <c r="BK272" i="135"/>
  <c r="BG323" i="135"/>
  <c r="BE323" i="135"/>
  <c r="BQ295" i="135"/>
  <c r="AW221" i="135"/>
  <c r="BI221" i="135"/>
  <c r="AT323" i="135"/>
  <c r="BP220" i="135"/>
  <c r="BP213" i="135"/>
  <c r="BN221" i="135"/>
  <c r="BF221" i="135"/>
  <c r="BP218" i="135"/>
  <c r="AN221" i="135"/>
  <c r="AN323" i="135"/>
  <c r="AV221" i="135"/>
  <c r="BP217" i="135"/>
  <c r="BB272" i="135"/>
  <c r="AL221" i="135"/>
  <c r="BC272" i="135"/>
  <c r="AX272" i="135"/>
  <c r="AS323" i="135"/>
  <c r="BD272" i="135"/>
  <c r="AP221" i="135"/>
  <c r="AX221" i="135"/>
  <c r="BP317" i="135"/>
  <c r="BK221" i="135"/>
  <c r="AM272" i="135"/>
  <c r="BB323" i="135"/>
  <c r="BE272" i="135"/>
  <c r="BP214" i="135"/>
  <c r="BL323" i="134"/>
  <c r="BF221" i="134"/>
  <c r="BL221" i="134"/>
  <c r="BK272" i="134"/>
  <c r="AW323" i="134"/>
  <c r="BD221" i="134"/>
  <c r="AT272" i="134"/>
  <c r="AV323" i="134"/>
  <c r="BO272" i="134"/>
  <c r="BI221" i="134"/>
  <c r="AP272" i="134"/>
  <c r="AN221" i="134"/>
  <c r="BA221" i="134"/>
  <c r="AM272" i="134"/>
  <c r="BH272" i="134"/>
  <c r="BP267" i="134"/>
  <c r="BF323" i="134"/>
  <c r="BP318" i="134"/>
  <c r="BJ272" i="134"/>
  <c r="AS221" i="133"/>
  <c r="AL221" i="133"/>
  <c r="AQ323" i="133"/>
  <c r="BL272" i="133"/>
  <c r="AZ272" i="133"/>
  <c r="AV221" i="133"/>
  <c r="BP219" i="133"/>
  <c r="AW221" i="133"/>
  <c r="AO221" i="133"/>
  <c r="BP319" i="133"/>
  <c r="AQ221" i="133"/>
  <c r="AM221" i="133"/>
  <c r="BH221" i="133"/>
  <c r="BK272" i="133"/>
  <c r="BL221" i="133"/>
  <c r="AR272" i="133"/>
  <c r="AT323" i="133"/>
  <c r="AQ272" i="133"/>
  <c r="BD323" i="133"/>
  <c r="BP220" i="133"/>
  <c r="AZ221" i="133"/>
  <c r="BP267" i="133"/>
  <c r="BP258" i="133"/>
  <c r="BQ295" i="133"/>
  <c r="BM323" i="133"/>
  <c r="AR323" i="133"/>
  <c r="BG221" i="133"/>
  <c r="BN323" i="133"/>
  <c r="BN221" i="133"/>
  <c r="BP314" i="133"/>
  <c r="AU323" i="133"/>
  <c r="BD272" i="133"/>
  <c r="AN323" i="133"/>
  <c r="BG272" i="133"/>
  <c r="BP321" i="133"/>
  <c r="BP269" i="133"/>
  <c r="BP316" i="132"/>
  <c r="BP217" i="132"/>
  <c r="BM323" i="132"/>
  <c r="BP269" i="132"/>
  <c r="BF323" i="132"/>
  <c r="BP268" i="132"/>
  <c r="AR323" i="132"/>
  <c r="AP272" i="132"/>
  <c r="AY323" i="132"/>
  <c r="BP314" i="132"/>
  <c r="BO221" i="132"/>
  <c r="AP323" i="132"/>
  <c r="BA221" i="132"/>
  <c r="AS272" i="132"/>
  <c r="BB323" i="132"/>
  <c r="AL272" i="132"/>
  <c r="BD221" i="132"/>
  <c r="AZ323" i="132"/>
  <c r="BB221" i="132"/>
  <c r="AQ323" i="132"/>
  <c r="BL221" i="132"/>
  <c r="BK323" i="132"/>
  <c r="BJ221" i="132"/>
  <c r="BL272" i="132"/>
  <c r="BO323" i="132"/>
  <c r="BJ323" i="132"/>
  <c r="BL323" i="132"/>
  <c r="AN272" i="132"/>
  <c r="AO272" i="131"/>
  <c r="BE323" i="131"/>
  <c r="BJ323" i="131"/>
  <c r="BO221" i="131"/>
  <c r="AU221" i="131"/>
  <c r="BK323" i="131"/>
  <c r="BJ272" i="131"/>
  <c r="AM221" i="131"/>
  <c r="AZ323" i="131"/>
  <c r="AY323" i="131"/>
  <c r="BQ295" i="131"/>
  <c r="BP265" i="131"/>
  <c r="BP317" i="131"/>
  <c r="AO323" i="131"/>
  <c r="AQ272" i="131"/>
  <c r="AR272" i="131"/>
  <c r="BO272" i="131"/>
  <c r="BD221" i="131"/>
  <c r="AS272" i="131"/>
  <c r="BP267" i="131"/>
  <c r="BK221" i="131"/>
  <c r="AR323" i="131"/>
  <c r="BC272" i="131"/>
  <c r="AP272" i="131"/>
  <c r="BG272" i="131"/>
  <c r="BL272" i="130"/>
  <c r="BH323" i="130"/>
  <c r="AP272" i="130"/>
  <c r="AN323" i="130"/>
  <c r="BP317" i="130"/>
  <c r="BK272" i="130"/>
  <c r="BM323" i="130"/>
  <c r="BE323" i="130"/>
  <c r="BP263" i="130"/>
  <c r="BF221" i="130"/>
  <c r="AO272" i="130"/>
  <c r="BD323" i="130"/>
  <c r="AR221" i="130"/>
  <c r="BN323" i="130"/>
  <c r="BP219" i="130"/>
  <c r="AY272" i="130"/>
  <c r="AV221" i="130"/>
  <c r="BO221" i="130"/>
  <c r="AT323" i="130"/>
  <c r="BB221" i="130"/>
  <c r="BC272" i="130"/>
  <c r="BG272" i="130"/>
  <c r="BI221" i="130"/>
  <c r="AS272" i="130"/>
  <c r="BJ323" i="130"/>
  <c r="AR323" i="130"/>
  <c r="BK323" i="130"/>
  <c r="BH272" i="130"/>
  <c r="BP314" i="130"/>
  <c r="BC221" i="130"/>
  <c r="AV323" i="130"/>
  <c r="BI323" i="130"/>
  <c r="BE272" i="130"/>
  <c r="BP266" i="129"/>
  <c r="AX272" i="129"/>
  <c r="AQ221" i="129"/>
  <c r="BB323" i="129"/>
  <c r="AR323" i="129"/>
  <c r="BD323" i="129"/>
  <c r="AP272" i="129"/>
  <c r="BN221" i="129"/>
  <c r="BF221" i="129"/>
  <c r="BP213" i="129"/>
  <c r="BP263" i="129"/>
  <c r="BP271" i="129"/>
  <c r="BP267" i="129"/>
  <c r="BA323" i="129"/>
  <c r="BB221" i="129"/>
  <c r="BL323" i="129"/>
  <c r="BG272" i="129"/>
  <c r="AM323" i="129"/>
  <c r="AY323" i="129"/>
  <c r="BO323" i="129"/>
  <c r="BI323" i="129"/>
  <c r="BE221" i="129"/>
  <c r="AR272" i="129"/>
  <c r="BP214" i="129"/>
  <c r="BA272" i="129"/>
  <c r="BP316" i="129"/>
  <c r="BI272" i="129"/>
  <c r="BJ323" i="129"/>
  <c r="BG221" i="129"/>
  <c r="AN323" i="129"/>
  <c r="BF272" i="129"/>
  <c r="AO221" i="129"/>
  <c r="BP265" i="129"/>
  <c r="AT323" i="129"/>
  <c r="BC221" i="129"/>
  <c r="BM221" i="128"/>
  <c r="AN272" i="128"/>
  <c r="BH272" i="128"/>
  <c r="BG323" i="128"/>
  <c r="BA221" i="128"/>
  <c r="AT323" i="128"/>
  <c r="BP213" i="128"/>
  <c r="BP271" i="128"/>
  <c r="BL323" i="128"/>
  <c r="BP318" i="128"/>
  <c r="BI323" i="128"/>
  <c r="BF323" i="128"/>
  <c r="AY323" i="128"/>
  <c r="AW221" i="128"/>
  <c r="AR323" i="128"/>
  <c r="AL272" i="128"/>
  <c r="BP220" i="128"/>
  <c r="AV323" i="128"/>
  <c r="AP221" i="128"/>
  <c r="BP269" i="128"/>
  <c r="AO323" i="128"/>
  <c r="BP320" i="128"/>
  <c r="AS323" i="128"/>
  <c r="AM323" i="128"/>
  <c r="AQ323" i="128"/>
  <c r="BN221" i="128"/>
  <c r="BK272" i="128"/>
  <c r="AV272" i="128"/>
  <c r="BQ244" i="128"/>
  <c r="BP217" i="128"/>
  <c r="BP267" i="128"/>
  <c r="BP317" i="128"/>
  <c r="BL221" i="128"/>
  <c r="BA272" i="128"/>
  <c r="BN323" i="128"/>
  <c r="AU272" i="128"/>
  <c r="BP266" i="128"/>
  <c r="BP263" i="128"/>
  <c r="AP323" i="128"/>
  <c r="BP264" i="127"/>
  <c r="BP230" i="127"/>
  <c r="AS323" i="127"/>
  <c r="BO221" i="127"/>
  <c r="BD272" i="127"/>
  <c r="BP315" i="127"/>
  <c r="BJ323" i="127"/>
  <c r="BP266" i="127"/>
  <c r="BJ221" i="127"/>
  <c r="AW272" i="127"/>
  <c r="BI323" i="127"/>
  <c r="BP217" i="127"/>
  <c r="AR221" i="127"/>
  <c r="AT272" i="127"/>
  <c r="BN221" i="127"/>
  <c r="AS272" i="127"/>
  <c r="BL221" i="127"/>
  <c r="BG323" i="127"/>
  <c r="BP270" i="127"/>
  <c r="BP220" i="127"/>
  <c r="BP218" i="127"/>
  <c r="AZ272" i="127"/>
  <c r="AN221" i="127"/>
  <c r="BE323" i="127"/>
  <c r="BP219" i="127"/>
  <c r="AM272" i="127"/>
  <c r="AR272" i="127"/>
  <c r="AT323" i="127"/>
  <c r="AV272" i="127"/>
  <c r="AN221" i="126"/>
  <c r="BA221" i="126"/>
  <c r="AW272" i="126"/>
  <c r="AU323" i="126"/>
  <c r="BP268" i="126"/>
  <c r="BC272" i="126"/>
  <c r="BP264" i="126"/>
  <c r="AS323" i="126"/>
  <c r="BL323" i="126"/>
  <c r="BP263" i="126"/>
  <c r="AV221" i="126"/>
  <c r="BG221" i="126"/>
  <c r="BP315" i="126"/>
  <c r="BM221" i="125"/>
  <c r="AL272" i="125"/>
  <c r="AQ323" i="125"/>
  <c r="BP264" i="125"/>
  <c r="BP267" i="125"/>
  <c r="AW272" i="125"/>
  <c r="BN323" i="125"/>
  <c r="AQ221" i="125"/>
  <c r="BP309" i="125"/>
  <c r="BB272" i="125"/>
  <c r="AX221" i="125"/>
  <c r="AL323" i="125"/>
  <c r="BN221" i="125"/>
  <c r="AT323" i="125"/>
  <c r="AN272" i="125"/>
  <c r="AY221" i="125"/>
  <c r="BP321" i="125"/>
  <c r="AO323" i="125"/>
  <c r="BG272" i="125"/>
  <c r="BJ221" i="125"/>
  <c r="BH221" i="125"/>
  <c r="BH323" i="125"/>
  <c r="BJ272" i="125"/>
  <c r="BP268" i="125"/>
  <c r="AN272" i="124"/>
  <c r="BA221" i="124"/>
  <c r="AO272" i="124"/>
  <c r="BM323" i="124"/>
  <c r="BF221" i="124"/>
  <c r="BC272" i="124"/>
  <c r="BP212" i="124"/>
  <c r="BF272" i="124"/>
  <c r="BP322" i="124"/>
  <c r="AL323" i="124"/>
  <c r="BM221" i="124"/>
  <c r="BO221" i="124"/>
  <c r="BK221" i="124"/>
  <c r="BE272" i="124"/>
  <c r="AW272" i="124"/>
  <c r="AQ323" i="124"/>
  <c r="AV221" i="124"/>
  <c r="BJ272" i="124"/>
  <c r="BL272" i="124"/>
  <c r="BJ323" i="124"/>
  <c r="BP321" i="124"/>
  <c r="BP220" i="124"/>
  <c r="AL272" i="124"/>
  <c r="BN221" i="124"/>
  <c r="BF323" i="124"/>
  <c r="AN221" i="124"/>
  <c r="BC323" i="124"/>
  <c r="BH272" i="124"/>
  <c r="BP281" i="124"/>
  <c r="BM272" i="124"/>
  <c r="AU221" i="124"/>
  <c r="AS221" i="124"/>
  <c r="BL221" i="124"/>
  <c r="BA272" i="124"/>
  <c r="BP316" i="124"/>
  <c r="AX323" i="124"/>
  <c r="BG323" i="124"/>
  <c r="BD323" i="124"/>
  <c r="AW221" i="124"/>
  <c r="BJ221" i="124"/>
  <c r="AQ272" i="124"/>
  <c r="AR323" i="124"/>
  <c r="BI272" i="124"/>
  <c r="BP309" i="124"/>
  <c r="BP275" i="124" s="1"/>
  <c r="BP212" i="107"/>
  <c r="BJ272" i="107"/>
  <c r="AV221" i="107"/>
  <c r="BH221" i="107"/>
  <c r="AM272" i="107"/>
  <c r="AT323" i="107"/>
  <c r="BB221" i="107"/>
  <c r="BP216" i="107"/>
  <c r="AN323" i="107"/>
  <c r="AY221" i="107"/>
  <c r="BG221" i="107"/>
  <c r="BJ272" i="115"/>
  <c r="BK272" i="115"/>
  <c r="BP214" i="115"/>
  <c r="BH221" i="115"/>
  <c r="BI323" i="115"/>
  <c r="BP317" i="115"/>
  <c r="BG272" i="115"/>
  <c r="AM272" i="115"/>
  <c r="AL272" i="115"/>
  <c r="AT272" i="115"/>
  <c r="AW323" i="115"/>
  <c r="BE272" i="115"/>
  <c r="BC272" i="115"/>
  <c r="AX323" i="115"/>
  <c r="BP320" i="115"/>
  <c r="BP321" i="115"/>
  <c r="AZ272" i="115"/>
  <c r="AN272" i="115"/>
  <c r="BP265" i="115"/>
  <c r="BP315" i="115"/>
  <c r="BB272" i="115"/>
  <c r="BH323" i="115"/>
  <c r="BP213" i="114"/>
  <c r="BI272" i="114"/>
  <c r="BP317" i="114"/>
  <c r="AZ272" i="114"/>
  <c r="BL221" i="114"/>
  <c r="AU221" i="114"/>
  <c r="BP268" i="114"/>
  <c r="BP318" i="114"/>
  <c r="AN221" i="114"/>
  <c r="BP271" i="114"/>
  <c r="BM221" i="114"/>
  <c r="BG272" i="114"/>
  <c r="BP258" i="114"/>
  <c r="BP224" i="114" s="1"/>
  <c r="AQ272" i="114"/>
  <c r="AO221" i="114"/>
  <c r="BP263" i="114"/>
  <c r="BP267" i="114"/>
  <c r="BQ295" i="114"/>
  <c r="BG221" i="114"/>
  <c r="BD272" i="114"/>
  <c r="BP266" i="114"/>
  <c r="BA323" i="114"/>
  <c r="BB221" i="113"/>
  <c r="BL221" i="113"/>
  <c r="BP216" i="113"/>
  <c r="BC221" i="113"/>
  <c r="BF272" i="113"/>
  <c r="BE221" i="113"/>
  <c r="BE323" i="113"/>
  <c r="AX221" i="113"/>
  <c r="AZ221" i="113"/>
  <c r="BM221" i="113"/>
  <c r="AT323" i="113"/>
  <c r="BP315" i="113"/>
  <c r="BP218" i="113"/>
  <c r="BD323" i="113"/>
  <c r="BP258" i="113"/>
  <c r="AX272" i="113"/>
  <c r="BJ221" i="113"/>
  <c r="BP321" i="113"/>
  <c r="BO221" i="113"/>
  <c r="BJ323" i="113"/>
  <c r="AO272" i="113"/>
  <c r="BL272" i="113"/>
  <c r="BP213" i="113"/>
  <c r="AT272" i="113"/>
  <c r="AO221" i="113"/>
  <c r="BP267" i="113"/>
  <c r="AM272" i="113"/>
  <c r="BN221" i="113"/>
  <c r="BK221" i="113"/>
  <c r="AR221" i="113"/>
  <c r="AY221" i="113"/>
  <c r="AL272" i="113"/>
  <c r="AM221" i="113"/>
  <c r="BA323" i="113"/>
  <c r="BP270" i="113"/>
  <c r="BJ272" i="113"/>
  <c r="AN221" i="113"/>
  <c r="AU272" i="112"/>
  <c r="AM221" i="112"/>
  <c r="AZ323" i="112"/>
  <c r="BP265" i="112"/>
  <c r="BP320" i="112"/>
  <c r="AT323" i="112"/>
  <c r="BP314" i="112"/>
  <c r="BH323" i="112"/>
  <c r="BP319" i="112"/>
  <c r="BN272" i="112"/>
  <c r="BJ272" i="112"/>
  <c r="AZ272" i="112"/>
  <c r="AX272" i="112"/>
  <c r="BN221" i="112"/>
  <c r="BP207" i="112"/>
  <c r="AM272" i="112"/>
  <c r="BA272" i="112"/>
  <c r="BH221" i="112"/>
  <c r="BC272" i="123"/>
  <c r="AP323" i="123"/>
  <c r="BL323" i="123"/>
  <c r="AZ221" i="123"/>
  <c r="BJ272" i="123"/>
  <c r="BP322" i="123"/>
  <c r="BP267" i="123"/>
  <c r="BP270" i="123"/>
  <c r="BI221" i="123"/>
  <c r="AX221" i="123"/>
  <c r="AQ221" i="123"/>
  <c r="BP212" i="123"/>
  <c r="BP265" i="123"/>
  <c r="BP319" i="123"/>
  <c r="BP320" i="123"/>
  <c r="BP215" i="123"/>
  <c r="BP217" i="123"/>
  <c r="BP218" i="123"/>
  <c r="BI323" i="123"/>
  <c r="BI221" i="122"/>
  <c r="AL272" i="122"/>
  <c r="BP215" i="122"/>
  <c r="BI272" i="122"/>
  <c r="BP319" i="122"/>
  <c r="BG272" i="122"/>
  <c r="AL323" i="122"/>
  <c r="AN221" i="122"/>
  <c r="BA221" i="122"/>
  <c r="BP314" i="122"/>
  <c r="BE221" i="122"/>
  <c r="BB323" i="122"/>
  <c r="BP266" i="122"/>
  <c r="BP267" i="122"/>
  <c r="BK323" i="122"/>
  <c r="BD323" i="122"/>
  <c r="BO221" i="122"/>
  <c r="AQ221" i="122"/>
  <c r="BI323" i="122"/>
  <c r="AS221" i="122"/>
  <c r="BP218" i="122"/>
  <c r="BG221" i="122"/>
  <c r="AS272" i="122"/>
  <c r="AY272" i="122"/>
  <c r="BP321" i="122"/>
  <c r="BL221" i="122"/>
  <c r="AN272" i="122"/>
  <c r="AP272" i="122"/>
  <c r="BC272" i="121"/>
  <c r="AN221" i="121"/>
  <c r="AR323" i="121"/>
  <c r="BK272" i="121"/>
  <c r="BB323" i="121"/>
  <c r="AY272" i="121"/>
  <c r="AY221" i="121"/>
  <c r="AM272" i="121"/>
  <c r="BP314" i="121"/>
  <c r="BP269" i="121"/>
  <c r="BP214" i="121"/>
  <c r="BP315" i="121"/>
  <c r="AU221" i="121"/>
  <c r="BO221" i="121"/>
  <c r="BG221" i="121"/>
  <c r="AO323" i="121"/>
  <c r="AW323" i="121"/>
  <c r="BI272" i="121"/>
  <c r="BP266" i="121"/>
  <c r="AW221" i="121"/>
  <c r="BP258" i="121"/>
  <c r="BP315" i="120"/>
  <c r="BD221" i="120"/>
  <c r="BE272" i="120"/>
  <c r="BL221" i="120"/>
  <c r="AZ323" i="120"/>
  <c r="BP214" i="120"/>
  <c r="BK221" i="120"/>
  <c r="BH272" i="120"/>
  <c r="AP221" i="120"/>
  <c r="BP215" i="120"/>
  <c r="AN323" i="120"/>
  <c r="BP271" i="120"/>
  <c r="AL221" i="120"/>
  <c r="AQ272" i="120"/>
  <c r="AS323" i="120"/>
  <c r="AV323" i="120"/>
  <c r="AT272" i="120"/>
  <c r="AS272" i="120"/>
  <c r="AT221" i="120"/>
  <c r="AY323" i="120"/>
  <c r="BG272" i="120"/>
  <c r="BI323" i="120"/>
  <c r="BP309" i="120"/>
  <c r="BC323" i="120"/>
  <c r="BE221" i="120"/>
  <c r="BP269" i="120"/>
  <c r="AY272" i="120"/>
  <c r="BC272" i="120"/>
  <c r="AR323" i="120"/>
  <c r="BG323" i="120"/>
  <c r="AO221" i="120"/>
  <c r="AS221" i="120"/>
  <c r="BM272" i="120"/>
  <c r="BF272" i="120"/>
  <c r="BF221" i="119"/>
  <c r="BK323" i="119"/>
  <c r="BA272" i="119"/>
  <c r="AY221" i="119"/>
  <c r="BG221" i="119"/>
  <c r="BP267" i="119"/>
  <c r="BP321" i="119"/>
  <c r="BA221" i="119"/>
  <c r="BP270" i="119"/>
  <c r="AT323" i="119"/>
  <c r="AO221" i="119"/>
  <c r="AX221" i="119"/>
  <c r="AU272" i="119"/>
  <c r="BP216" i="119"/>
  <c r="BP315" i="119"/>
  <c r="BJ272" i="119"/>
  <c r="BP219" i="119"/>
  <c r="BN272" i="119"/>
  <c r="BP316" i="119"/>
  <c r="BI323" i="119"/>
  <c r="AM272" i="119"/>
  <c r="BF272" i="119"/>
  <c r="AR323" i="119"/>
  <c r="BP263" i="119"/>
  <c r="AL323" i="119"/>
  <c r="BC272" i="119"/>
  <c r="AZ323" i="119"/>
  <c r="AN272" i="119"/>
  <c r="BM323" i="119"/>
  <c r="AU221" i="119"/>
  <c r="BD323" i="119"/>
  <c r="BP218" i="119"/>
  <c r="AM221" i="119"/>
  <c r="AS221" i="119"/>
  <c r="BP258" i="119"/>
  <c r="BP224" i="119" s="1"/>
  <c r="BJ272" i="118"/>
  <c r="BB272" i="118"/>
  <c r="BP265" i="118"/>
  <c r="BP309" i="118"/>
  <c r="BP275" i="118" s="1"/>
  <c r="AM272" i="118"/>
  <c r="BO323" i="118"/>
  <c r="BH272" i="118"/>
  <c r="AZ272" i="118"/>
  <c r="BP319" i="118"/>
  <c r="BC272" i="118"/>
  <c r="BA221" i="118"/>
  <c r="BC221" i="118"/>
  <c r="BP218" i="118"/>
  <c r="BG272" i="118"/>
  <c r="BP230" i="118"/>
  <c r="BF272" i="118"/>
  <c r="BA323" i="118"/>
  <c r="AO221" i="118"/>
  <c r="BD221" i="118"/>
  <c r="BB221" i="118"/>
  <c r="BD272" i="118"/>
  <c r="BP264" i="118"/>
  <c r="BB323" i="118"/>
  <c r="AS221" i="118"/>
  <c r="AV323" i="118"/>
  <c r="AQ272" i="118"/>
  <c r="BP322" i="118"/>
  <c r="BP220" i="118"/>
  <c r="BP213" i="118"/>
  <c r="AM221" i="118"/>
  <c r="BE272" i="117"/>
  <c r="AL323" i="117"/>
  <c r="BC272" i="117"/>
  <c r="BP213" i="117"/>
  <c r="BP317" i="117"/>
  <c r="BP220" i="117"/>
  <c r="BN323" i="117"/>
  <c r="BP215" i="117"/>
  <c r="AR221" i="117"/>
  <c r="BC221" i="117"/>
  <c r="BB221" i="117"/>
  <c r="BP281" i="117"/>
  <c r="AZ221" i="117"/>
  <c r="AM221" i="117"/>
  <c r="BO323" i="117"/>
  <c r="BJ323" i="117"/>
  <c r="BP258" i="117"/>
  <c r="AQ323" i="117"/>
  <c r="AR323" i="117"/>
  <c r="BI272" i="117"/>
  <c r="BP214" i="117"/>
  <c r="BE221" i="117"/>
  <c r="BK323" i="116"/>
  <c r="BJ221" i="116"/>
  <c r="AL221" i="116"/>
  <c r="AZ323" i="116"/>
  <c r="AL323" i="116"/>
  <c r="AO221" i="116"/>
  <c r="BP315" i="116"/>
  <c r="BP268" i="116"/>
  <c r="BA221" i="116"/>
  <c r="BH221" i="116"/>
  <c r="BN323" i="116"/>
  <c r="BP220" i="116"/>
  <c r="AN221" i="116"/>
  <c r="AV323" i="116"/>
  <c r="AT272" i="116"/>
  <c r="AM272" i="116"/>
  <c r="BD323" i="116"/>
  <c r="BP314" i="116"/>
  <c r="BC323" i="116"/>
  <c r="BP309" i="116"/>
  <c r="BP275" i="116" s="1"/>
  <c r="AS272" i="116"/>
  <c r="AT323" i="116"/>
  <c r="BP218" i="116"/>
  <c r="AO323" i="116"/>
  <c r="AR323" i="116"/>
  <c r="BP215" i="116"/>
  <c r="BK272" i="139"/>
  <c r="AN272" i="139"/>
  <c r="AL323" i="139"/>
  <c r="AW272" i="139"/>
  <c r="AL272" i="139"/>
  <c r="BJ323" i="139"/>
  <c r="AX221" i="139"/>
  <c r="BM221" i="139"/>
  <c r="BO323" i="139"/>
  <c r="BE272" i="139"/>
  <c r="AU221" i="139"/>
  <c r="BH272" i="139"/>
  <c r="BG221" i="139"/>
  <c r="AR323" i="139"/>
  <c r="BG323" i="139"/>
  <c r="BK323" i="139"/>
  <c r="BP207" i="139"/>
  <c r="BP173" i="139" s="1"/>
  <c r="BK221" i="139"/>
  <c r="AQ323" i="139"/>
  <c r="BA272" i="139"/>
  <c r="AO221" i="139"/>
  <c r="BP217" i="139"/>
  <c r="AR221" i="139"/>
  <c r="BP319" i="139"/>
  <c r="AN323" i="139"/>
  <c r="BC323" i="139"/>
  <c r="BB323" i="139"/>
  <c r="AQ272" i="139"/>
  <c r="BN221" i="139"/>
  <c r="AY221" i="139"/>
  <c r="AO272" i="139"/>
  <c r="BH221" i="139"/>
  <c r="BI323" i="139"/>
  <c r="BF272" i="139"/>
  <c r="BM272" i="139"/>
  <c r="AY272" i="139"/>
  <c r="BP219" i="139"/>
  <c r="BQ193" i="139"/>
  <c r="AV272" i="139"/>
  <c r="BB272" i="139"/>
  <c r="BQ244" i="139"/>
  <c r="BP215" i="139"/>
  <c r="AT221" i="139"/>
  <c r="BP268" i="139"/>
  <c r="BC272" i="139"/>
  <c r="BI221" i="139"/>
  <c r="BP258" i="139"/>
  <c r="AO323" i="139"/>
  <c r="AV323" i="139"/>
  <c r="AS323" i="139"/>
  <c r="AT272" i="139"/>
  <c r="AU272" i="139"/>
  <c r="BA323" i="139"/>
  <c r="AU323" i="139"/>
  <c r="AN221" i="139"/>
  <c r="AT323" i="139"/>
  <c r="BP314" i="139"/>
  <c r="BB221" i="139"/>
  <c r="AZ323" i="139"/>
  <c r="AZ272" i="139"/>
  <c r="AM272" i="139"/>
  <c r="BL323" i="139"/>
  <c r="BN323" i="139"/>
  <c r="BM323" i="139"/>
  <c r="BJ272" i="139"/>
  <c r="BF221" i="139"/>
  <c r="BE221" i="139"/>
  <c r="BD221" i="139"/>
  <c r="BP213" i="139"/>
  <c r="BP309" i="139"/>
  <c r="BP275" i="139" s="1"/>
  <c r="BI272" i="139"/>
  <c r="AW323" i="139"/>
  <c r="AP323" i="139"/>
  <c r="BL221" i="139"/>
  <c r="BC221" i="139"/>
  <c r="BH323" i="139"/>
  <c r="BP318" i="139"/>
  <c r="BQ295" i="139"/>
  <c r="BF323" i="139"/>
  <c r="AV221" i="139"/>
  <c r="BP214" i="139"/>
  <c r="BD323" i="139"/>
  <c r="AS272" i="139"/>
  <c r="BP264" i="139"/>
  <c r="BD272" i="139"/>
  <c r="BO221" i="139"/>
  <c r="BN272" i="139"/>
  <c r="AS221" i="139"/>
  <c r="AM221" i="138"/>
  <c r="BH272" i="138"/>
  <c r="BG221" i="138"/>
  <c r="BP216" i="138"/>
  <c r="AU221" i="138"/>
  <c r="AX272" i="138"/>
  <c r="AL221" i="138"/>
  <c r="BP266" i="138"/>
  <c r="AY323" i="138"/>
  <c r="AO323" i="138"/>
  <c r="BH323" i="138"/>
  <c r="BP314" i="138"/>
  <c r="AX323" i="138"/>
  <c r="BE272" i="138"/>
  <c r="AP272" i="138"/>
  <c r="AO221" i="138"/>
  <c r="AT323" i="138"/>
  <c r="AQ272" i="138"/>
  <c r="BI323" i="138"/>
  <c r="AZ272" i="138"/>
  <c r="BP217" i="138"/>
  <c r="AV221" i="138"/>
  <c r="AP323" i="138"/>
  <c r="BP267" i="138"/>
  <c r="AX221" i="138"/>
  <c r="AY221" i="138"/>
  <c r="BP309" i="138"/>
  <c r="BP275" i="138" s="1"/>
  <c r="BM221" i="138"/>
  <c r="BQ193" i="138"/>
  <c r="BI221" i="138"/>
  <c r="BP315" i="138"/>
  <c r="BA323" i="138"/>
  <c r="AM272" i="138"/>
  <c r="AN221" i="138"/>
  <c r="BJ323" i="138"/>
  <c r="BP207" i="138"/>
  <c r="AQ221" i="138"/>
  <c r="AR272" i="138"/>
  <c r="AU323" i="138"/>
  <c r="BK221" i="138"/>
  <c r="BP263" i="138"/>
  <c r="AS323" i="138"/>
  <c r="BP271" i="138"/>
  <c r="BC221" i="138"/>
  <c r="AW221" i="138"/>
  <c r="BP317" i="138"/>
  <c r="AT221" i="138"/>
  <c r="AU272" i="138"/>
  <c r="BK323" i="138"/>
  <c r="AO272" i="138"/>
  <c r="BN323" i="138"/>
  <c r="BQ295" i="138"/>
  <c r="AM323" i="138"/>
  <c r="BP264" i="138"/>
  <c r="BK272" i="138"/>
  <c r="AY272" i="138"/>
  <c r="AV272" i="138"/>
  <c r="BQ244" i="138"/>
  <c r="BL221" i="138"/>
  <c r="BH221" i="138"/>
  <c r="BF323" i="138"/>
  <c r="AT272" i="138"/>
  <c r="BB221" i="138"/>
  <c r="BD221" i="138"/>
  <c r="AL323" i="138"/>
  <c r="BC323" i="138"/>
  <c r="BP258" i="138"/>
  <c r="BP224" i="138" s="1"/>
  <c r="BL272" i="138"/>
  <c r="BC272" i="138"/>
  <c r="BN221" i="138"/>
  <c r="BN272" i="138"/>
  <c r="BA272" i="138"/>
  <c r="BB323" i="138"/>
  <c r="AW272" i="138"/>
  <c r="BO221" i="138"/>
  <c r="BO272" i="138"/>
  <c r="BG323" i="138"/>
  <c r="BP321" i="138"/>
  <c r="BO323" i="138"/>
  <c r="AL272" i="138"/>
  <c r="BA221" i="138"/>
  <c r="BG272" i="138"/>
  <c r="BD323" i="138"/>
  <c r="BP170" i="138"/>
  <c r="BE323" i="138"/>
  <c r="BL323" i="138"/>
  <c r="AN272" i="138"/>
  <c r="BP213" i="138"/>
  <c r="AQ323" i="138"/>
  <c r="BJ272" i="138"/>
  <c r="AS221" i="138"/>
  <c r="BM272" i="138"/>
  <c r="BP318" i="138"/>
  <c r="BK323" i="137"/>
  <c r="BK272" i="137"/>
  <c r="AM323" i="137"/>
  <c r="AN221" i="137"/>
  <c r="AV323" i="137"/>
  <c r="AQ323" i="137"/>
  <c r="BJ272" i="137"/>
  <c r="AS221" i="137"/>
  <c r="AS323" i="137"/>
  <c r="BC272" i="137"/>
  <c r="BP170" i="137"/>
  <c r="BA272" i="137"/>
  <c r="AL272" i="137"/>
  <c r="BP318" i="137"/>
  <c r="AM221" i="137"/>
  <c r="AX272" i="137"/>
  <c r="AX323" i="137"/>
  <c r="BH272" i="137"/>
  <c r="AW323" i="137"/>
  <c r="BG221" i="137"/>
  <c r="BP314" i="137"/>
  <c r="AP272" i="137"/>
  <c r="BP258" i="137"/>
  <c r="BM272" i="137"/>
  <c r="AX221" i="137"/>
  <c r="BP268" i="137"/>
  <c r="BQ295" i="137"/>
  <c r="AW272" i="137"/>
  <c r="AV272" i="137"/>
  <c r="BP220" i="137"/>
  <c r="AR272" i="137"/>
  <c r="BD221" i="137"/>
  <c r="AQ221" i="137"/>
  <c r="BL272" i="137"/>
  <c r="AO272" i="137"/>
  <c r="BP263" i="137"/>
  <c r="BF323" i="137"/>
  <c r="BF272" i="137"/>
  <c r="BB323" i="137"/>
  <c r="BG272" i="137"/>
  <c r="BG323" i="137"/>
  <c r="BI221" i="137"/>
  <c r="BB221" i="137"/>
  <c r="BP213" i="137"/>
  <c r="AQ272" i="137"/>
  <c r="BL323" i="137"/>
  <c r="BP309" i="137"/>
  <c r="BP275" i="137" s="1"/>
  <c r="BQ244" i="137"/>
  <c r="BH323" i="137"/>
  <c r="AU323" i="137"/>
  <c r="BN272" i="137"/>
  <c r="AW221" i="137"/>
  <c r="BA323" i="137"/>
  <c r="BQ193" i="137"/>
  <c r="BK221" i="137"/>
  <c r="BP320" i="137"/>
  <c r="BI323" i="137"/>
  <c r="BP269" i="137"/>
  <c r="BF221" i="137"/>
  <c r="BO323" i="137"/>
  <c r="AU272" i="137"/>
  <c r="BL221" i="137"/>
  <c r="BC221" i="137"/>
  <c r="BP266" i="137"/>
  <c r="BN323" i="137"/>
  <c r="BO221" i="137"/>
  <c r="BP315" i="137"/>
  <c r="AP323" i="137"/>
  <c r="BE272" i="137"/>
  <c r="BP218" i="137"/>
  <c r="AZ323" i="137"/>
  <c r="BC323" i="137"/>
  <c r="BE221" i="137"/>
  <c r="AO323" i="137"/>
  <c r="AN323" i="137"/>
  <c r="AL323" i="137"/>
  <c r="BJ221" i="137"/>
  <c r="AZ272" i="137"/>
  <c r="BM323" i="137"/>
  <c r="AY323" i="137"/>
  <c r="BP267" i="137"/>
  <c r="AR323" i="137"/>
  <c r="AR323" i="136"/>
  <c r="BP316" i="136"/>
  <c r="BA323" i="136"/>
  <c r="AR272" i="136"/>
  <c r="AQ221" i="136"/>
  <c r="AY272" i="136"/>
  <c r="AL272" i="136"/>
  <c r="BA272" i="136"/>
  <c r="AL221" i="136"/>
  <c r="AV221" i="136"/>
  <c r="AT221" i="136"/>
  <c r="BL272" i="136"/>
  <c r="BP220" i="136"/>
  <c r="BJ221" i="136"/>
  <c r="BB323" i="136"/>
  <c r="BP265" i="136"/>
  <c r="BM221" i="136"/>
  <c r="AX323" i="136"/>
  <c r="BC323" i="136"/>
  <c r="AM323" i="136"/>
  <c r="BB272" i="136"/>
  <c r="BH221" i="136"/>
  <c r="AW323" i="136"/>
  <c r="AV323" i="136"/>
  <c r="BP268" i="136"/>
  <c r="BP258" i="136"/>
  <c r="BP224" i="136" s="1"/>
  <c r="BM272" i="136"/>
  <c r="BP216" i="136"/>
  <c r="BI221" i="136"/>
  <c r="AX272" i="136"/>
  <c r="AZ221" i="136"/>
  <c r="BP320" i="136"/>
  <c r="BP266" i="136"/>
  <c r="AS323" i="136"/>
  <c r="AQ323" i="136"/>
  <c r="BP321" i="136"/>
  <c r="BF272" i="136"/>
  <c r="AZ323" i="136"/>
  <c r="BP264" i="136"/>
  <c r="AT272" i="136"/>
  <c r="BP214" i="136"/>
  <c r="BA221" i="136"/>
  <c r="AW221" i="136"/>
  <c r="BQ193" i="136"/>
  <c r="AL323" i="136"/>
  <c r="AS272" i="136"/>
  <c r="BH323" i="136"/>
  <c r="AS221" i="136"/>
  <c r="BI272" i="136"/>
  <c r="BI323" i="136"/>
  <c r="BE323" i="136"/>
  <c r="BG323" i="136"/>
  <c r="AP272" i="136"/>
  <c r="BP309" i="136"/>
  <c r="BP275" i="136" s="1"/>
  <c r="AN323" i="136"/>
  <c r="AP221" i="136"/>
  <c r="AM272" i="136"/>
  <c r="BP319" i="136"/>
  <c r="AT323" i="136"/>
  <c r="AN272" i="136"/>
  <c r="BE272" i="136"/>
  <c r="AX221" i="136"/>
  <c r="BG272" i="136"/>
  <c r="AO221" i="136"/>
  <c r="BD221" i="136"/>
  <c r="BO272" i="136"/>
  <c r="BP270" i="136"/>
  <c r="AO272" i="136"/>
  <c r="BG221" i="136"/>
  <c r="BF221" i="136"/>
  <c r="BJ323" i="136"/>
  <c r="AY221" i="136"/>
  <c r="BQ244" i="136"/>
  <c r="BE221" i="136"/>
  <c r="BQ295" i="136"/>
  <c r="BD323" i="136"/>
  <c r="AV272" i="136"/>
  <c r="BP170" i="136"/>
  <c r="AP323" i="136"/>
  <c r="BK323" i="136"/>
  <c r="BM323" i="136"/>
  <c r="BO323" i="136"/>
  <c r="BD272" i="136"/>
  <c r="BC221" i="136"/>
  <c r="BF323" i="136"/>
  <c r="BK272" i="136"/>
  <c r="BP263" i="136"/>
  <c r="BP271" i="136"/>
  <c r="BP267" i="136"/>
  <c r="AO323" i="136"/>
  <c r="BK221" i="136"/>
  <c r="BN221" i="136"/>
  <c r="AN221" i="136"/>
  <c r="BE221" i="135"/>
  <c r="BF323" i="135"/>
  <c r="AT272" i="135"/>
  <c r="BL272" i="135"/>
  <c r="BJ323" i="135"/>
  <c r="BP170" i="135"/>
  <c r="BO272" i="135"/>
  <c r="BI323" i="135"/>
  <c r="BG221" i="135"/>
  <c r="BQ244" i="135"/>
  <c r="AO221" i="135"/>
  <c r="AM221" i="135"/>
  <c r="BP215" i="135"/>
  <c r="BN272" i="135"/>
  <c r="BL221" i="135"/>
  <c r="BJ272" i="135"/>
  <c r="BP271" i="135"/>
  <c r="AO272" i="135"/>
  <c r="BP258" i="135"/>
  <c r="AV272" i="135"/>
  <c r="BM221" i="135"/>
  <c r="AU221" i="135"/>
  <c r="AP323" i="135"/>
  <c r="AR221" i="135"/>
  <c r="BQ193" i="135"/>
  <c r="BP267" i="135"/>
  <c r="BF272" i="135"/>
  <c r="BD323" i="135"/>
  <c r="BM323" i="135"/>
  <c r="BP207" i="135"/>
  <c r="BJ221" i="135"/>
  <c r="AS221" i="135"/>
  <c r="AQ221" i="135"/>
  <c r="BP193" i="135"/>
  <c r="AS272" i="135"/>
  <c r="AO323" i="135"/>
  <c r="BH323" i="135"/>
  <c r="AP272" i="135"/>
  <c r="AZ221" i="135"/>
  <c r="AU272" i="135"/>
  <c r="BP321" i="135"/>
  <c r="AV323" i="135"/>
  <c r="AW323" i="135"/>
  <c r="AX323" i="135"/>
  <c r="BP318" i="135"/>
  <c r="AR323" i="135"/>
  <c r="BA323" i="135"/>
  <c r="BC323" i="135"/>
  <c r="AL272" i="135"/>
  <c r="BA221" i="135"/>
  <c r="AZ323" i="135"/>
  <c r="BP264" i="135"/>
  <c r="BO221" i="135"/>
  <c r="BH221" i="135"/>
  <c r="BP269" i="135"/>
  <c r="AY323" i="135"/>
  <c r="AR272" i="135"/>
  <c r="BM272" i="135"/>
  <c r="BN323" i="135"/>
  <c r="BP216" i="135"/>
  <c r="AN272" i="135"/>
  <c r="BQ244" i="134"/>
  <c r="AY272" i="134"/>
  <c r="AV272" i="134"/>
  <c r="BE221" i="134"/>
  <c r="AN272" i="134"/>
  <c r="AU323" i="134"/>
  <c r="AM323" i="134"/>
  <c r="BP214" i="134"/>
  <c r="AR323" i="134"/>
  <c r="AQ323" i="134"/>
  <c r="AT221" i="134"/>
  <c r="BP321" i="134"/>
  <c r="BC272" i="134"/>
  <c r="AS323" i="134"/>
  <c r="AQ221" i="134"/>
  <c r="BQ295" i="134"/>
  <c r="AO272" i="134"/>
  <c r="AP221" i="134"/>
  <c r="BD323" i="134"/>
  <c r="BM323" i="134"/>
  <c r="BP309" i="134"/>
  <c r="BP275" i="134" s="1"/>
  <c r="AY323" i="134"/>
  <c r="BP270" i="134"/>
  <c r="AL272" i="134"/>
  <c r="AX323" i="134"/>
  <c r="BP263" i="134"/>
  <c r="BJ323" i="134"/>
  <c r="AV221" i="134"/>
  <c r="BA323" i="134"/>
  <c r="BL272" i="134"/>
  <c r="BC323" i="134"/>
  <c r="AO221" i="134"/>
  <c r="AL221" i="134"/>
  <c r="BD272" i="134"/>
  <c r="BK323" i="134"/>
  <c r="BP219" i="134"/>
  <c r="AL323" i="134"/>
  <c r="BH323" i="134"/>
  <c r="AZ272" i="134"/>
  <c r="AS221" i="134"/>
  <c r="AY221" i="134"/>
  <c r="BP317" i="134"/>
  <c r="BB323" i="134"/>
  <c r="BP170" i="134"/>
  <c r="BB272" i="134"/>
  <c r="BN221" i="134"/>
  <c r="BQ193" i="134"/>
  <c r="BP268" i="134"/>
  <c r="BI272" i="134"/>
  <c r="AQ272" i="134"/>
  <c r="BK221" i="134"/>
  <c r="BP315" i="134"/>
  <c r="AO323" i="134"/>
  <c r="BC221" i="134"/>
  <c r="BP207" i="134"/>
  <c r="BN272" i="134"/>
  <c r="AW221" i="134"/>
  <c r="BN323" i="134"/>
  <c r="AS272" i="134"/>
  <c r="AZ221" i="134"/>
  <c r="BP319" i="134"/>
  <c r="AZ323" i="134"/>
  <c r="AR272" i="134"/>
  <c r="AU221" i="134"/>
  <c r="BE272" i="134"/>
  <c r="BJ221" i="134"/>
  <c r="BE323" i="134"/>
  <c r="BP218" i="134"/>
  <c r="BA272" i="134"/>
  <c r="AU272" i="134"/>
  <c r="BO221" i="134"/>
  <c r="BP217" i="134"/>
  <c r="BI323" i="134"/>
  <c r="BG221" i="134"/>
  <c r="AX272" i="134"/>
  <c r="BM221" i="134"/>
  <c r="AP323" i="134"/>
  <c r="AW272" i="134"/>
  <c r="BB221" i="134"/>
  <c r="BP215" i="134"/>
  <c r="BP213" i="134"/>
  <c r="AM221" i="134"/>
  <c r="BG323" i="134"/>
  <c r="BP271" i="134"/>
  <c r="AX221" i="134"/>
  <c r="BP322" i="134"/>
  <c r="BF272" i="134"/>
  <c r="BM272" i="134"/>
  <c r="BE272" i="133"/>
  <c r="BP207" i="133"/>
  <c r="BP173" i="133" s="1"/>
  <c r="BG323" i="133"/>
  <c r="BP266" i="133"/>
  <c r="AV272" i="133"/>
  <c r="BJ272" i="133"/>
  <c r="BI221" i="133"/>
  <c r="BI272" i="133"/>
  <c r="BJ221" i="133"/>
  <c r="BP322" i="133"/>
  <c r="BP217" i="133"/>
  <c r="BH323" i="133"/>
  <c r="BP263" i="133"/>
  <c r="BC323" i="133"/>
  <c r="BE221" i="133"/>
  <c r="AP221" i="133"/>
  <c r="AS272" i="133"/>
  <c r="BE323" i="133"/>
  <c r="BO323" i="133"/>
  <c r="AU221" i="133"/>
  <c r="BP271" i="133"/>
  <c r="BP213" i="133"/>
  <c r="AW272" i="133"/>
  <c r="AO272" i="133"/>
  <c r="BA272" i="133"/>
  <c r="BP170" i="133"/>
  <c r="BQ193" i="133"/>
  <c r="AO323" i="133"/>
  <c r="BP309" i="133"/>
  <c r="BQ244" i="133"/>
  <c r="BA323" i="133"/>
  <c r="AX323" i="133"/>
  <c r="AY221" i="133"/>
  <c r="BH272" i="133"/>
  <c r="AL323" i="133"/>
  <c r="BB323" i="133"/>
  <c r="BB272" i="133"/>
  <c r="BA221" i="133"/>
  <c r="BC272" i="133"/>
  <c r="BP218" i="133"/>
  <c r="BI323" i="133"/>
  <c r="AP272" i="133"/>
  <c r="AN221" i="133"/>
  <c r="BK323" i="133"/>
  <c r="BN272" i="133"/>
  <c r="AZ323" i="133"/>
  <c r="AM272" i="133"/>
  <c r="AW323" i="133"/>
  <c r="BF221" i="133"/>
  <c r="AN272" i="133"/>
  <c r="BP264" i="133"/>
  <c r="AY323" i="133"/>
  <c r="AY272" i="133"/>
  <c r="AT221" i="133"/>
  <c r="BJ323" i="133"/>
  <c r="BP316" i="133"/>
  <c r="AX272" i="133"/>
  <c r="BP317" i="133"/>
  <c r="AP323" i="133"/>
  <c r="BD221" i="133"/>
  <c r="BM272" i="133"/>
  <c r="AS323" i="133"/>
  <c r="BF272" i="133"/>
  <c r="BK221" i="133"/>
  <c r="AL272" i="133"/>
  <c r="BO221" i="133"/>
  <c r="BM221" i="133"/>
  <c r="BG323" i="132"/>
  <c r="AO221" i="132"/>
  <c r="BD323" i="132"/>
  <c r="AX221" i="132"/>
  <c r="BA272" i="132"/>
  <c r="AR221" i="132"/>
  <c r="AU323" i="132"/>
  <c r="AO323" i="132"/>
  <c r="BN323" i="132"/>
  <c r="BK221" i="132"/>
  <c r="AR272" i="132"/>
  <c r="AL323" i="132"/>
  <c r="BA323" i="132"/>
  <c r="AL221" i="132"/>
  <c r="AQ221" i="132"/>
  <c r="BP320" i="132"/>
  <c r="AY221" i="132"/>
  <c r="AV272" i="132"/>
  <c r="BC323" i="132"/>
  <c r="BP270" i="132"/>
  <c r="BK272" i="132"/>
  <c r="AM323" i="132"/>
  <c r="BH221" i="132"/>
  <c r="BP258" i="132"/>
  <c r="BP224" i="132" s="1"/>
  <c r="BG221" i="132"/>
  <c r="BP322" i="132"/>
  <c r="BF221" i="132"/>
  <c r="AZ221" i="132"/>
  <c r="BQ193" i="132"/>
  <c r="AS323" i="132"/>
  <c r="BG272" i="132"/>
  <c r="AN221" i="132"/>
  <c r="AV221" i="132"/>
  <c r="AY272" i="132"/>
  <c r="BP309" i="132"/>
  <c r="BE221" i="132"/>
  <c r="AN323" i="132"/>
  <c r="AM272" i="132"/>
  <c r="AV323" i="132"/>
  <c r="BP319" i="132"/>
  <c r="BQ244" i="132"/>
  <c r="BE323" i="132"/>
  <c r="AU272" i="132"/>
  <c r="BQ295" i="132"/>
  <c r="BO272" i="132"/>
  <c r="BD272" i="132"/>
  <c r="BP318" i="132"/>
  <c r="BI323" i="132"/>
  <c r="AT221" i="132"/>
  <c r="BP215" i="132"/>
  <c r="BP207" i="132"/>
  <c r="BP173" i="132" s="1"/>
  <c r="BC221" i="132"/>
  <c r="AQ323" i="131"/>
  <c r="AM323" i="131"/>
  <c r="BF323" i="131"/>
  <c r="BH221" i="131"/>
  <c r="BQ244" i="131"/>
  <c r="BQ193" i="131"/>
  <c r="BP319" i="131"/>
  <c r="BD272" i="131"/>
  <c r="BO323" i="131"/>
  <c r="BB323" i="131"/>
  <c r="AX221" i="131"/>
  <c r="AU272" i="131"/>
  <c r="BE272" i="131"/>
  <c r="BG323" i="131"/>
  <c r="BC323" i="131"/>
  <c r="BP212" i="131"/>
  <c r="AT272" i="131"/>
  <c r="AV323" i="131"/>
  <c r="AU323" i="131"/>
  <c r="BN323" i="131"/>
  <c r="BP220" i="131"/>
  <c r="BP258" i="131"/>
  <c r="BM323" i="131"/>
  <c r="AM272" i="131"/>
  <c r="AW272" i="131"/>
  <c r="AP323" i="131"/>
  <c r="BP314" i="131"/>
  <c r="BP213" i="131"/>
  <c r="BH323" i="131"/>
  <c r="BP170" i="131"/>
  <c r="BA323" i="131"/>
  <c r="AL323" i="131"/>
  <c r="BP216" i="131"/>
  <c r="BL272" i="131"/>
  <c r="BL323" i="131"/>
  <c r="BP207" i="131"/>
  <c r="BP309" i="131"/>
  <c r="BP275" i="131" s="1"/>
  <c r="BP321" i="131"/>
  <c r="AS323" i="131"/>
  <c r="BP318" i="131"/>
  <c r="AN272" i="131"/>
  <c r="BI323" i="131"/>
  <c r="BP320" i="131"/>
  <c r="BP263" i="131"/>
  <c r="AW323" i="131"/>
  <c r="BP315" i="131"/>
  <c r="AZ272" i="131"/>
  <c r="AL221" i="131"/>
  <c r="BP322" i="131"/>
  <c r="AN221" i="131"/>
  <c r="BI272" i="131"/>
  <c r="BP268" i="131"/>
  <c r="BI221" i="131"/>
  <c r="BC221" i="131"/>
  <c r="AT323" i="131"/>
  <c r="BP215" i="131"/>
  <c r="AL221" i="130"/>
  <c r="BP315" i="130"/>
  <c r="AL323" i="130"/>
  <c r="AP221" i="130"/>
  <c r="BD221" i="130"/>
  <c r="BP207" i="130"/>
  <c r="BB323" i="130"/>
  <c r="AM272" i="130"/>
  <c r="BP316" i="130"/>
  <c r="AW272" i="130"/>
  <c r="BP212" i="130"/>
  <c r="BP220" i="130"/>
  <c r="BL323" i="130"/>
  <c r="AT272" i="130"/>
  <c r="AP323" i="130"/>
  <c r="BQ244" i="130"/>
  <c r="BQ193" i="130"/>
  <c r="BQ295" i="130"/>
  <c r="BP170" i="130"/>
  <c r="BP218" i="130"/>
  <c r="BP267" i="130"/>
  <c r="BP265" i="130"/>
  <c r="AZ323" i="130"/>
  <c r="BP215" i="130"/>
  <c r="AQ272" i="130"/>
  <c r="BP268" i="130"/>
  <c r="BP214" i="130"/>
  <c r="AS221" i="130"/>
  <c r="BP258" i="130"/>
  <c r="BP224" i="130" s="1"/>
  <c r="BA272" i="130"/>
  <c r="BP270" i="130"/>
  <c r="BJ221" i="130"/>
  <c r="BQ295" i="129"/>
  <c r="AM272" i="129"/>
  <c r="BP269" i="129"/>
  <c r="BP264" i="129"/>
  <c r="AL323" i="129"/>
  <c r="AR221" i="129"/>
  <c r="BJ221" i="129"/>
  <c r="BP216" i="129"/>
  <c r="AQ272" i="129"/>
  <c r="BE272" i="129"/>
  <c r="AS272" i="129"/>
  <c r="AL221" i="129"/>
  <c r="BH221" i="129"/>
  <c r="BP244" i="129"/>
  <c r="BQ244" i="129"/>
  <c r="BQ193" i="129"/>
  <c r="BP258" i="129"/>
  <c r="BM272" i="129"/>
  <c r="BP207" i="129"/>
  <c r="BP218" i="129"/>
  <c r="BP309" i="129"/>
  <c r="BP219" i="129"/>
  <c r="BP322" i="129"/>
  <c r="BP318" i="129"/>
  <c r="AP323" i="129"/>
  <c r="AL272" i="129"/>
  <c r="BP170" i="129"/>
  <c r="BC323" i="129"/>
  <c r="BP262" i="129"/>
  <c r="BP309" i="128"/>
  <c r="BB221" i="128"/>
  <c r="BP258" i="128"/>
  <c r="BQ193" i="128"/>
  <c r="BP214" i="128"/>
  <c r="BH221" i="128"/>
  <c r="BC272" i="128"/>
  <c r="BP270" i="128"/>
  <c r="AX272" i="128"/>
  <c r="BI272" i="128"/>
  <c r="AT221" i="128"/>
  <c r="AQ272" i="128"/>
  <c r="BD323" i="128"/>
  <c r="BP170" i="128"/>
  <c r="BP316" i="128"/>
  <c r="AX221" i="128"/>
  <c r="BP321" i="128"/>
  <c r="AZ221" i="128"/>
  <c r="AM221" i="128"/>
  <c r="BQ295" i="128"/>
  <c r="BP315" i="128"/>
  <c r="AS221" i="128"/>
  <c r="AM272" i="128"/>
  <c r="AX323" i="128"/>
  <c r="BP264" i="128"/>
  <c r="BP207" i="128"/>
  <c r="BP218" i="128"/>
  <c r="BP215" i="128"/>
  <c r="AL323" i="128"/>
  <c r="AL221" i="128"/>
  <c r="BE272" i="128"/>
  <c r="AR221" i="128"/>
  <c r="BP265" i="128"/>
  <c r="BP322" i="128"/>
  <c r="BP219" i="128"/>
  <c r="AX323" i="127"/>
  <c r="BO323" i="127"/>
  <c r="BF272" i="127"/>
  <c r="BE221" i="127"/>
  <c r="BQ244" i="127"/>
  <c r="AS221" i="127"/>
  <c r="AW323" i="127"/>
  <c r="BP263" i="127"/>
  <c r="AO221" i="127"/>
  <c r="BP258" i="127"/>
  <c r="BP224" i="127" s="1"/>
  <c r="BF323" i="127"/>
  <c r="AM323" i="127"/>
  <c r="BA323" i="127"/>
  <c r="BB323" i="127"/>
  <c r="AQ323" i="127"/>
  <c r="AL221" i="127"/>
  <c r="BN323" i="127"/>
  <c r="AP272" i="127"/>
  <c r="AU323" i="127"/>
  <c r="AN323" i="127"/>
  <c r="BP309" i="127"/>
  <c r="BP275" i="127" s="1"/>
  <c r="BB221" i="127"/>
  <c r="BP314" i="127"/>
  <c r="BH323" i="127"/>
  <c r="AL272" i="127"/>
  <c r="BA221" i="127"/>
  <c r="BP216" i="127"/>
  <c r="BI221" i="127"/>
  <c r="BI272" i="127"/>
  <c r="BP265" i="127"/>
  <c r="BG221" i="127"/>
  <c r="AO323" i="127"/>
  <c r="BL323" i="127"/>
  <c r="BP207" i="127"/>
  <c r="AU272" i="127"/>
  <c r="BP267" i="127"/>
  <c r="AR323" i="127"/>
  <c r="BK323" i="127"/>
  <c r="BN272" i="127"/>
  <c r="AW221" i="127"/>
  <c r="BF221" i="127"/>
  <c r="AV323" i="127"/>
  <c r="BP316" i="127"/>
  <c r="AZ221" i="127"/>
  <c r="AY272" i="127"/>
  <c r="BQ295" i="127"/>
  <c r="AZ323" i="127"/>
  <c r="BM272" i="127"/>
  <c r="AP221" i="127"/>
  <c r="BP214" i="127"/>
  <c r="BM323" i="127"/>
  <c r="AP323" i="127"/>
  <c r="BP319" i="127"/>
  <c r="AX272" i="127"/>
  <c r="BM221" i="127"/>
  <c r="BE272" i="127"/>
  <c r="BD221" i="127"/>
  <c r="BP318" i="127"/>
  <c r="BB272" i="127"/>
  <c r="BP271" i="127"/>
  <c r="BP170" i="127"/>
  <c r="AL323" i="127"/>
  <c r="BJ272" i="127"/>
  <c r="BK221" i="127"/>
  <c r="AN272" i="127"/>
  <c r="AT221" i="127"/>
  <c r="BQ193" i="127"/>
  <c r="BK272" i="127"/>
  <c r="AU221" i="127"/>
  <c r="BO272" i="127"/>
  <c r="AQ221" i="127"/>
  <c r="BH272" i="126"/>
  <c r="AL272" i="126"/>
  <c r="BI221" i="126"/>
  <c r="AZ272" i="126"/>
  <c r="BA272" i="126"/>
  <c r="BH323" i="126"/>
  <c r="AO221" i="126"/>
  <c r="AU221" i="126"/>
  <c r="BP321" i="126"/>
  <c r="AX272" i="126"/>
  <c r="BJ272" i="126"/>
  <c r="BK323" i="126"/>
  <c r="AN272" i="126"/>
  <c r="BP269" i="126"/>
  <c r="BE272" i="126"/>
  <c r="AO323" i="126"/>
  <c r="BP219" i="126"/>
  <c r="AV272" i="126"/>
  <c r="AY221" i="126"/>
  <c r="AP323" i="126"/>
  <c r="BD221" i="126"/>
  <c r="BP258" i="126"/>
  <c r="AW323" i="126"/>
  <c r="AR272" i="126"/>
  <c r="BJ323" i="126"/>
  <c r="AP272" i="126"/>
  <c r="BP270" i="126"/>
  <c r="AZ221" i="126"/>
  <c r="BM272" i="126"/>
  <c r="BO221" i="126"/>
  <c r="BO323" i="126"/>
  <c r="BE221" i="126"/>
  <c r="BP319" i="126"/>
  <c r="BQ295" i="126"/>
  <c r="BB272" i="126"/>
  <c r="AZ323" i="126"/>
  <c r="AL221" i="126"/>
  <c r="BQ244" i="126"/>
  <c r="BI323" i="126"/>
  <c r="AQ221" i="126"/>
  <c r="BD323" i="126"/>
  <c r="BP309" i="126"/>
  <c r="BB323" i="126"/>
  <c r="AM272" i="126"/>
  <c r="AR323" i="126"/>
  <c r="AT221" i="126"/>
  <c r="BP320" i="126"/>
  <c r="AW221" i="126"/>
  <c r="BG272" i="126"/>
  <c r="BP218" i="126"/>
  <c r="BC221" i="126"/>
  <c r="AQ323" i="126"/>
  <c r="AY272" i="126"/>
  <c r="BH221" i="126"/>
  <c r="AT323" i="126"/>
  <c r="BP212" i="126"/>
  <c r="BI272" i="126"/>
  <c r="BO272" i="126"/>
  <c r="BN221" i="126"/>
  <c r="AL323" i="126"/>
  <c r="BQ193" i="126"/>
  <c r="BK272" i="126"/>
  <c r="AP221" i="126"/>
  <c r="BM221" i="126"/>
  <c r="AR221" i="126"/>
  <c r="BF272" i="126"/>
  <c r="AM221" i="126"/>
  <c r="AM323" i="126"/>
  <c r="BP207" i="126"/>
  <c r="BP173" i="126" s="1"/>
  <c r="AU272" i="126"/>
  <c r="BC323" i="126"/>
  <c r="BP214" i="126"/>
  <c r="BK221" i="126"/>
  <c r="BL221" i="126"/>
  <c r="BP215" i="126"/>
  <c r="BP317" i="126"/>
  <c r="AX323" i="126"/>
  <c r="BP265" i="126"/>
  <c r="AO272" i="126"/>
  <c r="AS221" i="126"/>
  <c r="AX221" i="126"/>
  <c r="AS272" i="126"/>
  <c r="BD272" i="126"/>
  <c r="BF221" i="126"/>
  <c r="BN323" i="126"/>
  <c r="BN272" i="126"/>
  <c r="BE323" i="126"/>
  <c r="AY323" i="126"/>
  <c r="BJ221" i="126"/>
  <c r="AV323" i="126"/>
  <c r="BP267" i="126"/>
  <c r="BA323" i="126"/>
  <c r="BL272" i="126"/>
  <c r="AT272" i="126"/>
  <c r="AQ272" i="126"/>
  <c r="AX272" i="125"/>
  <c r="BG221" i="125"/>
  <c r="BC323" i="125"/>
  <c r="AN221" i="125"/>
  <c r="BQ295" i="125"/>
  <c r="BP213" i="125"/>
  <c r="BP265" i="125"/>
  <c r="AR272" i="125"/>
  <c r="BK323" i="125"/>
  <c r="BN272" i="125"/>
  <c r="AW221" i="125"/>
  <c r="BC221" i="125"/>
  <c r="BB221" i="125"/>
  <c r="AU272" i="125"/>
  <c r="BP207" i="125"/>
  <c r="AR323" i="125"/>
  <c r="BA323" i="125"/>
  <c r="BQ244" i="125"/>
  <c r="AX323" i="125"/>
  <c r="BK272" i="125"/>
  <c r="BP318" i="125"/>
  <c r="BG323" i="125"/>
  <c r="AT272" i="125"/>
  <c r="BP216" i="125"/>
  <c r="AS221" i="125"/>
  <c r="BP217" i="125"/>
  <c r="AP323" i="125"/>
  <c r="BP320" i="125"/>
  <c r="AM323" i="125"/>
  <c r="BE221" i="125"/>
  <c r="BP263" i="125"/>
  <c r="AR221" i="125"/>
  <c r="BD323" i="125"/>
  <c r="BL221" i="125"/>
  <c r="BO272" i="125"/>
  <c r="AY323" i="125"/>
  <c r="BP212" i="125"/>
  <c r="BQ193" i="125"/>
  <c r="AT221" i="125"/>
  <c r="BI221" i="125"/>
  <c r="BF323" i="125"/>
  <c r="AV323" i="125"/>
  <c r="AS272" i="125"/>
  <c r="BP258" i="125"/>
  <c r="BP224" i="125" s="1"/>
  <c r="AM221" i="125"/>
  <c r="AN323" i="125"/>
  <c r="BP269" i="125"/>
  <c r="AZ272" i="125"/>
  <c r="AP272" i="125"/>
  <c r="AZ323" i="125"/>
  <c r="BP317" i="125"/>
  <c r="AZ221" i="125"/>
  <c r="BF221" i="125"/>
  <c r="BJ323" i="125"/>
  <c r="BE272" i="125"/>
  <c r="BM323" i="125"/>
  <c r="BD221" i="125"/>
  <c r="BP271" i="125"/>
  <c r="BO323" i="125"/>
  <c r="BA221" i="125"/>
  <c r="AQ272" i="125"/>
  <c r="AL221" i="125"/>
  <c r="BM272" i="125"/>
  <c r="BE323" i="125"/>
  <c r="BA272" i="125"/>
  <c r="BP215" i="125"/>
  <c r="BI323" i="125"/>
  <c r="AV221" i="125"/>
  <c r="BD272" i="125"/>
  <c r="BP214" i="125"/>
  <c r="BF272" i="125"/>
  <c r="BP315" i="125"/>
  <c r="AO272" i="125"/>
  <c r="BB323" i="125"/>
  <c r="BA323" i="124"/>
  <c r="BK272" i="124"/>
  <c r="BQ295" i="124"/>
  <c r="BB221" i="124"/>
  <c r="BD221" i="124"/>
  <c r="BB272" i="124"/>
  <c r="BK323" i="124"/>
  <c r="BP219" i="124"/>
  <c r="BH323" i="124"/>
  <c r="BP319" i="124"/>
  <c r="BP266" i="124"/>
  <c r="AW323" i="124"/>
  <c r="AP221" i="124"/>
  <c r="AM272" i="124"/>
  <c r="BQ244" i="124"/>
  <c r="BP317" i="124"/>
  <c r="AO323" i="124"/>
  <c r="BP265" i="124"/>
  <c r="BP213" i="124"/>
  <c r="BP314" i="124"/>
  <c r="BO272" i="124"/>
  <c r="BH221" i="124"/>
  <c r="BC221" i="124"/>
  <c r="BN272" i="124"/>
  <c r="BO323" i="124"/>
  <c r="AT221" i="124"/>
  <c r="BP215" i="124"/>
  <c r="BG272" i="124"/>
  <c r="BP217" i="124"/>
  <c r="BE323" i="124"/>
  <c r="BQ193" i="124"/>
  <c r="AU323" i="124"/>
  <c r="AX221" i="124"/>
  <c r="AU272" i="124"/>
  <c r="BP268" i="124"/>
  <c r="AP272" i="124"/>
  <c r="BP264" i="124"/>
  <c r="BP170" i="124"/>
  <c r="AZ323" i="124"/>
  <c r="AP323" i="124"/>
  <c r="AR221" i="124"/>
  <c r="AS272" i="124"/>
  <c r="BE221" i="124"/>
  <c r="BP318" i="124"/>
  <c r="AS323" i="124"/>
  <c r="AV323" i="124"/>
  <c r="BI221" i="124"/>
  <c r="BP216" i="124"/>
  <c r="AN323" i="124"/>
  <c r="BP320" i="124"/>
  <c r="BP207" i="124"/>
  <c r="BP173" i="124" s="1"/>
  <c r="BP258" i="124"/>
  <c r="BP224" i="124" s="1"/>
  <c r="AZ221" i="124"/>
  <c r="BI323" i="124"/>
  <c r="BN323" i="124"/>
  <c r="AY323" i="124"/>
  <c r="AO221" i="124"/>
  <c r="AL221" i="124"/>
  <c r="AY272" i="124"/>
  <c r="BF323" i="107"/>
  <c r="BP314" i="107"/>
  <c r="BC221" i="107"/>
  <c r="BB272" i="107"/>
  <c r="BK221" i="107"/>
  <c r="BP218" i="107"/>
  <c r="BP207" i="107"/>
  <c r="BP173" i="107" s="1"/>
  <c r="BG272" i="107"/>
  <c r="AN221" i="107"/>
  <c r="BO272" i="107"/>
  <c r="BP170" i="107"/>
  <c r="AP221" i="107"/>
  <c r="BO221" i="107"/>
  <c r="BP214" i="107"/>
  <c r="AM221" i="107"/>
  <c r="AU221" i="107"/>
  <c r="AY323" i="107"/>
  <c r="BP322" i="107"/>
  <c r="BP219" i="107"/>
  <c r="BA221" i="107"/>
  <c r="BB323" i="107"/>
  <c r="BK272" i="107"/>
  <c r="AX221" i="107"/>
  <c r="BI221" i="107"/>
  <c r="AY272" i="107"/>
  <c r="AO221" i="107"/>
  <c r="BD221" i="107"/>
  <c r="BL221" i="107"/>
  <c r="BP220" i="107"/>
  <c r="AX323" i="107"/>
  <c r="BP230" i="107"/>
  <c r="AR221" i="107"/>
  <c r="BP221" i="135"/>
  <c r="BP275" i="130"/>
  <c r="BP281" i="130"/>
  <c r="BP179" i="126"/>
  <c r="BP275" i="125"/>
  <c r="BP281" i="125"/>
  <c r="BP128" i="132"/>
  <c r="BP122" i="132"/>
  <c r="BP175" i="131"/>
  <c r="AL179" i="131"/>
  <c r="AL173" i="131"/>
  <c r="BP122" i="131"/>
  <c r="BP128" i="131"/>
  <c r="BP275" i="129"/>
  <c r="BP281" i="129"/>
  <c r="AL179" i="130"/>
  <c r="AL173" i="130"/>
  <c r="BP175" i="130"/>
  <c r="BP128" i="130"/>
  <c r="BP122" i="130"/>
  <c r="AL173" i="129"/>
  <c r="BP175" i="129"/>
  <c r="AL179" i="129"/>
  <c r="BP122" i="129"/>
  <c r="BP128" i="129"/>
  <c r="BP295" i="131"/>
  <c r="BP313" i="131"/>
  <c r="BP230" i="131"/>
  <c r="BP224" i="131"/>
  <c r="BP295" i="129"/>
  <c r="BP313" i="129"/>
  <c r="BP230" i="130"/>
  <c r="BP313" i="135"/>
  <c r="BP323" i="135" s="1"/>
  <c r="BP295" i="135"/>
  <c r="BP313" i="133"/>
  <c r="BP295" i="133"/>
  <c r="BP179" i="132"/>
  <c r="BP173" i="134"/>
  <c r="BP179" i="134"/>
  <c r="BP244" i="134"/>
  <c r="BP262" i="134"/>
  <c r="BP281" i="137"/>
  <c r="BP211" i="137"/>
  <c r="BP193" i="137"/>
  <c r="BP230" i="138"/>
  <c r="BP230" i="139"/>
  <c r="BP224" i="139"/>
  <c r="BP179" i="125"/>
  <c r="BP173" i="125"/>
  <c r="BP244" i="124"/>
  <c r="BP262" i="124"/>
  <c r="BP295" i="128"/>
  <c r="BP313" i="128"/>
  <c r="BP230" i="134"/>
  <c r="BP224" i="134"/>
  <c r="BP193" i="128"/>
  <c r="BP211" i="128"/>
  <c r="BP262" i="130"/>
  <c r="BP244" i="130"/>
  <c r="BP313" i="132"/>
  <c r="BP295" i="132"/>
  <c r="BP230" i="133"/>
  <c r="BP224" i="133"/>
  <c r="BP262" i="136"/>
  <c r="BP244" i="136"/>
  <c r="BP211" i="136"/>
  <c r="BP193" i="136"/>
  <c r="BP211" i="138"/>
  <c r="BP193" i="138"/>
  <c r="BP281" i="139"/>
  <c r="BP179" i="124"/>
  <c r="BP313" i="126"/>
  <c r="BP295" i="126"/>
  <c r="BP313" i="124"/>
  <c r="BP295" i="124"/>
  <c r="BP244" i="125"/>
  <c r="BP262" i="125"/>
  <c r="BP272" i="125" s="1"/>
  <c r="BP230" i="125"/>
  <c r="BP211" i="125"/>
  <c r="BP193" i="125"/>
  <c r="BP262" i="127"/>
  <c r="BP244" i="127"/>
  <c r="BP175" i="128"/>
  <c r="AL173" i="128"/>
  <c r="AL179" i="128"/>
  <c r="BP128" i="128"/>
  <c r="BP122" i="128"/>
  <c r="BP179" i="133"/>
  <c r="BP262" i="128"/>
  <c r="BP244" i="128"/>
  <c r="BP193" i="132"/>
  <c r="BP211" i="132"/>
  <c r="BP221" i="132" s="1"/>
  <c r="BP281" i="132"/>
  <c r="BP275" i="132"/>
  <c r="BP281" i="133"/>
  <c r="BP275" i="133"/>
  <c r="BP211" i="134"/>
  <c r="BP221" i="134" s="1"/>
  <c r="BP193" i="134"/>
  <c r="BP313" i="136"/>
  <c r="BP295" i="136"/>
  <c r="BP179" i="137"/>
  <c r="BP173" i="137"/>
  <c r="BP193" i="126"/>
  <c r="BP211" i="126"/>
  <c r="BP244" i="126"/>
  <c r="BP262" i="126"/>
  <c r="BP295" i="127"/>
  <c r="BP313" i="127"/>
  <c r="BP281" i="127"/>
  <c r="BP211" i="127"/>
  <c r="BP193" i="127"/>
  <c r="BP211" i="133"/>
  <c r="BP193" i="133"/>
  <c r="BP281" i="131"/>
  <c r="BP193" i="131"/>
  <c r="BP211" i="131"/>
  <c r="BP224" i="128"/>
  <c r="BP230" i="128"/>
  <c r="BP193" i="130"/>
  <c r="BP211" i="130"/>
  <c r="BP281" i="134"/>
  <c r="BP313" i="134"/>
  <c r="BP295" i="134"/>
  <c r="BP230" i="136"/>
  <c r="BP244" i="135"/>
  <c r="BP262" i="135"/>
  <c r="BP224" i="135"/>
  <c r="BP230" i="135"/>
  <c r="BP224" i="137"/>
  <c r="BP230" i="137"/>
  <c r="BP244" i="138"/>
  <c r="BP262" i="138"/>
  <c r="BP179" i="138"/>
  <c r="BP173" i="138"/>
  <c r="BP313" i="139"/>
  <c r="BP295" i="139"/>
  <c r="BP193" i="139"/>
  <c r="BP211" i="139"/>
  <c r="BP221" i="139" s="1"/>
  <c r="BP179" i="139"/>
  <c r="BP230" i="126"/>
  <c r="BP224" i="126"/>
  <c r="BP281" i="126"/>
  <c r="BP275" i="126"/>
  <c r="BP295" i="125"/>
  <c r="BP313" i="125"/>
  <c r="BP230" i="124"/>
  <c r="BP179" i="127"/>
  <c r="BP173" i="127"/>
  <c r="BP230" i="129"/>
  <c r="BP224" i="129"/>
  <c r="BP295" i="130"/>
  <c r="BP313" i="130"/>
  <c r="BP323" i="130" s="1"/>
  <c r="BP262" i="131"/>
  <c r="BP244" i="131"/>
  <c r="BP281" i="128"/>
  <c r="BP275" i="128"/>
  <c r="BP230" i="132"/>
  <c r="BP281" i="135"/>
  <c r="BP275" i="135"/>
  <c r="BP244" i="133"/>
  <c r="BP262" i="133"/>
  <c r="BP281" i="136"/>
  <c r="BP179" i="135"/>
  <c r="BP173" i="135"/>
  <c r="BP295" i="137"/>
  <c r="BP313" i="137"/>
  <c r="BP281" i="138"/>
  <c r="BP244" i="139"/>
  <c r="BP262" i="139"/>
  <c r="BP193" i="124"/>
  <c r="BP211" i="124"/>
  <c r="BP221" i="124" s="1"/>
  <c r="BP193" i="129"/>
  <c r="BP211" i="129"/>
  <c r="BP262" i="132"/>
  <c r="BP244" i="132"/>
  <c r="BP173" i="136"/>
  <c r="BP179" i="136"/>
  <c r="BP244" i="137"/>
  <c r="BP262" i="137"/>
  <c r="BP313" i="138"/>
  <c r="BP295" i="138"/>
  <c r="BP230" i="121"/>
  <c r="BP224" i="121"/>
  <c r="BP275" i="120"/>
  <c r="BP281" i="120"/>
  <c r="BP295" i="121"/>
  <c r="BP313" i="121"/>
  <c r="AS323" i="121"/>
  <c r="BQ295" i="122"/>
  <c r="BB272" i="116"/>
  <c r="BI272" i="118"/>
  <c r="BQ244" i="118"/>
  <c r="BM272" i="119"/>
  <c r="AZ221" i="120"/>
  <c r="BK323" i="120"/>
  <c r="AX323" i="121"/>
  <c r="AW272" i="121"/>
  <c r="BP179" i="121"/>
  <c r="BP211" i="121"/>
  <c r="BP193" i="121"/>
  <c r="AX272" i="123"/>
  <c r="AX221" i="118"/>
  <c r="BL221" i="116"/>
  <c r="BP271" i="116"/>
  <c r="AN323" i="117"/>
  <c r="BQ193" i="117"/>
  <c r="AZ221" i="118"/>
  <c r="BP263" i="120"/>
  <c r="BQ244" i="121"/>
  <c r="BP219" i="121"/>
  <c r="BP309" i="122"/>
  <c r="AY323" i="122"/>
  <c r="BP317" i="122"/>
  <c r="AL221" i="122"/>
  <c r="BF323" i="123"/>
  <c r="BJ323" i="123"/>
  <c r="BP321" i="123"/>
  <c r="BJ221" i="123"/>
  <c r="BP179" i="116"/>
  <c r="AO272" i="116"/>
  <c r="BB272" i="117"/>
  <c r="AT272" i="118"/>
  <c r="AR221" i="120"/>
  <c r="BP258" i="120"/>
  <c r="BP224" i="120" s="1"/>
  <c r="AM221" i="120"/>
  <c r="BQ193" i="119"/>
  <c r="AY272" i="119"/>
  <c r="BP268" i="122"/>
  <c r="BO221" i="123"/>
  <c r="BL221" i="123"/>
  <c r="AL272" i="116"/>
  <c r="BP309" i="117"/>
  <c r="BP275" i="117" s="1"/>
  <c r="BP179" i="118"/>
  <c r="AZ272" i="117"/>
  <c r="AY272" i="117"/>
  <c r="BJ221" i="117"/>
  <c r="BE221" i="118"/>
  <c r="AN323" i="118"/>
  <c r="AQ323" i="120"/>
  <c r="AL179" i="120"/>
  <c r="AL173" i="120"/>
  <c r="BP175" i="120"/>
  <c r="BJ323" i="120"/>
  <c r="AL179" i="122"/>
  <c r="AL173" i="122"/>
  <c r="BP175" i="122"/>
  <c r="BB272" i="122"/>
  <c r="BP220" i="122"/>
  <c r="AT221" i="122"/>
  <c r="BP314" i="123"/>
  <c r="BQ295" i="123"/>
  <c r="BP320" i="116"/>
  <c r="AU272" i="116"/>
  <c r="BL272" i="117"/>
  <c r="AU272" i="117"/>
  <c r="BP317" i="118"/>
  <c r="BL272" i="118"/>
  <c r="BP244" i="119"/>
  <c r="BP262" i="119"/>
  <c r="BD323" i="121"/>
  <c r="BK323" i="121"/>
  <c r="BQ193" i="121"/>
  <c r="BJ221" i="119"/>
  <c r="BO272" i="122"/>
  <c r="AX221" i="122"/>
  <c r="BH221" i="122"/>
  <c r="AW323" i="123"/>
  <c r="BP244" i="123"/>
  <c r="BP262" i="123"/>
  <c r="AT221" i="123"/>
  <c r="BP264" i="116"/>
  <c r="BI323" i="116"/>
  <c r="BK323" i="117"/>
  <c r="BP193" i="116"/>
  <c r="BP211" i="116"/>
  <c r="BP295" i="116"/>
  <c r="BP313" i="116"/>
  <c r="AL221" i="117"/>
  <c r="AP323" i="117"/>
  <c r="AM272" i="120"/>
  <c r="BP317" i="121"/>
  <c r="BI323" i="121"/>
  <c r="AL272" i="121"/>
  <c r="AO221" i="121"/>
  <c r="AM221" i="122"/>
  <c r="BH272" i="122"/>
  <c r="BJ272" i="122"/>
  <c r="BP213" i="122"/>
  <c r="BN323" i="123"/>
  <c r="BA272" i="123"/>
  <c r="AN323" i="123"/>
  <c r="BB272" i="123"/>
  <c r="BP207" i="123"/>
  <c r="BQ193" i="123"/>
  <c r="AM323" i="123"/>
  <c r="AR272" i="123"/>
  <c r="BP265" i="116"/>
  <c r="AS323" i="117"/>
  <c r="BD272" i="117"/>
  <c r="BP269" i="117"/>
  <c r="BF221" i="117"/>
  <c r="BP321" i="118"/>
  <c r="BP295" i="118"/>
  <c r="BP313" i="118"/>
  <c r="BP263" i="118"/>
  <c r="AS323" i="118"/>
  <c r="BK323" i="118"/>
  <c r="BP216" i="118"/>
  <c r="AV221" i="118"/>
  <c r="AW323" i="120"/>
  <c r="BB221" i="120"/>
  <c r="AU221" i="120"/>
  <c r="BP317" i="120"/>
  <c r="BC323" i="121"/>
  <c r="AV323" i="121"/>
  <c r="BF323" i="121"/>
  <c r="BP213" i="121"/>
  <c r="AU272" i="122"/>
  <c r="BB221" i="119"/>
  <c r="AX323" i="122"/>
  <c r="BA221" i="123"/>
  <c r="BK272" i="123"/>
  <c r="AM323" i="116"/>
  <c r="BM272" i="117"/>
  <c r="BP316" i="120"/>
  <c r="BN221" i="116"/>
  <c r="BG323" i="116"/>
  <c r="BN272" i="117"/>
  <c r="BL323" i="118"/>
  <c r="AY221" i="116"/>
  <c r="AR272" i="116"/>
  <c r="AS272" i="117"/>
  <c r="BP211" i="118"/>
  <c r="BP193" i="118"/>
  <c r="BP170" i="118"/>
  <c r="AY272" i="118"/>
  <c r="BF272" i="117"/>
  <c r="AY221" i="118"/>
  <c r="BI272" i="116"/>
  <c r="AT221" i="117"/>
  <c r="AU221" i="117"/>
  <c r="BP268" i="118"/>
  <c r="AR221" i="118"/>
  <c r="AO323" i="120"/>
  <c r="BL323" i="120"/>
  <c r="BI272" i="120"/>
  <c r="AN221" i="120"/>
  <c r="BC221" i="120"/>
  <c r="BP170" i="120"/>
  <c r="BF221" i="120"/>
  <c r="AU323" i="119"/>
  <c r="BH323" i="121"/>
  <c r="BP263" i="121"/>
  <c r="AU272" i="121"/>
  <c r="AS221" i="121"/>
  <c r="AP221" i="119"/>
  <c r="BP309" i="121"/>
  <c r="BP275" i="121" s="1"/>
  <c r="BP230" i="122"/>
  <c r="AQ323" i="122"/>
  <c r="BP262" i="122"/>
  <c r="BP244" i="122"/>
  <c r="AZ323" i="122"/>
  <c r="AP272" i="123"/>
  <c r="BI272" i="123"/>
  <c r="AL323" i="123"/>
  <c r="BD272" i="123"/>
  <c r="AQ272" i="123"/>
  <c r="BJ272" i="116"/>
  <c r="BP318" i="121"/>
  <c r="AP221" i="116"/>
  <c r="BO323" i="116"/>
  <c r="AV272" i="116"/>
  <c r="BE323" i="116"/>
  <c r="BP322" i="116"/>
  <c r="AW221" i="117"/>
  <c r="BA272" i="117"/>
  <c r="BC323" i="117"/>
  <c r="BP320" i="117"/>
  <c r="AU272" i="118"/>
  <c r="BP170" i="116"/>
  <c r="AQ272" i="116"/>
  <c r="AR272" i="118"/>
  <c r="BM272" i="116"/>
  <c r="AX323" i="116"/>
  <c r="AL272" i="117"/>
  <c r="BJ323" i="118"/>
  <c r="BP267" i="118"/>
  <c r="BP314" i="118"/>
  <c r="AL272" i="118"/>
  <c r="AN221" i="118"/>
  <c r="AN272" i="118"/>
  <c r="AR272" i="120"/>
  <c r="BP318" i="120"/>
  <c r="AL323" i="120"/>
  <c r="AO272" i="120"/>
  <c r="BB272" i="120"/>
  <c r="AX221" i="120"/>
  <c r="AU272" i="120"/>
  <c r="BP207" i="120"/>
  <c r="AQ221" i="120"/>
  <c r="BH221" i="119"/>
  <c r="BJ272" i="120"/>
  <c r="BP270" i="120"/>
  <c r="BO323" i="120"/>
  <c r="BQ244" i="119"/>
  <c r="BP309" i="119"/>
  <c r="BP275" i="119" s="1"/>
  <c r="BN323" i="121"/>
  <c r="BM272" i="121"/>
  <c r="BN272" i="121"/>
  <c r="BP217" i="121"/>
  <c r="BD221" i="121"/>
  <c r="BG323" i="121"/>
  <c r="AX272" i="121"/>
  <c r="BN221" i="121"/>
  <c r="BK272" i="122"/>
  <c r="AQ272" i="119"/>
  <c r="AN323" i="119"/>
  <c r="AM323" i="121"/>
  <c r="BM221" i="122"/>
  <c r="BH221" i="123"/>
  <c r="BN323" i="122"/>
  <c r="AV272" i="122"/>
  <c r="BP213" i="123"/>
  <c r="BP309" i="123"/>
  <c r="BQ244" i="123"/>
  <c r="BP220" i="123"/>
  <c r="AU323" i="123"/>
  <c r="AS221" i="123"/>
  <c r="BK221" i="118"/>
  <c r="BQ295" i="119"/>
  <c r="BP281" i="116"/>
  <c r="AP221" i="118"/>
  <c r="AX221" i="116"/>
  <c r="AS221" i="116"/>
  <c r="BC272" i="116"/>
  <c r="AQ323" i="116"/>
  <c r="BL221" i="119"/>
  <c r="BP212" i="117"/>
  <c r="BP267" i="117"/>
  <c r="BQ193" i="116"/>
  <c r="AP272" i="117"/>
  <c r="AV221" i="116"/>
  <c r="BP213" i="116"/>
  <c r="BQ295" i="116"/>
  <c r="BD323" i="117"/>
  <c r="BG272" i="117"/>
  <c r="BL221" i="117"/>
  <c r="BP193" i="117"/>
  <c r="BP211" i="117"/>
  <c r="AT272" i="117"/>
  <c r="BF323" i="118"/>
  <c r="BE272" i="118"/>
  <c r="AM323" i="118"/>
  <c r="BH323" i="118"/>
  <c r="AV221" i="119"/>
  <c r="BA272" i="120"/>
  <c r="AV221" i="120"/>
  <c r="BP268" i="120"/>
  <c r="BN221" i="120"/>
  <c r="BE323" i="120"/>
  <c r="BQ193" i="120"/>
  <c r="BI272" i="119"/>
  <c r="AY221" i="120"/>
  <c r="BE221" i="119"/>
  <c r="AP272" i="119"/>
  <c r="AS272" i="121"/>
  <c r="AN272" i="121"/>
  <c r="BB221" i="121"/>
  <c r="BE323" i="121"/>
  <c r="BM221" i="121"/>
  <c r="BN221" i="119"/>
  <c r="BP230" i="119"/>
  <c r="BK272" i="119"/>
  <c r="BH323" i="119"/>
  <c r="AR221" i="123"/>
  <c r="BO323" i="122"/>
  <c r="BQ193" i="122"/>
  <c r="AV221" i="122"/>
  <c r="BH323" i="122"/>
  <c r="AV323" i="123"/>
  <c r="BP263" i="123"/>
  <c r="BO272" i="123"/>
  <c r="BP266" i="123"/>
  <c r="BF272" i="123"/>
  <c r="BG221" i="123"/>
  <c r="AP221" i="123"/>
  <c r="BP230" i="123"/>
  <c r="AL221" i="123"/>
  <c r="AT323" i="122"/>
  <c r="BF221" i="122"/>
  <c r="BP214" i="123"/>
  <c r="BC221" i="123"/>
  <c r="AU272" i="123"/>
  <c r="BH272" i="123"/>
  <c r="AY221" i="123"/>
  <c r="AW221" i="123"/>
  <c r="BP266" i="116"/>
  <c r="BP216" i="116"/>
  <c r="BK272" i="116"/>
  <c r="BK221" i="116"/>
  <c r="BP270" i="116"/>
  <c r="BM323" i="116"/>
  <c r="BG323" i="117"/>
  <c r="BN221" i="118"/>
  <c r="BG272" i="116"/>
  <c r="BE272" i="116"/>
  <c r="AP323" i="116"/>
  <c r="BP268" i="117"/>
  <c r="AM272" i="117"/>
  <c r="AX323" i="117"/>
  <c r="BQ295" i="118"/>
  <c r="BN272" i="118"/>
  <c r="BI221" i="118"/>
  <c r="AW272" i="120"/>
  <c r="BH221" i="120"/>
  <c r="BF323" i="120"/>
  <c r="BP230" i="120"/>
  <c r="BI221" i="120"/>
  <c r="AX323" i="120"/>
  <c r="BP219" i="120"/>
  <c r="AN272" i="120"/>
  <c r="AM323" i="120"/>
  <c r="AT272" i="119"/>
  <c r="AQ323" i="119"/>
  <c r="BE272" i="121"/>
  <c r="BA323" i="121"/>
  <c r="AV221" i="121"/>
  <c r="AV272" i="121"/>
  <c r="AL221" i="119"/>
  <c r="BO272" i="119"/>
  <c r="BL323" i="119"/>
  <c r="AP221" i="121"/>
  <c r="BP170" i="122"/>
  <c r="BD272" i="122"/>
  <c r="AP221" i="122"/>
  <c r="AQ323" i="123"/>
  <c r="BP315" i="123"/>
  <c r="BP268" i="123"/>
  <c r="AM221" i="123"/>
  <c r="AV221" i="123"/>
  <c r="BP170" i="123"/>
  <c r="BP264" i="123"/>
  <c r="BF221" i="123"/>
  <c r="BB221" i="123"/>
  <c r="BO221" i="116"/>
  <c r="BO272" i="116"/>
  <c r="BP262" i="120"/>
  <c r="BP244" i="120"/>
  <c r="BJ272" i="121"/>
  <c r="BP295" i="123"/>
  <c r="BP313" i="123"/>
  <c r="BL272" i="116"/>
  <c r="AW272" i="116"/>
  <c r="BP224" i="117"/>
  <c r="BP230" i="117"/>
  <c r="BQ244" i="117"/>
  <c r="AU323" i="118"/>
  <c r="BQ295" i="120"/>
  <c r="AR272" i="121"/>
  <c r="BL272" i="122"/>
  <c r="BG272" i="123"/>
  <c r="BP207" i="117"/>
  <c r="BP173" i="117" s="1"/>
  <c r="BP266" i="120"/>
  <c r="BP262" i="116"/>
  <c r="BP244" i="116"/>
  <c r="BP217" i="119"/>
  <c r="AQ272" i="117"/>
  <c r="AX272" i="118"/>
  <c r="BP216" i="120"/>
  <c r="BB272" i="121"/>
  <c r="BF272" i="121"/>
  <c r="AZ221" i="121"/>
  <c r="AY323" i="121"/>
  <c r="BD272" i="121"/>
  <c r="BA272" i="122"/>
  <c r="AT323" i="123"/>
  <c r="AT272" i="123"/>
  <c r="AM272" i="123"/>
  <c r="BP193" i="123"/>
  <c r="BP211" i="123"/>
  <c r="AY323" i="123"/>
  <c r="BN221" i="123"/>
  <c r="BD221" i="123"/>
  <c r="AU221" i="116"/>
  <c r="AW323" i="116"/>
  <c r="BP179" i="117"/>
  <c r="AY323" i="118"/>
  <c r="BP122" i="120"/>
  <c r="BP128" i="120"/>
  <c r="BF323" i="116"/>
  <c r="BP318" i="118"/>
  <c r="AZ323" i="118"/>
  <c r="BG323" i="119"/>
  <c r="AQ323" i="121"/>
  <c r="BA221" i="121"/>
  <c r="BL272" i="121"/>
  <c r="BM323" i="121"/>
  <c r="AV323" i="119"/>
  <c r="BP275" i="122"/>
  <c r="BP281" i="122"/>
  <c r="BP258" i="123"/>
  <c r="BP224" i="123" s="1"/>
  <c r="AS221" i="117"/>
  <c r="AL221" i="118"/>
  <c r="AV323" i="117"/>
  <c r="BE323" i="118"/>
  <c r="AP272" i="118"/>
  <c r="AL272" i="120"/>
  <c r="AW221" i="120"/>
  <c r="BF221" i="121"/>
  <c r="BM221" i="119"/>
  <c r="BP281" i="119"/>
  <c r="BQ295" i="121"/>
  <c r="AR221" i="121"/>
  <c r="AT272" i="121"/>
  <c r="BE323" i="122"/>
  <c r="AP323" i="122"/>
  <c r="BP207" i="122"/>
  <c r="AY323" i="117"/>
  <c r="AT323" i="120"/>
  <c r="BC221" i="116"/>
  <c r="BP207" i="116"/>
  <c r="BP173" i="116" s="1"/>
  <c r="BP269" i="123"/>
  <c r="BN221" i="117"/>
  <c r="BP217" i="118"/>
  <c r="BH323" i="120"/>
  <c r="AR221" i="119"/>
  <c r="BO323" i="119"/>
  <c r="AT221" i="121"/>
  <c r="BP215" i="119"/>
  <c r="AO221" i="122"/>
  <c r="AM323" i="122"/>
  <c r="BA323" i="122"/>
  <c r="BN272" i="122"/>
  <c r="BE272" i="123"/>
  <c r="BP316" i="123"/>
  <c r="BK221" i="123"/>
  <c r="AZ272" i="123"/>
  <c r="BP218" i="120"/>
  <c r="BG221" i="116"/>
  <c r="BA221" i="117"/>
  <c r="AW323" i="117"/>
  <c r="BH272" i="117"/>
  <c r="AP323" i="118"/>
  <c r="BM323" i="118"/>
  <c r="BB323" i="120"/>
  <c r="AV272" i="120"/>
  <c r="AP272" i="120"/>
  <c r="BP211" i="120"/>
  <c r="BP193" i="120"/>
  <c r="AM323" i="119"/>
  <c r="BJ323" i="121"/>
  <c r="AW323" i="122"/>
  <c r="BP219" i="122"/>
  <c r="AO221" i="123"/>
  <c r="BM272" i="123"/>
  <c r="BF221" i="118"/>
  <c r="BF221" i="116"/>
  <c r="BD272" i="116"/>
  <c r="BH323" i="116"/>
  <c r="BP281" i="118"/>
  <c r="BA323" i="116"/>
  <c r="BP170" i="117"/>
  <c r="BI221" i="117"/>
  <c r="BD221" i="117"/>
  <c r="AU323" i="117"/>
  <c r="BQ193" i="118"/>
  <c r="BD221" i="119"/>
  <c r="BD272" i="120"/>
  <c r="BP270" i="118"/>
  <c r="BP258" i="116"/>
  <c r="BP224" i="116" s="1"/>
  <c r="BP207" i="118"/>
  <c r="BP173" i="118" s="1"/>
  <c r="BD221" i="116"/>
  <c r="BJ323" i="116"/>
  <c r="BE323" i="117"/>
  <c r="BP315" i="117"/>
  <c r="BL323" i="117"/>
  <c r="BO272" i="117"/>
  <c r="BP219" i="117"/>
  <c r="BK221" i="117"/>
  <c r="AX323" i="118"/>
  <c r="BM272" i="118"/>
  <c r="AO323" i="118"/>
  <c r="BC323" i="118"/>
  <c r="AR323" i="118"/>
  <c r="AW272" i="118"/>
  <c r="AQ221" i="121"/>
  <c r="BP207" i="119"/>
  <c r="BP173" i="119" s="1"/>
  <c r="BM323" i="120"/>
  <c r="BQ244" i="120"/>
  <c r="BP264" i="120"/>
  <c r="AZ272" i="120"/>
  <c r="BA323" i="120"/>
  <c r="AW221" i="119"/>
  <c r="AL323" i="121"/>
  <c r="BA272" i="121"/>
  <c r="BH221" i="121"/>
  <c r="AM221" i="121"/>
  <c r="BC221" i="121"/>
  <c r="BP216" i="122"/>
  <c r="BP122" i="122"/>
  <c r="BP128" i="122"/>
  <c r="AO323" i="122"/>
  <c r="AZ272" i="122"/>
  <c r="BP313" i="122"/>
  <c r="BP295" i="122"/>
  <c r="BQ244" i="122"/>
  <c r="BM272" i="122"/>
  <c r="BD221" i="122"/>
  <c r="BC323" i="123"/>
  <c r="BK323" i="123"/>
  <c r="AS272" i="123"/>
  <c r="BM221" i="116"/>
  <c r="BO221" i="120"/>
  <c r="AM221" i="116"/>
  <c r="BP179" i="119"/>
  <c r="AR221" i="116"/>
  <c r="BA323" i="117"/>
  <c r="AV272" i="117"/>
  <c r="BH323" i="117"/>
  <c r="BK272" i="117"/>
  <c r="AX221" i="117"/>
  <c r="BP262" i="117"/>
  <c r="BP244" i="117"/>
  <c r="BP262" i="118"/>
  <c r="BP244" i="118"/>
  <c r="BP258" i="118"/>
  <c r="BP224" i="118" s="1"/>
  <c r="AS272" i="118"/>
  <c r="AW272" i="119"/>
  <c r="BP295" i="120"/>
  <c r="BP313" i="120"/>
  <c r="BM221" i="120"/>
  <c r="BP213" i="119"/>
  <c r="BP281" i="121"/>
  <c r="BP212" i="119"/>
  <c r="BP220" i="119"/>
  <c r="AL272" i="119"/>
  <c r="AN323" i="121"/>
  <c r="BG272" i="121"/>
  <c r="BI221" i="121"/>
  <c r="AL221" i="121"/>
  <c r="AX221" i="121"/>
  <c r="AT221" i="119"/>
  <c r="BG272" i="119"/>
  <c r="AN323" i="122"/>
  <c r="AV323" i="122"/>
  <c r="BP258" i="122"/>
  <c r="BP224" i="122" s="1"/>
  <c r="BP320" i="122"/>
  <c r="BC323" i="122"/>
  <c r="BJ323" i="122"/>
  <c r="AX272" i="122"/>
  <c r="BN221" i="122"/>
  <c r="AO272" i="122"/>
  <c r="AR221" i="122"/>
  <c r="AR323" i="122"/>
  <c r="BM323" i="123"/>
  <c r="AX323" i="123"/>
  <c r="BD323" i="123"/>
  <c r="BP281" i="123"/>
  <c r="BP275" i="123"/>
  <c r="BB323" i="123"/>
  <c r="AZ323" i="123"/>
  <c r="BO323" i="123"/>
  <c r="AL272" i="123"/>
  <c r="AU221" i="123"/>
  <c r="AV272" i="118"/>
  <c r="BJ323" i="119"/>
  <c r="BD323" i="120"/>
  <c r="AN323" i="116"/>
  <c r="BQ295" i="117"/>
  <c r="AQ221" i="116"/>
  <c r="AZ272" i="116"/>
  <c r="AS323" i="116"/>
  <c r="AY272" i="116"/>
  <c r="BA272" i="116"/>
  <c r="BB323" i="116"/>
  <c r="BM323" i="117"/>
  <c r="AR272" i="117"/>
  <c r="BP319" i="117"/>
  <c r="AV221" i="117"/>
  <c r="AW323" i="118"/>
  <c r="BP266" i="118"/>
  <c r="BM221" i="118"/>
  <c r="AO272" i="118"/>
  <c r="BP319" i="120"/>
  <c r="BN323" i="120"/>
  <c r="BK272" i="120"/>
  <c r="BG221" i="120"/>
  <c r="BP271" i="119"/>
  <c r="BC323" i="119"/>
  <c r="AZ323" i="121"/>
  <c r="AT323" i="121"/>
  <c r="BP267" i="121"/>
  <c r="BP262" i="121"/>
  <c r="BP244" i="121"/>
  <c r="BJ221" i="121"/>
  <c r="AU323" i="121"/>
  <c r="AQ272" i="121"/>
  <c r="BO323" i="121"/>
  <c r="AW221" i="122"/>
  <c r="BL323" i="122"/>
  <c r="BM323" i="122"/>
  <c r="BF323" i="122"/>
  <c r="AR272" i="122"/>
  <c r="AT272" i="122"/>
  <c r="BP211" i="122"/>
  <c r="BP193" i="122"/>
  <c r="AW272" i="122"/>
  <c r="BP214" i="122"/>
  <c r="BP271" i="122"/>
  <c r="AS323" i="123"/>
  <c r="AR323" i="123"/>
  <c r="BN272" i="123"/>
  <c r="BE221" i="123"/>
  <c r="AN221" i="123"/>
  <c r="BF272" i="122"/>
  <c r="BE272" i="122"/>
  <c r="AZ221" i="122"/>
  <c r="BE323" i="123"/>
  <c r="AW272" i="123"/>
  <c r="AV272" i="123"/>
  <c r="BG323" i="123"/>
  <c r="BP230" i="116"/>
  <c r="BP313" i="117"/>
  <c r="BP295" i="117"/>
  <c r="BP214" i="116"/>
  <c r="AN272" i="116"/>
  <c r="BQ244" i="116"/>
  <c r="BP316" i="116"/>
  <c r="AO221" i="117"/>
  <c r="AN221" i="117"/>
  <c r="BP263" i="117"/>
  <c r="BJ221" i="118"/>
  <c r="BO272" i="118"/>
  <c r="BP316" i="118"/>
  <c r="BP316" i="117"/>
  <c r="AT221" i="116"/>
  <c r="AZ221" i="116"/>
  <c r="BI323" i="117"/>
  <c r="AN272" i="117"/>
  <c r="AZ323" i="117"/>
  <c r="AP221" i="117"/>
  <c r="BP270" i="117"/>
  <c r="AL323" i="118"/>
  <c r="BP271" i="118"/>
  <c r="BA272" i="118"/>
  <c r="BI323" i="118"/>
  <c r="BL221" i="118"/>
  <c r="BP295" i="119"/>
  <c r="BP313" i="119"/>
  <c r="BL272" i="120"/>
  <c r="BP320" i="120"/>
  <c r="AX272" i="120"/>
  <c r="AU323" i="120"/>
  <c r="BJ221" i="120"/>
  <c r="BI221" i="119"/>
  <c r="BL323" i="121"/>
  <c r="BO272" i="121"/>
  <c r="AP323" i="121"/>
  <c r="BP322" i="121"/>
  <c r="AZ272" i="121"/>
  <c r="BL221" i="121"/>
  <c r="BH272" i="121"/>
  <c r="BE221" i="121"/>
  <c r="BP264" i="121"/>
  <c r="BP207" i="121"/>
  <c r="BP173" i="121" s="1"/>
  <c r="BP193" i="119"/>
  <c r="BP211" i="119"/>
  <c r="BP212" i="122"/>
  <c r="BP316" i="122"/>
  <c r="AU323" i="122"/>
  <c r="AS323" i="122"/>
  <c r="BH323" i="123"/>
  <c r="AN272" i="123"/>
  <c r="BP216" i="123"/>
  <c r="BM221" i="123"/>
  <c r="BP122" i="113"/>
  <c r="BP128" i="113"/>
  <c r="BP230" i="112"/>
  <c r="BH272" i="114"/>
  <c r="BQ295" i="113"/>
  <c r="AM323" i="112"/>
  <c r="AV323" i="112"/>
  <c r="BB323" i="112"/>
  <c r="BQ193" i="113"/>
  <c r="AT323" i="114"/>
  <c r="BH221" i="114"/>
  <c r="BP309" i="115"/>
  <c r="BP275" i="115" s="1"/>
  <c r="AY323" i="115"/>
  <c r="AN323" i="115"/>
  <c r="AU221" i="113"/>
  <c r="BM272" i="112"/>
  <c r="BP211" i="114"/>
  <c r="BP193" i="114"/>
  <c r="BP281" i="114"/>
  <c r="BN272" i="114"/>
  <c r="AT221" i="112"/>
  <c r="BP262" i="112"/>
  <c r="BP244" i="112"/>
  <c r="BG272" i="113"/>
  <c r="BP215" i="113"/>
  <c r="BB221" i="114"/>
  <c r="AS221" i="114"/>
  <c r="BP219" i="114"/>
  <c r="AV323" i="114"/>
  <c r="AR272" i="112"/>
  <c r="BE272" i="112"/>
  <c r="BN272" i="113"/>
  <c r="BN323" i="114"/>
  <c r="AV272" i="114"/>
  <c r="BP128" i="115"/>
  <c r="BP122" i="115"/>
  <c r="BE221" i="112"/>
  <c r="BP322" i="112"/>
  <c r="AV323" i="113"/>
  <c r="BP193" i="113"/>
  <c r="BP211" i="113"/>
  <c r="BB323" i="113"/>
  <c r="AW323" i="114"/>
  <c r="BM323" i="114"/>
  <c r="BQ295" i="115"/>
  <c r="AL173" i="112"/>
  <c r="BP175" i="112"/>
  <c r="AL179" i="112"/>
  <c r="AU272" i="113"/>
  <c r="AL221" i="114"/>
  <c r="AS272" i="114"/>
  <c r="AW323" i="112"/>
  <c r="BD323" i="112"/>
  <c r="BQ244" i="112"/>
  <c r="AQ323" i="112"/>
  <c r="AT272" i="114"/>
  <c r="BA323" i="115"/>
  <c r="BP271" i="115"/>
  <c r="BP193" i="115"/>
  <c r="BP211" i="115"/>
  <c r="BP212" i="115"/>
  <c r="BF272" i="112"/>
  <c r="BB272" i="113"/>
  <c r="BP175" i="113"/>
  <c r="AL179" i="113"/>
  <c r="AL173" i="113"/>
  <c r="AS221" i="113"/>
  <c r="BP316" i="113"/>
  <c r="AX221" i="112"/>
  <c r="BL272" i="112"/>
  <c r="AY323" i="112"/>
  <c r="AZ323" i="113"/>
  <c r="AS272" i="113"/>
  <c r="BH221" i="113"/>
  <c r="BQ244" i="113"/>
  <c r="BP175" i="114"/>
  <c r="AL173" i="114"/>
  <c r="AL179" i="114"/>
  <c r="AS323" i="114"/>
  <c r="AU272" i="114"/>
  <c r="BE272" i="114"/>
  <c r="AR323" i="114"/>
  <c r="AM323" i="115"/>
  <c r="AR323" i="115"/>
  <c r="BF221" i="115"/>
  <c r="AR323" i="112"/>
  <c r="AW272" i="112"/>
  <c r="BP314" i="113"/>
  <c r="AP221" i="113"/>
  <c r="BP264" i="113"/>
  <c r="AL323" i="113"/>
  <c r="AW221" i="114"/>
  <c r="BF221" i="114"/>
  <c r="BB323" i="114"/>
  <c r="AP221" i="114"/>
  <c r="AX323" i="114"/>
  <c r="BQ244" i="115"/>
  <c r="BP269" i="115"/>
  <c r="AV221" i="112"/>
  <c r="BG221" i="113"/>
  <c r="BO272" i="112"/>
  <c r="BM323" i="112"/>
  <c r="BL323" i="112"/>
  <c r="BP258" i="112"/>
  <c r="BP224" i="112" s="1"/>
  <c r="AL323" i="112"/>
  <c r="BP263" i="112"/>
  <c r="AL221" i="112"/>
  <c r="BP309" i="112"/>
  <c r="BP275" i="112" s="1"/>
  <c r="BL323" i="113"/>
  <c r="AY272" i="113"/>
  <c r="AL221" i="113"/>
  <c r="AV221" i="113"/>
  <c r="BK272" i="114"/>
  <c r="BB272" i="114"/>
  <c r="AL272" i="114"/>
  <c r="BL272" i="114"/>
  <c r="BP230" i="114"/>
  <c r="AN272" i="114"/>
  <c r="AV221" i="114"/>
  <c r="AM221" i="115"/>
  <c r="AV323" i="115"/>
  <c r="BO323" i="115"/>
  <c r="AL323" i="115"/>
  <c r="BP214" i="112"/>
  <c r="BM221" i="112"/>
  <c r="BP170" i="112"/>
  <c r="BP270" i="112"/>
  <c r="AY272" i="112"/>
  <c r="BN323" i="112"/>
  <c r="BB272" i="112"/>
  <c r="AZ272" i="113"/>
  <c r="BP224" i="113"/>
  <c r="BP230" i="113"/>
  <c r="AU323" i="113"/>
  <c r="BD272" i="113"/>
  <c r="BF221" i="113"/>
  <c r="BQ193" i="114"/>
  <c r="AU323" i="114"/>
  <c r="AX272" i="114"/>
  <c r="BJ323" i="114"/>
  <c r="AP323" i="114"/>
  <c r="BP264" i="114"/>
  <c r="AU323" i="115"/>
  <c r="AO272" i="115"/>
  <c r="BP213" i="112"/>
  <c r="BP317" i="112"/>
  <c r="BI272" i="112"/>
  <c r="BP216" i="112"/>
  <c r="AL272" i="112"/>
  <c r="AW221" i="113"/>
  <c r="AQ272" i="113"/>
  <c r="BI323" i="113"/>
  <c r="BC272" i="114"/>
  <c r="BD221" i="113"/>
  <c r="BH272" i="113"/>
  <c r="BP207" i="114"/>
  <c r="BG323" i="114"/>
  <c r="BJ272" i="114"/>
  <c r="BI221" i="114"/>
  <c r="BA272" i="114"/>
  <c r="AX221" i="114"/>
  <c r="AY221" i="114"/>
  <c r="BP207" i="115"/>
  <c r="BP318" i="115"/>
  <c r="BP319" i="115"/>
  <c r="BD323" i="115"/>
  <c r="BP322" i="115"/>
  <c r="AP323" i="115"/>
  <c r="BA272" i="115"/>
  <c r="BQ193" i="115"/>
  <c r="BP122" i="114"/>
  <c r="BP128" i="114"/>
  <c r="AZ323" i="115"/>
  <c r="BQ295" i="112"/>
  <c r="BQ193" i="112"/>
  <c r="AV272" i="112"/>
  <c r="AX323" i="113"/>
  <c r="BQ244" i="114"/>
  <c r="BL323" i="115"/>
  <c r="BP313" i="115"/>
  <c r="BP295" i="115"/>
  <c r="BI272" i="115"/>
  <c r="BP128" i="112"/>
  <c r="BP122" i="112"/>
  <c r="BO323" i="112"/>
  <c r="BK323" i="115"/>
  <c r="AP272" i="115"/>
  <c r="AP323" i="113"/>
  <c r="AM323" i="113"/>
  <c r="AW272" i="113"/>
  <c r="AW323" i="113"/>
  <c r="BK221" i="114"/>
  <c r="AQ323" i="115"/>
  <c r="AL221" i="115"/>
  <c r="AQ221" i="113"/>
  <c r="AN272" i="112"/>
  <c r="BO323" i="113"/>
  <c r="BC272" i="113"/>
  <c r="BO221" i="114"/>
  <c r="AM323" i="114"/>
  <c r="AP272" i="114"/>
  <c r="BE221" i="114"/>
  <c r="BP230" i="115"/>
  <c r="BM272" i="115"/>
  <c r="AS323" i="113"/>
  <c r="AO323" i="114"/>
  <c r="BP218" i="112"/>
  <c r="BD221" i="112"/>
  <c r="BP170" i="113"/>
  <c r="BG323" i="112"/>
  <c r="BP322" i="113"/>
  <c r="BP207" i="113"/>
  <c r="BO323" i="114"/>
  <c r="BP244" i="114"/>
  <c r="BP262" i="114"/>
  <c r="AM221" i="114"/>
  <c r="BO272" i="115"/>
  <c r="AU323" i="112"/>
  <c r="BN323" i="113"/>
  <c r="AT323" i="115"/>
  <c r="BE323" i="115"/>
  <c r="BP215" i="112"/>
  <c r="BP309" i="113"/>
  <c r="BP275" i="113" s="1"/>
  <c r="AZ221" i="114"/>
  <c r="BO272" i="114"/>
  <c r="BM272" i="114"/>
  <c r="BF323" i="114"/>
  <c r="BG323" i="115"/>
  <c r="BP281" i="115"/>
  <c r="AP272" i="112"/>
  <c r="BI221" i="113"/>
  <c r="BE323" i="112"/>
  <c r="AY323" i="113"/>
  <c r="AO272" i="112"/>
  <c r="BP320" i="113"/>
  <c r="BF323" i="113"/>
  <c r="BC323" i="113"/>
  <c r="BE272" i="113"/>
  <c r="BP281" i="113"/>
  <c r="AQ323" i="113"/>
  <c r="BP262" i="113"/>
  <c r="BP244" i="113"/>
  <c r="BG323" i="113"/>
  <c r="BP319" i="114"/>
  <c r="BC323" i="114"/>
  <c r="BF272" i="114"/>
  <c r="AZ323" i="114"/>
  <c r="AR221" i="114"/>
  <c r="BD323" i="114"/>
  <c r="AQ221" i="114"/>
  <c r="AN323" i="114"/>
  <c r="BD221" i="114"/>
  <c r="AS323" i="115"/>
  <c r="AW272" i="115"/>
  <c r="AO323" i="115"/>
  <c r="AX323" i="112"/>
  <c r="BA272" i="113"/>
  <c r="BP295" i="113"/>
  <c r="BP313" i="113"/>
  <c r="BP170" i="114"/>
  <c r="BK323" i="114"/>
  <c r="BH323" i="114"/>
  <c r="AL179" i="115"/>
  <c r="BP175" i="115"/>
  <c r="AL173" i="115"/>
  <c r="AY272" i="115"/>
  <c r="BC323" i="112"/>
  <c r="AS221" i="112"/>
  <c r="AN221" i="112"/>
  <c r="AV272" i="113"/>
  <c r="BP295" i="112"/>
  <c r="BP313" i="112"/>
  <c r="BP193" i="112"/>
  <c r="BP211" i="112"/>
  <c r="BP220" i="112"/>
  <c r="BM272" i="113"/>
  <c r="BP219" i="113"/>
  <c r="BP317" i="113"/>
  <c r="AN272" i="113"/>
  <c r="BP309" i="114"/>
  <c r="BP275" i="114" s="1"/>
  <c r="AY323" i="114"/>
  <c r="BP220" i="114"/>
  <c r="BA221" i="114"/>
  <c r="BI323" i="114"/>
  <c r="AY272" i="114"/>
  <c r="BP170" i="115"/>
  <c r="BN323" i="115"/>
  <c r="BJ323" i="115"/>
  <c r="BP270" i="115"/>
  <c r="BP267" i="115"/>
  <c r="AS272" i="115"/>
  <c r="BP215" i="115"/>
  <c r="BP318" i="112"/>
  <c r="BP268" i="112"/>
  <c r="BH323" i="113"/>
  <c r="BK272" i="113"/>
  <c r="BM323" i="113"/>
  <c r="BC221" i="114"/>
  <c r="AR272" i="114"/>
  <c r="AN323" i="112"/>
  <c r="BJ323" i="112"/>
  <c r="BG272" i="112"/>
  <c r="BP281" i="112"/>
  <c r="BP319" i="113"/>
  <c r="AN323" i="113"/>
  <c r="BK323" i="113"/>
  <c r="BP271" i="113"/>
  <c r="BP266" i="113"/>
  <c r="AT221" i="113"/>
  <c r="AQ323" i="114"/>
  <c r="BP216" i="114"/>
  <c r="BL323" i="114"/>
  <c r="AM272" i="114"/>
  <c r="AT221" i="114"/>
  <c r="AO272" i="114"/>
  <c r="BP262" i="115"/>
  <c r="BP244" i="115"/>
  <c r="BP266" i="115"/>
  <c r="BP264" i="115"/>
  <c r="BP263" i="115"/>
  <c r="BP219" i="115"/>
  <c r="BP295" i="114"/>
  <c r="BP179" i="107"/>
  <c r="BI323" i="107"/>
  <c r="AL272" i="107"/>
  <c r="BP267" i="107"/>
  <c r="BP320" i="107"/>
  <c r="AS323" i="107"/>
  <c r="BH323" i="107"/>
  <c r="BG323" i="107"/>
  <c r="BK323" i="107"/>
  <c r="AW323" i="107"/>
  <c r="BF272" i="107"/>
  <c r="AS272" i="107"/>
  <c r="AO323" i="107"/>
  <c r="BN272" i="107"/>
  <c r="AR272" i="107"/>
  <c r="BL272" i="107"/>
  <c r="AP323" i="107"/>
  <c r="BC272" i="107"/>
  <c r="BQ193" i="107"/>
  <c r="BP244" i="107"/>
  <c r="BP262" i="107"/>
  <c r="BE272" i="107"/>
  <c r="AT221" i="107"/>
  <c r="AV272" i="107"/>
  <c r="AN272" i="107"/>
  <c r="BL323" i="107"/>
  <c r="BP271" i="107"/>
  <c r="AQ272" i="107"/>
  <c r="AZ221" i="107"/>
  <c r="BD323" i="107"/>
  <c r="BN323" i="107"/>
  <c r="AM323" i="107"/>
  <c r="AL323" i="107"/>
  <c r="BP264" i="107"/>
  <c r="BM221" i="107"/>
  <c r="AO272" i="107"/>
  <c r="BP215" i="107"/>
  <c r="AV323" i="107"/>
  <c r="BA272" i="107"/>
  <c r="BN221" i="107"/>
  <c r="AQ323" i="107"/>
  <c r="BP258" i="107"/>
  <c r="BP224" i="107" s="1"/>
  <c r="BQ295" i="107"/>
  <c r="AW272" i="107"/>
  <c r="BP193" i="107"/>
  <c r="BP211" i="107"/>
  <c r="AQ221" i="107"/>
  <c r="BJ323" i="107"/>
  <c r="BP318" i="107"/>
  <c r="BJ221" i="107"/>
  <c r="BD272" i="107"/>
  <c r="BE221" i="107"/>
  <c r="BA323" i="107"/>
  <c r="AR323" i="107"/>
  <c r="BP321" i="107"/>
  <c r="BM272" i="107"/>
  <c r="AL221" i="107"/>
  <c r="AW221" i="107"/>
  <c r="BP317" i="107"/>
  <c r="BQ244" i="107"/>
  <c r="AU323" i="107"/>
  <c r="AZ272" i="107"/>
  <c r="BP315" i="107"/>
  <c r="BO323" i="107"/>
  <c r="BP281" i="107"/>
  <c r="AX272" i="107"/>
  <c r="BP213" i="107"/>
  <c r="AS221" i="107"/>
  <c r="BP268" i="107"/>
  <c r="BM323" i="107"/>
  <c r="BP309" i="107"/>
  <c r="BP275" i="107" s="1"/>
  <c r="AP272" i="107"/>
  <c r="BI272" i="107"/>
  <c r="AU272" i="107"/>
  <c r="BP313" i="107"/>
  <c r="BP295" i="107"/>
  <c r="BH272" i="107"/>
  <c r="BF221" i="107"/>
  <c r="AZ323" i="107"/>
  <c r="BE323" i="107"/>
  <c r="BP122" i="139" l="1"/>
  <c r="BI174" i="4"/>
  <c r="BK179" i="123"/>
  <c r="BP175" i="123"/>
  <c r="BP179" i="123" s="1"/>
  <c r="BP122" i="121"/>
  <c r="BP122" i="137"/>
  <c r="BP122" i="136"/>
  <c r="BP128" i="136"/>
  <c r="BP128" i="138"/>
  <c r="BP122" i="138"/>
  <c r="BP128" i="134"/>
  <c r="BP122" i="134"/>
  <c r="BP122" i="133"/>
  <c r="BP128" i="133"/>
  <c r="BP122" i="123"/>
  <c r="BP122" i="126"/>
  <c r="BP122" i="127"/>
  <c r="BP128" i="125"/>
  <c r="BP122" i="125"/>
  <c r="BP323" i="115"/>
  <c r="BP323" i="114"/>
  <c r="BP221" i="138"/>
  <c r="BP221" i="136"/>
  <c r="BP272" i="136"/>
  <c r="BP323" i="134"/>
  <c r="BP272" i="134"/>
  <c r="BP221" i="133"/>
  <c r="BP221" i="127"/>
  <c r="BP272" i="126"/>
  <c r="BP323" i="124"/>
  <c r="BP272" i="124"/>
  <c r="BP272" i="115"/>
  <c r="BP272" i="114"/>
  <c r="BP272" i="112"/>
  <c r="BP221" i="119"/>
  <c r="BP323" i="119"/>
  <c r="BP272" i="139"/>
  <c r="BP323" i="139"/>
  <c r="BP323" i="138"/>
  <c r="BP272" i="138"/>
  <c r="BP272" i="137"/>
  <c r="BP221" i="137"/>
  <c r="BP323" i="137"/>
  <c r="BP323" i="136"/>
  <c r="BP272" i="135"/>
  <c r="BP323" i="133"/>
  <c r="BP272" i="133"/>
  <c r="BP272" i="132"/>
  <c r="BP323" i="132"/>
  <c r="BP272" i="131"/>
  <c r="BP221" i="131"/>
  <c r="BP323" i="131"/>
  <c r="BP221" i="130"/>
  <c r="BP272" i="130"/>
  <c r="BP221" i="129"/>
  <c r="BP323" i="129"/>
  <c r="BP272" i="129"/>
  <c r="BP221" i="128"/>
  <c r="BP323" i="128"/>
  <c r="BP272" i="128"/>
  <c r="BP323" i="127"/>
  <c r="BP272" i="127"/>
  <c r="BP221" i="126"/>
  <c r="BP323" i="126"/>
  <c r="BP221" i="125"/>
  <c r="BP323" i="125"/>
  <c r="BP221" i="107"/>
  <c r="BP179" i="128"/>
  <c r="BP173" i="128"/>
  <c r="BP179" i="129"/>
  <c r="BP173" i="129"/>
  <c r="BP179" i="130"/>
  <c r="BP173" i="130"/>
  <c r="BP173" i="131"/>
  <c r="BP179" i="131"/>
  <c r="BP173" i="122"/>
  <c r="BP179" i="122"/>
  <c r="BP173" i="120"/>
  <c r="BP179" i="120"/>
  <c r="BP221" i="122"/>
  <c r="BP272" i="121"/>
  <c r="BP272" i="118"/>
  <c r="BP221" i="123"/>
  <c r="BP272" i="116"/>
  <c r="BP272" i="122"/>
  <c r="BP221" i="118"/>
  <c r="BP323" i="116"/>
  <c r="BP272" i="123"/>
  <c r="BP221" i="121"/>
  <c r="BP323" i="117"/>
  <c r="BP323" i="122"/>
  <c r="BP323" i="123"/>
  <c r="BP272" i="120"/>
  <c r="BP323" i="118"/>
  <c r="BP323" i="121"/>
  <c r="BP323" i="120"/>
  <c r="BP272" i="117"/>
  <c r="BP221" i="120"/>
  <c r="BP221" i="117"/>
  <c r="BP221" i="116"/>
  <c r="BP272" i="119"/>
  <c r="BP221" i="113"/>
  <c r="BP221" i="115"/>
  <c r="BP323" i="113"/>
  <c r="BP179" i="112"/>
  <c r="BP173" i="112"/>
  <c r="BP221" i="114"/>
  <c r="BP272" i="113"/>
  <c r="BP323" i="112"/>
  <c r="BP179" i="115"/>
  <c r="BP173" i="115"/>
  <c r="BP179" i="114"/>
  <c r="BP173" i="114"/>
  <c r="BP179" i="113"/>
  <c r="BP173" i="113"/>
  <c r="BP221" i="112"/>
  <c r="BP272" i="107"/>
  <c r="BP323" i="107"/>
  <c r="L7" i="75"/>
  <c r="L7" i="74"/>
  <c r="M7" i="74" s="1"/>
  <c r="BP173" i="123" l="1"/>
  <c r="M7" i="75"/>
  <c r="N7" i="75" s="1"/>
  <c r="N7" i="74"/>
  <c r="C106" i="8" l="1"/>
  <c r="B106" i="8"/>
  <c r="C105" i="8"/>
  <c r="B105" i="8"/>
  <c r="C104" i="8"/>
  <c r="B104" i="8"/>
  <c r="C103" i="8"/>
  <c r="B103" i="8"/>
  <c r="C102" i="8"/>
  <c r="B102" i="8"/>
  <c r="C101" i="8"/>
  <c r="B101" i="8"/>
  <c r="C100" i="8"/>
  <c r="B100" i="8"/>
  <c r="C99" i="8"/>
  <c r="B99" i="8"/>
  <c r="C98" i="8"/>
  <c r="B98" i="8"/>
  <c r="C97" i="8"/>
  <c r="B97" i="8"/>
  <c r="C96" i="8"/>
  <c r="B96" i="8"/>
  <c r="C95" i="8"/>
  <c r="B95" i="8"/>
  <c r="C94" i="8"/>
  <c r="B94" i="8"/>
  <c r="C93" i="8"/>
  <c r="B93" i="8"/>
  <c r="C92" i="8"/>
  <c r="B92" i="8"/>
  <c r="C91" i="8"/>
  <c r="B91" i="8"/>
  <c r="C90" i="8"/>
  <c r="B90" i="8"/>
  <c r="C89" i="8"/>
  <c r="B89" i="8"/>
  <c r="C88" i="8"/>
  <c r="B88" i="8"/>
  <c r="C87" i="8"/>
  <c r="B87" i="8"/>
  <c r="C86" i="8"/>
  <c r="B86" i="8"/>
  <c r="C85" i="8"/>
  <c r="B85" i="8"/>
  <c r="C84" i="8"/>
  <c r="B84" i="8"/>
  <c r="C83" i="8"/>
  <c r="B83" i="8"/>
  <c r="C82" i="8"/>
  <c r="B82" i="8"/>
  <c r="C81" i="8"/>
  <c r="B81" i="8"/>
  <c r="C80" i="8"/>
  <c r="B80" i="8"/>
  <c r="C79" i="8"/>
  <c r="B79" i="8"/>
  <c r="C78" i="8"/>
  <c r="B78" i="8"/>
  <c r="C77" i="8"/>
  <c r="B77" i="8"/>
  <c r="C76" i="8"/>
  <c r="B76" i="8"/>
  <c r="C75" i="8"/>
  <c r="B75" i="8"/>
  <c r="C74" i="8"/>
  <c r="B74" i="8"/>
  <c r="C73" i="8"/>
  <c r="B73" i="8"/>
  <c r="C72" i="8"/>
  <c r="B72" i="8"/>
  <c r="C71" i="8"/>
  <c r="B71" i="8"/>
  <c r="C70" i="8"/>
  <c r="B70" i="8"/>
  <c r="C69" i="8"/>
  <c r="B69" i="8"/>
  <c r="C68" i="8"/>
  <c r="B68" i="8"/>
  <c r="C67" i="8"/>
  <c r="B67" i="8"/>
  <c r="C66" i="8"/>
  <c r="B66" i="8"/>
  <c r="C65" i="8"/>
  <c r="B65" i="8"/>
  <c r="C64" i="8"/>
  <c r="B64" i="8"/>
  <c r="C63" i="8"/>
  <c r="B63" i="8"/>
  <c r="C62" i="8"/>
  <c r="B62" i="8"/>
  <c r="C61" i="8"/>
  <c r="B61" i="8"/>
  <c r="C60" i="8"/>
  <c r="B60" i="8"/>
  <c r="C59" i="8"/>
  <c r="B59" i="8"/>
  <c r="C58" i="8"/>
  <c r="B58" i="8"/>
  <c r="C57" i="8"/>
  <c r="B57" i="8"/>
  <c r="C56" i="8"/>
  <c r="B56" i="8"/>
  <c r="C55" i="8"/>
  <c r="B55" i="8"/>
  <c r="C54" i="8"/>
  <c r="B54" i="8"/>
  <c r="C53" i="8"/>
  <c r="B53" i="8"/>
  <c r="C52" i="8"/>
  <c r="B52" i="8"/>
  <c r="C51" i="8"/>
  <c r="B51" i="8"/>
  <c r="C50" i="8"/>
  <c r="B50" i="8"/>
  <c r="C49" i="8"/>
  <c r="B49" i="8"/>
  <c r="C48" i="8"/>
  <c r="B48" i="8"/>
  <c r="C47" i="8"/>
  <c r="B47" i="8"/>
  <c r="C46" i="8"/>
  <c r="B46" i="8"/>
  <c r="C45" i="8"/>
  <c r="B45" i="8"/>
  <c r="C44" i="8"/>
  <c r="B44" i="8"/>
  <c r="C43" i="8"/>
  <c r="B43" i="8"/>
  <c r="C42" i="8"/>
  <c r="B42" i="8"/>
  <c r="C41" i="8"/>
  <c r="B41" i="8"/>
  <c r="C40" i="8"/>
  <c r="B40" i="8"/>
  <c r="C39" i="8"/>
  <c r="B39" i="8"/>
  <c r="C38" i="8"/>
  <c r="B38" i="8"/>
  <c r="C37" i="8"/>
  <c r="B37" i="8"/>
  <c r="C36" i="8"/>
  <c r="B36" i="8"/>
  <c r="C35" i="8"/>
  <c r="B35" i="8"/>
  <c r="C34" i="8"/>
  <c r="B34" i="8"/>
  <c r="C33" i="8"/>
  <c r="B33" i="8"/>
  <c r="C32" i="8"/>
  <c r="B32" i="8"/>
  <c r="C31" i="8"/>
  <c r="B31" i="8"/>
  <c r="C30" i="8"/>
  <c r="B30" i="8"/>
  <c r="C29" i="8"/>
  <c r="B29" i="8"/>
  <c r="C28" i="8"/>
  <c r="B28" i="8"/>
  <c r="C27" i="8"/>
  <c r="B27" i="8"/>
  <c r="C26" i="8"/>
  <c r="B26" i="8"/>
  <c r="C25" i="8"/>
  <c r="B25" i="8"/>
  <c r="C24" i="8"/>
  <c r="B24" i="8"/>
  <c r="C23" i="8"/>
  <c r="B23" i="8"/>
  <c r="C22" i="8"/>
  <c r="B22" i="8"/>
  <c r="C21" i="8"/>
  <c r="B21" i="8"/>
  <c r="C20" i="8"/>
  <c r="B20" i="8"/>
  <c r="C19" i="8"/>
  <c r="B19" i="8"/>
  <c r="C18" i="8"/>
  <c r="B18" i="8"/>
  <c r="C17" i="8"/>
  <c r="B17" i="8"/>
  <c r="C16" i="8"/>
  <c r="B16" i="8"/>
  <c r="C15" i="8"/>
  <c r="B15" i="8"/>
  <c r="C14" i="8"/>
  <c r="B14" i="8"/>
  <c r="C13" i="8"/>
  <c r="B13" i="8"/>
  <c r="C12" i="8"/>
  <c r="B12" i="8"/>
  <c r="C11" i="8"/>
  <c r="B11" i="8"/>
  <c r="C10" i="8"/>
  <c r="B10" i="8"/>
  <c r="C9" i="8"/>
  <c r="B9" i="8"/>
  <c r="C8" i="8"/>
  <c r="B8" i="8"/>
  <c r="C7" i="8"/>
  <c r="B7" i="8"/>
  <c r="C107" i="6"/>
  <c r="B107" i="6"/>
  <c r="C106" i="6"/>
  <c r="B106" i="6"/>
  <c r="C105" i="6"/>
  <c r="B105" i="6"/>
  <c r="C104" i="6"/>
  <c r="B104" i="6"/>
  <c r="C103" i="6"/>
  <c r="B103" i="6"/>
  <c r="C102" i="6"/>
  <c r="B102" i="6"/>
  <c r="C101" i="6"/>
  <c r="B101" i="6"/>
  <c r="C100" i="6"/>
  <c r="B100" i="6"/>
  <c r="C99" i="6"/>
  <c r="B99" i="6"/>
  <c r="C98" i="6"/>
  <c r="B98" i="6"/>
  <c r="C97" i="6"/>
  <c r="B97" i="6"/>
  <c r="C96" i="6"/>
  <c r="B96" i="6"/>
  <c r="C95" i="6"/>
  <c r="B95" i="6"/>
  <c r="C94" i="6"/>
  <c r="B94" i="6"/>
  <c r="C93" i="6"/>
  <c r="B93" i="6"/>
  <c r="C92" i="6"/>
  <c r="B92" i="6"/>
  <c r="C91" i="6"/>
  <c r="B91" i="6"/>
  <c r="C90" i="6"/>
  <c r="B90" i="6"/>
  <c r="C89" i="6"/>
  <c r="B89" i="6"/>
  <c r="C88" i="6"/>
  <c r="B88" i="6"/>
  <c r="C87" i="6"/>
  <c r="B87" i="6"/>
  <c r="C86" i="6"/>
  <c r="B86" i="6"/>
  <c r="C85" i="6"/>
  <c r="B85" i="6"/>
  <c r="C84" i="6"/>
  <c r="B84" i="6"/>
  <c r="C83" i="6"/>
  <c r="B83" i="6"/>
  <c r="C82" i="6"/>
  <c r="B82" i="6"/>
  <c r="C81" i="6"/>
  <c r="B81" i="6"/>
  <c r="C80" i="6"/>
  <c r="B80" i="6"/>
  <c r="C79" i="6"/>
  <c r="B79" i="6"/>
  <c r="C78" i="6"/>
  <c r="B78" i="6"/>
  <c r="C77" i="6"/>
  <c r="B77" i="6"/>
  <c r="C76" i="6"/>
  <c r="B76" i="6"/>
  <c r="C75" i="6"/>
  <c r="B75" i="6"/>
  <c r="C74" i="6"/>
  <c r="B74" i="6"/>
  <c r="C73" i="6"/>
  <c r="B73" i="6"/>
  <c r="C72" i="6"/>
  <c r="B72" i="6"/>
  <c r="C71" i="6"/>
  <c r="B71" i="6"/>
  <c r="C70" i="6"/>
  <c r="B70" i="6"/>
  <c r="C69" i="6"/>
  <c r="B69" i="6"/>
  <c r="C68" i="6"/>
  <c r="B68" i="6"/>
  <c r="C67" i="6"/>
  <c r="B67" i="6"/>
  <c r="C66" i="6"/>
  <c r="B66" i="6"/>
  <c r="C65" i="6"/>
  <c r="B65" i="6"/>
  <c r="C64" i="6"/>
  <c r="B64" i="6"/>
  <c r="C63" i="6"/>
  <c r="B63" i="6"/>
  <c r="C62" i="6"/>
  <c r="B62" i="6"/>
  <c r="C61" i="6"/>
  <c r="B61" i="6"/>
  <c r="C60" i="6"/>
  <c r="B60" i="6"/>
  <c r="C59" i="6"/>
  <c r="B59" i="6"/>
  <c r="C58" i="6"/>
  <c r="B58" i="6"/>
  <c r="C57" i="6"/>
  <c r="B57" i="6"/>
  <c r="C56" i="6"/>
  <c r="B56" i="6"/>
  <c r="C55" i="6"/>
  <c r="B55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C9" i="6"/>
  <c r="B9" i="6"/>
  <c r="AZ125" i="10" l="1"/>
  <c r="K28" i="71" l="1"/>
  <c r="J27" i="71"/>
  <c r="J26" i="71"/>
  <c r="J25" i="71"/>
  <c r="J24" i="71"/>
  <c r="J23" i="71"/>
  <c r="J22" i="71"/>
  <c r="J21" i="71"/>
  <c r="J20" i="71"/>
  <c r="J19" i="71"/>
  <c r="J18" i="71"/>
  <c r="J17" i="71"/>
  <c r="J16" i="71"/>
  <c r="J15" i="71"/>
  <c r="J14" i="71"/>
  <c r="J13" i="71"/>
  <c r="K28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H6" i="6"/>
  <c r="BP297" i="10"/>
  <c r="BP311" i="10" s="1"/>
  <c r="BP276" i="10" s="1"/>
  <c r="BO297" i="10"/>
  <c r="BO311" i="10" s="1"/>
  <c r="BO276" i="10" s="1"/>
  <c r="BN297" i="10"/>
  <c r="BN311" i="10" s="1"/>
  <c r="BN276" i="10" s="1"/>
  <c r="BM297" i="10"/>
  <c r="BM311" i="10" s="1"/>
  <c r="BM276" i="10" s="1"/>
  <c r="BL297" i="10"/>
  <c r="BL311" i="10" s="1"/>
  <c r="BL276" i="10" s="1"/>
  <c r="BK297" i="10"/>
  <c r="BK311" i="10" s="1"/>
  <c r="BK276" i="10" s="1"/>
  <c r="BJ297" i="10"/>
  <c r="BJ311" i="10" s="1"/>
  <c r="BJ276" i="10" s="1"/>
  <c r="BI297" i="10"/>
  <c r="BI311" i="10" s="1"/>
  <c r="BI276" i="10" s="1"/>
  <c r="BH297" i="10"/>
  <c r="BH311" i="10" s="1"/>
  <c r="BH276" i="10" s="1"/>
  <c r="BG297" i="10"/>
  <c r="BG311" i="10" s="1"/>
  <c r="BG276" i="10" s="1"/>
  <c r="BF297" i="10"/>
  <c r="BF311" i="10" s="1"/>
  <c r="BF276" i="10" s="1"/>
  <c r="BE297" i="10"/>
  <c r="BE311" i="10" s="1"/>
  <c r="BE276" i="10" s="1"/>
  <c r="BD297" i="10"/>
  <c r="BD311" i="10" s="1"/>
  <c r="BD276" i="10" s="1"/>
  <c r="BC297" i="10"/>
  <c r="BC311" i="10" s="1"/>
  <c r="BC276" i="10" s="1"/>
  <c r="BB297" i="10"/>
  <c r="BB311" i="10" s="1"/>
  <c r="BB276" i="10" s="1"/>
  <c r="BA297" i="10"/>
  <c r="BA311" i="10" s="1"/>
  <c r="BA276" i="10" s="1"/>
  <c r="AZ297" i="10"/>
  <c r="AZ311" i="10" s="1"/>
  <c r="AZ276" i="10" s="1"/>
  <c r="AY297" i="10"/>
  <c r="AY311" i="10" s="1"/>
  <c r="AY276" i="10" s="1"/>
  <c r="AX297" i="10"/>
  <c r="AX311" i="10" s="1"/>
  <c r="AX276" i="10" s="1"/>
  <c r="AW297" i="10"/>
  <c r="AW311" i="10" s="1"/>
  <c r="AW276" i="10" s="1"/>
  <c r="AV297" i="10"/>
  <c r="AV311" i="10" s="1"/>
  <c r="AV276" i="10" s="1"/>
  <c r="AU297" i="10"/>
  <c r="AU311" i="10" s="1"/>
  <c r="AU276" i="10" s="1"/>
  <c r="AT297" i="10"/>
  <c r="AT311" i="10" s="1"/>
  <c r="AT276" i="10" s="1"/>
  <c r="AS297" i="10"/>
  <c r="AS311" i="10" s="1"/>
  <c r="AS276" i="10" s="1"/>
  <c r="AR297" i="10"/>
  <c r="AR311" i="10" s="1"/>
  <c r="AR276" i="10" s="1"/>
  <c r="AQ297" i="10"/>
  <c r="AQ311" i="10" s="1"/>
  <c r="AQ276" i="10" s="1"/>
  <c r="AP297" i="10"/>
  <c r="AP311" i="10" s="1"/>
  <c r="AP276" i="10" s="1"/>
  <c r="AO297" i="10"/>
  <c r="AO311" i="10" s="1"/>
  <c r="AO276" i="10" s="1"/>
  <c r="AN297" i="10"/>
  <c r="AN311" i="10" s="1"/>
  <c r="AN276" i="10" s="1"/>
  <c r="AM297" i="10"/>
  <c r="AM311" i="10" s="1"/>
  <c r="AM276" i="10" s="1"/>
  <c r="AL297" i="10"/>
  <c r="AL311" i="10" s="1"/>
  <c r="AL276" i="10" s="1"/>
  <c r="BP246" i="10"/>
  <c r="BP260" i="10" s="1"/>
  <c r="BP225" i="10" s="1"/>
  <c r="BO246" i="10"/>
  <c r="BO260" i="10" s="1"/>
  <c r="BO225" i="10" s="1"/>
  <c r="BN246" i="10"/>
  <c r="BN260" i="10" s="1"/>
  <c r="BN225" i="10" s="1"/>
  <c r="BM246" i="10"/>
  <c r="BM260" i="10" s="1"/>
  <c r="BM225" i="10" s="1"/>
  <c r="BL246" i="10"/>
  <c r="BL260" i="10" s="1"/>
  <c r="BL225" i="10" s="1"/>
  <c r="BK246" i="10"/>
  <c r="BK260" i="10" s="1"/>
  <c r="BK225" i="10" s="1"/>
  <c r="BJ246" i="10"/>
  <c r="BJ260" i="10" s="1"/>
  <c r="BJ225" i="10" s="1"/>
  <c r="BI246" i="10"/>
  <c r="BI260" i="10" s="1"/>
  <c r="BI225" i="10" s="1"/>
  <c r="BH246" i="10"/>
  <c r="BH260" i="10" s="1"/>
  <c r="BH225" i="10" s="1"/>
  <c r="BG246" i="10"/>
  <c r="BG260" i="10" s="1"/>
  <c r="BG225" i="10" s="1"/>
  <c r="BF246" i="10"/>
  <c r="BF260" i="10" s="1"/>
  <c r="BF225" i="10" s="1"/>
  <c r="BE246" i="10"/>
  <c r="BE260" i="10" s="1"/>
  <c r="BE225" i="10" s="1"/>
  <c r="BD246" i="10"/>
  <c r="BD260" i="10" s="1"/>
  <c r="BD225" i="10" s="1"/>
  <c r="BC246" i="10"/>
  <c r="BC260" i="10" s="1"/>
  <c r="BC225" i="10" s="1"/>
  <c r="BB246" i="10"/>
  <c r="BB260" i="10" s="1"/>
  <c r="BB225" i="10" s="1"/>
  <c r="BA246" i="10"/>
  <c r="BA260" i="10" s="1"/>
  <c r="BA225" i="10" s="1"/>
  <c r="AZ246" i="10"/>
  <c r="AZ260" i="10" s="1"/>
  <c r="AZ225" i="10" s="1"/>
  <c r="AY246" i="10"/>
  <c r="AY260" i="10" s="1"/>
  <c r="AY225" i="10" s="1"/>
  <c r="AX246" i="10"/>
  <c r="AX260" i="10" s="1"/>
  <c r="AX225" i="10" s="1"/>
  <c r="AW246" i="10"/>
  <c r="AW260" i="10" s="1"/>
  <c r="AW225" i="10" s="1"/>
  <c r="AV246" i="10"/>
  <c r="AV260" i="10" s="1"/>
  <c r="AV225" i="10" s="1"/>
  <c r="AU246" i="10"/>
  <c r="AU260" i="10" s="1"/>
  <c r="AU225" i="10" s="1"/>
  <c r="AT246" i="10"/>
  <c r="AT260" i="10" s="1"/>
  <c r="AT225" i="10" s="1"/>
  <c r="AS246" i="10"/>
  <c r="AS260" i="10" s="1"/>
  <c r="AS225" i="10" s="1"/>
  <c r="AR246" i="10"/>
  <c r="AR260" i="10" s="1"/>
  <c r="AR225" i="10" s="1"/>
  <c r="AQ246" i="10"/>
  <c r="AQ260" i="10" s="1"/>
  <c r="AQ225" i="10" s="1"/>
  <c r="AP246" i="10"/>
  <c r="AP260" i="10" s="1"/>
  <c r="AP225" i="10" s="1"/>
  <c r="AO246" i="10"/>
  <c r="AO260" i="10" s="1"/>
  <c r="AO225" i="10" s="1"/>
  <c r="AN246" i="10"/>
  <c r="AN260" i="10" s="1"/>
  <c r="AN225" i="10" s="1"/>
  <c r="AM246" i="10"/>
  <c r="AM260" i="10" s="1"/>
  <c r="AM225" i="10" s="1"/>
  <c r="AL246" i="10"/>
  <c r="AL260" i="10" s="1"/>
  <c r="AL225" i="10" s="1"/>
  <c r="BP195" i="10"/>
  <c r="BP209" i="10" s="1"/>
  <c r="BP174" i="10" s="1"/>
  <c r="BO195" i="10"/>
  <c r="BO209" i="10" s="1"/>
  <c r="BO174" i="10" s="1"/>
  <c r="BN195" i="10"/>
  <c r="BN209" i="10" s="1"/>
  <c r="BN174" i="10" s="1"/>
  <c r="BM195" i="10"/>
  <c r="BM209" i="10" s="1"/>
  <c r="BM174" i="10" s="1"/>
  <c r="BL195" i="10"/>
  <c r="BL209" i="10" s="1"/>
  <c r="BL174" i="10" s="1"/>
  <c r="BK195" i="10"/>
  <c r="BK209" i="10" s="1"/>
  <c r="BK174" i="10" s="1"/>
  <c r="BJ195" i="10"/>
  <c r="BJ209" i="10" s="1"/>
  <c r="BJ174" i="10" s="1"/>
  <c r="BI195" i="10"/>
  <c r="BI209" i="10" s="1"/>
  <c r="BI174" i="10" s="1"/>
  <c r="BH195" i="10"/>
  <c r="BH209" i="10" s="1"/>
  <c r="BH174" i="10" s="1"/>
  <c r="BG195" i="10"/>
  <c r="BG209" i="10" s="1"/>
  <c r="BG174" i="10" s="1"/>
  <c r="BF195" i="10"/>
  <c r="BF209" i="10" s="1"/>
  <c r="BF174" i="10" s="1"/>
  <c r="BE195" i="10"/>
  <c r="BE209" i="10" s="1"/>
  <c r="BE174" i="10" s="1"/>
  <c r="BD195" i="10"/>
  <c r="BD209" i="10" s="1"/>
  <c r="BD174" i="10" s="1"/>
  <c r="BC195" i="10"/>
  <c r="BC209" i="10" s="1"/>
  <c r="BC174" i="10" s="1"/>
  <c r="BB195" i="10"/>
  <c r="BB209" i="10" s="1"/>
  <c r="BB174" i="10" s="1"/>
  <c r="BA195" i="10"/>
  <c r="BA209" i="10" s="1"/>
  <c r="AZ195" i="10"/>
  <c r="AZ209" i="10" s="1"/>
  <c r="AZ174" i="10" s="1"/>
  <c r="AY195" i="10"/>
  <c r="AY209" i="10" s="1"/>
  <c r="AY174" i="10" s="1"/>
  <c r="AX195" i="10"/>
  <c r="AX209" i="10" s="1"/>
  <c r="AX174" i="10" s="1"/>
  <c r="AW195" i="10"/>
  <c r="AW209" i="10" s="1"/>
  <c r="AW174" i="10" s="1"/>
  <c r="AV195" i="10"/>
  <c r="AV209" i="10" s="1"/>
  <c r="AV174" i="10" s="1"/>
  <c r="AU195" i="10"/>
  <c r="AU209" i="10" s="1"/>
  <c r="AU174" i="10" s="1"/>
  <c r="AT195" i="10"/>
  <c r="AT209" i="10" s="1"/>
  <c r="AT174" i="10" s="1"/>
  <c r="AS195" i="10"/>
  <c r="AS209" i="10" s="1"/>
  <c r="AS174" i="10" s="1"/>
  <c r="AR195" i="10"/>
  <c r="AR209" i="10" s="1"/>
  <c r="AR174" i="10" s="1"/>
  <c r="AQ195" i="10"/>
  <c r="AQ209" i="10" s="1"/>
  <c r="AQ174" i="10" s="1"/>
  <c r="AP195" i="10"/>
  <c r="AP209" i="10" s="1"/>
  <c r="AP174" i="10" s="1"/>
  <c r="AO195" i="10"/>
  <c r="AO209" i="10" s="1"/>
  <c r="AO174" i="10" s="1"/>
  <c r="AN195" i="10"/>
  <c r="AN209" i="10" s="1"/>
  <c r="AN174" i="10" s="1"/>
  <c r="AM195" i="10"/>
  <c r="AM209" i="10" s="1"/>
  <c r="AM174" i="10" s="1"/>
  <c r="AL195" i="10"/>
  <c r="AL209" i="10" s="1"/>
  <c r="AL174" i="10" s="1"/>
  <c r="BA174" i="10"/>
  <c r="BO155" i="10"/>
  <c r="BN155" i="10"/>
  <c r="BM155" i="10"/>
  <c r="BL155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AM155" i="10"/>
  <c r="AL155" i="10"/>
  <c r="BO154" i="10"/>
  <c r="BN154" i="10"/>
  <c r="BM154" i="10"/>
  <c r="BL154" i="10"/>
  <c r="BK154" i="10"/>
  <c r="BJ154" i="10"/>
  <c r="BI154" i="10"/>
  <c r="BH154" i="10"/>
  <c r="BG154" i="10"/>
  <c r="BF154" i="10"/>
  <c r="BE154" i="10"/>
  <c r="BD154" i="10"/>
  <c r="BC154" i="10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BO153" i="10"/>
  <c r="BN153" i="10"/>
  <c r="BM153" i="10"/>
  <c r="BL153" i="10"/>
  <c r="BK153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BO152" i="10"/>
  <c r="BN152" i="10"/>
  <c r="BM152" i="10"/>
  <c r="BL152" i="10"/>
  <c r="BK152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BO151" i="10"/>
  <c r="BN151" i="10"/>
  <c r="BM151" i="10"/>
  <c r="BL151" i="10"/>
  <c r="BK151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BO150" i="10"/>
  <c r="BN150" i="10"/>
  <c r="BM150" i="10"/>
  <c r="BL150" i="10"/>
  <c r="BK150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BO149" i="10"/>
  <c r="BN149" i="10"/>
  <c r="BM149" i="10"/>
  <c r="BL149" i="10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BO146" i="10"/>
  <c r="BN146" i="10"/>
  <c r="BM146" i="10"/>
  <c r="BL146" i="10"/>
  <c r="BL156" i="10" s="1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BP144" i="10"/>
  <c r="BP158" i="10" s="1"/>
  <c r="BP123" i="10" s="1"/>
  <c r="BO144" i="10"/>
  <c r="BO158" i="10" s="1"/>
  <c r="BO123" i="10" s="1"/>
  <c r="BN144" i="10"/>
  <c r="BN158" i="10" s="1"/>
  <c r="BN123" i="10" s="1"/>
  <c r="BM144" i="10"/>
  <c r="BM158" i="10" s="1"/>
  <c r="BM123" i="10" s="1"/>
  <c r="BL144" i="10"/>
  <c r="BL158" i="10" s="1"/>
  <c r="BL123" i="10" s="1"/>
  <c r="BK144" i="10"/>
  <c r="BK158" i="10" s="1"/>
  <c r="BK123" i="10" s="1"/>
  <c r="BJ144" i="10"/>
  <c r="BJ158" i="10" s="1"/>
  <c r="BI144" i="10"/>
  <c r="BI158" i="10" s="1"/>
  <c r="BI123" i="10" s="1"/>
  <c r="BH144" i="10"/>
  <c r="BH158" i="10" s="1"/>
  <c r="BH123" i="10" s="1"/>
  <c r="BG144" i="10"/>
  <c r="BG158" i="10" s="1"/>
  <c r="BG123" i="10" s="1"/>
  <c r="BF144" i="10"/>
  <c r="BF158" i="10" s="1"/>
  <c r="BF123" i="10" s="1"/>
  <c r="BE144" i="10"/>
  <c r="BE158" i="10" s="1"/>
  <c r="BE123" i="10" s="1"/>
  <c r="BD144" i="10"/>
  <c r="BD158" i="10" s="1"/>
  <c r="BD123" i="10" s="1"/>
  <c r="BC144" i="10"/>
  <c r="BC158" i="10" s="1"/>
  <c r="BC123" i="10" s="1"/>
  <c r="BB144" i="10"/>
  <c r="BB158" i="10" s="1"/>
  <c r="BB123" i="10" s="1"/>
  <c r="BA144" i="10"/>
  <c r="BA158" i="10" s="1"/>
  <c r="BA123" i="10" s="1"/>
  <c r="AZ144" i="10"/>
  <c r="AZ158" i="10" s="1"/>
  <c r="AZ123" i="10" s="1"/>
  <c r="AY144" i="10"/>
  <c r="AY158" i="10" s="1"/>
  <c r="AY123" i="10" s="1"/>
  <c r="AX144" i="10"/>
  <c r="AX158" i="10" s="1"/>
  <c r="AX123" i="10" s="1"/>
  <c r="AW144" i="10"/>
  <c r="AW158" i="10" s="1"/>
  <c r="AW123" i="10" s="1"/>
  <c r="AV144" i="10"/>
  <c r="AV158" i="10" s="1"/>
  <c r="AV123" i="10" s="1"/>
  <c r="AU144" i="10"/>
  <c r="AU158" i="10" s="1"/>
  <c r="AU123" i="10" s="1"/>
  <c r="AT144" i="10"/>
  <c r="AT158" i="10" s="1"/>
  <c r="AT123" i="10" s="1"/>
  <c r="AS144" i="10"/>
  <c r="AS158" i="10" s="1"/>
  <c r="AS123" i="10" s="1"/>
  <c r="AR144" i="10"/>
  <c r="AR158" i="10" s="1"/>
  <c r="AR123" i="10" s="1"/>
  <c r="AQ144" i="10"/>
  <c r="AQ158" i="10" s="1"/>
  <c r="AQ123" i="10" s="1"/>
  <c r="AP144" i="10"/>
  <c r="AP158" i="10" s="1"/>
  <c r="AP123" i="10" s="1"/>
  <c r="AO144" i="10"/>
  <c r="AO158" i="10" s="1"/>
  <c r="AN144" i="10"/>
  <c r="AN158" i="10" s="1"/>
  <c r="AN123" i="10" s="1"/>
  <c r="AM144" i="10"/>
  <c r="AM158" i="10" s="1"/>
  <c r="AM123" i="10" s="1"/>
  <c r="AL144" i="10"/>
  <c r="AL158" i="10" s="1"/>
  <c r="AL123" i="10" s="1"/>
  <c r="BO141" i="10"/>
  <c r="BN141" i="10"/>
  <c r="BM141" i="10"/>
  <c r="BL141" i="10"/>
  <c r="BK141" i="10"/>
  <c r="BJ141" i="10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BO140" i="10"/>
  <c r="BN140" i="10"/>
  <c r="BM140" i="10"/>
  <c r="BL140" i="10"/>
  <c r="BK140" i="10"/>
  <c r="BJ140" i="10"/>
  <c r="BI140" i="10"/>
  <c r="BH140" i="10"/>
  <c r="BG140" i="10"/>
  <c r="BF140" i="10"/>
  <c r="BE140" i="10"/>
  <c r="BD140" i="10"/>
  <c r="BC140" i="10"/>
  <c r="BB140" i="10"/>
  <c r="BA140" i="10"/>
  <c r="AZ140" i="10"/>
  <c r="AY140" i="10"/>
  <c r="AX140" i="10"/>
  <c r="AW140" i="10"/>
  <c r="AV140" i="10"/>
  <c r="AU140" i="10"/>
  <c r="AT140" i="10"/>
  <c r="AS140" i="10"/>
  <c r="AR140" i="10"/>
  <c r="AQ140" i="10"/>
  <c r="AP140" i="10"/>
  <c r="AO140" i="10"/>
  <c r="AN140" i="10"/>
  <c r="AM140" i="10"/>
  <c r="AL140" i="10"/>
  <c r="BO139" i="10"/>
  <c r="BN139" i="10"/>
  <c r="BM139" i="10"/>
  <c r="BL139" i="10"/>
  <c r="BK139" i="10"/>
  <c r="BJ139" i="10"/>
  <c r="BI139" i="10"/>
  <c r="BI167" i="10" s="1"/>
  <c r="BH139" i="10"/>
  <c r="BG139" i="10"/>
  <c r="BF139" i="10"/>
  <c r="BE139" i="10"/>
  <c r="BE167" i="10" s="1"/>
  <c r="BD139" i="10"/>
  <c r="BC139" i="10"/>
  <c r="BB139" i="10"/>
  <c r="BA139" i="10"/>
  <c r="BA167" i="10" s="1"/>
  <c r="AZ139" i="10"/>
  <c r="AY139" i="10"/>
  <c r="AX139" i="10"/>
  <c r="AW139" i="10"/>
  <c r="AW167" i="10" s="1"/>
  <c r="AV139" i="10"/>
  <c r="AU139" i="10"/>
  <c r="AT139" i="10"/>
  <c r="AS139" i="10"/>
  <c r="AS167" i="10" s="1"/>
  <c r="AR139" i="10"/>
  <c r="AQ139" i="10"/>
  <c r="AP139" i="10"/>
  <c r="AO139" i="10"/>
  <c r="AO167" i="10" s="1"/>
  <c r="AN139" i="10"/>
  <c r="AM139" i="10"/>
  <c r="AL139" i="10"/>
  <c r="BO138" i="10"/>
  <c r="BN138" i="10"/>
  <c r="BM138" i="10"/>
  <c r="BL138" i="10"/>
  <c r="BK138" i="10"/>
  <c r="BJ138" i="10"/>
  <c r="BI138" i="10"/>
  <c r="BH138" i="10"/>
  <c r="BG138" i="10"/>
  <c r="BF138" i="10"/>
  <c r="BE138" i="10"/>
  <c r="BD138" i="10"/>
  <c r="BC138" i="10"/>
  <c r="BB138" i="10"/>
  <c r="BA138" i="10"/>
  <c r="AZ138" i="10"/>
  <c r="AY138" i="10"/>
  <c r="AY166" i="10" s="1"/>
  <c r="AX138" i="10"/>
  <c r="AW138" i="10"/>
  <c r="AV138" i="10"/>
  <c r="AU138" i="10"/>
  <c r="AT138" i="10"/>
  <c r="AS138" i="10"/>
  <c r="AR138" i="10"/>
  <c r="AQ138" i="10"/>
  <c r="AP138" i="10"/>
  <c r="AO138" i="10"/>
  <c r="AN138" i="10"/>
  <c r="AM138" i="10"/>
  <c r="AM166" i="10" s="1"/>
  <c r="AL138" i="10"/>
  <c r="BO137" i="10"/>
  <c r="BN137" i="10"/>
  <c r="BM137" i="10"/>
  <c r="BM165" i="10" s="1"/>
  <c r="BL137" i="10"/>
  <c r="BL165" i="10" s="1"/>
  <c r="BK137" i="10"/>
  <c r="BJ137" i="10"/>
  <c r="BI137" i="10"/>
  <c r="BI165" i="10" s="1"/>
  <c r="BH137" i="10"/>
  <c r="BG137" i="10"/>
  <c r="BF137" i="10"/>
  <c r="BE137" i="10"/>
  <c r="BE165" i="10" s="1"/>
  <c r="BD137" i="10"/>
  <c r="BC137" i="10"/>
  <c r="BB137" i="10"/>
  <c r="BA137" i="10"/>
  <c r="BA165" i="10" s="1"/>
  <c r="AZ137" i="10"/>
  <c r="AY137" i="10"/>
  <c r="AX137" i="10"/>
  <c r="AW137" i="10"/>
  <c r="AW165" i="10" s="1"/>
  <c r="AV137" i="10"/>
  <c r="AU137" i="10"/>
  <c r="AT137" i="10"/>
  <c r="AS137" i="10"/>
  <c r="AS165" i="10" s="1"/>
  <c r="AR137" i="10"/>
  <c r="AQ137" i="10"/>
  <c r="AP137" i="10"/>
  <c r="AO137" i="10"/>
  <c r="AO165" i="10" s="1"/>
  <c r="AN137" i="10"/>
  <c r="AM137" i="10"/>
  <c r="AL137" i="10"/>
  <c r="BO136" i="10"/>
  <c r="BO164" i="10" s="1"/>
  <c r="BN136" i="10"/>
  <c r="BM136" i="10"/>
  <c r="BL136" i="10"/>
  <c r="BK136" i="10"/>
  <c r="BK164" i="10" s="1"/>
  <c r="BJ136" i="10"/>
  <c r="BI136" i="10"/>
  <c r="BH136" i="10"/>
  <c r="BG136" i="10"/>
  <c r="BG164" i="10" s="1"/>
  <c r="BF136" i="10"/>
  <c r="BE136" i="10"/>
  <c r="BD136" i="10"/>
  <c r="BC136" i="10"/>
  <c r="BC164" i="10" s="1"/>
  <c r="BB136" i="10"/>
  <c r="BA136" i="10"/>
  <c r="AZ136" i="10"/>
  <c r="AY136" i="10"/>
  <c r="AY164" i="10" s="1"/>
  <c r="AX136" i="10"/>
  <c r="AW136" i="10"/>
  <c r="AV136" i="10"/>
  <c r="AU136" i="10"/>
  <c r="AU164" i="10" s="1"/>
  <c r="AT136" i="10"/>
  <c r="AS136" i="10"/>
  <c r="AR136" i="10"/>
  <c r="AQ136" i="10"/>
  <c r="AQ164" i="10" s="1"/>
  <c r="AP136" i="10"/>
  <c r="AO136" i="10"/>
  <c r="AN136" i="10"/>
  <c r="AM136" i="10"/>
  <c r="AM164" i="10" s="1"/>
  <c r="AL136" i="10"/>
  <c r="BO135" i="10"/>
  <c r="BN135" i="10"/>
  <c r="BM135" i="10"/>
  <c r="BL135" i="10"/>
  <c r="BK135" i="10"/>
  <c r="BJ135" i="10"/>
  <c r="BI135" i="10"/>
  <c r="BI163" i="10" s="1"/>
  <c r="BH135" i="10"/>
  <c r="BG135" i="10"/>
  <c r="BF135" i="10"/>
  <c r="BE135" i="10"/>
  <c r="BE163" i="10" s="1"/>
  <c r="BD135" i="10"/>
  <c r="BC135" i="10"/>
  <c r="BB135" i="10"/>
  <c r="BA135" i="10"/>
  <c r="BA163" i="10" s="1"/>
  <c r="AZ135" i="10"/>
  <c r="AY135" i="10"/>
  <c r="AX135" i="10"/>
  <c r="AW135" i="10"/>
  <c r="AW163" i="10" s="1"/>
  <c r="AV135" i="10"/>
  <c r="AU135" i="10"/>
  <c r="AT135" i="10"/>
  <c r="AS135" i="10"/>
  <c r="AS163" i="10" s="1"/>
  <c r="AR135" i="10"/>
  <c r="AQ135" i="10"/>
  <c r="AP135" i="10"/>
  <c r="AO135" i="10"/>
  <c r="AO163" i="10" s="1"/>
  <c r="AN135" i="10"/>
  <c r="AM135" i="10"/>
  <c r="AL135" i="10"/>
  <c r="BO134" i="10"/>
  <c r="BN134" i="10"/>
  <c r="BM134" i="10"/>
  <c r="BL134" i="10"/>
  <c r="BK134" i="10"/>
  <c r="BK162" i="10" s="1"/>
  <c r="BJ134" i="10"/>
  <c r="BI134" i="10"/>
  <c r="BH134" i="10"/>
  <c r="BG134" i="10"/>
  <c r="BF134" i="10"/>
  <c r="BE134" i="10"/>
  <c r="BD134" i="10"/>
  <c r="BC134" i="10"/>
  <c r="BB134" i="10"/>
  <c r="BA134" i="10"/>
  <c r="AZ134" i="10"/>
  <c r="AY134" i="10"/>
  <c r="AX134" i="10"/>
  <c r="AW134" i="10"/>
  <c r="AV134" i="10"/>
  <c r="AU134" i="10"/>
  <c r="AT134" i="10"/>
  <c r="AS134" i="10"/>
  <c r="AR134" i="10"/>
  <c r="AQ134" i="10"/>
  <c r="AP134" i="10"/>
  <c r="AO134" i="10"/>
  <c r="AN134" i="10"/>
  <c r="AM134" i="10"/>
  <c r="AL134" i="10"/>
  <c r="BO133" i="10"/>
  <c r="BN133" i="10"/>
  <c r="BM133" i="10"/>
  <c r="BM161" i="10" s="1"/>
  <c r="BL133" i="10"/>
  <c r="BL161" i="10" s="1"/>
  <c r="BK133" i="10"/>
  <c r="BJ133" i="10"/>
  <c r="BI133" i="10"/>
  <c r="BI161" i="10" s="1"/>
  <c r="BH133" i="10"/>
  <c r="BG133" i="10"/>
  <c r="BF133" i="10"/>
  <c r="BE133" i="10"/>
  <c r="BE161" i="10" s="1"/>
  <c r="BD133" i="10"/>
  <c r="BC133" i="10"/>
  <c r="BB133" i="10"/>
  <c r="BA133" i="10"/>
  <c r="BA161" i="10" s="1"/>
  <c r="AZ133" i="10"/>
  <c r="AY133" i="10"/>
  <c r="AX133" i="10"/>
  <c r="AW133" i="10"/>
  <c r="AW161" i="10" s="1"/>
  <c r="AV133" i="10"/>
  <c r="AV161" i="10" s="1"/>
  <c r="AU133" i="10"/>
  <c r="AT133" i="10"/>
  <c r="AS133" i="10"/>
  <c r="AS161" i="10" s="1"/>
  <c r="AR133" i="10"/>
  <c r="AQ133" i="10"/>
  <c r="AP133" i="10"/>
  <c r="AO133" i="10"/>
  <c r="AO161" i="10" s="1"/>
  <c r="AN133" i="10"/>
  <c r="AM133" i="10"/>
  <c r="AL133" i="10"/>
  <c r="BO132" i="10"/>
  <c r="BN132" i="10"/>
  <c r="BM132" i="10"/>
  <c r="BL132" i="10"/>
  <c r="BK132" i="10"/>
  <c r="BJ132" i="10"/>
  <c r="BI132" i="10"/>
  <c r="BH132" i="10"/>
  <c r="BG132" i="10"/>
  <c r="BF132" i="10"/>
  <c r="BE132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BO127" i="10"/>
  <c r="BN127" i="10"/>
  <c r="BM127" i="10"/>
  <c r="BL127" i="10"/>
  <c r="BK127" i="10"/>
  <c r="BJ127" i="10"/>
  <c r="BI127" i="10"/>
  <c r="BH127" i="10"/>
  <c r="BG127" i="10"/>
  <c r="BF127" i="10"/>
  <c r="BE127" i="10"/>
  <c r="BD127" i="10"/>
  <c r="BC127" i="10"/>
  <c r="BB127" i="10"/>
  <c r="BA127" i="10"/>
  <c r="AZ127" i="10"/>
  <c r="AY127" i="10"/>
  <c r="AX127" i="10"/>
  <c r="AW127" i="10"/>
  <c r="AV127" i="10"/>
  <c r="AU127" i="10"/>
  <c r="AT127" i="10"/>
  <c r="AS127" i="10"/>
  <c r="AR127" i="10"/>
  <c r="AQ127" i="10"/>
  <c r="AP127" i="10"/>
  <c r="AO127" i="10"/>
  <c r="AN127" i="10"/>
  <c r="AM127" i="10"/>
  <c r="AL127" i="10"/>
  <c r="BO126" i="10"/>
  <c r="BN126" i="10"/>
  <c r="BM126" i="10"/>
  <c r="BL126" i="10"/>
  <c r="BK126" i="10"/>
  <c r="BJ126" i="10"/>
  <c r="BI126" i="10"/>
  <c r="BH126" i="10"/>
  <c r="BG126" i="10"/>
  <c r="BF126" i="10"/>
  <c r="BE126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Y125" i="10"/>
  <c r="AX125" i="10"/>
  <c r="AW125" i="10"/>
  <c r="AV125" i="10"/>
  <c r="AU125" i="10"/>
  <c r="AT125" i="10"/>
  <c r="AS125" i="10"/>
  <c r="AR125" i="10"/>
  <c r="AQ125" i="10"/>
  <c r="AP125" i="10"/>
  <c r="AO125" i="10"/>
  <c r="AN125" i="10"/>
  <c r="AM125" i="10"/>
  <c r="AL125" i="10"/>
  <c r="BO124" i="10"/>
  <c r="BN124" i="10"/>
  <c r="BM124" i="10"/>
  <c r="BL124" i="10"/>
  <c r="BK124" i="10"/>
  <c r="BJ124" i="10"/>
  <c r="BI124" i="10"/>
  <c r="BH124" i="10"/>
  <c r="BG124" i="10"/>
  <c r="BF124" i="10"/>
  <c r="BE124" i="10"/>
  <c r="BD124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BJ123" i="10"/>
  <c r="AO123" i="10"/>
  <c r="P41" i="10"/>
  <c r="K41" i="10"/>
  <c r="U40" i="10"/>
  <c r="U39" i="10"/>
  <c r="U38" i="10"/>
  <c r="U37" i="10"/>
  <c r="U36" i="10"/>
  <c r="U35" i="10"/>
  <c r="U34" i="10"/>
  <c r="U33" i="10"/>
  <c r="U32" i="10"/>
  <c r="U31" i="10"/>
  <c r="AF13" i="10"/>
  <c r="AF12" i="10"/>
  <c r="F7" i="6"/>
  <c r="A1" i="10"/>
  <c r="P6" i="6"/>
  <c r="O6" i="6"/>
  <c r="N6" i="6"/>
  <c r="J6" i="6"/>
  <c r="J10" i="9"/>
  <c r="I10" i="9"/>
  <c r="H10" i="9"/>
  <c r="G10" i="9"/>
  <c r="E10" i="9"/>
  <c r="D10" i="9"/>
  <c r="C10" i="9"/>
  <c r="C6" i="9"/>
  <c r="A1" i="9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F5" i="7"/>
  <c r="B5" i="7"/>
  <c r="C8" i="6"/>
  <c r="B8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F5" i="5"/>
  <c r="B5" i="5"/>
  <c r="BN296" i="4"/>
  <c r="BN310" i="4" s="1"/>
  <c r="BN275" i="4" s="1"/>
  <c r="BM296" i="4"/>
  <c r="BM310" i="4" s="1"/>
  <c r="BM275" i="4" s="1"/>
  <c r="BL296" i="4"/>
  <c r="BL310" i="4" s="1"/>
  <c r="BL275" i="4" s="1"/>
  <c r="BK296" i="4"/>
  <c r="BK310" i="4" s="1"/>
  <c r="BK275" i="4" s="1"/>
  <c r="BJ296" i="4"/>
  <c r="BJ310" i="4" s="1"/>
  <c r="BJ275" i="4" s="1"/>
  <c r="BI296" i="4"/>
  <c r="BI310" i="4" s="1"/>
  <c r="BI275" i="4" s="1"/>
  <c r="BH296" i="4"/>
  <c r="BH310" i="4" s="1"/>
  <c r="BH275" i="4" s="1"/>
  <c r="BG296" i="4"/>
  <c r="BG310" i="4" s="1"/>
  <c r="BG275" i="4" s="1"/>
  <c r="BF296" i="4"/>
  <c r="BF310" i="4" s="1"/>
  <c r="BF275" i="4" s="1"/>
  <c r="BE296" i="4"/>
  <c r="BE310" i="4" s="1"/>
  <c r="BE275" i="4" s="1"/>
  <c r="BD296" i="4"/>
  <c r="BD310" i="4" s="1"/>
  <c r="BD275" i="4" s="1"/>
  <c r="BC296" i="4"/>
  <c r="BC310" i="4" s="1"/>
  <c r="BC275" i="4" s="1"/>
  <c r="BB296" i="4"/>
  <c r="BB310" i="4" s="1"/>
  <c r="BA296" i="4"/>
  <c r="BA310" i="4" s="1"/>
  <c r="BA275" i="4" s="1"/>
  <c r="AZ296" i="4"/>
  <c r="AZ310" i="4" s="1"/>
  <c r="AZ275" i="4" s="1"/>
  <c r="AY296" i="4"/>
  <c r="AY310" i="4" s="1"/>
  <c r="AY275" i="4" s="1"/>
  <c r="AX296" i="4"/>
  <c r="AX310" i="4" s="1"/>
  <c r="AX275" i="4" s="1"/>
  <c r="AW296" i="4"/>
  <c r="AW310" i="4" s="1"/>
  <c r="AW275" i="4" s="1"/>
  <c r="AV296" i="4"/>
  <c r="AV310" i="4" s="1"/>
  <c r="AV275" i="4" s="1"/>
  <c r="AU296" i="4"/>
  <c r="AU310" i="4" s="1"/>
  <c r="AU275" i="4" s="1"/>
  <c r="AT296" i="4"/>
  <c r="AT310" i="4" s="1"/>
  <c r="AT275" i="4" s="1"/>
  <c r="AS296" i="4"/>
  <c r="AS310" i="4" s="1"/>
  <c r="AS275" i="4" s="1"/>
  <c r="AR296" i="4"/>
  <c r="AR310" i="4" s="1"/>
  <c r="AR275" i="4" s="1"/>
  <c r="AQ296" i="4"/>
  <c r="AQ310" i="4" s="1"/>
  <c r="AQ275" i="4" s="1"/>
  <c r="AP296" i="4"/>
  <c r="AP310" i="4" s="1"/>
  <c r="AP275" i="4" s="1"/>
  <c r="AO296" i="4"/>
  <c r="AO310" i="4" s="1"/>
  <c r="AO275" i="4" s="1"/>
  <c r="AN296" i="4"/>
  <c r="AN310" i="4" s="1"/>
  <c r="AN275" i="4" s="1"/>
  <c r="AM296" i="4"/>
  <c r="AM310" i="4" s="1"/>
  <c r="AM275" i="4" s="1"/>
  <c r="AL296" i="4"/>
  <c r="AL310" i="4" s="1"/>
  <c r="AL275" i="4" s="1"/>
  <c r="AK296" i="4"/>
  <c r="AK310" i="4" s="1"/>
  <c r="AK275" i="4" s="1"/>
  <c r="AJ296" i="4"/>
  <c r="AJ310" i="4" s="1"/>
  <c r="AJ275" i="4" s="1"/>
  <c r="BB275" i="4"/>
  <c r="BN245" i="4"/>
  <c r="BN259" i="4" s="1"/>
  <c r="BN224" i="4" s="1"/>
  <c r="BM245" i="4"/>
  <c r="BM259" i="4" s="1"/>
  <c r="BM224" i="4" s="1"/>
  <c r="BL245" i="4"/>
  <c r="BL259" i="4" s="1"/>
  <c r="BL224" i="4" s="1"/>
  <c r="BK245" i="4"/>
  <c r="BK259" i="4" s="1"/>
  <c r="BK224" i="4" s="1"/>
  <c r="BJ245" i="4"/>
  <c r="BJ259" i="4" s="1"/>
  <c r="BJ224" i="4" s="1"/>
  <c r="BI245" i="4"/>
  <c r="BI259" i="4" s="1"/>
  <c r="BI224" i="4" s="1"/>
  <c r="BH245" i="4"/>
  <c r="BH259" i="4" s="1"/>
  <c r="BH224" i="4" s="1"/>
  <c r="BG245" i="4"/>
  <c r="BG259" i="4" s="1"/>
  <c r="BG224" i="4" s="1"/>
  <c r="BF245" i="4"/>
  <c r="BF259" i="4" s="1"/>
  <c r="BF224" i="4" s="1"/>
  <c r="BE245" i="4"/>
  <c r="BE259" i="4" s="1"/>
  <c r="BE224" i="4" s="1"/>
  <c r="BD245" i="4"/>
  <c r="BD259" i="4" s="1"/>
  <c r="BD224" i="4" s="1"/>
  <c r="BC245" i="4"/>
  <c r="BC259" i="4" s="1"/>
  <c r="BC224" i="4" s="1"/>
  <c r="BB245" i="4"/>
  <c r="BB259" i="4" s="1"/>
  <c r="BB224" i="4" s="1"/>
  <c r="BA245" i="4"/>
  <c r="BA259" i="4" s="1"/>
  <c r="BA224" i="4" s="1"/>
  <c r="AZ245" i="4"/>
  <c r="AZ259" i="4" s="1"/>
  <c r="AZ224" i="4" s="1"/>
  <c r="AY245" i="4"/>
  <c r="AY259" i="4" s="1"/>
  <c r="AY224" i="4" s="1"/>
  <c r="AX245" i="4"/>
  <c r="AX259" i="4" s="1"/>
  <c r="AX224" i="4" s="1"/>
  <c r="AW245" i="4"/>
  <c r="AW259" i="4" s="1"/>
  <c r="AW224" i="4" s="1"/>
  <c r="AV245" i="4"/>
  <c r="AV259" i="4" s="1"/>
  <c r="AV224" i="4" s="1"/>
  <c r="AU245" i="4"/>
  <c r="AU259" i="4" s="1"/>
  <c r="AU224" i="4" s="1"/>
  <c r="AT245" i="4"/>
  <c r="AT259" i="4" s="1"/>
  <c r="AT224" i="4" s="1"/>
  <c r="AS245" i="4"/>
  <c r="AS259" i="4" s="1"/>
  <c r="AS224" i="4" s="1"/>
  <c r="AR245" i="4"/>
  <c r="AR259" i="4" s="1"/>
  <c r="AR224" i="4" s="1"/>
  <c r="AQ245" i="4"/>
  <c r="AQ259" i="4" s="1"/>
  <c r="AQ224" i="4" s="1"/>
  <c r="AP245" i="4"/>
  <c r="AP259" i="4" s="1"/>
  <c r="AP224" i="4" s="1"/>
  <c r="AO245" i="4"/>
  <c r="AO259" i="4" s="1"/>
  <c r="AO224" i="4" s="1"/>
  <c r="AN245" i="4"/>
  <c r="AN259" i="4" s="1"/>
  <c r="AN224" i="4" s="1"/>
  <c r="AM245" i="4"/>
  <c r="AM259" i="4" s="1"/>
  <c r="AM224" i="4" s="1"/>
  <c r="AL245" i="4"/>
  <c r="AL259" i="4" s="1"/>
  <c r="AL224" i="4" s="1"/>
  <c r="AK245" i="4"/>
  <c r="AK259" i="4" s="1"/>
  <c r="AK224" i="4" s="1"/>
  <c r="AJ245" i="4"/>
  <c r="AJ259" i="4" s="1"/>
  <c r="AJ224" i="4" s="1"/>
  <c r="BN194" i="4"/>
  <c r="BN208" i="4" s="1"/>
  <c r="BN173" i="4" s="1"/>
  <c r="BM194" i="4"/>
  <c r="BM208" i="4" s="1"/>
  <c r="BM173" i="4" s="1"/>
  <c r="BL194" i="4"/>
  <c r="BL208" i="4" s="1"/>
  <c r="BL173" i="4" s="1"/>
  <c r="BK194" i="4"/>
  <c r="BK208" i="4" s="1"/>
  <c r="BK173" i="4" s="1"/>
  <c r="BJ194" i="4"/>
  <c r="BJ208" i="4" s="1"/>
  <c r="BJ173" i="4" s="1"/>
  <c r="BI194" i="4"/>
  <c r="BI208" i="4" s="1"/>
  <c r="BI173" i="4" s="1"/>
  <c r="BH194" i="4"/>
  <c r="BH208" i="4" s="1"/>
  <c r="BH173" i="4" s="1"/>
  <c r="BG194" i="4"/>
  <c r="BG208" i="4" s="1"/>
  <c r="BG173" i="4" s="1"/>
  <c r="BF194" i="4"/>
  <c r="BF208" i="4" s="1"/>
  <c r="BF173" i="4" s="1"/>
  <c r="BE194" i="4"/>
  <c r="BE208" i="4" s="1"/>
  <c r="BE173" i="4" s="1"/>
  <c r="BD194" i="4"/>
  <c r="BD208" i="4" s="1"/>
  <c r="BD173" i="4" s="1"/>
  <c r="BC194" i="4"/>
  <c r="BC208" i="4" s="1"/>
  <c r="BC173" i="4" s="1"/>
  <c r="BB194" i="4"/>
  <c r="BB208" i="4" s="1"/>
  <c r="BB173" i="4" s="1"/>
  <c r="BA194" i="4"/>
  <c r="BA208" i="4" s="1"/>
  <c r="BA173" i="4" s="1"/>
  <c r="AZ194" i="4"/>
  <c r="AZ208" i="4" s="1"/>
  <c r="AZ173" i="4" s="1"/>
  <c r="AY194" i="4"/>
  <c r="AY208" i="4" s="1"/>
  <c r="AY173" i="4" s="1"/>
  <c r="AX194" i="4"/>
  <c r="AX208" i="4" s="1"/>
  <c r="AX173" i="4" s="1"/>
  <c r="AW194" i="4"/>
  <c r="AW208" i="4" s="1"/>
  <c r="AW173" i="4" s="1"/>
  <c r="AV194" i="4"/>
  <c r="AV208" i="4" s="1"/>
  <c r="AV173" i="4" s="1"/>
  <c r="AU194" i="4"/>
  <c r="AU208" i="4" s="1"/>
  <c r="AU173" i="4" s="1"/>
  <c r="AT194" i="4"/>
  <c r="AT208" i="4" s="1"/>
  <c r="AT173" i="4" s="1"/>
  <c r="AS194" i="4"/>
  <c r="AS208" i="4" s="1"/>
  <c r="AS173" i="4" s="1"/>
  <c r="AR194" i="4"/>
  <c r="AR208" i="4" s="1"/>
  <c r="AR173" i="4" s="1"/>
  <c r="AQ194" i="4"/>
  <c r="AQ208" i="4" s="1"/>
  <c r="AQ173" i="4" s="1"/>
  <c r="AP194" i="4"/>
  <c r="AP208" i="4" s="1"/>
  <c r="AP173" i="4" s="1"/>
  <c r="AO194" i="4"/>
  <c r="AO208" i="4" s="1"/>
  <c r="AO173" i="4" s="1"/>
  <c r="AN194" i="4"/>
  <c r="AN208" i="4" s="1"/>
  <c r="AN173" i="4" s="1"/>
  <c r="AM194" i="4"/>
  <c r="AM208" i="4" s="1"/>
  <c r="AM173" i="4" s="1"/>
  <c r="AL194" i="4"/>
  <c r="AL208" i="4" s="1"/>
  <c r="AL173" i="4" s="1"/>
  <c r="AK194" i="4"/>
  <c r="AK208" i="4" s="1"/>
  <c r="AK173" i="4" s="1"/>
  <c r="AJ194" i="4"/>
  <c r="AJ208" i="4" s="1"/>
  <c r="AJ173" i="4" s="1"/>
  <c r="BN143" i="4"/>
  <c r="BN157" i="4" s="1"/>
  <c r="BN122" i="4" s="1"/>
  <c r="BM143" i="4"/>
  <c r="BM157" i="4" s="1"/>
  <c r="BM122" i="4" s="1"/>
  <c r="BL143" i="4"/>
  <c r="BL157" i="4" s="1"/>
  <c r="BL122" i="4" s="1"/>
  <c r="BK143" i="4"/>
  <c r="BK157" i="4" s="1"/>
  <c r="BK122" i="4" s="1"/>
  <c r="BJ143" i="4"/>
  <c r="BJ157" i="4" s="1"/>
  <c r="BJ122" i="4" s="1"/>
  <c r="BI143" i="4"/>
  <c r="BI157" i="4" s="1"/>
  <c r="BI122" i="4" s="1"/>
  <c r="BH143" i="4"/>
  <c r="BH157" i="4" s="1"/>
  <c r="BH122" i="4" s="1"/>
  <c r="BG143" i="4"/>
  <c r="BG157" i="4" s="1"/>
  <c r="BG122" i="4" s="1"/>
  <c r="BF143" i="4"/>
  <c r="BF157" i="4" s="1"/>
  <c r="BF122" i="4" s="1"/>
  <c r="BE143" i="4"/>
  <c r="BE157" i="4" s="1"/>
  <c r="BE122" i="4" s="1"/>
  <c r="BD143" i="4"/>
  <c r="BD157" i="4" s="1"/>
  <c r="BD122" i="4" s="1"/>
  <c r="BC143" i="4"/>
  <c r="BC157" i="4" s="1"/>
  <c r="BC122" i="4" s="1"/>
  <c r="BB143" i="4"/>
  <c r="BB157" i="4" s="1"/>
  <c r="BB122" i="4" s="1"/>
  <c r="BA143" i="4"/>
  <c r="BA157" i="4" s="1"/>
  <c r="BA122" i="4" s="1"/>
  <c r="AZ143" i="4"/>
  <c r="AZ157" i="4" s="1"/>
  <c r="AZ122" i="4" s="1"/>
  <c r="AY143" i="4"/>
  <c r="AY157" i="4" s="1"/>
  <c r="AY122" i="4" s="1"/>
  <c r="AX143" i="4"/>
  <c r="AX157" i="4" s="1"/>
  <c r="AX122" i="4" s="1"/>
  <c r="AW143" i="4"/>
  <c r="AW157" i="4" s="1"/>
  <c r="AW122" i="4" s="1"/>
  <c r="AV143" i="4"/>
  <c r="AV157" i="4" s="1"/>
  <c r="AV122" i="4" s="1"/>
  <c r="AU143" i="4"/>
  <c r="AU157" i="4" s="1"/>
  <c r="AU122" i="4" s="1"/>
  <c r="AT143" i="4"/>
  <c r="AT157" i="4" s="1"/>
  <c r="AT122" i="4" s="1"/>
  <c r="AS143" i="4"/>
  <c r="AS157" i="4" s="1"/>
  <c r="AS122" i="4" s="1"/>
  <c r="AR143" i="4"/>
  <c r="AR157" i="4" s="1"/>
  <c r="AR122" i="4" s="1"/>
  <c r="AQ143" i="4"/>
  <c r="AQ157" i="4" s="1"/>
  <c r="AQ122" i="4" s="1"/>
  <c r="AP143" i="4"/>
  <c r="AP157" i="4" s="1"/>
  <c r="AP122" i="4" s="1"/>
  <c r="AO143" i="4"/>
  <c r="AO157" i="4" s="1"/>
  <c r="AO122" i="4" s="1"/>
  <c r="AN143" i="4"/>
  <c r="AN157" i="4" s="1"/>
  <c r="AN122" i="4" s="1"/>
  <c r="AM143" i="4"/>
  <c r="AM157" i="4" s="1"/>
  <c r="AM122" i="4" s="1"/>
  <c r="AL143" i="4"/>
  <c r="AL157" i="4" s="1"/>
  <c r="AL122" i="4" s="1"/>
  <c r="AK143" i="4"/>
  <c r="AK157" i="4" s="1"/>
  <c r="AK122" i="4" s="1"/>
  <c r="AJ143" i="4"/>
  <c r="AJ157" i="4" s="1"/>
  <c r="AJ122" i="4" s="1"/>
  <c r="A1" i="3"/>
  <c r="A1" i="4" s="1"/>
  <c r="D19" i="2"/>
  <c r="C19" i="2"/>
  <c r="D18" i="2"/>
  <c r="C18" i="2"/>
  <c r="F17" i="2"/>
  <c r="D17" i="2"/>
  <c r="F16" i="2"/>
  <c r="D16" i="2"/>
  <c r="F15" i="2"/>
  <c r="D15" i="2"/>
  <c r="BM167" i="10" l="1"/>
  <c r="AQ168" i="10"/>
  <c r="AU168" i="10"/>
  <c r="AY168" i="10"/>
  <c r="BC168" i="10"/>
  <c r="BG168" i="10"/>
  <c r="BK168" i="10"/>
  <c r="BO168" i="10"/>
  <c r="BB163" i="10"/>
  <c r="AT165" i="10"/>
  <c r="BJ165" i="10"/>
  <c r="BF167" i="10"/>
  <c r="BJ169" i="10"/>
  <c r="L10" i="9"/>
  <c r="BA156" i="10"/>
  <c r="M10" i="9"/>
  <c r="N10" i="9"/>
  <c r="T6" i="6"/>
  <c r="AB6" i="6"/>
  <c r="AF6" i="6"/>
  <c r="S6" i="6"/>
  <c r="Z6" i="6"/>
  <c r="AD6" i="6"/>
  <c r="AH6" i="6"/>
  <c r="Q6" i="6"/>
  <c r="U6" i="6"/>
  <c r="Y6" i="6"/>
  <c r="AC6" i="6"/>
  <c r="AG6" i="6"/>
  <c r="AZ162" i="10"/>
  <c r="F3" i="8"/>
  <c r="K6" i="6"/>
  <c r="AE6" i="6"/>
  <c r="BL122" i="10"/>
  <c r="AO160" i="4"/>
  <c r="BA168" i="4"/>
  <c r="F3" i="6"/>
  <c r="AL163" i="10"/>
  <c r="AP163" i="10"/>
  <c r="BF163" i="10"/>
  <c r="BB165" i="10"/>
  <c r="AP169" i="10"/>
  <c r="BF169" i="10"/>
  <c r="AJ138" i="4"/>
  <c r="BA160" i="10"/>
  <c r="AQ161" i="10"/>
  <c r="AM163" i="10"/>
  <c r="BC163" i="10"/>
  <c r="BE164" i="10"/>
  <c r="AY165" i="10"/>
  <c r="BO165" i="10"/>
  <c r="AQ167" i="10"/>
  <c r="BG167" i="10"/>
  <c r="AS168" i="10"/>
  <c r="BM168" i="10"/>
  <c r="AM169" i="10"/>
  <c r="BC169" i="10"/>
  <c r="BK169" i="10"/>
  <c r="AJ145" i="4"/>
  <c r="BL159" i="4"/>
  <c r="AJ149" i="4"/>
  <c r="BB164" i="4"/>
  <c r="AJ153" i="4"/>
  <c r="AO160" i="10"/>
  <c r="BE160" i="10"/>
  <c r="BG161" i="10"/>
  <c r="AO162" i="10"/>
  <c r="BE162" i="10"/>
  <c r="BD167" i="4"/>
  <c r="AJ131" i="4"/>
  <c r="AP160" i="10"/>
  <c r="AT142" i="10"/>
  <c r="BB160" i="10"/>
  <c r="BF142" i="10"/>
  <c r="BJ142" i="10"/>
  <c r="AN161" i="10"/>
  <c r="AR161" i="10"/>
  <c r="AZ161" i="10"/>
  <c r="BD161" i="10"/>
  <c r="BH161" i="10"/>
  <c r="AL162" i="10"/>
  <c r="AP162" i="10"/>
  <c r="AT162" i="10"/>
  <c r="AX162" i="10"/>
  <c r="BB162" i="10"/>
  <c r="BF162" i="10"/>
  <c r="BJ162" i="10"/>
  <c r="BN162" i="10"/>
  <c r="BH163" i="10"/>
  <c r="AP164" i="10"/>
  <c r="AT164" i="10"/>
  <c r="AX164" i="10"/>
  <c r="BB164" i="10"/>
  <c r="BF164" i="10"/>
  <c r="BJ164" i="10"/>
  <c r="BN164" i="10"/>
  <c r="AN165" i="10"/>
  <c r="AR165" i="10"/>
  <c r="AV165" i="10"/>
  <c r="AZ165" i="10"/>
  <c r="BD165" i="10"/>
  <c r="BH165" i="10"/>
  <c r="BJ164" i="4"/>
  <c r="AL166" i="10"/>
  <c r="AP166" i="10"/>
  <c r="AT166" i="10"/>
  <c r="AX166" i="10"/>
  <c r="BB166" i="10"/>
  <c r="BF166" i="10"/>
  <c r="BJ166" i="10"/>
  <c r="BN166" i="10"/>
  <c r="AV167" i="10"/>
  <c r="AJ139" i="4"/>
  <c r="AZ167" i="4"/>
  <c r="BN168" i="10"/>
  <c r="AN169" i="10"/>
  <c r="AR169" i="10"/>
  <c r="AV169" i="10"/>
  <c r="AZ169" i="10"/>
  <c r="BD169" i="10"/>
  <c r="BH169" i="10"/>
  <c r="BL169" i="10"/>
  <c r="AJ124" i="4"/>
  <c r="AY166" i="4"/>
  <c r="AJ135" i="4"/>
  <c r="AJ163" i="4" s="1"/>
  <c r="F6" i="6"/>
  <c r="AQ175" i="10"/>
  <c r="BB175" i="10"/>
  <c r="AZ176" i="10"/>
  <c r="AX177" i="10"/>
  <c r="AL178" i="10"/>
  <c r="BG178" i="10"/>
  <c r="BE183" i="10"/>
  <c r="BD184" i="10"/>
  <c r="BB185" i="10"/>
  <c r="AY186" i="10"/>
  <c r="BJ186" i="10"/>
  <c r="AM187" i="10"/>
  <c r="BH187" i="10"/>
  <c r="BF188" i="10"/>
  <c r="BE189" i="10"/>
  <c r="AQ190" i="10"/>
  <c r="BL190" i="10"/>
  <c r="AZ191" i="10"/>
  <c r="AN192" i="10"/>
  <c r="BI192" i="10"/>
  <c r="AY197" i="10"/>
  <c r="BJ197" i="10"/>
  <c r="AM198" i="10"/>
  <c r="BH198" i="10"/>
  <c r="BF199" i="10"/>
  <c r="BE200" i="10"/>
  <c r="BB201" i="10"/>
  <c r="AZ202" i="10"/>
  <c r="AX203" i="10"/>
  <c r="AW204" i="10"/>
  <c r="AT205" i="10"/>
  <c r="BO205" i="10"/>
  <c r="AR206" i="10"/>
  <c r="BM206" i="10"/>
  <c r="AV226" i="10"/>
  <c r="BE227" i="10"/>
  <c r="BC228" i="10"/>
  <c r="AP229" i="10"/>
  <c r="BK229" i="10"/>
  <c r="AN234" i="10"/>
  <c r="BI234" i="10"/>
  <c r="AL235" i="10"/>
  <c r="BG235" i="10"/>
  <c r="BD236" i="10"/>
  <c r="AR237" i="10"/>
  <c r="BM237" i="10"/>
  <c r="BA238" i="10"/>
  <c r="BL238" i="10"/>
  <c r="AO239" i="10"/>
  <c r="BJ239" i="10"/>
  <c r="AV240" i="10"/>
  <c r="BE241" i="10"/>
  <c r="AS242" i="10"/>
  <c r="BN242" i="10"/>
  <c r="BB243" i="10"/>
  <c r="BM243" i="10"/>
  <c r="AU248" i="10"/>
  <c r="AS249" i="10"/>
  <c r="BD249" i="10"/>
  <c r="AQ250" i="10"/>
  <c r="BB250" i="10"/>
  <c r="AN251" i="10"/>
  <c r="AY251" i="10"/>
  <c r="BJ251" i="10"/>
  <c r="AM252" i="10"/>
  <c r="AW252" i="10"/>
  <c r="BH252" i="10"/>
  <c r="AV253" i="10"/>
  <c r="AT254" i="10"/>
  <c r="BO254" i="10"/>
  <c r="AQ255" i="10"/>
  <c r="BL255" i="10"/>
  <c r="AO256" i="10"/>
  <c r="BK256" i="10"/>
  <c r="AX257" i="10"/>
  <c r="AR277" i="10"/>
  <c r="BM277" i="10"/>
  <c r="BA278" i="10"/>
  <c r="AX279" i="10"/>
  <c r="AV280" i="10"/>
  <c r="AT285" i="10"/>
  <c r="BO285" i="10"/>
  <c r="AQ286" i="10"/>
  <c r="BL286" i="10"/>
  <c r="AO287" i="10"/>
  <c r="BK287" i="10"/>
  <c r="AN288" i="10"/>
  <c r="BI288" i="10"/>
  <c r="AW289" i="10"/>
  <c r="AT290" i="10"/>
  <c r="BO290" i="10"/>
  <c r="AR291" i="10"/>
  <c r="BM291" i="10"/>
  <c r="AP292" i="10"/>
  <c r="BL292" i="10"/>
  <c r="AO293" i="10"/>
  <c r="BJ293" i="10"/>
  <c r="AL294" i="10"/>
  <c r="BG294" i="10"/>
  <c r="AV299" i="10"/>
  <c r="AT300" i="10"/>
  <c r="BO300" i="10"/>
  <c r="AQ301" i="10"/>
  <c r="BL301" i="10"/>
  <c r="AO302" i="10"/>
  <c r="BK302" i="10"/>
  <c r="AX303" i="10"/>
  <c r="AW304" i="10"/>
  <c r="AT305" i="10"/>
  <c r="BO305" i="10"/>
  <c r="AR306" i="10"/>
  <c r="BM306" i="10"/>
  <c r="AP307" i="10"/>
  <c r="BL307" i="10"/>
  <c r="AO308" i="10"/>
  <c r="BJ308" i="10"/>
  <c r="BC175" i="10"/>
  <c r="AQ176" i="10"/>
  <c r="BA176" i="10"/>
  <c r="AZ177" i="10"/>
  <c r="AM178" i="10"/>
  <c r="BI178" i="10"/>
  <c r="BG183" i="10"/>
  <c r="BE184" i="10"/>
  <c r="BC185" i="10"/>
  <c r="AP186" i="10"/>
  <c r="BK186" i="10"/>
  <c r="AN187" i="10"/>
  <c r="BI187" i="10"/>
  <c r="AL188" i="10"/>
  <c r="BH188" i="10"/>
  <c r="AU189" i="10"/>
  <c r="AR190" i="10"/>
  <c r="BN190" i="10"/>
  <c r="AQ191" i="10"/>
  <c r="BA191" i="10"/>
  <c r="BL191" i="10"/>
  <c r="AO192" i="10"/>
  <c r="AZ192" i="10"/>
  <c r="BJ192" i="10"/>
  <c r="AR197" i="10"/>
  <c r="BC197" i="10"/>
  <c r="BN197" i="10"/>
  <c r="AQ198" i="10"/>
  <c r="BL198" i="10"/>
  <c r="AZ199" i="10"/>
  <c r="AX200" i="10"/>
  <c r="BF201" i="10"/>
  <c r="BD202" i="10"/>
  <c r="BB203" i="10"/>
  <c r="BA204" i="10"/>
  <c r="AX205" i="10"/>
  <c r="AV206" i="10"/>
  <c r="AZ226" i="10"/>
  <c r="AX227" i="10"/>
  <c r="AW228" i="10"/>
  <c r="AT229" i="10"/>
  <c r="BO229" i="10"/>
  <c r="AR234" i="10"/>
  <c r="BM234" i="10"/>
  <c r="AP235" i="10"/>
  <c r="BK235" i="10"/>
  <c r="AM236" i="10"/>
  <c r="BH236" i="10"/>
  <c r="BG237" i="10"/>
  <c r="BE238" i="10"/>
  <c r="BC239" i="10"/>
  <c r="BN239" i="10"/>
  <c r="AP240" i="10"/>
  <c r="BK240" i="10"/>
  <c r="AN241" i="10"/>
  <c r="BI241" i="10"/>
  <c r="AL242" i="10"/>
  <c r="BH242" i="10"/>
  <c r="BF243" i="10"/>
  <c r="BG248" i="10"/>
  <c r="BE249" i="10"/>
  <c r="BC250" i="10"/>
  <c r="AZ251" i="10"/>
  <c r="AY252" i="10"/>
  <c r="AL253" i="10"/>
  <c r="BH253" i="10"/>
  <c r="BF254" i="10"/>
  <c r="BC255" i="10"/>
  <c r="BA256" i="10"/>
  <c r="AZ257" i="10"/>
  <c r="AS277" i="10"/>
  <c r="BN277" i="10"/>
  <c r="BB278" i="10"/>
  <c r="AY279" i="10"/>
  <c r="AM280" i="10"/>
  <c r="BH280" i="10"/>
  <c r="BF285" i="10"/>
  <c r="AR286" i="10"/>
  <c r="BN286" i="10"/>
  <c r="AQ287" i="10"/>
  <c r="BL287" i="10"/>
  <c r="AZ288" i="10"/>
  <c r="AX289" i="10"/>
  <c r="AX317" i="10" s="1"/>
  <c r="AU290" i="10"/>
  <c r="BF290" i="10"/>
  <c r="AS291" i="10"/>
  <c r="BO291" i="10"/>
  <c r="BB292" i="10"/>
  <c r="BM292" i="10"/>
  <c r="AP293" i="10"/>
  <c r="BK293" i="10"/>
  <c r="AM294" i="10"/>
  <c r="AX294" i="10"/>
  <c r="AW299" i="10"/>
  <c r="BH299" i="10"/>
  <c r="BF300" i="10"/>
  <c r="AR301" i="10"/>
  <c r="BC301" i="10"/>
  <c r="AQ302" i="10"/>
  <c r="BL302" i="10"/>
  <c r="AZ303" i="10"/>
  <c r="BJ303" i="10"/>
  <c r="AX304" i="10"/>
  <c r="BI304" i="10"/>
  <c r="AU305" i="10"/>
  <c r="BD306" i="10"/>
  <c r="AR307" i="10"/>
  <c r="BM307" i="10"/>
  <c r="BA308" i="10"/>
  <c r="BK308" i="10"/>
  <c r="AM175" i="10"/>
  <c r="AX175" i="10"/>
  <c r="BH175" i="10"/>
  <c r="AV176" i="10"/>
  <c r="BG176" i="10"/>
  <c r="AT177" i="10"/>
  <c r="BE177" i="10"/>
  <c r="AS178" i="10"/>
  <c r="BC178" i="10"/>
  <c r="BN178" i="10"/>
  <c r="AQ183" i="10"/>
  <c r="BA183" i="10"/>
  <c r="BL183" i="10"/>
  <c r="AO184" i="10"/>
  <c r="AZ184" i="10"/>
  <c r="BJ184" i="10"/>
  <c r="AM185" i="10"/>
  <c r="AX185" i="10"/>
  <c r="BI185" i="10"/>
  <c r="AU186" i="10"/>
  <c r="BF186" i="10"/>
  <c r="AS187" i="10"/>
  <c r="BD187" i="10"/>
  <c r="BO187" i="10"/>
  <c r="AR188" i="10"/>
  <c r="BB188" i="10"/>
  <c r="BM188" i="10"/>
  <c r="AP189" i="10"/>
  <c r="BA189" i="10"/>
  <c r="BK189" i="10"/>
  <c r="AM190" i="10"/>
  <c r="AX190" i="10"/>
  <c r="BH190" i="10"/>
  <c r="AV191" i="10"/>
  <c r="BG191" i="10"/>
  <c r="AT192" i="10"/>
  <c r="BE192" i="10"/>
  <c r="AM197" i="10"/>
  <c r="AX197" i="10"/>
  <c r="BH197" i="10"/>
  <c r="AV198" i="10"/>
  <c r="BG198" i="10"/>
  <c r="AT199" i="10"/>
  <c r="BE199" i="10"/>
  <c r="AS200" i="10"/>
  <c r="BC200" i="10"/>
  <c r="BN200" i="10"/>
  <c r="AP201" i="10"/>
  <c r="AZ201" i="10"/>
  <c r="BK201" i="10"/>
  <c r="AN202" i="10"/>
  <c r="AY202" i="10"/>
  <c r="BI202" i="10"/>
  <c r="AL203" i="10"/>
  <c r="AW203" i="10"/>
  <c r="BH203" i="10"/>
  <c r="AU204" i="10"/>
  <c r="BF204" i="10"/>
  <c r="AR205" i="10"/>
  <c r="BC205" i="10"/>
  <c r="BN205" i="10"/>
  <c r="AQ206" i="10"/>
  <c r="BA206" i="10"/>
  <c r="BL206" i="10"/>
  <c r="AU226" i="10"/>
  <c r="BE226" i="10"/>
  <c r="AS227" i="10"/>
  <c r="BD227" i="10"/>
  <c r="BN227" i="10"/>
  <c r="AQ228" i="10"/>
  <c r="BB228" i="10"/>
  <c r="BM228" i="10"/>
  <c r="AN229" i="10"/>
  <c r="AY229" i="10"/>
  <c r="BJ229" i="10"/>
  <c r="AL234" i="10"/>
  <c r="AW234" i="10"/>
  <c r="BH234" i="10"/>
  <c r="AU235" i="10"/>
  <c r="BF235" i="10"/>
  <c r="AR236" i="10"/>
  <c r="BC236" i="10"/>
  <c r="BN236" i="10"/>
  <c r="AQ237" i="10"/>
  <c r="BA237" i="10"/>
  <c r="BL237" i="10"/>
  <c r="AO238" i="10"/>
  <c r="AZ238" i="10"/>
  <c r="BJ238" i="10"/>
  <c r="AM239" i="10"/>
  <c r="AX239" i="10"/>
  <c r="BI239" i="10"/>
  <c r="AU240" i="10"/>
  <c r="BF240" i="10"/>
  <c r="AS241" i="10"/>
  <c r="BD241" i="10"/>
  <c r="BO241" i="10"/>
  <c r="AR242" i="10"/>
  <c r="BB242" i="10"/>
  <c r="BM242" i="10"/>
  <c r="AP243" i="10"/>
  <c r="BA243" i="10"/>
  <c r="BK243" i="10"/>
  <c r="AQ248" i="10"/>
  <c r="BA248" i="10"/>
  <c r="BL248" i="10"/>
  <c r="AO249" i="10"/>
  <c r="AZ249" i="10"/>
  <c r="BJ249" i="10"/>
  <c r="AM250" i="10"/>
  <c r="AX250" i="10"/>
  <c r="BI250" i="10"/>
  <c r="AU251" i="10"/>
  <c r="BF251" i="10"/>
  <c r="AS252" i="10"/>
  <c r="BD252" i="10"/>
  <c r="BO252" i="10"/>
  <c r="AR253" i="10"/>
  <c r="BB253" i="10"/>
  <c r="BM253" i="10"/>
  <c r="AP254" i="10"/>
  <c r="BA254" i="10"/>
  <c r="BK254" i="10"/>
  <c r="AM255" i="10"/>
  <c r="AX255" i="10"/>
  <c r="BH255" i="10"/>
  <c r="AV256" i="10"/>
  <c r="BG256" i="10"/>
  <c r="AT257" i="10"/>
  <c r="BE257" i="10"/>
  <c r="AN277" i="10"/>
  <c r="AX277" i="10"/>
  <c r="BI277" i="10"/>
  <c r="AL278" i="10"/>
  <c r="AW278" i="10"/>
  <c r="BG278" i="10"/>
  <c r="AT279" i="10"/>
  <c r="BD279" i="10"/>
  <c r="BO279" i="10"/>
  <c r="AR280" i="10"/>
  <c r="BC280" i="10"/>
  <c r="BM280" i="10"/>
  <c r="AP285" i="10"/>
  <c r="BA285" i="10"/>
  <c r="BK285" i="10"/>
  <c r="AM286" i="10"/>
  <c r="AX286" i="10"/>
  <c r="BH286" i="10"/>
  <c r="AV287" i="10"/>
  <c r="BG287" i="10"/>
  <c r="AT288" i="10"/>
  <c r="BE288" i="10"/>
  <c r="AS289" i="10"/>
  <c r="BC289" i="10"/>
  <c r="BN289" i="10"/>
  <c r="AP290" i="10"/>
  <c r="AZ290" i="10"/>
  <c r="BK290" i="10"/>
  <c r="AN291" i="10"/>
  <c r="AY291" i="10"/>
  <c r="BI291" i="10"/>
  <c r="AL292" i="10"/>
  <c r="AW292" i="10"/>
  <c r="BH292" i="10"/>
  <c r="AU293" i="10"/>
  <c r="BF293" i="10"/>
  <c r="AR294" i="10"/>
  <c r="BC294" i="10"/>
  <c r="BN294" i="10"/>
  <c r="AR299" i="10"/>
  <c r="BB299" i="10"/>
  <c r="BM299" i="10"/>
  <c r="AP300" i="10"/>
  <c r="BA300" i="10"/>
  <c r="BK300" i="10"/>
  <c r="AM301" i="10"/>
  <c r="AX301" i="10"/>
  <c r="BH301" i="10"/>
  <c r="AV302" i="10"/>
  <c r="BG302" i="10"/>
  <c r="AT303" i="10"/>
  <c r="BE303" i="10"/>
  <c r="AS304" i="10"/>
  <c r="BC304" i="10"/>
  <c r="BN304" i="10"/>
  <c r="AP305" i="10"/>
  <c r="AZ305" i="10"/>
  <c r="BK305" i="10"/>
  <c r="AN306" i="10"/>
  <c r="AY306" i="10"/>
  <c r="BI306" i="10"/>
  <c r="AL307" i="10"/>
  <c r="AW307" i="10"/>
  <c r="BH307" i="10"/>
  <c r="AU308" i="10"/>
  <c r="BF308" i="10"/>
  <c r="BL175" i="10"/>
  <c r="AO176" i="10"/>
  <c r="BK176" i="10"/>
  <c r="AN177" i="10"/>
  <c r="BI177" i="10"/>
  <c r="AW178" i="10"/>
  <c r="AU183" i="10"/>
  <c r="AS184" i="10"/>
  <c r="BN184" i="10"/>
  <c r="AQ185" i="10"/>
  <c r="BM185" i="10"/>
  <c r="AN186" i="10"/>
  <c r="AW187" i="10"/>
  <c r="AV188" i="10"/>
  <c r="AT189" i="10"/>
  <c r="BO189" i="10"/>
  <c r="BB190" i="10"/>
  <c r="AO191" i="10"/>
  <c r="BK191" i="10"/>
  <c r="AX192" i="10"/>
  <c r="AN197" i="10"/>
  <c r="AW198" i="10"/>
  <c r="AV199" i="10"/>
  <c r="AT200" i="10"/>
  <c r="BO200" i="10"/>
  <c r="AQ201" i="10"/>
  <c r="BL201" i="10"/>
  <c r="AO202" i="10"/>
  <c r="BK202" i="10"/>
  <c r="AN203" i="10"/>
  <c r="BI203" i="10"/>
  <c r="AL204" i="10"/>
  <c r="BG204" i="10"/>
  <c r="BD205" i="10"/>
  <c r="BC206" i="10"/>
  <c r="BG226" i="10"/>
  <c r="AT227" i="10"/>
  <c r="AS228" i="10"/>
  <c r="BN228" i="10"/>
  <c r="AZ229" i="10"/>
  <c r="AX234" i="10"/>
  <c r="AW235" i="10"/>
  <c r="AT236" i="10"/>
  <c r="BO236" i="10"/>
  <c r="BC237" i="10"/>
  <c r="AP238" i="10"/>
  <c r="AY239" i="10"/>
  <c r="AL240" i="10"/>
  <c r="BG240" i="10"/>
  <c r="AU241" i="10"/>
  <c r="BD242" i="10"/>
  <c r="AQ243" i="10"/>
  <c r="BE248" i="10"/>
  <c r="BN249" i="10"/>
  <c r="BM250" i="10"/>
  <c r="BF253" i="10"/>
  <c r="BE254" i="10"/>
  <c r="BB255" i="10"/>
  <c r="AZ256" i="10"/>
  <c r="AN257" i="10"/>
  <c r="BI257" i="10"/>
  <c r="BB277" i="10"/>
  <c r="AP278" i="10"/>
  <c r="BK278" i="10"/>
  <c r="AM279" i="10"/>
  <c r="BH279" i="10"/>
  <c r="BG280" i="10"/>
  <c r="BE285" i="10"/>
  <c r="BB286" i="10"/>
  <c r="AZ287" i="10"/>
  <c r="AX288" i="10"/>
  <c r="AL289" i="10"/>
  <c r="BG289" i="10"/>
  <c r="BD290" i="10"/>
  <c r="BC291" i="10"/>
  <c r="BA292" i="10"/>
  <c r="AY293" i="10"/>
  <c r="AV294" i="10"/>
  <c r="BF299" i="10"/>
  <c r="BE300" i="10"/>
  <c r="BB301" i="10"/>
  <c r="AZ302" i="10"/>
  <c r="AN303" i="10"/>
  <c r="BI303" i="10"/>
  <c r="AL304" i="10"/>
  <c r="BG304" i="10"/>
  <c r="BD305" i="10"/>
  <c r="BC306" i="10"/>
  <c r="BA307" i="10"/>
  <c r="AY308" i="10"/>
  <c r="AR175" i="10"/>
  <c r="BN175" i="10"/>
  <c r="BL176" i="10"/>
  <c r="AO177" i="10"/>
  <c r="BJ177" i="10"/>
  <c r="AX178" i="10"/>
  <c r="AV183" i="10"/>
  <c r="AT184" i="10"/>
  <c r="AS185" i="10"/>
  <c r="BN185" i="10"/>
  <c r="AZ186" i="10"/>
  <c r="AY187" i="10"/>
  <c r="AW188" i="10"/>
  <c r="BF189" i="10"/>
  <c r="BC190" i="10"/>
  <c r="BA198" i="10"/>
  <c r="AO199" i="10"/>
  <c r="BJ199" i="10"/>
  <c r="AM200" i="10"/>
  <c r="BI200" i="10"/>
  <c r="AU201" i="10"/>
  <c r="AS202" i="10"/>
  <c r="BO202" i="10"/>
  <c r="AR203" i="10"/>
  <c r="BM203" i="10"/>
  <c r="AP204" i="10"/>
  <c r="BK204" i="10"/>
  <c r="AM205" i="10"/>
  <c r="BH205" i="10"/>
  <c r="BG206" i="10"/>
  <c r="AO226" i="10"/>
  <c r="BK226" i="10"/>
  <c r="AN227" i="10"/>
  <c r="BI227" i="10"/>
  <c r="AL228" i="10"/>
  <c r="BG228" i="10"/>
  <c r="BD229" i="10"/>
  <c r="BB234" i="10"/>
  <c r="BA235" i="10"/>
  <c r="AX236" i="10"/>
  <c r="AV237" i="10"/>
  <c r="AT238" i="10"/>
  <c r="AS239" i="10"/>
  <c r="AZ240" i="10"/>
  <c r="AY241" i="10"/>
  <c r="AW242" i="10"/>
  <c r="AU243" i="10"/>
  <c r="AV248" i="10"/>
  <c r="AT249" i="10"/>
  <c r="AS250" i="10"/>
  <c r="BN250" i="10"/>
  <c r="AP251" i="10"/>
  <c r="BK251" i="10"/>
  <c r="AN252" i="10"/>
  <c r="BI252" i="10"/>
  <c r="AW253" i="10"/>
  <c r="AU254" i="10"/>
  <c r="AR255" i="10"/>
  <c r="BN255" i="10"/>
  <c r="AQ256" i="10"/>
  <c r="BL256" i="10"/>
  <c r="AO257" i="10"/>
  <c r="BJ257" i="10"/>
  <c r="BD277" i="10"/>
  <c r="AQ278" i="10"/>
  <c r="BM278" i="10"/>
  <c r="AN279" i="10"/>
  <c r="BJ279" i="10"/>
  <c r="AW280" i="10"/>
  <c r="AU285" i="10"/>
  <c r="BC286" i="10"/>
  <c r="BA287" i="10"/>
  <c r="AO288" i="10"/>
  <c r="BJ288" i="10"/>
  <c r="AM289" i="10"/>
  <c r="BI289" i="10"/>
  <c r="BD291" i="10"/>
  <c r="AR292" i="10"/>
  <c r="BA293" i="10"/>
  <c r="BH294" i="10"/>
  <c r="AL299" i="10"/>
  <c r="AU300" i="10"/>
  <c r="BN301" i="10"/>
  <c r="BA302" i="10"/>
  <c r="AO303" i="10"/>
  <c r="AM304" i="10"/>
  <c r="BF305" i="10"/>
  <c r="AS306" i="10"/>
  <c r="BO306" i="10"/>
  <c r="BB307" i="10"/>
  <c r="AP308" i="10"/>
  <c r="F6" i="8"/>
  <c r="AV175" i="10"/>
  <c r="BG175" i="10"/>
  <c r="AU176" i="10"/>
  <c r="BE176" i="10"/>
  <c r="AS177" i="10"/>
  <c r="BD177" i="10"/>
  <c r="BN177" i="10"/>
  <c r="AQ178" i="10"/>
  <c r="BB178" i="10"/>
  <c r="BM178" i="10"/>
  <c r="AO183" i="10"/>
  <c r="AZ183" i="10"/>
  <c r="BK183" i="10"/>
  <c r="AN184" i="10"/>
  <c r="AX184" i="10"/>
  <c r="BI184" i="10"/>
  <c r="AL185" i="10"/>
  <c r="AW185" i="10"/>
  <c r="BG185" i="10"/>
  <c r="AT186" i="10"/>
  <c r="BD186" i="10"/>
  <c r="BO186" i="10"/>
  <c r="AR187" i="10"/>
  <c r="BC187" i="10"/>
  <c r="BM187" i="10"/>
  <c r="AP188" i="10"/>
  <c r="BA188" i="10"/>
  <c r="BL188" i="10"/>
  <c r="AO189" i="10"/>
  <c r="AY189" i="10"/>
  <c r="BJ189" i="10"/>
  <c r="AL190" i="10"/>
  <c r="AV190" i="10"/>
  <c r="BG190" i="10"/>
  <c r="AU191" i="10"/>
  <c r="BE191" i="10"/>
  <c r="AS192" i="10"/>
  <c r="BD192" i="10"/>
  <c r="BN192" i="10"/>
  <c r="AT197" i="10"/>
  <c r="BD197" i="10"/>
  <c r="BO197" i="10"/>
  <c r="AR198" i="10"/>
  <c r="BC198" i="10"/>
  <c r="BM198" i="10"/>
  <c r="AP199" i="10"/>
  <c r="BA199" i="10"/>
  <c r="BL199" i="10"/>
  <c r="AO200" i="10"/>
  <c r="AY200" i="10"/>
  <c r="BJ200" i="10"/>
  <c r="AL201" i="10"/>
  <c r="AV201" i="10"/>
  <c r="BG201" i="10"/>
  <c r="AU202" i="10"/>
  <c r="BE202" i="10"/>
  <c r="AS203" i="10"/>
  <c r="BD203" i="10"/>
  <c r="BN203" i="10"/>
  <c r="AQ204" i="10"/>
  <c r="BB204" i="10"/>
  <c r="BM204" i="10"/>
  <c r="AN205" i="10"/>
  <c r="AY205" i="10"/>
  <c r="BJ205" i="10"/>
  <c r="AM206" i="10"/>
  <c r="AW206" i="10"/>
  <c r="BH206" i="10"/>
  <c r="AQ226" i="10"/>
  <c r="BA226" i="10"/>
  <c r="BL226" i="10"/>
  <c r="AO227" i="10"/>
  <c r="AZ227" i="10"/>
  <c r="BJ227" i="10"/>
  <c r="AM228" i="10"/>
  <c r="AX228" i="10"/>
  <c r="BI228" i="10"/>
  <c r="AU229" i="10"/>
  <c r="BF229" i="10"/>
  <c r="AS234" i="10"/>
  <c r="BD234" i="10"/>
  <c r="BN234" i="10"/>
  <c r="AQ235" i="10"/>
  <c r="BB235" i="10"/>
  <c r="BM235" i="10"/>
  <c r="AN236" i="10"/>
  <c r="AY236" i="10"/>
  <c r="BJ236" i="10"/>
  <c r="AM237" i="10"/>
  <c r="AW237" i="10"/>
  <c r="BH237" i="10"/>
  <c r="AV238" i="10"/>
  <c r="BF238" i="10"/>
  <c r="AT239" i="10"/>
  <c r="BE239" i="10"/>
  <c r="BO239" i="10"/>
  <c r="AQ240" i="10"/>
  <c r="BB240" i="10"/>
  <c r="BL240" i="10"/>
  <c r="AO241" i="10"/>
  <c r="AZ241" i="10"/>
  <c r="BK241" i="10"/>
  <c r="AN242" i="10"/>
  <c r="AX242" i="10"/>
  <c r="BI242" i="10"/>
  <c r="AL243" i="10"/>
  <c r="AW243" i="10"/>
  <c r="BG243" i="10"/>
  <c r="AO248" i="10"/>
  <c r="AZ248" i="10"/>
  <c r="BK248" i="10"/>
  <c r="AN249" i="10"/>
  <c r="AX249" i="10"/>
  <c r="BI249" i="10"/>
  <c r="AL250" i="10"/>
  <c r="AW250" i="10"/>
  <c r="BG250" i="10"/>
  <c r="AT251" i="10"/>
  <c r="BD251" i="10"/>
  <c r="BO251" i="10"/>
  <c r="AR252" i="10"/>
  <c r="BC252" i="10"/>
  <c r="BM252" i="10"/>
  <c r="AP253" i="10"/>
  <c r="BA253" i="10"/>
  <c r="BL253" i="10"/>
  <c r="AO254" i="10"/>
  <c r="AY254" i="10"/>
  <c r="BJ254" i="10"/>
  <c r="AL255" i="10"/>
  <c r="AV255" i="10"/>
  <c r="BG255" i="10"/>
  <c r="AU256" i="10"/>
  <c r="BE256" i="10"/>
  <c r="AS257" i="10"/>
  <c r="BD257" i="10"/>
  <c r="BN257" i="10"/>
  <c r="AL277" i="10"/>
  <c r="AW277" i="10"/>
  <c r="BH277" i="10"/>
  <c r="AU278" i="10"/>
  <c r="BF278" i="10"/>
  <c r="AR279" i="10"/>
  <c r="BC279" i="10"/>
  <c r="BN279" i="10"/>
  <c r="AQ280" i="10"/>
  <c r="BA280" i="10"/>
  <c r="BL280" i="10"/>
  <c r="AO285" i="10"/>
  <c r="AY285" i="10"/>
  <c r="BJ285" i="10"/>
  <c r="AL286" i="10"/>
  <c r="AV286" i="10"/>
  <c r="BG286" i="10"/>
  <c r="AU287" i="10"/>
  <c r="BE287" i="10"/>
  <c r="AS288" i="10"/>
  <c r="BD288" i="10"/>
  <c r="BN288" i="10"/>
  <c r="AQ289" i="10"/>
  <c r="BB289" i="10"/>
  <c r="BM289" i="10"/>
  <c r="AN290" i="10"/>
  <c r="AY290" i="10"/>
  <c r="BJ290" i="10"/>
  <c r="AM291" i="10"/>
  <c r="AW291" i="10"/>
  <c r="BH291" i="10"/>
  <c r="AV292" i="10"/>
  <c r="BF292" i="10"/>
  <c r="AT293" i="10"/>
  <c r="BE293" i="10"/>
  <c r="BO293" i="10"/>
  <c r="AQ294" i="10"/>
  <c r="BB294" i="10"/>
  <c r="BL294" i="10"/>
  <c r="AP299" i="10"/>
  <c r="BA299" i="10"/>
  <c r="BL299" i="10"/>
  <c r="AO300" i="10"/>
  <c r="AY300" i="10"/>
  <c r="BJ300" i="10"/>
  <c r="AL301" i="10"/>
  <c r="AV301" i="10"/>
  <c r="BG301" i="10"/>
  <c r="AU302" i="10"/>
  <c r="BE302" i="10"/>
  <c r="AS303" i="10"/>
  <c r="BD303" i="10"/>
  <c r="BN303" i="10"/>
  <c r="AQ304" i="10"/>
  <c r="BB304" i="10"/>
  <c r="BM304" i="10"/>
  <c r="AN305" i="10"/>
  <c r="AY305" i="10"/>
  <c r="BJ305" i="10"/>
  <c r="AM306" i="10"/>
  <c r="AW306" i="10"/>
  <c r="BH306" i="10"/>
  <c r="AV307" i="10"/>
  <c r="BF307" i="10"/>
  <c r="AT308" i="10"/>
  <c r="BE308" i="10"/>
  <c r="BO308" i="10"/>
  <c r="AT161" i="4"/>
  <c r="AJ134" i="4"/>
  <c r="BF165" i="4"/>
  <c r="AO163" i="4"/>
  <c r="BI167" i="4"/>
  <c r="BP133" i="10"/>
  <c r="AU161" i="10"/>
  <c r="AY161" i="10"/>
  <c r="AW160" i="4"/>
  <c r="BC161" i="10"/>
  <c r="BK161" i="10"/>
  <c r="BO161" i="10"/>
  <c r="AS162" i="10"/>
  <c r="AW162" i="10"/>
  <c r="BA162" i="10"/>
  <c r="BI162" i="10"/>
  <c r="BM162" i="10"/>
  <c r="AQ163" i="10"/>
  <c r="AU163" i="10"/>
  <c r="AY163" i="10"/>
  <c r="BG163" i="10"/>
  <c r="BK163" i="10"/>
  <c r="BO163" i="10"/>
  <c r="AM165" i="10"/>
  <c r="AQ165" i="10"/>
  <c r="AU165" i="10"/>
  <c r="BC165" i="10"/>
  <c r="BG165" i="10"/>
  <c r="BK165" i="10"/>
  <c r="AO166" i="10"/>
  <c r="AS166" i="10"/>
  <c r="AW166" i="10"/>
  <c r="BA166" i="10"/>
  <c r="BE166" i="10"/>
  <c r="BG165" i="4"/>
  <c r="BI166" i="10"/>
  <c r="BM166" i="10"/>
  <c r="BK165" i="4"/>
  <c r="AM167" i="10"/>
  <c r="AU167" i="10"/>
  <c r="AY167" i="10"/>
  <c r="BC167" i="10"/>
  <c r="BK167" i="10"/>
  <c r="BO167" i="10"/>
  <c r="AQ169" i="10"/>
  <c r="AY169" i="10"/>
  <c r="BG169" i="10"/>
  <c r="BA122" i="10"/>
  <c r="AY128" i="10"/>
  <c r="AL164" i="4"/>
  <c r="BI168" i="4"/>
  <c r="BB161" i="4"/>
  <c r="AP165" i="4"/>
  <c r="BM164" i="4"/>
  <c r="BC128" i="10"/>
  <c r="BO128" i="10"/>
  <c r="BP147" i="10"/>
  <c r="AJ146" i="4"/>
  <c r="AP161" i="10"/>
  <c r="AT161" i="10"/>
  <c r="AX161" i="10"/>
  <c r="BB161" i="10"/>
  <c r="BF161" i="10"/>
  <c r="BJ161" i="10"/>
  <c r="BN161" i="10"/>
  <c r="BP151" i="10"/>
  <c r="AJ150" i="4"/>
  <c r="AP165" i="10"/>
  <c r="AX165" i="10"/>
  <c r="BF165" i="10"/>
  <c r="BN165" i="10"/>
  <c r="BP152" i="10"/>
  <c r="AL169" i="10"/>
  <c r="AJ154" i="4"/>
  <c r="AX169" i="10"/>
  <c r="BB169" i="10"/>
  <c r="BN169" i="10"/>
  <c r="AT169" i="10"/>
  <c r="AM162" i="4"/>
  <c r="V6" i="6"/>
  <c r="K24" i="10"/>
  <c r="AP142" i="10"/>
  <c r="AW160" i="10"/>
  <c r="AO156" i="10"/>
  <c r="AO122" i="10" s="1"/>
  <c r="BA164" i="10"/>
  <c r="BI164" i="10"/>
  <c r="AW168" i="10"/>
  <c r="BI168" i="10"/>
  <c r="BO169" i="10"/>
  <c r="BF160" i="10"/>
  <c r="AZ159" i="4"/>
  <c r="AN160" i="10"/>
  <c r="AR160" i="10"/>
  <c r="AV160" i="10"/>
  <c r="AZ160" i="10"/>
  <c r="BD160" i="10"/>
  <c r="BH160" i="10"/>
  <c r="BL160" i="10"/>
  <c r="AN162" i="10"/>
  <c r="BD162" i="10"/>
  <c r="BL162" i="10"/>
  <c r="AT163" i="10"/>
  <c r="AX163" i="10"/>
  <c r="BJ163" i="10"/>
  <c r="BN163" i="10"/>
  <c r="AN164" i="10"/>
  <c r="AR164" i="10"/>
  <c r="AV164" i="10"/>
  <c r="AZ164" i="10"/>
  <c r="BD164" i="10"/>
  <c r="BH164" i="10"/>
  <c r="BL164" i="10"/>
  <c r="BP138" i="10"/>
  <c r="AR166" i="10"/>
  <c r="AV166" i="10"/>
  <c r="AZ166" i="10"/>
  <c r="BD166" i="10"/>
  <c r="BH166" i="10"/>
  <c r="BL166" i="10"/>
  <c r="AP167" i="10"/>
  <c r="AT167" i="10"/>
  <c r="AX167" i="10"/>
  <c r="BB167" i="10"/>
  <c r="BJ167" i="10"/>
  <c r="BN167" i="10"/>
  <c r="AQ162" i="10"/>
  <c r="AU162" i="10"/>
  <c r="AY162" i="10"/>
  <c r="BC162" i="10"/>
  <c r="BG162" i="10"/>
  <c r="BO162" i="10"/>
  <c r="AQ166" i="10"/>
  <c r="AU166" i="10"/>
  <c r="BC166" i="10"/>
  <c r="BG166" i="10"/>
  <c r="BK166" i="10"/>
  <c r="BO166" i="10"/>
  <c r="AN166" i="10"/>
  <c r="AP175" i="10"/>
  <c r="AU175" i="10"/>
  <c r="AZ175" i="10"/>
  <c r="BF175" i="10"/>
  <c r="BK175" i="10"/>
  <c r="AN176" i="10"/>
  <c r="AS176" i="10"/>
  <c r="AY176" i="10"/>
  <c r="BD176" i="10"/>
  <c r="BI176" i="10"/>
  <c r="BO176" i="10"/>
  <c r="AL177" i="10"/>
  <c r="AR177" i="10"/>
  <c r="AW177" i="10"/>
  <c r="BB177" i="10"/>
  <c r="BH177" i="10"/>
  <c r="BM177" i="10"/>
  <c r="AP178" i="10"/>
  <c r="AU178" i="10"/>
  <c r="BA178" i="10"/>
  <c r="BF178" i="10"/>
  <c r="BK178" i="10"/>
  <c r="AN183" i="10"/>
  <c r="AS183" i="10"/>
  <c r="AY183" i="10"/>
  <c r="BD183" i="10"/>
  <c r="BI183" i="10"/>
  <c r="BO183" i="10"/>
  <c r="AL184" i="10"/>
  <c r="AR184" i="10"/>
  <c r="AW184" i="10"/>
  <c r="BB184" i="10"/>
  <c r="BH184" i="10"/>
  <c r="BM184" i="10"/>
  <c r="AP185" i="10"/>
  <c r="AU185" i="10"/>
  <c r="BA185" i="10"/>
  <c r="BF185" i="10"/>
  <c r="BK185" i="10"/>
  <c r="AM186" i="10"/>
  <c r="AR186" i="10"/>
  <c r="AX186" i="10"/>
  <c r="BC186" i="10"/>
  <c r="BH186" i="10"/>
  <c r="BN186" i="10"/>
  <c r="AQ187" i="10"/>
  <c r="AV187" i="10"/>
  <c r="BA187" i="10"/>
  <c r="BG187" i="10"/>
  <c r="BL187" i="10"/>
  <c r="AO188" i="10"/>
  <c r="AT188" i="10"/>
  <c r="AZ188" i="10"/>
  <c r="BE188" i="10"/>
  <c r="BJ188" i="10"/>
  <c r="AM189" i="10"/>
  <c r="AS189" i="10"/>
  <c r="AX189" i="10"/>
  <c r="BC189" i="10"/>
  <c r="BI189" i="10"/>
  <c r="BN189" i="10"/>
  <c r="AP190" i="10"/>
  <c r="AU190" i="10"/>
  <c r="AZ190" i="10"/>
  <c r="BF190" i="10"/>
  <c r="BK190" i="10"/>
  <c r="AN191" i="10"/>
  <c r="AS191" i="10"/>
  <c r="AY191" i="10"/>
  <c r="BD191" i="10"/>
  <c r="BI191" i="10"/>
  <c r="BO191" i="10"/>
  <c r="AL192" i="10"/>
  <c r="AR192" i="10"/>
  <c r="AW192" i="10"/>
  <c r="BB192" i="10"/>
  <c r="BH192" i="10"/>
  <c r="BM192" i="10"/>
  <c r="AL197" i="10"/>
  <c r="AQ197" i="10"/>
  <c r="AV197" i="10"/>
  <c r="BB197" i="10"/>
  <c r="BG197" i="10"/>
  <c r="BL197" i="10"/>
  <c r="AO198" i="10"/>
  <c r="AU198" i="10"/>
  <c r="AZ198" i="10"/>
  <c r="BE198" i="10"/>
  <c r="BK198" i="10"/>
  <c r="AN199" i="10"/>
  <c r="AS199" i="10"/>
  <c r="AX199" i="10"/>
  <c r="BD199" i="10"/>
  <c r="BI199" i="10"/>
  <c r="BN199" i="10"/>
  <c r="AL200" i="10"/>
  <c r="AQ200" i="10"/>
  <c r="AW200" i="10"/>
  <c r="BB200" i="10"/>
  <c r="BG200" i="10"/>
  <c r="BM200" i="10"/>
  <c r="AN201" i="10"/>
  <c r="AT201" i="10"/>
  <c r="AY201" i="10"/>
  <c r="BD201" i="10"/>
  <c r="BJ201" i="10"/>
  <c r="BO201" i="10"/>
  <c r="AM202" i="10"/>
  <c r="AR202" i="10"/>
  <c r="AW202" i="10"/>
  <c r="BC202" i="10"/>
  <c r="BH202" i="10"/>
  <c r="BM202" i="10"/>
  <c r="AP203" i="10"/>
  <c r="AV203" i="10"/>
  <c r="BA203" i="10"/>
  <c r="BF203" i="10"/>
  <c r="BL203" i="10"/>
  <c r="AO204" i="10"/>
  <c r="AT204" i="10"/>
  <c r="AY204" i="10"/>
  <c r="BE204" i="10"/>
  <c r="BJ204" i="10"/>
  <c r="BO204" i="10"/>
  <c r="AL205" i="10"/>
  <c r="AQ205" i="10"/>
  <c r="AV205" i="10"/>
  <c r="BB205" i="10"/>
  <c r="BG205" i="10"/>
  <c r="BL205" i="10"/>
  <c r="AO206" i="10"/>
  <c r="AU206" i="10"/>
  <c r="AZ206" i="10"/>
  <c r="BE206" i="10"/>
  <c r="BK206" i="10"/>
  <c r="AN226" i="10"/>
  <c r="AS226" i="10"/>
  <c r="AY226" i="10"/>
  <c r="BD226" i="10"/>
  <c r="BI226" i="10"/>
  <c r="BO226" i="10"/>
  <c r="AL227" i="10"/>
  <c r="AR227" i="10"/>
  <c r="AW227" i="10"/>
  <c r="BB227" i="10"/>
  <c r="BH227" i="10"/>
  <c r="BM227" i="10"/>
  <c r="AP228" i="10"/>
  <c r="AU228" i="10"/>
  <c r="BA228" i="10"/>
  <c r="BF228" i="10"/>
  <c r="BK228" i="10"/>
  <c r="AM229" i="10"/>
  <c r="AR229" i="10"/>
  <c r="AX229" i="10"/>
  <c r="BC229" i="10"/>
  <c r="BH229" i="10"/>
  <c r="BN229" i="10"/>
  <c r="AP234" i="10"/>
  <c r="AV234" i="10"/>
  <c r="BA234" i="10"/>
  <c r="BF234" i="10"/>
  <c r="BL234" i="10"/>
  <c r="AO235" i="10"/>
  <c r="AT235" i="10"/>
  <c r="AY235" i="10"/>
  <c r="BE235" i="10"/>
  <c r="BJ235" i="10"/>
  <c r="BO235" i="10"/>
  <c r="AL236" i="10"/>
  <c r="AQ236" i="10"/>
  <c r="AV236" i="10"/>
  <c r="BB236" i="10"/>
  <c r="BG236" i="10"/>
  <c r="BL236" i="10"/>
  <c r="AO237" i="10"/>
  <c r="AU237" i="10"/>
  <c r="AZ237" i="10"/>
  <c r="BE237" i="10"/>
  <c r="BK237" i="10"/>
  <c r="AN238" i="10"/>
  <c r="AS238" i="10"/>
  <c r="AX238" i="10"/>
  <c r="BD238" i="10"/>
  <c r="BI238" i="10"/>
  <c r="BN238" i="10"/>
  <c r="AL239" i="10"/>
  <c r="AQ239" i="10"/>
  <c r="AW239" i="10"/>
  <c r="BB239" i="10"/>
  <c r="BG239" i="10"/>
  <c r="BM239" i="10"/>
  <c r="AN240" i="10"/>
  <c r="AT240" i="10"/>
  <c r="AY240" i="10"/>
  <c r="BD240" i="10"/>
  <c r="BJ240" i="10"/>
  <c r="BO240" i="10"/>
  <c r="AM241" i="10"/>
  <c r="AR241" i="10"/>
  <c r="AW241" i="10"/>
  <c r="BC241" i="10"/>
  <c r="BH241" i="10"/>
  <c r="BM241" i="10"/>
  <c r="AP242" i="10"/>
  <c r="AV242" i="10"/>
  <c r="BA242" i="10"/>
  <c r="BF242" i="10"/>
  <c r="BL242" i="10"/>
  <c r="AO243" i="10"/>
  <c r="AT243" i="10"/>
  <c r="AY243" i="10"/>
  <c r="BE243" i="10"/>
  <c r="BJ243" i="10"/>
  <c r="BO243" i="10"/>
  <c r="AN248" i="10"/>
  <c r="AS248" i="10"/>
  <c r="AY248" i="10"/>
  <c r="BD248" i="10"/>
  <c r="BI248" i="10"/>
  <c r="BO248" i="10"/>
  <c r="AL249" i="10"/>
  <c r="AR249" i="10"/>
  <c r="AW249" i="10"/>
  <c r="BB249" i="10"/>
  <c r="BH249" i="10"/>
  <c r="BM249" i="10"/>
  <c r="AP250" i="10"/>
  <c r="AU250" i="10"/>
  <c r="BA250" i="10"/>
  <c r="BF250" i="10"/>
  <c r="BK250" i="10"/>
  <c r="AM251" i="10"/>
  <c r="AR251" i="10"/>
  <c r="AX251" i="10"/>
  <c r="BC251" i="10"/>
  <c r="BH251" i="10"/>
  <c r="BN251" i="10"/>
  <c r="AQ252" i="10"/>
  <c r="AV252" i="10"/>
  <c r="BA252" i="10"/>
  <c r="BG252" i="10"/>
  <c r="BL252" i="10"/>
  <c r="AO253" i="10"/>
  <c r="AT253" i="10"/>
  <c r="AZ253" i="10"/>
  <c r="BE253" i="10"/>
  <c r="BJ253" i="10"/>
  <c r="AM254" i="10"/>
  <c r="AS254" i="10"/>
  <c r="AX254" i="10"/>
  <c r="BC254" i="10"/>
  <c r="BI254" i="10"/>
  <c r="BN254" i="10"/>
  <c r="AP255" i="10"/>
  <c r="AU255" i="10"/>
  <c r="AZ255" i="10"/>
  <c r="BF255" i="10"/>
  <c r="BK255" i="10"/>
  <c r="AN256" i="10"/>
  <c r="AS256" i="10"/>
  <c r="AY256" i="10"/>
  <c r="BD256" i="10"/>
  <c r="BI256" i="10"/>
  <c r="BO256" i="10"/>
  <c r="AL257" i="10"/>
  <c r="AR257" i="10"/>
  <c r="AW257" i="10"/>
  <c r="BB257" i="10"/>
  <c r="BH257" i="10"/>
  <c r="BM257" i="10"/>
  <c r="AP277" i="10"/>
  <c r="AV277" i="10"/>
  <c r="BA277" i="10"/>
  <c r="BF277" i="10"/>
  <c r="BL277" i="10"/>
  <c r="AO278" i="10"/>
  <c r="AT278" i="10"/>
  <c r="AY278" i="10"/>
  <c r="BE278" i="10"/>
  <c r="BJ278" i="10"/>
  <c r="BO278" i="10"/>
  <c r="AL279" i="10"/>
  <c r="AQ279" i="10"/>
  <c r="AV279" i="10"/>
  <c r="BB279" i="10"/>
  <c r="BG279" i="10"/>
  <c r="BL279" i="10"/>
  <c r="AO280" i="10"/>
  <c r="AU280" i="10"/>
  <c r="AZ280" i="10"/>
  <c r="BE280" i="10"/>
  <c r="BK280" i="10"/>
  <c r="AM285" i="10"/>
  <c r="AS285" i="10"/>
  <c r="AX285" i="10"/>
  <c r="BC285" i="10"/>
  <c r="BI285" i="10"/>
  <c r="BN285" i="10"/>
  <c r="AP286" i="10"/>
  <c r="AU286" i="10"/>
  <c r="AZ286" i="10"/>
  <c r="BF286" i="10"/>
  <c r="BK286" i="10"/>
  <c r="AN287" i="10"/>
  <c r="AS287" i="10"/>
  <c r="AY287" i="10"/>
  <c r="BD287" i="10"/>
  <c r="BI287" i="10"/>
  <c r="BO287" i="10"/>
  <c r="AL288" i="10"/>
  <c r="AR288" i="10"/>
  <c r="AW288" i="10"/>
  <c r="BB288" i="10"/>
  <c r="BH288" i="10"/>
  <c r="BM288" i="10"/>
  <c r="AP289" i="10"/>
  <c r="AU289" i="10"/>
  <c r="BA289" i="10"/>
  <c r="BF289" i="10"/>
  <c r="BK289" i="10"/>
  <c r="AM290" i="10"/>
  <c r="AR290" i="10"/>
  <c r="AX290" i="10"/>
  <c r="BC290" i="10"/>
  <c r="BH290" i="10"/>
  <c r="BN290" i="10"/>
  <c r="AQ291" i="10"/>
  <c r="AV291" i="10"/>
  <c r="BA291" i="10"/>
  <c r="BG291" i="10"/>
  <c r="BL291" i="10"/>
  <c r="AO292" i="10"/>
  <c r="AT292" i="10"/>
  <c r="AZ292" i="10"/>
  <c r="BE292" i="10"/>
  <c r="BJ292" i="10"/>
  <c r="AM293" i="10"/>
  <c r="AS293" i="10"/>
  <c r="AX293" i="10"/>
  <c r="BC293" i="10"/>
  <c r="BI293" i="10"/>
  <c r="BN293" i="10"/>
  <c r="AP294" i="10"/>
  <c r="AU294" i="10"/>
  <c r="AZ294" i="10"/>
  <c r="BF294" i="10"/>
  <c r="BK294" i="10"/>
  <c r="AO299" i="10"/>
  <c r="AT299" i="10"/>
  <c r="AZ299" i="10"/>
  <c r="BE299" i="10"/>
  <c r="BJ299" i="10"/>
  <c r="AM300" i="10"/>
  <c r="AS300" i="10"/>
  <c r="AX300" i="10"/>
  <c r="BC300" i="10"/>
  <c r="BI300" i="10"/>
  <c r="BN300" i="10"/>
  <c r="AP301" i="10"/>
  <c r="AU301" i="10"/>
  <c r="AZ301" i="10"/>
  <c r="BF301" i="10"/>
  <c r="BK301" i="10"/>
  <c r="AN302" i="10"/>
  <c r="AS302" i="10"/>
  <c r="AY302" i="10"/>
  <c r="BD302" i="10"/>
  <c r="BI302" i="10"/>
  <c r="BO302" i="10"/>
  <c r="AL303" i="10"/>
  <c r="AR303" i="10"/>
  <c r="AW303" i="10"/>
  <c r="BB303" i="10"/>
  <c r="BH303" i="10"/>
  <c r="BM303" i="10"/>
  <c r="AP304" i="10"/>
  <c r="AU304" i="10"/>
  <c r="BA304" i="10"/>
  <c r="BF304" i="10"/>
  <c r="BK304" i="10"/>
  <c r="AM305" i="10"/>
  <c r="AR305" i="10"/>
  <c r="AX305" i="10"/>
  <c r="BC305" i="10"/>
  <c r="BH305" i="10"/>
  <c r="BN305" i="10"/>
  <c r="AQ306" i="10"/>
  <c r="AV306" i="10"/>
  <c r="BA306" i="10"/>
  <c r="BG306" i="10"/>
  <c r="BL306" i="10"/>
  <c r="AO307" i="10"/>
  <c r="AT307" i="10"/>
  <c r="AZ307" i="10"/>
  <c r="BE307" i="10"/>
  <c r="BJ307" i="10"/>
  <c r="AM308" i="10"/>
  <c r="AS308" i="10"/>
  <c r="AX308" i="10"/>
  <c r="BC308" i="10"/>
  <c r="BI308" i="10"/>
  <c r="BN308" i="10"/>
  <c r="BI160" i="10"/>
  <c r="AS164" i="10"/>
  <c r="BE156" i="10"/>
  <c r="BE122" i="10" s="1"/>
  <c r="AO168" i="10"/>
  <c r="BA168" i="10"/>
  <c r="BP155" i="10"/>
  <c r="AU169" i="10"/>
  <c r="AS160" i="10"/>
  <c r="BM160" i="10"/>
  <c r="AW164" i="10"/>
  <c r="BM164" i="10"/>
  <c r="BE168" i="10"/>
  <c r="AJ133" i="4"/>
  <c r="AI6" i="6"/>
  <c r="U41" i="10"/>
  <c r="K44" i="10" s="1"/>
  <c r="AW142" i="10"/>
  <c r="BP140" i="10"/>
  <c r="BL142" i="10"/>
  <c r="AN163" i="10"/>
  <c r="AR163" i="10"/>
  <c r="AV163" i="10"/>
  <c r="AZ163" i="10"/>
  <c r="BD163" i="10"/>
  <c r="BL163" i="10"/>
  <c r="AN167" i="10"/>
  <c r="AR167" i="10"/>
  <c r="AZ167" i="10"/>
  <c r="BD167" i="10"/>
  <c r="BH167" i="10"/>
  <c r="BL167" i="10"/>
  <c r="BP154" i="10"/>
  <c r="AX168" i="10"/>
  <c r="BB168" i="10"/>
  <c r="AN175" i="10"/>
  <c r="AT175" i="10"/>
  <c r="AY175" i="10"/>
  <c r="BD175" i="10"/>
  <c r="BJ175" i="10"/>
  <c r="BO175" i="10"/>
  <c r="AM176" i="10"/>
  <c r="AR176" i="10"/>
  <c r="AW176" i="10"/>
  <c r="BC176" i="10"/>
  <c r="BH176" i="10"/>
  <c r="BM176" i="10"/>
  <c r="AP177" i="10"/>
  <c r="AV177" i="10"/>
  <c r="BA177" i="10"/>
  <c r="BF177" i="10"/>
  <c r="BL177" i="10"/>
  <c r="AO178" i="10"/>
  <c r="AT178" i="10"/>
  <c r="AY178" i="10"/>
  <c r="BE178" i="10"/>
  <c r="BJ178" i="10"/>
  <c r="BO178" i="10"/>
  <c r="AM183" i="10"/>
  <c r="AR183" i="10"/>
  <c r="AW183" i="10"/>
  <c r="BC183" i="10"/>
  <c r="BH183" i="10"/>
  <c r="BM183" i="10"/>
  <c r="AP184" i="10"/>
  <c r="AV184" i="10"/>
  <c r="BA184" i="10"/>
  <c r="BF184" i="10"/>
  <c r="BL184" i="10"/>
  <c r="AO185" i="10"/>
  <c r="AT185" i="10"/>
  <c r="AY185" i="10"/>
  <c r="BE185" i="10"/>
  <c r="BJ185" i="10"/>
  <c r="BO185" i="10"/>
  <c r="AL186" i="10"/>
  <c r="AQ186" i="10"/>
  <c r="AV186" i="10"/>
  <c r="BB186" i="10"/>
  <c r="BG186" i="10"/>
  <c r="BL186" i="10"/>
  <c r="AO187" i="10"/>
  <c r="AU187" i="10"/>
  <c r="AZ187" i="10"/>
  <c r="BE187" i="10"/>
  <c r="BK187" i="10"/>
  <c r="AN188" i="10"/>
  <c r="AS188" i="10"/>
  <c r="AX188" i="10"/>
  <c r="BD188" i="10"/>
  <c r="BI188" i="10"/>
  <c r="BN188" i="10"/>
  <c r="AL189" i="10"/>
  <c r="AQ189" i="10"/>
  <c r="AW189" i="10"/>
  <c r="BB189" i="10"/>
  <c r="BG189" i="10"/>
  <c r="BM189" i="10"/>
  <c r="AN190" i="10"/>
  <c r="AT190" i="10"/>
  <c r="AY190" i="10"/>
  <c r="BD190" i="10"/>
  <c r="BJ190" i="10"/>
  <c r="BO190" i="10"/>
  <c r="AM191" i="10"/>
  <c r="AR191" i="10"/>
  <c r="AW191" i="10"/>
  <c r="BC191" i="10"/>
  <c r="BH191" i="10"/>
  <c r="BM191" i="10"/>
  <c r="AP192" i="10"/>
  <c r="AV192" i="10"/>
  <c r="BA192" i="10"/>
  <c r="BF192" i="10"/>
  <c r="BL192" i="10"/>
  <c r="AP197" i="10"/>
  <c r="AU197" i="10"/>
  <c r="AZ197" i="10"/>
  <c r="BF197" i="10"/>
  <c r="BK197" i="10"/>
  <c r="AN198" i="10"/>
  <c r="AS198" i="10"/>
  <c r="AY198" i="10"/>
  <c r="BD198" i="10"/>
  <c r="BI198" i="10"/>
  <c r="BO198" i="10"/>
  <c r="AL199" i="10"/>
  <c r="AR199" i="10"/>
  <c r="AW199" i="10"/>
  <c r="BB199" i="10"/>
  <c r="BH199" i="10"/>
  <c r="BM199" i="10"/>
  <c r="AP200" i="10"/>
  <c r="AU200" i="10"/>
  <c r="BA200" i="10"/>
  <c r="BF200" i="10"/>
  <c r="BK200" i="10"/>
  <c r="AM201" i="10"/>
  <c r="AR201" i="10"/>
  <c r="AX201" i="10"/>
  <c r="BC201" i="10"/>
  <c r="BH201" i="10"/>
  <c r="BN201" i="10"/>
  <c r="AQ202" i="10"/>
  <c r="AV202" i="10"/>
  <c r="BA202" i="10"/>
  <c r="BG202" i="10"/>
  <c r="BL202" i="10"/>
  <c r="AO203" i="10"/>
  <c r="AT203" i="10"/>
  <c r="AZ203" i="10"/>
  <c r="BE203" i="10"/>
  <c r="BJ203" i="10"/>
  <c r="AM204" i="10"/>
  <c r="AS204" i="10"/>
  <c r="AX204" i="10"/>
  <c r="BC204" i="10"/>
  <c r="BI204" i="10"/>
  <c r="BN204" i="10"/>
  <c r="AP205" i="10"/>
  <c r="AU205" i="10"/>
  <c r="AZ205" i="10"/>
  <c r="BF205" i="10"/>
  <c r="BK205" i="10"/>
  <c r="AN206" i="10"/>
  <c r="AS206" i="10"/>
  <c r="AY206" i="10"/>
  <c r="BD206" i="10"/>
  <c r="BI206" i="10"/>
  <c r="BO206" i="10"/>
  <c r="AM226" i="10"/>
  <c r="AR226" i="10"/>
  <c r="AW226" i="10"/>
  <c r="BC226" i="10"/>
  <c r="BH226" i="10"/>
  <c r="BM226" i="10"/>
  <c r="AP227" i="10"/>
  <c r="AV227" i="10"/>
  <c r="BA227" i="10"/>
  <c r="BF227" i="10"/>
  <c r="BL227" i="10"/>
  <c r="AO228" i="10"/>
  <c r="AT228" i="10"/>
  <c r="AY228" i="10"/>
  <c r="BE228" i="10"/>
  <c r="BJ228" i="10"/>
  <c r="BO228" i="10"/>
  <c r="AL229" i="10"/>
  <c r="AQ229" i="10"/>
  <c r="AV229" i="10"/>
  <c r="BB229" i="10"/>
  <c r="BG229" i="10"/>
  <c r="BL229" i="10"/>
  <c r="AO234" i="10"/>
  <c r="AT234" i="10"/>
  <c r="AZ234" i="10"/>
  <c r="BE234" i="10"/>
  <c r="BJ234" i="10"/>
  <c r="AM235" i="10"/>
  <c r="AS235" i="10"/>
  <c r="AX235" i="10"/>
  <c r="BC235" i="10"/>
  <c r="BI235" i="10"/>
  <c r="BN235" i="10"/>
  <c r="AP236" i="10"/>
  <c r="AU236" i="10"/>
  <c r="AZ236" i="10"/>
  <c r="BF236" i="10"/>
  <c r="BK236" i="10"/>
  <c r="AN237" i="10"/>
  <c r="AS237" i="10"/>
  <c r="AY237" i="10"/>
  <c r="BD237" i="10"/>
  <c r="BI237" i="10"/>
  <c r="BO237" i="10"/>
  <c r="AL238" i="10"/>
  <c r="AR238" i="10"/>
  <c r="AW238" i="10"/>
  <c r="BB238" i="10"/>
  <c r="BH238" i="10"/>
  <c r="BM238" i="10"/>
  <c r="AP239" i="10"/>
  <c r="AU239" i="10"/>
  <c r="BA239" i="10"/>
  <c r="BF239" i="10"/>
  <c r="BK239" i="10"/>
  <c r="AM240" i="10"/>
  <c r="AR240" i="10"/>
  <c r="AX240" i="10"/>
  <c r="BC240" i="10"/>
  <c r="BH240" i="10"/>
  <c r="BN240" i="10"/>
  <c r="AQ241" i="10"/>
  <c r="AV241" i="10"/>
  <c r="BA241" i="10"/>
  <c r="BG241" i="10"/>
  <c r="BL241" i="10"/>
  <c r="AO242" i="10"/>
  <c r="AT242" i="10"/>
  <c r="AZ242" i="10"/>
  <c r="BE242" i="10"/>
  <c r="BJ242" i="10"/>
  <c r="AM243" i="10"/>
  <c r="AS243" i="10"/>
  <c r="AX243" i="10"/>
  <c r="BC243" i="10"/>
  <c r="BI243" i="10"/>
  <c r="BN243" i="10"/>
  <c r="AM248" i="10"/>
  <c r="AR248" i="10"/>
  <c r="AW248" i="10"/>
  <c r="BC248" i="10"/>
  <c r="BH248" i="10"/>
  <c r="BM248" i="10"/>
  <c r="AP249" i="10"/>
  <c r="AV249" i="10"/>
  <c r="BA249" i="10"/>
  <c r="BF249" i="10"/>
  <c r="BL249" i="10"/>
  <c r="AO250" i="10"/>
  <c r="AT250" i="10"/>
  <c r="AY250" i="10"/>
  <c r="BE250" i="10"/>
  <c r="BJ250" i="10"/>
  <c r="BO250" i="10"/>
  <c r="AL251" i="10"/>
  <c r="AQ251" i="10"/>
  <c r="AV251" i="10"/>
  <c r="BB251" i="10"/>
  <c r="BG251" i="10"/>
  <c r="BL251" i="10"/>
  <c r="AO252" i="10"/>
  <c r="AU252" i="10"/>
  <c r="AZ252" i="10"/>
  <c r="BE252" i="10"/>
  <c r="BK252" i="10"/>
  <c r="AN253" i="10"/>
  <c r="AS253" i="10"/>
  <c r="AX253" i="10"/>
  <c r="BD253" i="10"/>
  <c r="BI253" i="10"/>
  <c r="BN253" i="10"/>
  <c r="AL254" i="10"/>
  <c r="AQ254" i="10"/>
  <c r="AW254" i="10"/>
  <c r="BB254" i="10"/>
  <c r="BG254" i="10"/>
  <c r="BM254" i="10"/>
  <c r="AN255" i="10"/>
  <c r="AT255" i="10"/>
  <c r="AY255" i="10"/>
  <c r="BD255" i="10"/>
  <c r="BJ255" i="10"/>
  <c r="BO255" i="10"/>
  <c r="AM256" i="10"/>
  <c r="AR256" i="10"/>
  <c r="AW256" i="10"/>
  <c r="BC256" i="10"/>
  <c r="BH256" i="10"/>
  <c r="BM256" i="10"/>
  <c r="AP257" i="10"/>
  <c r="AV257" i="10"/>
  <c r="BA257" i="10"/>
  <c r="BF257" i="10"/>
  <c r="BL257" i="10"/>
  <c r="AO277" i="10"/>
  <c r="AT277" i="10"/>
  <c r="AZ277" i="10"/>
  <c r="BE277" i="10"/>
  <c r="BJ277" i="10"/>
  <c r="AM278" i="10"/>
  <c r="AS278" i="10"/>
  <c r="AX278" i="10"/>
  <c r="BC278" i="10"/>
  <c r="BI278" i="10"/>
  <c r="BN278" i="10"/>
  <c r="AP279" i="10"/>
  <c r="AU279" i="10"/>
  <c r="AZ279" i="10"/>
  <c r="BF279" i="10"/>
  <c r="BK279" i="10"/>
  <c r="AN280" i="10"/>
  <c r="AS280" i="10"/>
  <c r="AY280" i="10"/>
  <c r="BD280" i="10"/>
  <c r="BI280" i="10"/>
  <c r="BO280" i="10"/>
  <c r="AL285" i="10"/>
  <c r="AQ285" i="10"/>
  <c r="AW285" i="10"/>
  <c r="BB285" i="10"/>
  <c r="BG285" i="10"/>
  <c r="BM285" i="10"/>
  <c r="AN286" i="10"/>
  <c r="AT286" i="10"/>
  <c r="AY286" i="10"/>
  <c r="BD286" i="10"/>
  <c r="BJ286" i="10"/>
  <c r="BO286" i="10"/>
  <c r="AM287" i="10"/>
  <c r="AR287" i="10"/>
  <c r="AW287" i="10"/>
  <c r="BC287" i="10"/>
  <c r="BH287" i="10"/>
  <c r="BM287" i="10"/>
  <c r="AP288" i="10"/>
  <c r="AV288" i="10"/>
  <c r="BA288" i="10"/>
  <c r="BF288" i="10"/>
  <c r="BL288" i="10"/>
  <c r="AO289" i="10"/>
  <c r="AT289" i="10"/>
  <c r="AY289" i="10"/>
  <c r="BE289" i="10"/>
  <c r="BJ289" i="10"/>
  <c r="BO289" i="10"/>
  <c r="AL290" i="10"/>
  <c r="AQ290" i="10"/>
  <c r="AV290" i="10"/>
  <c r="BB290" i="10"/>
  <c r="BG290" i="10"/>
  <c r="BL290" i="10"/>
  <c r="AO291" i="10"/>
  <c r="AU291" i="10"/>
  <c r="AZ291" i="10"/>
  <c r="BE291" i="10"/>
  <c r="BK291" i="10"/>
  <c r="AN292" i="10"/>
  <c r="AS292" i="10"/>
  <c r="AX292" i="10"/>
  <c r="BD292" i="10"/>
  <c r="BI292" i="10"/>
  <c r="BN292" i="10"/>
  <c r="AL293" i="10"/>
  <c r="AQ293" i="10"/>
  <c r="AW293" i="10"/>
  <c r="BB293" i="10"/>
  <c r="BG293" i="10"/>
  <c r="BM293" i="10"/>
  <c r="AN294" i="10"/>
  <c r="AT294" i="10"/>
  <c r="AY294" i="10"/>
  <c r="BD294" i="10"/>
  <c r="BJ294" i="10"/>
  <c r="BO294" i="10"/>
  <c r="AN299" i="10"/>
  <c r="AS299" i="10"/>
  <c r="AX299" i="10"/>
  <c r="BD299" i="10"/>
  <c r="BI299" i="10"/>
  <c r="BN299" i="10"/>
  <c r="AL300" i="10"/>
  <c r="AQ300" i="10"/>
  <c r="AW300" i="10"/>
  <c r="BB300" i="10"/>
  <c r="BG300" i="10"/>
  <c r="BM300" i="10"/>
  <c r="AN301" i="10"/>
  <c r="AT301" i="10"/>
  <c r="AY301" i="10"/>
  <c r="BD301" i="10"/>
  <c r="BJ301" i="10"/>
  <c r="BO301" i="10"/>
  <c r="AM302" i="10"/>
  <c r="AR302" i="10"/>
  <c r="AW302" i="10"/>
  <c r="BC302" i="10"/>
  <c r="BH302" i="10"/>
  <c r="BM302" i="10"/>
  <c r="AP303" i="10"/>
  <c r="AV303" i="10"/>
  <c r="BA303" i="10"/>
  <c r="BF303" i="10"/>
  <c r="BL303" i="10"/>
  <c r="AO304" i="10"/>
  <c r="AT304" i="10"/>
  <c r="AY304" i="10"/>
  <c r="BE304" i="10"/>
  <c r="BJ304" i="10"/>
  <c r="BO304" i="10"/>
  <c r="AL305" i="10"/>
  <c r="AQ305" i="10"/>
  <c r="AV305" i="10"/>
  <c r="BB305" i="10"/>
  <c r="BG305" i="10"/>
  <c r="BL305" i="10"/>
  <c r="AO306" i="10"/>
  <c r="AU306" i="10"/>
  <c r="AZ306" i="10"/>
  <c r="BE306" i="10"/>
  <c r="BK306" i="10"/>
  <c r="AN307" i="10"/>
  <c r="AS307" i="10"/>
  <c r="AX307" i="10"/>
  <c r="BD307" i="10"/>
  <c r="BI307" i="10"/>
  <c r="BN307" i="10"/>
  <c r="AL308" i="10"/>
  <c r="AQ308" i="10"/>
  <c r="AW308" i="10"/>
  <c r="BB308" i="10"/>
  <c r="BG308" i="10"/>
  <c r="BM308" i="10"/>
  <c r="J28" i="70"/>
  <c r="J28" i="71"/>
  <c r="AM156" i="10"/>
  <c r="AM122" i="10" s="1"/>
  <c r="AU156" i="10"/>
  <c r="AY156" i="10"/>
  <c r="AY122" i="10" s="1"/>
  <c r="AY160" i="10"/>
  <c r="BC156" i="10"/>
  <c r="BC122" i="10" s="1"/>
  <c r="BG156" i="10"/>
  <c r="BG122" i="10" s="1"/>
  <c r="BK156" i="10"/>
  <c r="BK122" i="10" s="1"/>
  <c r="BK160" i="10"/>
  <c r="BO156" i="10"/>
  <c r="BO122" i="10" s="1"/>
  <c r="BO160" i="10"/>
  <c r="BP148" i="10"/>
  <c r="AM162" i="10"/>
  <c r="AR162" i="10"/>
  <c r="AR142" i="10"/>
  <c r="AV162" i="10"/>
  <c r="AV142" i="10"/>
  <c r="BH162" i="10"/>
  <c r="BH142" i="10"/>
  <c r="BP134" i="10"/>
  <c r="BM142" i="10"/>
  <c r="BM163" i="10"/>
  <c r="BA142" i="10"/>
  <c r="AU160" i="10"/>
  <c r="AP128" i="10"/>
  <c r="AX128" i="10"/>
  <c r="BB128" i="10"/>
  <c r="BF128" i="10"/>
  <c r="BJ128" i="10"/>
  <c r="BN128" i="10"/>
  <c r="BP125" i="10"/>
  <c r="AO128" i="10"/>
  <c r="AS128" i="10"/>
  <c r="BI128" i="10"/>
  <c r="BE128" i="10"/>
  <c r="AK165" i="4"/>
  <c r="AT128" i="10"/>
  <c r="AQ156" i="10"/>
  <c r="AQ122" i="10" s="1"/>
  <c r="BP126" i="10"/>
  <c r="AL160" i="10"/>
  <c r="BP132" i="10"/>
  <c r="AX142" i="10"/>
  <c r="AX160" i="10"/>
  <c r="BN142" i="10"/>
  <c r="BN160" i="10"/>
  <c r="BP141" i="10"/>
  <c r="AV156" i="10"/>
  <c r="AV122" i="10" s="1"/>
  <c r="AM161" i="10"/>
  <c r="AO164" i="10"/>
  <c r="AL165" i="10"/>
  <c r="AM168" i="10"/>
  <c r="M6" i="6"/>
  <c r="AW128" i="10"/>
  <c r="BA128" i="10"/>
  <c r="BM128" i="10"/>
  <c r="BP127" i="10"/>
  <c r="AJ126" i="4"/>
  <c r="AM160" i="10"/>
  <c r="BC160" i="10"/>
  <c r="BP136" i="10"/>
  <c r="AL164" i="10"/>
  <c r="BP137" i="10"/>
  <c r="BP165" i="10" s="1"/>
  <c r="BP139" i="10"/>
  <c r="AL167" i="10"/>
  <c r="AN168" i="10"/>
  <c r="AR168" i="10"/>
  <c r="AV168" i="10"/>
  <c r="AZ168" i="10"/>
  <c r="BD168" i="10"/>
  <c r="BH168" i="10"/>
  <c r="BL168" i="10"/>
  <c r="AO169" i="10"/>
  <c r="AS169" i="10"/>
  <c r="AW169" i="10"/>
  <c r="BA169" i="10"/>
  <c r="BE169" i="10"/>
  <c r="BI169" i="10"/>
  <c r="BM169" i="10"/>
  <c r="AL142" i="10"/>
  <c r="AN156" i="10"/>
  <c r="AN122" i="10" s="1"/>
  <c r="AR156" i="10"/>
  <c r="AR122" i="10" s="1"/>
  <c r="BD156" i="10"/>
  <c r="BD122" i="10" s="1"/>
  <c r="BH156" i="10"/>
  <c r="BH122" i="10" s="1"/>
  <c r="BP149" i="10"/>
  <c r="AZ156" i="10"/>
  <c r="AZ122" i="10" s="1"/>
  <c r="AT160" i="10"/>
  <c r="AQ128" i="10"/>
  <c r="AU128" i="10"/>
  <c r="AU122" i="10"/>
  <c r="BG128" i="10"/>
  <c r="BK128" i="10"/>
  <c r="AM128" i="10"/>
  <c r="AP168" i="10"/>
  <c r="AT168" i="10"/>
  <c r="BF168" i="10"/>
  <c r="BJ168" i="10"/>
  <c r="BB142" i="10"/>
  <c r="BP153" i="10"/>
  <c r="BJ160" i="10"/>
  <c r="AL161" i="10"/>
  <c r="AL168" i="10"/>
  <c r="BK163" i="4"/>
  <c r="I6" i="6"/>
  <c r="AJ136" i="4"/>
  <c r="AJ147" i="4"/>
  <c r="BH161" i="4"/>
  <c r="X6" i="6"/>
  <c r="AJ125" i="4"/>
  <c r="AJ132" i="4"/>
  <c r="AJ140" i="4"/>
  <c r="AK162" i="4"/>
  <c r="AJ151" i="4"/>
  <c r="W6" i="6"/>
  <c r="AJ152" i="4"/>
  <c r="AZ166" i="4"/>
  <c r="AO142" i="10"/>
  <c r="AZ142" i="10"/>
  <c r="BE142" i="10"/>
  <c r="AL156" i="10"/>
  <c r="BP146" i="10"/>
  <c r="AP156" i="10"/>
  <c r="AP122" i="10" s="1"/>
  <c r="AT156" i="10"/>
  <c r="AT122" i="10" s="1"/>
  <c r="AX156" i="10"/>
  <c r="AX122" i="10" s="1"/>
  <c r="BB156" i="10"/>
  <c r="BB122" i="10" s="1"/>
  <c r="BF156" i="10"/>
  <c r="BF122" i="10" s="1"/>
  <c r="BJ156" i="10"/>
  <c r="BJ122" i="10" s="1"/>
  <c r="BN156" i="10"/>
  <c r="BN122" i="10" s="1"/>
  <c r="AS156" i="10"/>
  <c r="AS122" i="10" s="1"/>
  <c r="BI156" i="10"/>
  <c r="BI122" i="10" s="1"/>
  <c r="AJ137" i="4"/>
  <c r="AJ148" i="4"/>
  <c r="G6" i="6"/>
  <c r="AN128" i="10"/>
  <c r="AR128" i="10"/>
  <c r="AV128" i="10"/>
  <c r="AZ128" i="10"/>
  <c r="BD128" i="10"/>
  <c r="BH128" i="10"/>
  <c r="BL128" i="10"/>
  <c r="AM142" i="10"/>
  <c r="AQ142" i="10"/>
  <c r="AU142" i="10"/>
  <c r="AY142" i="10"/>
  <c r="BC142" i="10"/>
  <c r="BG142" i="10"/>
  <c r="BK142" i="10"/>
  <c r="BO142" i="10"/>
  <c r="BP135" i="10"/>
  <c r="AN142" i="10"/>
  <c r="AS142" i="10"/>
  <c r="BD142" i="10"/>
  <c r="BI142" i="10"/>
  <c r="BP150" i="10"/>
  <c r="AW156" i="10"/>
  <c r="AW122" i="10" s="1"/>
  <c r="BM156" i="10"/>
  <c r="BM122" i="10" s="1"/>
  <c r="AQ160" i="10"/>
  <c r="BG160" i="10"/>
  <c r="L6" i="6"/>
  <c r="R6" i="6"/>
  <c r="AA6" i="6"/>
  <c r="AO175" i="10"/>
  <c r="AS175" i="10"/>
  <c r="AW175" i="10"/>
  <c r="BA175" i="10"/>
  <c r="BE175" i="10"/>
  <c r="BI175" i="10"/>
  <c r="BM175" i="10"/>
  <c r="AL176" i="10"/>
  <c r="AP176" i="10"/>
  <c r="AT176" i="10"/>
  <c r="AX176" i="10"/>
  <c r="BB176" i="10"/>
  <c r="BF176" i="10"/>
  <c r="BJ176" i="10"/>
  <c r="BN176" i="10"/>
  <c r="AM177" i="10"/>
  <c r="AQ177" i="10"/>
  <c r="AU177" i="10"/>
  <c r="AY177" i="10"/>
  <c r="BC177" i="10"/>
  <c r="BG177" i="10"/>
  <c r="BK177" i="10"/>
  <c r="BO177" i="10"/>
  <c r="AN178" i="10"/>
  <c r="AR178" i="10"/>
  <c r="AV178" i="10"/>
  <c r="AZ178" i="10"/>
  <c r="BD178" i="10"/>
  <c r="BH178" i="10"/>
  <c r="BL178" i="10"/>
  <c r="AL183" i="10"/>
  <c r="AP183" i="10"/>
  <c r="AT183" i="10"/>
  <c r="AX183" i="10"/>
  <c r="BB183" i="10"/>
  <c r="BF183" i="10"/>
  <c r="BJ183" i="10"/>
  <c r="BN183" i="10"/>
  <c r="AM184" i="10"/>
  <c r="AQ184" i="10"/>
  <c r="AU184" i="10"/>
  <c r="AY184" i="10"/>
  <c r="BC184" i="10"/>
  <c r="BG184" i="10"/>
  <c r="BK184" i="10"/>
  <c r="BO184" i="10"/>
  <c r="AN185" i="10"/>
  <c r="AR185" i="10"/>
  <c r="AV185" i="10"/>
  <c r="AZ185" i="10"/>
  <c r="BD185" i="10"/>
  <c r="BH185" i="10"/>
  <c r="BL185" i="10"/>
  <c r="AO186" i="10"/>
  <c r="AS186" i="10"/>
  <c r="AW186" i="10"/>
  <c r="BA186" i="10"/>
  <c r="BE186" i="10"/>
  <c r="BI186" i="10"/>
  <c r="BM186" i="10"/>
  <c r="AL187" i="10"/>
  <c r="AP187" i="10"/>
  <c r="AT187" i="10"/>
  <c r="AX187" i="10"/>
  <c r="BB187" i="10"/>
  <c r="BF187" i="10"/>
  <c r="BJ187" i="10"/>
  <c r="BN187" i="10"/>
  <c r="AM188" i="10"/>
  <c r="AQ188" i="10"/>
  <c r="AU188" i="10"/>
  <c r="AY188" i="10"/>
  <c r="BC188" i="10"/>
  <c r="BG188" i="10"/>
  <c r="BK188" i="10"/>
  <c r="BO188" i="10"/>
  <c r="AN189" i="10"/>
  <c r="AR189" i="10"/>
  <c r="AV189" i="10"/>
  <c r="AZ189" i="10"/>
  <c r="BD189" i="10"/>
  <c r="BH189" i="10"/>
  <c r="BL189" i="10"/>
  <c r="AO190" i="10"/>
  <c r="AS190" i="10"/>
  <c r="AW190" i="10"/>
  <c r="BA190" i="10"/>
  <c r="BE190" i="10"/>
  <c r="BI190" i="10"/>
  <c r="BM190" i="10"/>
  <c r="AL191" i="10"/>
  <c r="AP191" i="10"/>
  <c r="AT191" i="10"/>
  <c r="AX191" i="10"/>
  <c r="BB191" i="10"/>
  <c r="BF191" i="10"/>
  <c r="BJ191" i="10"/>
  <c r="BN191" i="10"/>
  <c r="AM192" i="10"/>
  <c r="AQ192" i="10"/>
  <c r="AU192" i="10"/>
  <c r="AY192" i="10"/>
  <c r="BC192" i="10"/>
  <c r="BG192" i="10"/>
  <c r="BK192" i="10"/>
  <c r="BO192" i="10"/>
  <c r="AO197" i="10"/>
  <c r="AS197" i="10"/>
  <c r="AW197" i="10"/>
  <c r="BA197" i="10"/>
  <c r="BE197" i="10"/>
  <c r="BI197" i="10"/>
  <c r="BM197" i="10"/>
  <c r="AL198" i="10"/>
  <c r="AP198" i="10"/>
  <c r="AT198" i="10"/>
  <c r="AX198" i="10"/>
  <c r="BB198" i="10"/>
  <c r="BF198" i="10"/>
  <c r="BJ198" i="10"/>
  <c r="BN198" i="10"/>
  <c r="AM199" i="10"/>
  <c r="AQ199" i="10"/>
  <c r="AU199" i="10"/>
  <c r="AY199" i="10"/>
  <c r="BC199" i="10"/>
  <c r="BG199" i="10"/>
  <c r="BK199" i="10"/>
  <c r="BO199" i="10"/>
  <c r="AN200" i="10"/>
  <c r="AR200" i="10"/>
  <c r="AV200" i="10"/>
  <c r="AZ200" i="10"/>
  <c r="BD200" i="10"/>
  <c r="BH200" i="10"/>
  <c r="BL200" i="10"/>
  <c r="AO201" i="10"/>
  <c r="AS201" i="10"/>
  <c r="AW201" i="10"/>
  <c r="BA201" i="10"/>
  <c r="BE201" i="10"/>
  <c r="BI201" i="10"/>
  <c r="BM201" i="10"/>
  <c r="AL202" i="10"/>
  <c r="AP202" i="10"/>
  <c r="AT202" i="10"/>
  <c r="AX202" i="10"/>
  <c r="BB202" i="10"/>
  <c r="BF202" i="10"/>
  <c r="BJ202" i="10"/>
  <c r="BN202" i="10"/>
  <c r="AM203" i="10"/>
  <c r="AQ203" i="10"/>
  <c r="AU203" i="10"/>
  <c r="AY203" i="10"/>
  <c r="BC203" i="10"/>
  <c r="BG203" i="10"/>
  <c r="BK203" i="10"/>
  <c r="BO203" i="10"/>
  <c r="AN204" i="10"/>
  <c r="AR204" i="10"/>
  <c r="AV204" i="10"/>
  <c r="AZ204" i="10"/>
  <c r="BD204" i="10"/>
  <c r="BH204" i="10"/>
  <c r="BL204" i="10"/>
  <c r="AO205" i="10"/>
  <c r="AS205" i="10"/>
  <c r="AW205" i="10"/>
  <c r="BA205" i="10"/>
  <c r="BE205" i="10"/>
  <c r="BI205" i="10"/>
  <c r="BM205" i="10"/>
  <c r="AL206" i="10"/>
  <c r="AP206" i="10"/>
  <c r="AT206" i="10"/>
  <c r="AX206" i="10"/>
  <c r="BB206" i="10"/>
  <c r="BF206" i="10"/>
  <c r="BJ206" i="10"/>
  <c r="BN206" i="10"/>
  <c r="AL226" i="10"/>
  <c r="AP226" i="10"/>
  <c r="AT226" i="10"/>
  <c r="AX226" i="10"/>
  <c r="BB226" i="10"/>
  <c r="BF226" i="10"/>
  <c r="BJ226" i="10"/>
  <c r="BN226" i="10"/>
  <c r="AM227" i="10"/>
  <c r="AQ227" i="10"/>
  <c r="AU227" i="10"/>
  <c r="AY227" i="10"/>
  <c r="BC227" i="10"/>
  <c r="BG227" i="10"/>
  <c r="BK227" i="10"/>
  <c r="BO227" i="10"/>
  <c r="AN228" i="10"/>
  <c r="AR228" i="10"/>
  <c r="AV228" i="10"/>
  <c r="AZ228" i="10"/>
  <c r="BD228" i="10"/>
  <c r="BH228" i="10"/>
  <c r="BL228" i="10"/>
  <c r="AO229" i="10"/>
  <c r="AS229" i="10"/>
  <c r="AW229" i="10"/>
  <c r="BA229" i="10"/>
  <c r="BE229" i="10"/>
  <c r="BI229" i="10"/>
  <c r="BM229" i="10"/>
  <c r="AM234" i="10"/>
  <c r="AQ234" i="10"/>
  <c r="AU234" i="10"/>
  <c r="AY234" i="10"/>
  <c r="BC234" i="10"/>
  <c r="BG234" i="10"/>
  <c r="BK234" i="10"/>
  <c r="BO234" i="10"/>
  <c r="AN235" i="10"/>
  <c r="AR235" i="10"/>
  <c r="AV235" i="10"/>
  <c r="AZ235" i="10"/>
  <c r="BD235" i="10"/>
  <c r="BH235" i="10"/>
  <c r="BL235" i="10"/>
  <c r="AO236" i="10"/>
  <c r="AS236" i="10"/>
  <c r="AW236" i="10"/>
  <c r="BA236" i="10"/>
  <c r="BE236" i="10"/>
  <c r="BI236" i="10"/>
  <c r="BM236" i="10"/>
  <c r="AL237" i="10"/>
  <c r="AP237" i="10"/>
  <c r="AT237" i="10"/>
  <c r="AX237" i="10"/>
  <c r="BB237" i="10"/>
  <c r="BF237" i="10"/>
  <c r="BJ237" i="10"/>
  <c r="BN237" i="10"/>
  <c r="AM238" i="10"/>
  <c r="AQ238" i="10"/>
  <c r="AU238" i="10"/>
  <c r="AY238" i="10"/>
  <c r="BC238" i="10"/>
  <c r="BG238" i="10"/>
  <c r="BK238" i="10"/>
  <c r="BO238" i="10"/>
  <c r="AN239" i="10"/>
  <c r="AR239" i="10"/>
  <c r="AV239" i="10"/>
  <c r="AZ239" i="10"/>
  <c r="BD239" i="10"/>
  <c r="BH239" i="10"/>
  <c r="BL239" i="10"/>
  <c r="AO240" i="10"/>
  <c r="AS240" i="10"/>
  <c r="AW240" i="10"/>
  <c r="BA240" i="10"/>
  <c r="BE240" i="10"/>
  <c r="BI240" i="10"/>
  <c r="BM240" i="10"/>
  <c r="AL241" i="10"/>
  <c r="AP241" i="10"/>
  <c r="AT241" i="10"/>
  <c r="AX241" i="10"/>
  <c r="BB241" i="10"/>
  <c r="BF241" i="10"/>
  <c r="BJ241" i="10"/>
  <c r="BN241" i="10"/>
  <c r="AM242" i="10"/>
  <c r="AQ242" i="10"/>
  <c r="AU242" i="10"/>
  <c r="AY242" i="10"/>
  <c r="BC242" i="10"/>
  <c r="BG242" i="10"/>
  <c r="BK242" i="10"/>
  <c r="BO242" i="10"/>
  <c r="AN243" i="10"/>
  <c r="AR243" i="10"/>
  <c r="AV243" i="10"/>
  <c r="AZ243" i="10"/>
  <c r="BD243" i="10"/>
  <c r="BH243" i="10"/>
  <c r="BL243" i="10"/>
  <c r="AL248" i="10"/>
  <c r="AP248" i="10"/>
  <c r="AT248" i="10"/>
  <c r="AX248" i="10"/>
  <c r="BB248" i="10"/>
  <c r="BF248" i="10"/>
  <c r="BJ248" i="10"/>
  <c r="BN248" i="10"/>
  <c r="AM249" i="10"/>
  <c r="AQ249" i="10"/>
  <c r="AU249" i="10"/>
  <c r="AY249" i="10"/>
  <c r="BC249" i="10"/>
  <c r="BG249" i="10"/>
  <c r="BK249" i="10"/>
  <c r="BO249" i="10"/>
  <c r="AN250" i="10"/>
  <c r="AR250" i="10"/>
  <c r="AV250" i="10"/>
  <c r="AZ250" i="10"/>
  <c r="BD250" i="10"/>
  <c r="BH250" i="10"/>
  <c r="BL250" i="10"/>
  <c r="AO251" i="10"/>
  <c r="AS251" i="10"/>
  <c r="AW251" i="10"/>
  <c r="BA251" i="10"/>
  <c r="BE251" i="10"/>
  <c r="BI251" i="10"/>
  <c r="BM251" i="10"/>
  <c r="AL252" i="10"/>
  <c r="AP252" i="10"/>
  <c r="AT252" i="10"/>
  <c r="AX252" i="10"/>
  <c r="BB252" i="10"/>
  <c r="BF252" i="10"/>
  <c r="BJ252" i="10"/>
  <c r="BN252" i="10"/>
  <c r="AM253" i="10"/>
  <c r="AQ253" i="10"/>
  <c r="AU253" i="10"/>
  <c r="AY253" i="10"/>
  <c r="BC253" i="10"/>
  <c r="BG253" i="10"/>
  <c r="BK253" i="10"/>
  <c r="BO253" i="10"/>
  <c r="AN254" i="10"/>
  <c r="AR254" i="10"/>
  <c r="AV254" i="10"/>
  <c r="AZ254" i="10"/>
  <c r="BD254" i="10"/>
  <c r="BH254" i="10"/>
  <c r="BL254" i="10"/>
  <c r="AO255" i="10"/>
  <c r="AS255" i="10"/>
  <c r="AW255" i="10"/>
  <c r="BA255" i="10"/>
  <c r="BE255" i="10"/>
  <c r="BI255" i="10"/>
  <c r="BM255" i="10"/>
  <c r="AL256" i="10"/>
  <c r="AP256" i="10"/>
  <c r="AT256" i="10"/>
  <c r="AX256" i="10"/>
  <c r="BB256" i="10"/>
  <c r="BF256" i="10"/>
  <c r="BJ256" i="10"/>
  <c r="BN256" i="10"/>
  <c r="AM257" i="10"/>
  <c r="AQ257" i="10"/>
  <c r="AU257" i="10"/>
  <c r="AY257" i="10"/>
  <c r="BC257" i="10"/>
  <c r="BG257" i="10"/>
  <c r="BK257" i="10"/>
  <c r="BO257" i="10"/>
  <c r="AM277" i="10"/>
  <c r="AQ277" i="10"/>
  <c r="AU277" i="10"/>
  <c r="AY277" i="10"/>
  <c r="BC277" i="10"/>
  <c r="BG277" i="10"/>
  <c r="BK277" i="10"/>
  <c r="BO277" i="10"/>
  <c r="AN278" i="10"/>
  <c r="AR278" i="10"/>
  <c r="AV278" i="10"/>
  <c r="AZ278" i="10"/>
  <c r="BD278" i="10"/>
  <c r="BH278" i="10"/>
  <c r="BL278" i="10"/>
  <c r="AO279" i="10"/>
  <c r="AS279" i="10"/>
  <c r="AW279" i="10"/>
  <c r="BA279" i="10"/>
  <c r="BE279" i="10"/>
  <c r="BI279" i="10"/>
  <c r="BM279" i="10"/>
  <c r="AL280" i="10"/>
  <c r="AP280" i="10"/>
  <c r="AT280" i="10"/>
  <c r="AX280" i="10"/>
  <c r="BB280" i="10"/>
  <c r="BF280" i="10"/>
  <c r="BJ280" i="10"/>
  <c r="BN280" i="10"/>
  <c r="AN285" i="10"/>
  <c r="AR285" i="10"/>
  <c r="AV285" i="10"/>
  <c r="AZ285" i="10"/>
  <c r="BD285" i="10"/>
  <c r="BH285" i="10"/>
  <c r="BL285" i="10"/>
  <c r="AO286" i="10"/>
  <c r="AS286" i="10"/>
  <c r="AW286" i="10"/>
  <c r="BA286" i="10"/>
  <c r="BE286" i="10"/>
  <c r="BI286" i="10"/>
  <c r="BM286" i="10"/>
  <c r="AL287" i="10"/>
  <c r="AP287" i="10"/>
  <c r="AT287" i="10"/>
  <c r="AX287" i="10"/>
  <c r="BB287" i="10"/>
  <c r="BF287" i="10"/>
  <c r="BJ287" i="10"/>
  <c r="BN287" i="10"/>
  <c r="AM288" i="10"/>
  <c r="AQ288" i="10"/>
  <c r="AU288" i="10"/>
  <c r="AY288" i="10"/>
  <c r="BC288" i="10"/>
  <c r="BG288" i="10"/>
  <c r="BK288" i="10"/>
  <c r="BO288" i="10"/>
  <c r="AN289" i="10"/>
  <c r="AR289" i="10"/>
  <c r="AV289" i="10"/>
  <c r="AZ289" i="10"/>
  <c r="BD289" i="10"/>
  <c r="BH289" i="10"/>
  <c r="BL289" i="10"/>
  <c r="AO290" i="10"/>
  <c r="AS290" i="10"/>
  <c r="AW290" i="10"/>
  <c r="BA290" i="10"/>
  <c r="BE290" i="10"/>
  <c r="BI290" i="10"/>
  <c r="BM290" i="10"/>
  <c r="AL291" i="10"/>
  <c r="AP291" i="10"/>
  <c r="AT291" i="10"/>
  <c r="AX291" i="10"/>
  <c r="BB291" i="10"/>
  <c r="BF291" i="10"/>
  <c r="BJ291" i="10"/>
  <c r="BN291" i="10"/>
  <c r="AM292" i="10"/>
  <c r="AQ292" i="10"/>
  <c r="AU292" i="10"/>
  <c r="AY292" i="10"/>
  <c r="BC292" i="10"/>
  <c r="BG292" i="10"/>
  <c r="BK292" i="10"/>
  <c r="BO292" i="10"/>
  <c r="AN293" i="10"/>
  <c r="AR293" i="10"/>
  <c r="AV293" i="10"/>
  <c r="AZ293" i="10"/>
  <c r="BD293" i="10"/>
  <c r="BH293" i="10"/>
  <c r="BL293" i="10"/>
  <c r="AO294" i="10"/>
  <c r="AS294" i="10"/>
  <c r="AW294" i="10"/>
  <c r="BA294" i="10"/>
  <c r="BE294" i="10"/>
  <c r="BI294" i="10"/>
  <c r="BM294" i="10"/>
  <c r="AM299" i="10"/>
  <c r="AQ299" i="10"/>
  <c r="AU299" i="10"/>
  <c r="AY299" i="10"/>
  <c r="BC299" i="10"/>
  <c r="BG299" i="10"/>
  <c r="BK299" i="10"/>
  <c r="BO299" i="10"/>
  <c r="AN300" i="10"/>
  <c r="AR300" i="10"/>
  <c r="AV300" i="10"/>
  <c r="AZ300" i="10"/>
  <c r="BD300" i="10"/>
  <c r="BH300" i="10"/>
  <c r="BL300" i="10"/>
  <c r="AO301" i="10"/>
  <c r="AS301" i="10"/>
  <c r="AW301" i="10"/>
  <c r="BA301" i="10"/>
  <c r="BE301" i="10"/>
  <c r="BI301" i="10"/>
  <c r="BM301" i="10"/>
  <c r="AL302" i="10"/>
  <c r="AP302" i="10"/>
  <c r="AT302" i="10"/>
  <c r="AX302" i="10"/>
  <c r="BB302" i="10"/>
  <c r="BF302" i="10"/>
  <c r="BJ302" i="10"/>
  <c r="BN302" i="10"/>
  <c r="AM303" i="10"/>
  <c r="AQ303" i="10"/>
  <c r="AU303" i="10"/>
  <c r="AY303" i="10"/>
  <c r="BC303" i="10"/>
  <c r="BG303" i="10"/>
  <c r="BK303" i="10"/>
  <c r="BO303" i="10"/>
  <c r="AN304" i="10"/>
  <c r="AR304" i="10"/>
  <c r="AV304" i="10"/>
  <c r="AZ304" i="10"/>
  <c r="BD304" i="10"/>
  <c r="BH304" i="10"/>
  <c r="BL304" i="10"/>
  <c r="AO305" i="10"/>
  <c r="AS305" i="10"/>
  <c r="AW305" i="10"/>
  <c r="BA305" i="10"/>
  <c r="BE305" i="10"/>
  <c r="BI305" i="10"/>
  <c r="BM305" i="10"/>
  <c r="AL306" i="10"/>
  <c r="AP306" i="10"/>
  <c r="AT306" i="10"/>
  <c r="AX306" i="10"/>
  <c r="BB306" i="10"/>
  <c r="BF306" i="10"/>
  <c r="BJ306" i="10"/>
  <c r="BN306" i="10"/>
  <c r="AM307" i="10"/>
  <c r="AQ307" i="10"/>
  <c r="AU307" i="10"/>
  <c r="AY307" i="10"/>
  <c r="BC307" i="10"/>
  <c r="BG307" i="10"/>
  <c r="BK307" i="10"/>
  <c r="BO307" i="10"/>
  <c r="AN308" i="10"/>
  <c r="AR308" i="10"/>
  <c r="AV308" i="10"/>
  <c r="AZ308" i="10"/>
  <c r="BD308" i="10"/>
  <c r="BH308" i="10"/>
  <c r="BL308" i="10"/>
  <c r="BI317" i="10" l="1"/>
  <c r="BP166" i="10"/>
  <c r="BD168" i="4"/>
  <c r="BG170" i="10"/>
  <c r="BP169" i="10"/>
  <c r="AQ170" i="10"/>
  <c r="BP163" i="10"/>
  <c r="AS168" i="4"/>
  <c r="BE160" i="4"/>
  <c r="BB160" i="4"/>
  <c r="BJ163" i="4"/>
  <c r="BG163" i="4"/>
  <c r="AY170" i="10"/>
  <c r="BH159" i="4"/>
  <c r="AM161" i="4"/>
  <c r="AT160" i="4"/>
  <c r="BB166" i="4"/>
  <c r="BE166" i="4"/>
  <c r="BF162" i="4"/>
  <c r="AR167" i="4"/>
  <c r="N7" i="9"/>
  <c r="BD159" i="4"/>
  <c r="AR162" i="4"/>
  <c r="AX162" i="4"/>
  <c r="AW161" i="4"/>
  <c r="AO161" i="4"/>
  <c r="AO166" i="4"/>
  <c r="AJ162" i="4"/>
  <c r="BM159" i="4"/>
  <c r="AT164" i="4"/>
  <c r="BG162" i="4"/>
  <c r="BC165" i="4"/>
  <c r="AV166" i="4"/>
  <c r="BG160" i="4"/>
  <c r="AV160" i="4"/>
  <c r="AM164" i="4"/>
  <c r="AJ167" i="4"/>
  <c r="BD163" i="4"/>
  <c r="BL166" i="4"/>
  <c r="BF163" i="4"/>
  <c r="AJ159" i="4"/>
  <c r="AR165" i="4"/>
  <c r="BB163" i="4"/>
  <c r="AP163" i="4"/>
  <c r="AU163" i="4"/>
  <c r="AX166" i="4"/>
  <c r="AK168" i="4"/>
  <c r="AN163" i="4"/>
  <c r="BI164" i="4"/>
  <c r="BG166" i="4"/>
  <c r="AZ165" i="4"/>
  <c r="BI162" i="4"/>
  <c r="AW162" i="4"/>
  <c r="BD164" i="4"/>
  <c r="AR164" i="4"/>
  <c r="AY163" i="4"/>
  <c r="BK167" i="4"/>
  <c r="AU167" i="4"/>
  <c r="AT166" i="4"/>
  <c r="AP164" i="4"/>
  <c r="BK162" i="4"/>
  <c r="AU162" i="4"/>
  <c r="AN165" i="4"/>
  <c r="AU161" i="4"/>
  <c r="AM163" i="4"/>
  <c r="BJ165" i="4"/>
  <c r="AZ163" i="4"/>
  <c r="BH162" i="4"/>
  <c r="BD165" i="4"/>
  <c r="BL160" i="4"/>
  <c r="BD160" i="4"/>
  <c r="AL162" i="4"/>
  <c r="BJ166" i="4"/>
  <c r="AP166" i="4"/>
  <c r="BA166" i="4"/>
  <c r="AV163" i="4"/>
  <c r="BF164" i="4"/>
  <c r="AV167" i="4"/>
  <c r="AQ166" i="4"/>
  <c r="AN166" i="4"/>
  <c r="BB162" i="4"/>
  <c r="BM166" i="4"/>
  <c r="BH166" i="4"/>
  <c r="BG161" i="4"/>
  <c r="BJ160" i="4"/>
  <c r="BB159" i="4"/>
  <c r="BD161" i="4"/>
  <c r="BF167" i="4"/>
  <c r="AP167" i="4"/>
  <c r="AS161" i="4"/>
  <c r="BA165" i="4"/>
  <c r="AP162" i="4"/>
  <c r="BL163" i="4"/>
  <c r="BL167" i="4"/>
  <c r="BK271" i="10"/>
  <c r="AM218" i="10"/>
  <c r="AR219" i="10"/>
  <c r="BB270" i="10"/>
  <c r="AZ270" i="10"/>
  <c r="BK219" i="10"/>
  <c r="BM213" i="10"/>
  <c r="AO159" i="4"/>
  <c r="AV159" i="4"/>
  <c r="BA159" i="4"/>
  <c r="AR159" i="4"/>
  <c r="AS159" i="4"/>
  <c r="BC127" i="4"/>
  <c r="AL322" i="10"/>
  <c r="AW313" i="10"/>
  <c r="AW266" i="10"/>
  <c r="AN265" i="10"/>
  <c r="AZ219" i="10"/>
  <c r="BC211" i="10"/>
  <c r="AO220" i="10"/>
  <c r="BE271" i="10"/>
  <c r="BK318" i="10"/>
  <c r="BI159" i="4"/>
  <c r="BI170" i="10"/>
  <c r="AK127" i="4"/>
  <c r="AL216" i="10"/>
  <c r="AT318" i="10"/>
  <c r="AS263" i="10"/>
  <c r="BB217" i="10"/>
  <c r="AZ316" i="10"/>
  <c r="BN270" i="10"/>
  <c r="AP214" i="10"/>
  <c r="AL263" i="10"/>
  <c r="BO268" i="10"/>
  <c r="BM220" i="10"/>
  <c r="BD320" i="10"/>
  <c r="BJ317" i="10"/>
  <c r="BC315" i="10"/>
  <c r="BO314" i="10"/>
  <c r="BH270" i="10"/>
  <c r="BE266" i="10"/>
  <c r="BN218" i="10"/>
  <c r="BO319" i="10"/>
  <c r="BL265" i="10"/>
  <c r="AM211" i="10"/>
  <c r="AU269" i="10"/>
  <c r="AW263" i="10"/>
  <c r="BA271" i="10"/>
  <c r="BB216" i="10"/>
  <c r="AY322" i="10"/>
  <c r="BE317" i="10"/>
  <c r="BK215" i="10"/>
  <c r="BG318" i="10"/>
  <c r="AV216" i="10"/>
  <c r="AW212" i="10"/>
  <c r="AV322" i="10"/>
  <c r="BN263" i="10"/>
  <c r="AZ315" i="10"/>
  <c r="AM314" i="10"/>
  <c r="BD219" i="10"/>
  <c r="AQ215" i="10"/>
  <c r="BM320" i="10"/>
  <c r="BL315" i="10"/>
  <c r="AS213" i="10"/>
  <c r="AX270" i="10"/>
  <c r="AL313" i="10"/>
  <c r="BM217" i="10"/>
  <c r="AO213" i="10"/>
  <c r="AU322" i="10"/>
  <c r="AT264" i="10"/>
  <c r="AU211" i="10"/>
  <c r="BH219" i="10"/>
  <c r="AZ265" i="10"/>
  <c r="AQ219" i="10"/>
  <c r="BL215" i="10"/>
  <c r="AX214" i="10"/>
  <c r="AO317" i="10"/>
  <c r="AY269" i="10"/>
  <c r="AZ212" i="10"/>
  <c r="AV316" i="10"/>
  <c r="BB313" i="10"/>
  <c r="AX267" i="10"/>
  <c r="AW217" i="10"/>
  <c r="AN216" i="10"/>
  <c r="AT213" i="10"/>
  <c r="AV270" i="10"/>
  <c r="BB267" i="10"/>
  <c r="AS266" i="10"/>
  <c r="BI213" i="10"/>
  <c r="BG219" i="10"/>
  <c r="BM216" i="10"/>
  <c r="BD215" i="10"/>
  <c r="BN214" i="10"/>
  <c r="AM264" i="10"/>
  <c r="AX213" i="10"/>
  <c r="BK321" i="10"/>
  <c r="AQ314" i="10"/>
  <c r="AN269" i="10"/>
  <c r="AX271" i="10"/>
  <c r="AQ269" i="10"/>
  <c r="AN220" i="10"/>
  <c r="BK214" i="10"/>
  <c r="BO318" i="10"/>
  <c r="BF271" i="10"/>
  <c r="BH266" i="10"/>
  <c r="AY265" i="10"/>
  <c r="BE217" i="10"/>
  <c r="BG322" i="10"/>
  <c r="AR262" i="10"/>
  <c r="BN314" i="10"/>
  <c r="BG211" i="10"/>
  <c r="BC319" i="10"/>
  <c r="AN316" i="10"/>
  <c r="BB271" i="10"/>
  <c r="BA266" i="10"/>
  <c r="AZ220" i="10"/>
  <c r="AR320" i="10"/>
  <c r="BF313" i="10"/>
  <c r="BL320" i="10"/>
  <c r="BK315" i="10"/>
  <c r="BK322" i="10"/>
  <c r="AX318" i="10"/>
  <c r="BJ267" i="10"/>
  <c r="BH216" i="10"/>
  <c r="AY319" i="10"/>
  <c r="BC264" i="10"/>
  <c r="AY213" i="10"/>
  <c r="BH319" i="10"/>
  <c r="AP267" i="10"/>
  <c r="BL270" i="10"/>
  <c r="AT263" i="10"/>
  <c r="BH220" i="10"/>
  <c r="AY219" i="10"/>
  <c r="AP321" i="10"/>
  <c r="AO316" i="10"/>
  <c r="BE216" i="10"/>
  <c r="BD319" i="10"/>
  <c r="BF218" i="10"/>
  <c r="BF321" i="10"/>
  <c r="BG315" i="10"/>
  <c r="BO321" i="10"/>
  <c r="AV218" i="10"/>
  <c r="BB317" i="10"/>
  <c r="AS316" i="10"/>
  <c r="AM318" i="10"/>
  <c r="AO271" i="10"/>
  <c r="BG264" i="10"/>
  <c r="AP218" i="10"/>
  <c r="BM212" i="10"/>
  <c r="BD211" i="10"/>
  <c r="AV314" i="10"/>
  <c r="BF214" i="10"/>
  <c r="AO262" i="10"/>
  <c r="AT217" i="10"/>
  <c r="BJ213" i="10"/>
  <c r="BD270" i="10"/>
  <c r="BE267" i="10"/>
  <c r="AX264" i="10"/>
  <c r="BJ318" i="10"/>
  <c r="AM268" i="10"/>
  <c r="BI217" i="10"/>
  <c r="AN319" i="10"/>
  <c r="AQ315" i="10"/>
  <c r="BF268" i="10"/>
  <c r="AY271" i="10"/>
  <c r="BM269" i="10"/>
  <c r="BK264" i="10"/>
  <c r="AP264" i="10"/>
  <c r="BI271" i="10"/>
  <c r="AU265" i="10"/>
  <c r="AW262" i="10"/>
  <c r="AN315" i="10"/>
  <c r="AM317" i="10"/>
  <c r="AU271" i="10"/>
  <c r="BJ270" i="10"/>
  <c r="BM219" i="10"/>
  <c r="AO215" i="10"/>
  <c r="AZ262" i="10"/>
  <c r="BD268" i="10"/>
  <c r="BL211" i="10"/>
  <c r="AX322" i="10"/>
  <c r="BI262" i="10"/>
  <c r="BE215" i="10"/>
  <c r="BD269" i="10"/>
  <c r="BC268" i="10"/>
  <c r="BI319" i="10"/>
  <c r="BN212" i="10"/>
  <c r="AV211" i="10"/>
  <c r="BC322" i="10"/>
  <c r="BM262" i="10"/>
  <c r="BF320" i="10"/>
  <c r="BE319" i="10"/>
  <c r="BH314" i="10"/>
  <c r="AQ271" i="10"/>
  <c r="BB322" i="10"/>
  <c r="AS320" i="10"/>
  <c r="BM313" i="10"/>
  <c r="AP271" i="10"/>
  <c r="BI267" i="10"/>
  <c r="BD265" i="10"/>
  <c r="BE262" i="10"/>
  <c r="BJ217" i="10"/>
  <c r="AW213" i="10"/>
  <c r="AN212" i="10"/>
  <c r="AM219" i="10"/>
  <c r="BE213" i="10"/>
  <c r="AX212" i="10"/>
  <c r="AL268" i="10"/>
  <c r="BA313" i="10"/>
  <c r="BA269" i="10"/>
  <c r="AP220" i="10"/>
  <c r="AR214" i="10"/>
  <c r="BF322" i="10"/>
  <c r="BN318" i="10"/>
  <c r="BN313" i="10"/>
  <c r="BK269" i="10"/>
  <c r="AT271" i="10"/>
  <c r="BA270" i="10"/>
  <c r="AM269" i="10"/>
  <c r="BO215" i="10"/>
  <c r="AW220" i="10"/>
  <c r="AN219" i="10"/>
  <c r="AU218" i="10"/>
  <c r="AP213" i="10"/>
  <c r="BB320" i="10"/>
  <c r="AL318" i="10"/>
  <c r="BN322" i="10"/>
  <c r="AP268" i="10"/>
  <c r="BA321" i="10"/>
  <c r="AL317" i="10"/>
  <c r="BO264" i="10"/>
  <c r="BH320" i="10"/>
  <c r="BE316" i="10"/>
  <c r="AY321" i="10"/>
  <c r="BG317" i="10"/>
  <c r="BG267" i="10"/>
  <c r="BA211" i="10"/>
  <c r="AL321" i="10"/>
  <c r="AQ318" i="10"/>
  <c r="BL316" i="10"/>
  <c r="BO269" i="10"/>
  <c r="BB268" i="10"/>
  <c r="BN267" i="10"/>
  <c r="AZ266" i="10"/>
  <c r="BG265" i="10"/>
  <c r="BF263" i="10"/>
  <c r="AO270" i="10"/>
  <c r="AV269" i="10"/>
  <c r="BH215" i="10"/>
  <c r="AM215" i="10"/>
  <c r="AU214" i="10"/>
  <c r="BB213" i="10"/>
  <c r="AS212" i="10"/>
  <c r="BD216" i="10"/>
  <c r="AV212" i="10"/>
  <c r="BM317" i="10"/>
  <c r="BD316" i="10"/>
  <c r="AP314" i="10"/>
  <c r="AW271" i="10"/>
  <c r="BM267" i="10"/>
  <c r="BD266" i="10"/>
  <c r="BJ263" i="10"/>
  <c r="AV262" i="10"/>
  <c r="BA217" i="10"/>
  <c r="AY215" i="10"/>
  <c r="BO211" i="10"/>
  <c r="AT220" i="10"/>
  <c r="AU213" i="10"/>
  <c r="BG314" i="10"/>
  <c r="AW321" i="10"/>
  <c r="AN320" i="10"/>
  <c r="AT317" i="10"/>
  <c r="BA316" i="10"/>
  <c r="AM315" i="10"/>
  <c r="BM270" i="10"/>
  <c r="AS271" i="10"/>
  <c r="BD220" i="10"/>
  <c r="AX218" i="10"/>
  <c r="BC219" i="10"/>
  <c r="AZ215" i="10"/>
  <c r="AM322" i="10"/>
  <c r="AT321" i="10"/>
  <c r="BA320" i="10"/>
  <c r="AM319" i="10"/>
  <c r="AU318" i="10"/>
  <c r="AT313" i="10"/>
  <c r="BI321" i="10"/>
  <c r="BO315" i="10"/>
  <c r="BI313" i="10"/>
  <c r="AR265" i="10"/>
  <c r="BJ271" i="10"/>
  <c r="BC269" i="10"/>
  <c r="AT268" i="10"/>
  <c r="AL264" i="10"/>
  <c r="BE220" i="10"/>
  <c r="BL219" i="10"/>
  <c r="AP217" i="10"/>
  <c r="AN215" i="10"/>
  <c r="AR220" i="10"/>
  <c r="AX217" i="10"/>
  <c r="BF213" i="10"/>
  <c r="AR212" i="10"/>
  <c r="BM263" i="10"/>
  <c r="BD262" i="10"/>
  <c r="BN213" i="10"/>
  <c r="AW320" i="10"/>
  <c r="BN317" i="10"/>
  <c r="AX314" i="10"/>
  <c r="AY217" i="10"/>
  <c r="AQ322" i="10"/>
  <c r="BB314" i="10"/>
  <c r="AS313" i="10"/>
  <c r="BM321" i="10"/>
  <c r="BK319" i="10"/>
  <c r="AT314" i="10"/>
  <c r="AQ265" i="10"/>
  <c r="AP263" i="10"/>
  <c r="BI263" i="10"/>
  <c r="AR215" i="10"/>
  <c r="BL220" i="10"/>
  <c r="BI216" i="10"/>
  <c r="BA212" i="10"/>
  <c r="BH211" i="10"/>
  <c r="AO321" i="10"/>
  <c r="AP318" i="10"/>
  <c r="BI316" i="10"/>
  <c r="AU315" i="10"/>
  <c r="BJ313" i="10"/>
  <c r="BC318" i="10"/>
  <c r="BH265" i="10"/>
  <c r="AW267" i="10"/>
  <c r="BA262" i="10"/>
  <c r="AR216" i="10"/>
  <c r="BN217" i="10"/>
  <c r="AZ216" i="10"/>
  <c r="BG215" i="10"/>
  <c r="BA213" i="10"/>
  <c r="BH212" i="10"/>
  <c r="BB318" i="10"/>
  <c r="AS317" i="10"/>
  <c r="AV315" i="10"/>
  <c r="AV266" i="10"/>
  <c r="AN207" i="10"/>
  <c r="AN173" i="10" s="1"/>
  <c r="BF170" i="10"/>
  <c r="AL213" i="10"/>
  <c r="BJ162" i="4"/>
  <c r="BK127" i="4"/>
  <c r="BK170" i="10"/>
  <c r="BC163" i="4"/>
  <c r="BJ321" i="10"/>
  <c r="AV320" i="10"/>
  <c r="AW317" i="10"/>
  <c r="BC314" i="10"/>
  <c r="AO320" i="10"/>
  <c r="AW316" i="10"/>
  <c r="AU314" i="10"/>
  <c r="AS270" i="10"/>
  <c r="AZ269" i="10"/>
  <c r="AM265" i="10"/>
  <c r="BI266" i="10"/>
  <c r="AN266" i="10"/>
  <c r="BB264" i="10"/>
  <c r="BF217" i="10"/>
  <c r="AS217" i="10"/>
  <c r="AY211" i="10"/>
  <c r="BB170" i="10"/>
  <c r="BJ161" i="4"/>
  <c r="AL161" i="4"/>
  <c r="AS167" i="4"/>
  <c r="BB263" i="10"/>
  <c r="AS262" i="10"/>
  <c r="AL218" i="10"/>
  <c r="AT214" i="10"/>
  <c r="AZ211" i="10"/>
  <c r="AP313" i="10"/>
  <c r="BN264" i="10"/>
  <c r="AQ218" i="10"/>
  <c r="AQ164" i="4"/>
  <c r="BA170" i="10"/>
  <c r="AS170" i="10"/>
  <c r="BL170" i="10"/>
  <c r="BD170" i="10"/>
  <c r="AN170" i="10"/>
  <c r="BI165" i="4"/>
  <c r="AQ165" i="4"/>
  <c r="AW164" i="4"/>
  <c r="BG268" i="10"/>
  <c r="BB218" i="10"/>
  <c r="AO212" i="10"/>
  <c r="BM162" i="4"/>
  <c r="BK160" i="4"/>
  <c r="AT159" i="4"/>
  <c r="AR160" i="4"/>
  <c r="BG164" i="4"/>
  <c r="BH164" i="4"/>
  <c r="AQ163" i="4"/>
  <c r="AU127" i="4"/>
  <c r="AM167" i="4"/>
  <c r="BM170" i="10"/>
  <c r="BE170" i="10"/>
  <c r="AW170" i="10"/>
  <c r="AO170" i="10"/>
  <c r="AZ170" i="10"/>
  <c r="BC170" i="10"/>
  <c r="AW165" i="4"/>
  <c r="AO165" i="4"/>
  <c r="AU170" i="10"/>
  <c r="BO170" i="10"/>
  <c r="AW159" i="4"/>
  <c r="AY318" i="10"/>
  <c r="BO322" i="10"/>
  <c r="BB321" i="10"/>
  <c r="AZ319" i="10"/>
  <c r="AR315" i="10"/>
  <c r="AW270" i="10"/>
  <c r="BH262" i="10"/>
  <c r="BL269" i="10"/>
  <c r="BF267" i="10"/>
  <c r="AR266" i="10"/>
  <c r="AX263" i="10"/>
  <c r="BI220" i="10"/>
  <c r="BC218" i="10"/>
  <c r="AO217" i="10"/>
  <c r="BA220" i="10"/>
  <c r="AL217" i="10"/>
  <c r="AQ214" i="10"/>
  <c r="BL212" i="10"/>
  <c r="BE321" i="10"/>
  <c r="BF318" i="10"/>
  <c r="BE313" i="10"/>
  <c r="BL319" i="10"/>
  <c r="AQ319" i="10"/>
  <c r="BK314" i="10"/>
  <c r="AX313" i="10"/>
  <c r="BI270" i="10"/>
  <c r="AO267" i="10"/>
  <c r="BC265" i="10"/>
  <c r="AN262" i="10"/>
  <c r="AR269" i="10"/>
  <c r="AO263" i="10"/>
  <c r="BE212" i="10"/>
  <c r="AQ211" i="10"/>
  <c r="BO219" i="10"/>
  <c r="AM214" i="10"/>
  <c r="BH163" i="4"/>
  <c r="AN167" i="4"/>
  <c r="BE163" i="4"/>
  <c r="AK163" i="4"/>
  <c r="BI163" i="4"/>
  <c r="BK265" i="10"/>
  <c r="BJ214" i="10"/>
  <c r="BD166" i="4"/>
  <c r="BE162" i="4"/>
  <c r="BJ159" i="4"/>
  <c r="AP170" i="10"/>
  <c r="BG167" i="4"/>
  <c r="BF166" i="4"/>
  <c r="AM170" i="10"/>
  <c r="BI161" i="4"/>
  <c r="BA161" i="4"/>
  <c r="AX170" i="10"/>
  <c r="BJ322" i="10"/>
  <c r="BI320" i="10"/>
  <c r="AU319" i="10"/>
  <c r="BH315" i="10"/>
  <c r="AY314" i="10"/>
  <c r="AR270" i="10"/>
  <c r="AO266" i="10"/>
  <c r="BJ264" i="10"/>
  <c r="BN271" i="10"/>
  <c r="BA267" i="10"/>
  <c r="BL216" i="10"/>
  <c r="BD212" i="10"/>
  <c r="AV220" i="10"/>
  <c r="AS216" i="10"/>
  <c r="AR211" i="10"/>
  <c r="BP168" i="10"/>
  <c r="AN159" i="4"/>
  <c r="AR319" i="10"/>
  <c r="AY315" i="10"/>
  <c r="BF314" i="10"/>
  <c r="BM271" i="10"/>
  <c r="BL266" i="10"/>
  <c r="BH269" i="10"/>
  <c r="AY268" i="10"/>
  <c r="AL267" i="10"/>
  <c r="AQ264" i="10"/>
  <c r="BE263" i="10"/>
  <c r="BL262" i="10"/>
  <c r="AV219" i="10"/>
  <c r="AO216" i="10"/>
  <c r="AV215" i="10"/>
  <c r="BC214" i="10"/>
  <c r="AN211" i="10"/>
  <c r="AR127" i="4"/>
  <c r="AR163" i="4"/>
  <c r="AX164" i="4"/>
  <c r="AU165" i="4"/>
  <c r="AM165" i="4"/>
  <c r="AS164" i="4"/>
  <c r="BM160" i="4"/>
  <c r="AS160" i="4"/>
  <c r="BA162" i="4"/>
  <c r="AL271" i="10"/>
  <c r="BH167" i="4"/>
  <c r="M6" i="9"/>
  <c r="BC161" i="4"/>
  <c r="AM160" i="4"/>
  <c r="BC164" i="4"/>
  <c r="AY167" i="4"/>
  <c r="AQ167" i="4"/>
  <c r="AW166" i="4"/>
  <c r="AX141" i="4"/>
  <c r="AP141" i="4"/>
  <c r="BH127" i="4"/>
  <c r="AX168" i="4"/>
  <c r="AV161" i="4"/>
  <c r="AX165" i="4"/>
  <c r="BF161" i="4"/>
  <c r="AZ162" i="4"/>
  <c r="BL165" i="4"/>
  <c r="AV165" i="4"/>
  <c r="BH155" i="4"/>
  <c r="BH121" i="4" s="1"/>
  <c r="AS162" i="4"/>
  <c r="BL168" i="4"/>
  <c r="AZ168" i="4"/>
  <c r="AR168" i="4"/>
  <c r="AY164" i="4"/>
  <c r="AZ164" i="4"/>
  <c r="AN164" i="4"/>
  <c r="BC168" i="4"/>
  <c r="BE161" i="4"/>
  <c r="AN168" i="4"/>
  <c r="AV164" i="4"/>
  <c r="AV155" i="4"/>
  <c r="AL168" i="4"/>
  <c r="AR166" i="4"/>
  <c r="BK161" i="4"/>
  <c r="AQ161" i="4"/>
  <c r="BF160" i="4"/>
  <c r="AT163" i="4"/>
  <c r="AL163" i="4"/>
  <c r="AN155" i="4"/>
  <c r="AN121" i="4" s="1"/>
  <c r="AY127" i="4"/>
  <c r="BC167" i="4"/>
  <c r="BI166" i="4"/>
  <c r="BM165" i="4"/>
  <c r="BE165" i="4"/>
  <c r="AS165" i="4"/>
  <c r="AW163" i="4"/>
  <c r="BI160" i="4"/>
  <c r="BH214" i="10"/>
  <c r="BK213" i="10"/>
  <c r="BL258" i="10"/>
  <c r="BL224" i="10" s="1"/>
  <c r="BL322" i="10"/>
  <c r="AL314" i="10"/>
  <c r="AN270" i="10"/>
  <c r="AT267" i="10"/>
  <c r="BJ268" i="10"/>
  <c r="AW216" i="10"/>
  <c r="AL295" i="10"/>
  <c r="AT322" i="10"/>
  <c r="BJ314" i="10"/>
  <c r="BE270" i="10"/>
  <c r="BG269" i="10"/>
  <c r="BM266" i="10"/>
  <c r="BO265" i="10"/>
  <c r="AU215" i="10"/>
  <c r="AO313" i="10"/>
  <c r="AP322" i="10"/>
  <c r="AS219" i="10"/>
  <c r="BP200" i="10"/>
  <c r="AP212" i="10"/>
  <c r="AP179" i="10"/>
  <c r="AQ268" i="10"/>
  <c r="AS267" i="10"/>
  <c r="AV265" i="10"/>
  <c r="AY264" i="10"/>
  <c r="BA263" i="10"/>
  <c r="BN268" i="10"/>
  <c r="AS220" i="10"/>
  <c r="AU219" i="10"/>
  <c r="BA216" i="10"/>
  <c r="BC215" i="10"/>
  <c r="BI212" i="10"/>
  <c r="BK211" i="10"/>
  <c r="BO218" i="10"/>
  <c r="AT218" i="10"/>
  <c r="BB214" i="10"/>
  <c r="AX321" i="10"/>
  <c r="AZ320" i="10"/>
  <c r="BF317" i="10"/>
  <c r="BH316" i="10"/>
  <c r="BK218" i="10"/>
  <c r="AY214" i="10"/>
  <c r="BG218" i="10"/>
  <c r="BO214" i="10"/>
  <c r="AU268" i="10"/>
  <c r="BK268" i="10"/>
  <c r="BP294" i="10"/>
  <c r="BP251" i="10"/>
  <c r="AM258" i="10"/>
  <c r="AM224" i="10" s="1"/>
  <c r="BP250" i="10"/>
  <c r="BP239" i="10"/>
  <c r="BM244" i="10"/>
  <c r="AW193" i="10"/>
  <c r="AV193" i="10"/>
  <c r="AY193" i="10"/>
  <c r="BP178" i="10"/>
  <c r="AO155" i="4"/>
  <c r="AO121" i="4" s="1"/>
  <c r="BH168" i="4"/>
  <c r="AV168" i="4"/>
  <c r="BN153" i="4"/>
  <c r="AH35" i="4" s="1"/>
  <c r="AN258" i="10"/>
  <c r="AN224" i="10" s="1"/>
  <c r="AX309" i="10"/>
  <c r="AX275" i="10" s="1"/>
  <c r="AX160" i="4"/>
  <c r="AU155" i="4"/>
  <c r="AU121" i="4" s="1"/>
  <c r="AL155" i="4"/>
  <c r="AL121" i="4" s="1"/>
  <c r="AL159" i="4"/>
  <c r="BJ168" i="4"/>
  <c r="AP160" i="4"/>
  <c r="BP304" i="10"/>
  <c r="BM309" i="10"/>
  <c r="BM275" i="10" s="1"/>
  <c r="BP228" i="10"/>
  <c r="AU207" i="10"/>
  <c r="AU173" i="10" s="1"/>
  <c r="BL155" i="4"/>
  <c r="BB155" i="4"/>
  <c r="BN154" i="4"/>
  <c r="AH36" i="4" s="1"/>
  <c r="AO141" i="4"/>
  <c r="BG155" i="4"/>
  <c r="BA160" i="4"/>
  <c r="AT165" i="4"/>
  <c r="AM168" i="4"/>
  <c r="AK166" i="4"/>
  <c r="BN170" i="10"/>
  <c r="BP162" i="10"/>
  <c r="BH170" i="10"/>
  <c r="AR170" i="10"/>
  <c r="AX268" i="10"/>
  <c r="BF264" i="10"/>
  <c r="AY218" i="10"/>
  <c r="BG214" i="10"/>
  <c r="AL214" i="10"/>
  <c r="BE320" i="10"/>
  <c r="BG319" i="10"/>
  <c r="AP317" i="10"/>
  <c r="BM316" i="10"/>
  <c r="AR316" i="10"/>
  <c r="BF168" i="4"/>
  <c r="BL161" i="4"/>
  <c r="K28" i="10"/>
  <c r="K43" i="10" s="1"/>
  <c r="AL124" i="10"/>
  <c r="AL175" i="10" s="1"/>
  <c r="BL164" i="4"/>
  <c r="AZ160" i="4"/>
  <c r="BB168" i="4"/>
  <c r="AO167" i="4"/>
  <c r="BC166" i="4"/>
  <c r="AP161" i="4"/>
  <c r="AQ162" i="4"/>
  <c r="BE167" i="4"/>
  <c r="AK167" i="4"/>
  <c r="AM166" i="4"/>
  <c r="BM163" i="4"/>
  <c r="BA164" i="4"/>
  <c r="AO164" i="4"/>
  <c r="BP161" i="10"/>
  <c r="BC162" i="4"/>
  <c r="AU264" i="10"/>
  <c r="BJ218" i="10"/>
  <c r="AL160" i="4"/>
  <c r="BN321" i="10"/>
  <c r="AS321" i="10"/>
  <c r="AV319" i="10"/>
  <c r="BA317" i="10"/>
  <c r="BD315" i="10"/>
  <c r="AP168" i="4"/>
  <c r="AS163" i="4"/>
  <c r="AY160" i="4"/>
  <c r="BA167" i="4"/>
  <c r="BD127" i="4"/>
  <c r="AL165" i="4"/>
  <c r="BM167" i="4"/>
  <c r="AW167" i="4"/>
  <c r="BK164" i="4"/>
  <c r="AU164" i="4"/>
  <c r="BA163" i="4"/>
  <c r="BM168" i="4"/>
  <c r="AW168" i="4"/>
  <c r="BE164" i="4"/>
  <c r="AK164" i="4"/>
  <c r="BK166" i="4"/>
  <c r="AV162" i="4"/>
  <c r="AY162" i="4"/>
  <c r="AN162" i="4"/>
  <c r="AX161" i="4"/>
  <c r="AN127" i="4"/>
  <c r="BL162" i="4"/>
  <c r="AT168" i="4"/>
  <c r="BE168" i="4"/>
  <c r="AO168" i="4"/>
  <c r="AS166" i="4"/>
  <c r="AY165" i="4"/>
  <c r="AK160" i="4"/>
  <c r="AU166" i="4"/>
  <c r="BB165" i="4"/>
  <c r="AX163" i="4"/>
  <c r="BD162" i="4"/>
  <c r="AJ256" i="4"/>
  <c r="AJ248" i="4"/>
  <c r="AJ237" i="4"/>
  <c r="AJ226" i="4"/>
  <c r="AJ198" i="4"/>
  <c r="BE307" i="4"/>
  <c r="AO307" i="4"/>
  <c r="AJ302" i="4"/>
  <c r="AJ291" i="4"/>
  <c r="AL166" i="4"/>
  <c r="BN138" i="4"/>
  <c r="AJ191" i="4"/>
  <c r="AJ183" i="4"/>
  <c r="BA307" i="4"/>
  <c r="AJ276" i="4"/>
  <c r="AJ289" i="4"/>
  <c r="BK307" i="4"/>
  <c r="AJ185" i="4"/>
  <c r="AJ204" i="4"/>
  <c r="AJ254" i="4"/>
  <c r="AJ293" i="4"/>
  <c r="AJ188" i="4"/>
  <c r="AJ253" i="4"/>
  <c r="AJ284" i="4"/>
  <c r="AJ292" i="4"/>
  <c r="AJ303" i="4"/>
  <c r="AR307" i="4"/>
  <c r="BH307" i="4"/>
  <c r="AZ155" i="4"/>
  <c r="AJ252" i="4"/>
  <c r="AJ241" i="4"/>
  <c r="AJ233" i="4"/>
  <c r="AJ202" i="4"/>
  <c r="BM307" i="4"/>
  <c r="AW307" i="4"/>
  <c r="AJ306" i="4"/>
  <c r="AJ298" i="4"/>
  <c r="AJ287" i="4"/>
  <c r="BB307" i="4"/>
  <c r="BD322" i="10"/>
  <c r="AL307" i="4"/>
  <c r="BP308" i="10"/>
  <c r="BG321" i="10"/>
  <c r="BJ320" i="10"/>
  <c r="AT320" i="10"/>
  <c r="BM319" i="10"/>
  <c r="AW319" i="10"/>
  <c r="BL318" i="10"/>
  <c r="AV318" i="10"/>
  <c r="BO317" i="10"/>
  <c r="AY317" i="10"/>
  <c r="BB316" i="10"/>
  <c r="BP302" i="10"/>
  <c r="AJ301" i="4"/>
  <c r="AL309" i="10"/>
  <c r="AL275" i="10" s="1"/>
  <c r="AL316" i="10"/>
  <c r="BE309" i="10"/>
  <c r="BE275" i="10" s="1"/>
  <c r="BE315" i="10"/>
  <c r="BP301" i="10"/>
  <c r="AO309" i="10"/>
  <c r="AO275" i="10" s="1"/>
  <c r="AO315" i="10"/>
  <c r="BD309" i="10"/>
  <c r="BD275" i="10" s="1"/>
  <c r="BD314" i="10"/>
  <c r="AN309" i="10"/>
  <c r="AN275" i="10" s="1"/>
  <c r="AN314" i="10"/>
  <c r="BP300" i="10"/>
  <c r="BG309" i="10"/>
  <c r="BG275" i="10" s="1"/>
  <c r="AQ309" i="10"/>
  <c r="AQ275" i="10" s="1"/>
  <c r="AQ313" i="10"/>
  <c r="BI322" i="10"/>
  <c r="AS322" i="10"/>
  <c r="BH321" i="10"/>
  <c r="AR321" i="10"/>
  <c r="BK320" i="10"/>
  <c r="AU320" i="10"/>
  <c r="BN319" i="10"/>
  <c r="AX319" i="10"/>
  <c r="BA318" i="10"/>
  <c r="AZ317" i="10"/>
  <c r="BC316" i="10"/>
  <c r="BC295" i="10"/>
  <c r="AM316" i="10"/>
  <c r="BP288" i="10"/>
  <c r="BP316" i="10" s="1"/>
  <c r="AM295" i="10"/>
  <c r="BF315" i="10"/>
  <c r="BF295" i="10"/>
  <c r="AP315" i="10"/>
  <c r="AP295" i="10"/>
  <c r="BI314" i="10"/>
  <c r="BI295" i="10"/>
  <c r="AS314" i="10"/>
  <c r="AS295" i="10"/>
  <c r="BH313" i="10"/>
  <c r="BH295" i="10"/>
  <c r="AR313" i="10"/>
  <c r="AR295" i="10"/>
  <c r="BJ281" i="10"/>
  <c r="AT281" i="10"/>
  <c r="BM281" i="10"/>
  <c r="AW281" i="10"/>
  <c r="BL281" i="10"/>
  <c r="AV281" i="10"/>
  <c r="BO281" i="10"/>
  <c r="AY281" i="10"/>
  <c r="BC271" i="10"/>
  <c r="BP257" i="10"/>
  <c r="AM271" i="10"/>
  <c r="BF270" i="10"/>
  <c r="BI269" i="10"/>
  <c r="AS269" i="10"/>
  <c r="BH268" i="10"/>
  <c r="AR268" i="10"/>
  <c r="BK267" i="10"/>
  <c r="AU267" i="10"/>
  <c r="BN266" i="10"/>
  <c r="AX266" i="10"/>
  <c r="BA265" i="10"/>
  <c r="BA258" i="10"/>
  <c r="BA224" i="10" s="1"/>
  <c r="AZ258" i="10"/>
  <c r="AZ224" i="10" s="1"/>
  <c r="AZ264" i="10"/>
  <c r="BC258" i="10"/>
  <c r="BC224" i="10" s="1"/>
  <c r="BC263" i="10"/>
  <c r="BP249" i="10"/>
  <c r="AM263" i="10"/>
  <c r="BF258" i="10"/>
  <c r="BF224" i="10" s="1"/>
  <c r="BF262" i="10"/>
  <c r="AP258" i="10"/>
  <c r="AP224" i="10" s="1"/>
  <c r="AP262" i="10"/>
  <c r="BH271" i="10"/>
  <c r="AR271" i="10"/>
  <c r="BK270" i="10"/>
  <c r="AU270" i="10"/>
  <c r="BN269" i="10"/>
  <c r="AX269" i="10"/>
  <c r="BA268" i="10"/>
  <c r="AZ267" i="10"/>
  <c r="BC266" i="10"/>
  <c r="AM266" i="10"/>
  <c r="BP238" i="10"/>
  <c r="BF265" i="10"/>
  <c r="BF244" i="10"/>
  <c r="AP265" i="10"/>
  <c r="AP244" i="10"/>
  <c r="BI264" i="10"/>
  <c r="AS264" i="10"/>
  <c r="AS244" i="10"/>
  <c r="BH263" i="10"/>
  <c r="AR263" i="10"/>
  <c r="AR244" i="10"/>
  <c r="BK262" i="10"/>
  <c r="BK244" i="10"/>
  <c r="AU262" i="10"/>
  <c r="AU244" i="10"/>
  <c r="BM230" i="10"/>
  <c r="AW230" i="10"/>
  <c r="BL230" i="10"/>
  <c r="AV230" i="10"/>
  <c r="BO230" i="10"/>
  <c r="AY230" i="10"/>
  <c r="BB230" i="10"/>
  <c r="AL230" i="10"/>
  <c r="AJ225" i="4"/>
  <c r="BP226" i="10"/>
  <c r="BF220" i="10"/>
  <c r="BI219" i="10"/>
  <c r="BH218" i="10"/>
  <c r="AR218" i="10"/>
  <c r="BK217" i="10"/>
  <c r="AU217" i="10"/>
  <c r="BN216" i="10"/>
  <c r="AX216" i="10"/>
  <c r="BA215" i="10"/>
  <c r="AZ207" i="10"/>
  <c r="AZ173" i="10" s="1"/>
  <c r="AZ214" i="10"/>
  <c r="BC213" i="10"/>
  <c r="BC207" i="10"/>
  <c r="BC173" i="10" s="1"/>
  <c r="BP199" i="10"/>
  <c r="AM207" i="10"/>
  <c r="AM173" i="10" s="1"/>
  <c r="AM213" i="10"/>
  <c r="BF207" i="10"/>
  <c r="BF173" i="10" s="1"/>
  <c r="BF212" i="10"/>
  <c r="AP207" i="10"/>
  <c r="AP173" i="10" s="1"/>
  <c r="BI207" i="10"/>
  <c r="BI173" i="10" s="1"/>
  <c r="BI211" i="10"/>
  <c r="AS207" i="10"/>
  <c r="AS173" i="10" s="1"/>
  <c r="AS211" i="10"/>
  <c r="BK220" i="10"/>
  <c r="AU220" i="10"/>
  <c r="BN219" i="10"/>
  <c r="AX219" i="10"/>
  <c r="BA218" i="10"/>
  <c r="AZ217" i="10"/>
  <c r="BC216" i="10"/>
  <c r="AM216" i="10"/>
  <c r="BP188" i="10"/>
  <c r="BF215" i="10"/>
  <c r="AP215" i="10"/>
  <c r="BI214" i="10"/>
  <c r="BI193" i="10"/>
  <c r="AS214" i="10"/>
  <c r="AS193" i="10"/>
  <c r="BH213" i="10"/>
  <c r="BH193" i="10"/>
  <c r="AR213" i="10"/>
  <c r="AR193" i="10"/>
  <c r="BK212" i="10"/>
  <c r="BK193" i="10"/>
  <c r="AU212" i="10"/>
  <c r="AU193" i="10"/>
  <c r="BN193" i="10"/>
  <c r="BN211" i="10"/>
  <c r="AX193" i="10"/>
  <c r="AX211" i="10"/>
  <c r="AZ179" i="10"/>
  <c r="BC179" i="10"/>
  <c r="BP177" i="10"/>
  <c r="AM179" i="10"/>
  <c r="BF179" i="10"/>
  <c r="BI179" i="10"/>
  <c r="AS179" i="10"/>
  <c r="AV307" i="4"/>
  <c r="BG313" i="10"/>
  <c r="BH244" i="10"/>
  <c r="AJ165" i="4"/>
  <c r="BN137" i="4"/>
  <c r="AR258" i="10"/>
  <c r="AR224" i="10" s="1"/>
  <c r="AN322" i="10"/>
  <c r="BI244" i="10"/>
  <c r="AY307" i="4"/>
  <c r="AJ187" i="4"/>
  <c r="AJ176" i="4"/>
  <c r="BI307" i="4"/>
  <c r="AS307" i="4"/>
  <c r="AQ321" i="10"/>
  <c r="AO127" i="4"/>
  <c r="AP270" i="10"/>
  <c r="BP186" i="10"/>
  <c r="BB309" i="10"/>
  <c r="BB275" i="10" s="1"/>
  <c r="AX307" i="4"/>
  <c r="AM321" i="10"/>
  <c r="BP307" i="10"/>
  <c r="AP320" i="10"/>
  <c r="AS319" i="10"/>
  <c r="AZ314" i="10"/>
  <c r="AZ309" i="10"/>
  <c r="AZ275" i="10" s="1"/>
  <c r="BC309" i="10"/>
  <c r="BC275" i="10" s="1"/>
  <c r="BC313" i="10"/>
  <c r="AM309" i="10"/>
  <c r="AM275" i="10" s="1"/>
  <c r="BP299" i="10"/>
  <c r="AM313" i="10"/>
  <c r="BE322" i="10"/>
  <c r="AO322" i="10"/>
  <c r="BD321" i="10"/>
  <c r="AN321" i="10"/>
  <c r="BP293" i="10"/>
  <c r="BG320" i="10"/>
  <c r="AQ320" i="10"/>
  <c r="BJ319" i="10"/>
  <c r="AT319" i="10"/>
  <c r="BM318" i="10"/>
  <c r="AW318" i="10"/>
  <c r="BL317" i="10"/>
  <c r="AV317" i="10"/>
  <c r="BO316" i="10"/>
  <c r="BO295" i="10"/>
  <c r="AY316" i="10"/>
  <c r="AY295" i="10"/>
  <c r="BB315" i="10"/>
  <c r="AL315" i="10"/>
  <c r="AJ286" i="4"/>
  <c r="BP287" i="10"/>
  <c r="BE314" i="10"/>
  <c r="AO314" i="10"/>
  <c r="AO295" i="10"/>
  <c r="BP286" i="10"/>
  <c r="BD295" i="10"/>
  <c r="BD313" i="10"/>
  <c r="AN295" i="10"/>
  <c r="AN313" i="10"/>
  <c r="AP281" i="10"/>
  <c r="BI281" i="10"/>
  <c r="AS281" i="10"/>
  <c r="BH281" i="10"/>
  <c r="AR281" i="10"/>
  <c r="BK281" i="10"/>
  <c r="AU281" i="10"/>
  <c r="BO271" i="10"/>
  <c r="BP256" i="10"/>
  <c r="AJ255" i="4"/>
  <c r="AL270" i="10"/>
  <c r="BE269" i="10"/>
  <c r="BP255" i="10"/>
  <c r="AO269" i="10"/>
  <c r="BP254" i="10"/>
  <c r="BM258" i="10"/>
  <c r="BM224" i="10" s="1"/>
  <c r="BL264" i="10"/>
  <c r="AV264" i="10"/>
  <c r="BO258" i="10"/>
  <c r="BO224" i="10" s="1"/>
  <c r="BO263" i="10"/>
  <c r="AY263" i="10"/>
  <c r="AY258" i="10"/>
  <c r="AY224" i="10" s="1"/>
  <c r="BB258" i="10"/>
  <c r="BB224" i="10" s="1"/>
  <c r="BB262" i="10"/>
  <c r="AJ247" i="4"/>
  <c r="BP248" i="10"/>
  <c r="AL258" i="10"/>
  <c r="AL224" i="10" s="1"/>
  <c r="AL262" i="10"/>
  <c r="BD271" i="10"/>
  <c r="AN271" i="10"/>
  <c r="BP243" i="10"/>
  <c r="BG270" i="10"/>
  <c r="AQ270" i="10"/>
  <c r="BJ269" i="10"/>
  <c r="AT269" i="10"/>
  <c r="BM268" i="10"/>
  <c r="AW268" i="10"/>
  <c r="BL267" i="10"/>
  <c r="AV267" i="10"/>
  <c r="BO266" i="10"/>
  <c r="AY266" i="10"/>
  <c r="BB265" i="10"/>
  <c r="BB244" i="10"/>
  <c r="BP237" i="10"/>
  <c r="AJ236" i="4"/>
  <c r="AL265" i="10"/>
  <c r="AL244" i="10"/>
  <c r="BE264" i="10"/>
  <c r="BE244" i="10"/>
  <c r="AO264" i="10"/>
  <c r="AO244" i="10"/>
  <c r="BP236" i="10"/>
  <c r="BD263" i="10"/>
  <c r="BD244" i="10"/>
  <c r="AN263" i="10"/>
  <c r="BP235" i="10"/>
  <c r="AN244" i="10"/>
  <c r="BG262" i="10"/>
  <c r="BG244" i="10"/>
  <c r="AQ262" i="10"/>
  <c r="AQ244" i="10"/>
  <c r="AS230" i="10"/>
  <c r="BH230" i="10"/>
  <c r="AR230" i="10"/>
  <c r="BK230" i="10"/>
  <c r="BN230" i="10"/>
  <c r="AX230" i="10"/>
  <c r="BB220" i="10"/>
  <c r="AJ205" i="4"/>
  <c r="BP206" i="10"/>
  <c r="AL220" i="10"/>
  <c r="BE219" i="10"/>
  <c r="BP205" i="10"/>
  <c r="AO219" i="10"/>
  <c r="BD218" i="10"/>
  <c r="BP204" i="10"/>
  <c r="AN218" i="10"/>
  <c r="BG217" i="10"/>
  <c r="AQ217" i="10"/>
  <c r="BJ216" i="10"/>
  <c r="BM215" i="10"/>
  <c r="AW215" i="10"/>
  <c r="BL207" i="10"/>
  <c r="BL173" i="10" s="1"/>
  <c r="BL214" i="10"/>
  <c r="AV207" i="10"/>
  <c r="AV173" i="10" s="1"/>
  <c r="AV214" i="10"/>
  <c r="BO213" i="10"/>
  <c r="AY207" i="10"/>
  <c r="AY173" i="10" s="1"/>
  <c r="BB212" i="10"/>
  <c r="BB207" i="10"/>
  <c r="BB173" i="10" s="1"/>
  <c r="BP198" i="10"/>
  <c r="AJ197" i="4"/>
  <c r="AL212" i="10"/>
  <c r="BE207" i="10"/>
  <c r="BE173" i="10" s="1"/>
  <c r="BE211" i="10"/>
  <c r="AO207" i="10"/>
  <c r="AO173" i="10" s="1"/>
  <c r="AO211" i="10"/>
  <c r="BG220" i="10"/>
  <c r="AQ220" i="10"/>
  <c r="BJ219" i="10"/>
  <c r="AT219" i="10"/>
  <c r="BM218" i="10"/>
  <c r="AW218" i="10"/>
  <c r="BL217" i="10"/>
  <c r="AV217" i="10"/>
  <c r="BO216" i="10"/>
  <c r="AY216" i="10"/>
  <c r="BB215" i="10"/>
  <c r="AL215" i="10"/>
  <c r="AJ186" i="4"/>
  <c r="BP187" i="10"/>
  <c r="BE214" i="10"/>
  <c r="BE193" i="10"/>
  <c r="AO214" i="10"/>
  <c r="AO193" i="10"/>
  <c r="BD213" i="10"/>
  <c r="BD193" i="10"/>
  <c r="AN213" i="10"/>
  <c r="BG193" i="10"/>
  <c r="BG212" i="10"/>
  <c r="AQ193" i="10"/>
  <c r="AQ212" i="10"/>
  <c r="BJ193" i="10"/>
  <c r="BJ211" i="10"/>
  <c r="AT193" i="10"/>
  <c r="AT211" i="10"/>
  <c r="BL179" i="10"/>
  <c r="AV179" i="10"/>
  <c r="BO179" i="10"/>
  <c r="BB179" i="10"/>
  <c r="BP176" i="10"/>
  <c r="AJ175" i="4"/>
  <c r="AL179" i="10"/>
  <c r="BE179" i="10"/>
  <c r="AO179" i="10"/>
  <c r="AM307" i="4"/>
  <c r="AJ235" i="4"/>
  <c r="AJ177" i="4"/>
  <c r="AJ203" i="4"/>
  <c r="AJ234" i="4"/>
  <c r="AJ242" i="4"/>
  <c r="BL307" i="4"/>
  <c r="BA309" i="10"/>
  <c r="BA275" i="10" s="1"/>
  <c r="BH318" i="10"/>
  <c r="BK317" i="10"/>
  <c r="BN316" i="10"/>
  <c r="BB295" i="10"/>
  <c r="AV258" i="10"/>
  <c r="AV224" i="10" s="1"/>
  <c r="AN268" i="10"/>
  <c r="AQ267" i="10"/>
  <c r="BJ266" i="10"/>
  <c r="BM265" i="10"/>
  <c r="BG307" i="4"/>
  <c r="AJ228" i="4"/>
  <c r="BP185" i="10"/>
  <c r="AY161" i="4"/>
  <c r="AY155" i="4"/>
  <c r="AY121" i="4" s="1"/>
  <c r="BC155" i="4"/>
  <c r="BC121" i="4" s="1"/>
  <c r="BC160" i="4"/>
  <c r="AQ155" i="4"/>
  <c r="AQ160" i="4"/>
  <c r="AP155" i="4"/>
  <c r="AP159" i="4"/>
  <c r="BH160" i="4"/>
  <c r="BH141" i="4"/>
  <c r="AN160" i="4"/>
  <c r="AN141" i="4"/>
  <c r="BN125" i="4"/>
  <c r="AH7" i="4" s="1"/>
  <c r="BN124" i="4"/>
  <c r="AH6" i="4" s="1"/>
  <c r="AL207" i="10"/>
  <c r="AL173" i="10" s="1"/>
  <c r="BQ142" i="10"/>
  <c r="AZ322" i="10"/>
  <c r="BC321" i="10"/>
  <c r="AW258" i="10"/>
  <c r="AW224" i="10" s="1"/>
  <c r="AU230" i="10"/>
  <c r="BP175" i="10"/>
  <c r="BL141" i="4"/>
  <c r="BJ307" i="4"/>
  <c r="AT307" i="4"/>
  <c r="AJ305" i="4"/>
  <c r="BP306" i="10"/>
  <c r="BP305" i="10"/>
  <c r="AN318" i="10"/>
  <c r="AQ317" i="10"/>
  <c r="BJ316" i="10"/>
  <c r="BJ309" i="10"/>
  <c r="BJ275" i="10" s="1"/>
  <c r="AT316" i="10"/>
  <c r="BM315" i="10"/>
  <c r="AW315" i="10"/>
  <c r="AW309" i="10"/>
  <c r="AW275" i="10" s="1"/>
  <c r="BL309" i="10"/>
  <c r="BL275" i="10" s="1"/>
  <c r="BL314" i="10"/>
  <c r="AV309" i="10"/>
  <c r="AV275" i="10" s="1"/>
  <c r="BO309" i="10"/>
  <c r="BO275" i="10" s="1"/>
  <c r="BO313" i="10"/>
  <c r="AY309" i="10"/>
  <c r="AY275" i="10" s="1"/>
  <c r="AY313" i="10"/>
  <c r="BA322" i="10"/>
  <c r="AZ321" i="10"/>
  <c r="BC320" i="10"/>
  <c r="AM320" i="10"/>
  <c r="BP292" i="10"/>
  <c r="BF319" i="10"/>
  <c r="AP319" i="10"/>
  <c r="BI318" i="10"/>
  <c r="AS318" i="10"/>
  <c r="BH317" i="10"/>
  <c r="AR317" i="10"/>
  <c r="BK316" i="10"/>
  <c r="BK295" i="10"/>
  <c r="AU316" i="10"/>
  <c r="AU295" i="10"/>
  <c r="BN315" i="10"/>
  <c r="AX315" i="10"/>
  <c r="AX295" i="10"/>
  <c r="BA314" i="10"/>
  <c r="BA295" i="10"/>
  <c r="AZ295" i="10"/>
  <c r="AZ313" i="10"/>
  <c r="BB281" i="10"/>
  <c r="BP280" i="10"/>
  <c r="AJ279" i="4"/>
  <c r="AL281" i="10"/>
  <c r="AO281" i="10"/>
  <c r="BP279" i="10"/>
  <c r="BD281" i="10"/>
  <c r="AN281" i="10"/>
  <c r="BP278" i="10"/>
  <c r="BG281" i="10"/>
  <c r="AQ281" i="10"/>
  <c r="AZ268" i="10"/>
  <c r="BC267" i="10"/>
  <c r="AM267" i="10"/>
  <c r="BP253" i="10"/>
  <c r="BF266" i="10"/>
  <c r="AP266" i="10"/>
  <c r="BI265" i="10"/>
  <c r="BI258" i="10"/>
  <c r="BI224" i="10" s="1"/>
  <c r="AS265" i="10"/>
  <c r="AS258" i="10"/>
  <c r="AS224" i="10" s="1"/>
  <c r="BH264" i="10"/>
  <c r="BH258" i="10"/>
  <c r="BH224" i="10" s="1"/>
  <c r="AR264" i="10"/>
  <c r="BK263" i="10"/>
  <c r="BK258" i="10"/>
  <c r="BK224" i="10" s="1"/>
  <c r="AU258" i="10"/>
  <c r="AU224" i="10" s="1"/>
  <c r="AU263" i="10"/>
  <c r="BN258" i="10"/>
  <c r="BN224" i="10" s="1"/>
  <c r="BN262" i="10"/>
  <c r="AX258" i="10"/>
  <c r="AX224" i="10" s="1"/>
  <c r="AX262" i="10"/>
  <c r="AZ271" i="10"/>
  <c r="BC270" i="10"/>
  <c r="AM270" i="10"/>
  <c r="BP242" i="10"/>
  <c r="BF269" i="10"/>
  <c r="AP269" i="10"/>
  <c r="BI268" i="10"/>
  <c r="AS268" i="10"/>
  <c r="BH267" i="10"/>
  <c r="AR267" i="10"/>
  <c r="BK266" i="10"/>
  <c r="AU266" i="10"/>
  <c r="BN265" i="10"/>
  <c r="AX265" i="10"/>
  <c r="AX244" i="10"/>
  <c r="BA264" i="10"/>
  <c r="AZ263" i="10"/>
  <c r="AZ244" i="10"/>
  <c r="BC262" i="10"/>
  <c r="BC244" i="10"/>
  <c r="AM262" i="10"/>
  <c r="AM244" i="10"/>
  <c r="BP234" i="10"/>
  <c r="BE230" i="10"/>
  <c r="AO230" i="10"/>
  <c r="BP229" i="10"/>
  <c r="BD230" i="10"/>
  <c r="AN230" i="10"/>
  <c r="BG230" i="10"/>
  <c r="AQ230" i="10"/>
  <c r="BJ230" i="10"/>
  <c r="AT230" i="10"/>
  <c r="AX220" i="10"/>
  <c r="AZ218" i="10"/>
  <c r="BC217" i="10"/>
  <c r="BP203" i="10"/>
  <c r="BF216" i="10"/>
  <c r="AP216" i="10"/>
  <c r="BI215" i="10"/>
  <c r="AS215" i="10"/>
  <c r="BH207" i="10"/>
  <c r="BH173" i="10" s="1"/>
  <c r="AR207" i="10"/>
  <c r="AR173" i="10" s="1"/>
  <c r="BN207" i="10"/>
  <c r="BN173" i="10" s="1"/>
  <c r="AX207" i="10"/>
  <c r="AX173" i="10" s="1"/>
  <c r="BA207" i="10"/>
  <c r="BA173" i="10" s="1"/>
  <c r="BC220" i="10"/>
  <c r="AM220" i="10"/>
  <c r="BP192" i="10"/>
  <c r="BF219" i="10"/>
  <c r="AP219" i="10"/>
  <c r="BI218" i="10"/>
  <c r="AS218" i="10"/>
  <c r="BH217" i="10"/>
  <c r="AR217" i="10"/>
  <c r="BK216" i="10"/>
  <c r="AU216" i="10"/>
  <c r="BN215" i="10"/>
  <c r="AX215" i="10"/>
  <c r="BA193" i="10"/>
  <c r="BA214" i="10"/>
  <c r="AZ213" i="10"/>
  <c r="AZ193" i="10"/>
  <c r="BC212" i="10"/>
  <c r="BC193" i="10"/>
  <c r="AM212" i="10"/>
  <c r="BF211" i="10"/>
  <c r="BF193" i="10"/>
  <c r="AP211" i="10"/>
  <c r="AP193" i="10"/>
  <c r="BH179" i="10"/>
  <c r="AR179" i="10"/>
  <c r="AU179" i="10"/>
  <c r="BN179" i="10"/>
  <c r="AX179" i="10"/>
  <c r="BA179" i="10"/>
  <c r="AJ250" i="4"/>
  <c r="AU307" i="4"/>
  <c r="AJ174" i="4"/>
  <c r="AJ196" i="4"/>
  <c r="AJ285" i="4"/>
  <c r="AJ184" i="4"/>
  <c r="AJ249" i="4"/>
  <c r="AJ277" i="4"/>
  <c r="AJ288" i="4"/>
  <c r="AJ299" i="4"/>
  <c r="AJ307" i="4"/>
  <c r="AZ307" i="4"/>
  <c r="AL320" i="10"/>
  <c r="AO319" i="10"/>
  <c r="AR318" i="10"/>
  <c r="AU317" i="10"/>
  <c r="AX316" i="10"/>
  <c r="BA315" i="10"/>
  <c r="AT266" i="10"/>
  <c r="AW265" i="10"/>
  <c r="BA244" i="10"/>
  <c r="BH165" i="4"/>
  <c r="AQ307" i="4"/>
  <c r="BN150" i="4"/>
  <c r="AH32" i="4" s="1"/>
  <c r="BE295" i="10"/>
  <c r="AY179" i="10"/>
  <c r="BE281" i="10"/>
  <c r="BI230" i="10"/>
  <c r="BA219" i="10"/>
  <c r="AN193" i="10"/>
  <c r="BF281" i="10"/>
  <c r="BN244" i="10"/>
  <c r="BB141" i="4"/>
  <c r="AM217" i="10"/>
  <c r="AT216" i="10"/>
  <c r="AV141" i="4"/>
  <c r="BF307" i="4"/>
  <c r="AP307" i="4"/>
  <c r="AR322" i="10"/>
  <c r="AU321" i="10"/>
  <c r="AX320" i="10"/>
  <c r="BA319" i="10"/>
  <c r="AZ318" i="10"/>
  <c r="BC317" i="10"/>
  <c r="BP303" i="10"/>
  <c r="BF309" i="10"/>
  <c r="BF275" i="10" s="1"/>
  <c r="BF316" i="10"/>
  <c r="AP309" i="10"/>
  <c r="AP275" i="10" s="1"/>
  <c r="AP316" i="10"/>
  <c r="BI309" i="10"/>
  <c r="BI275" i="10" s="1"/>
  <c r="AS315" i="10"/>
  <c r="AS309" i="10"/>
  <c r="AS275" i="10" s="1"/>
  <c r="BH309" i="10"/>
  <c r="BH275" i="10" s="1"/>
  <c r="AR314" i="10"/>
  <c r="AR309" i="10"/>
  <c r="AR275" i="10" s="1"/>
  <c r="BK309" i="10"/>
  <c r="BK275" i="10" s="1"/>
  <c r="BK313" i="10"/>
  <c r="AU309" i="10"/>
  <c r="AU275" i="10" s="1"/>
  <c r="AU313" i="10"/>
  <c r="BM322" i="10"/>
  <c r="AW322" i="10"/>
  <c r="BL321" i="10"/>
  <c r="AV321" i="10"/>
  <c r="BO320" i="10"/>
  <c r="AY320" i="10"/>
  <c r="BB319" i="10"/>
  <c r="AL319" i="10"/>
  <c r="AJ290" i="4"/>
  <c r="BP291" i="10"/>
  <c r="BE318" i="10"/>
  <c r="AO318" i="10"/>
  <c r="BP290" i="10"/>
  <c r="BD317" i="10"/>
  <c r="AN317" i="10"/>
  <c r="BP289" i="10"/>
  <c r="BG316" i="10"/>
  <c r="BG295" i="10"/>
  <c r="AQ295" i="10"/>
  <c r="AQ316" i="10"/>
  <c r="BJ315" i="10"/>
  <c r="BJ295" i="10"/>
  <c r="AT315" i="10"/>
  <c r="BM314" i="10"/>
  <c r="BM295" i="10"/>
  <c r="AW295" i="10"/>
  <c r="AW314" i="10"/>
  <c r="BL313" i="10"/>
  <c r="BL295" i="10"/>
  <c r="AV295" i="10"/>
  <c r="AV313" i="10"/>
  <c r="BN281" i="10"/>
  <c r="AX281" i="10"/>
  <c r="BA281" i="10"/>
  <c r="AZ281" i="10"/>
  <c r="BC281" i="10"/>
  <c r="AM281" i="10"/>
  <c r="BP277" i="10"/>
  <c r="BG271" i="10"/>
  <c r="AT270" i="10"/>
  <c r="AW269" i="10"/>
  <c r="BL268" i="10"/>
  <c r="AV268" i="10"/>
  <c r="BO267" i="10"/>
  <c r="AY267" i="10"/>
  <c r="BB266" i="10"/>
  <c r="AJ251" i="4"/>
  <c r="BP252" i="10"/>
  <c r="AL266" i="10"/>
  <c r="BE258" i="10"/>
  <c r="BE224" i="10" s="1"/>
  <c r="BE265" i="10"/>
  <c r="AO265" i="10"/>
  <c r="AO258" i="10"/>
  <c r="AO224" i="10" s="1"/>
  <c r="BD264" i="10"/>
  <c r="AN264" i="10"/>
  <c r="BG258" i="10"/>
  <c r="BG224" i="10" s="1"/>
  <c r="BG263" i="10"/>
  <c r="AQ258" i="10"/>
  <c r="AQ224" i="10" s="1"/>
  <c r="AQ263" i="10"/>
  <c r="BJ258" i="10"/>
  <c r="BJ224" i="10" s="1"/>
  <c r="BJ262" i="10"/>
  <c r="AT258" i="10"/>
  <c r="AT224" i="10" s="1"/>
  <c r="AT262" i="10"/>
  <c r="BL271" i="10"/>
  <c r="AV271" i="10"/>
  <c r="BO270" i="10"/>
  <c r="AY270" i="10"/>
  <c r="BB269" i="10"/>
  <c r="AJ240" i="4"/>
  <c r="AL269" i="10"/>
  <c r="BP241" i="10"/>
  <c r="BE268" i="10"/>
  <c r="AO268" i="10"/>
  <c r="BP240" i="10"/>
  <c r="BD267" i="10"/>
  <c r="AN267" i="10"/>
  <c r="BG266" i="10"/>
  <c r="AQ266" i="10"/>
  <c r="BJ265" i="10"/>
  <c r="BJ244" i="10"/>
  <c r="AT265" i="10"/>
  <c r="AT244" i="10"/>
  <c r="BM264" i="10"/>
  <c r="AW264" i="10"/>
  <c r="AW244" i="10"/>
  <c r="BL263" i="10"/>
  <c r="BL244" i="10"/>
  <c r="AV263" i="10"/>
  <c r="AV244" i="10"/>
  <c r="BO262" i="10"/>
  <c r="BO244" i="10"/>
  <c r="AY262" i="10"/>
  <c r="AY244" i="10"/>
  <c r="BA230" i="10"/>
  <c r="AZ230" i="10"/>
  <c r="BC230" i="10"/>
  <c r="BP227" i="10"/>
  <c r="BF230" i="10"/>
  <c r="AP230" i="10"/>
  <c r="BJ220" i="10"/>
  <c r="AW219" i="10"/>
  <c r="AJ201" i="4"/>
  <c r="BP202" i="10"/>
  <c r="BP201" i="10"/>
  <c r="BD214" i="10"/>
  <c r="BD207" i="10"/>
  <c r="BD173" i="10" s="1"/>
  <c r="AN214" i="10"/>
  <c r="BG213" i="10"/>
  <c r="BG207" i="10"/>
  <c r="BG173" i="10" s="1"/>
  <c r="AQ207" i="10"/>
  <c r="AQ173" i="10" s="1"/>
  <c r="AQ213" i="10"/>
  <c r="BJ212" i="10"/>
  <c r="AT207" i="10"/>
  <c r="AT173" i="10" s="1"/>
  <c r="BM207" i="10"/>
  <c r="BM173" i="10" s="1"/>
  <c r="BM211" i="10"/>
  <c r="AW207" i="10"/>
  <c r="AW211" i="10"/>
  <c r="BO220" i="10"/>
  <c r="AY220" i="10"/>
  <c r="BB219" i="10"/>
  <c r="BP191" i="10"/>
  <c r="AJ190" i="4"/>
  <c r="AL219" i="10"/>
  <c r="BE218" i="10"/>
  <c r="AO218" i="10"/>
  <c r="BP190" i="10"/>
  <c r="BD217" i="10"/>
  <c r="AN217" i="10"/>
  <c r="BP189" i="10"/>
  <c r="BG216" i="10"/>
  <c r="AQ216" i="10"/>
  <c r="BJ215" i="10"/>
  <c r="AT215" i="10"/>
  <c r="BM214" i="10"/>
  <c r="AW214" i="10"/>
  <c r="BL213" i="10"/>
  <c r="AV213" i="10"/>
  <c r="BO212" i="10"/>
  <c r="BO193" i="10"/>
  <c r="AY212" i="10"/>
  <c r="BB211" i="10"/>
  <c r="BB193" i="10"/>
  <c r="AL211" i="10"/>
  <c r="AJ182" i="4"/>
  <c r="AL193" i="10"/>
  <c r="BP183" i="10"/>
  <c r="BD179" i="10"/>
  <c r="BG179" i="10"/>
  <c r="AQ179" i="10"/>
  <c r="BJ179" i="10"/>
  <c r="AT179" i="10"/>
  <c r="BM179" i="10"/>
  <c r="AW179" i="10"/>
  <c r="AW173" i="10"/>
  <c r="AJ300" i="4"/>
  <c r="BC307" i="4"/>
  <c r="AJ199" i="4"/>
  <c r="AJ227" i="4"/>
  <c r="AJ238" i="4"/>
  <c r="AN307" i="4"/>
  <c r="BD307" i="4"/>
  <c r="BP285" i="10"/>
  <c r="BK207" i="10"/>
  <c r="BK173" i="10" s="1"/>
  <c r="BL218" i="10"/>
  <c r="BO217" i="10"/>
  <c r="BL193" i="10"/>
  <c r="BN148" i="4"/>
  <c r="AH30" i="4" s="1"/>
  <c r="BH322" i="10"/>
  <c r="BN320" i="10"/>
  <c r="BD318" i="10"/>
  <c r="BN295" i="10"/>
  <c r="AT212" i="10"/>
  <c r="AJ141" i="4"/>
  <c r="AR155" i="4"/>
  <c r="AR121" i="4" s="1"/>
  <c r="AR161" i="4"/>
  <c r="BN147" i="4"/>
  <c r="AH29" i="4" s="1"/>
  <c r="AJ161" i="4"/>
  <c r="AT162" i="4"/>
  <c r="AT141" i="4"/>
  <c r="BK141" i="4"/>
  <c r="BK159" i="4"/>
  <c r="AY159" i="4"/>
  <c r="AY141" i="4"/>
  <c r="AT295" i="10"/>
  <c r="BO207" i="10"/>
  <c r="BO173" i="10" s="1"/>
  <c r="AM193" i="10"/>
  <c r="AN179" i="10"/>
  <c r="BN309" i="10"/>
  <c r="BN275" i="10" s="1"/>
  <c r="BD258" i="10"/>
  <c r="BD224" i="10" s="1"/>
  <c r="BP184" i="10"/>
  <c r="BM161" i="4"/>
  <c r="BM141" i="4"/>
  <c r="BN220" i="10"/>
  <c r="BK179" i="10"/>
  <c r="AT309" i="10"/>
  <c r="AT275" i="10" s="1"/>
  <c r="AM230" i="10"/>
  <c r="BJ207" i="10"/>
  <c r="BJ173" i="10" s="1"/>
  <c r="AJ155" i="4"/>
  <c r="BE141" i="4"/>
  <c r="BI315" i="10"/>
  <c r="BP197" i="10"/>
  <c r="BM193" i="10"/>
  <c r="BE155" i="4"/>
  <c r="BE159" i="4"/>
  <c r="AK155" i="4"/>
  <c r="AK159" i="4"/>
  <c r="BN145" i="4"/>
  <c r="BK155" i="4"/>
  <c r="BK121" i="4" s="1"/>
  <c r="BN151" i="4"/>
  <c r="AH33" i="4" s="1"/>
  <c r="AJ164" i="4"/>
  <c r="BN136" i="4"/>
  <c r="AJ189" i="4"/>
  <c r="BG159" i="4"/>
  <c r="BG141" i="4"/>
  <c r="AU141" i="4"/>
  <c r="AU159" i="4"/>
  <c r="AL127" i="4"/>
  <c r="AS127" i="4"/>
  <c r="BK168" i="4"/>
  <c r="AU168" i="4"/>
  <c r="BJ167" i="4"/>
  <c r="BB167" i="4"/>
  <c r="AT167" i="4"/>
  <c r="AL167" i="4"/>
  <c r="BN126" i="4"/>
  <c r="AH8" i="4" s="1"/>
  <c r="AZ161" i="4"/>
  <c r="BJ141" i="4"/>
  <c r="BN139" i="4"/>
  <c r="AN161" i="4"/>
  <c r="BI141" i="4"/>
  <c r="AS141" i="4"/>
  <c r="BD155" i="4"/>
  <c r="BD121" i="4" s="1"/>
  <c r="BN134" i="4"/>
  <c r="AU160" i="4"/>
  <c r="AR141" i="4"/>
  <c r="BM155" i="4"/>
  <c r="BM121" i="4" s="1"/>
  <c r="AS155" i="4"/>
  <c r="AS121" i="4" s="1"/>
  <c r="BN146" i="4"/>
  <c r="AH28" i="4" s="1"/>
  <c r="AM155" i="4"/>
  <c r="BF141" i="4"/>
  <c r="BP156" i="10"/>
  <c r="BN152" i="4"/>
  <c r="AH34" i="4" s="1"/>
  <c r="BF155" i="4"/>
  <c r="BF121" i="4" s="1"/>
  <c r="AT155" i="4"/>
  <c r="AT121" i="4" s="1"/>
  <c r="AJ200" i="4"/>
  <c r="AM141" i="4"/>
  <c r="AM159" i="4"/>
  <c r="BF127" i="4"/>
  <c r="AT127" i="4"/>
  <c r="BJ170" i="10"/>
  <c r="BG168" i="4"/>
  <c r="AY168" i="4"/>
  <c r="AQ168" i="4"/>
  <c r="AX167" i="4"/>
  <c r="BP164" i="10"/>
  <c r="AK161" i="4"/>
  <c r="BN133" i="4"/>
  <c r="BP160" i="10"/>
  <c r="BP142" i="10"/>
  <c r="BN135" i="4"/>
  <c r="BD141" i="4"/>
  <c r="BN149" i="4"/>
  <c r="AH31" i="4" s="1"/>
  <c r="AW141" i="4"/>
  <c r="BA155" i="4"/>
  <c r="AW155" i="4"/>
  <c r="AW121" i="4" s="1"/>
  <c r="AJ166" i="4"/>
  <c r="BF159" i="4"/>
  <c r="AJ304" i="4"/>
  <c r="BN140" i="4"/>
  <c r="AJ168" i="4"/>
  <c r="BJ155" i="4"/>
  <c r="AX155" i="4"/>
  <c r="AX121" i="4" s="1"/>
  <c r="BN132" i="4"/>
  <c r="AJ160" i="4"/>
  <c r="AJ239" i="4"/>
  <c r="AJ278" i="4"/>
  <c r="BC141" i="4"/>
  <c r="BC159" i="4"/>
  <c r="AQ159" i="4"/>
  <c r="AQ141" i="4"/>
  <c r="AX127" i="4"/>
  <c r="BM127" i="4"/>
  <c r="AW127" i="4"/>
  <c r="AT170" i="10"/>
  <c r="BP167" i="10"/>
  <c r="AL170" i="10"/>
  <c r="AZ141" i="4"/>
  <c r="BN131" i="4"/>
  <c r="AL141" i="4"/>
  <c r="AX159" i="4"/>
  <c r="AV170" i="10"/>
  <c r="AO162" i="4"/>
  <c r="BI155" i="4"/>
  <c r="BA141" i="4"/>
  <c r="AK141" i="4"/>
  <c r="AO169" i="4" l="1"/>
  <c r="BF169" i="4"/>
  <c r="AM169" i="4"/>
  <c r="BD169" i="4"/>
  <c r="BM169" i="4"/>
  <c r="AW169" i="4"/>
  <c r="BI169" i="4"/>
  <c r="BD270" i="4"/>
  <c r="BG269" i="4"/>
  <c r="BI267" i="4"/>
  <c r="BL266" i="4"/>
  <c r="BJ169" i="4"/>
  <c r="AL169" i="4"/>
  <c r="AK121" i="4"/>
  <c r="AZ270" i="4"/>
  <c r="AO269" i="4"/>
  <c r="BP271" i="10"/>
  <c r="AR317" i="4"/>
  <c r="AY262" i="4"/>
  <c r="AR214" i="4"/>
  <c r="BB215" i="4"/>
  <c r="BH213" i="4"/>
  <c r="BC216" i="4"/>
  <c r="AN262" i="4"/>
  <c r="AM315" i="4"/>
  <c r="AP268" i="4"/>
  <c r="BJ319" i="4"/>
  <c r="BE263" i="4"/>
  <c r="AW263" i="4"/>
  <c r="AV321" i="4"/>
  <c r="AL316" i="4"/>
  <c r="AO267" i="4"/>
  <c r="AR266" i="4"/>
  <c r="AU265" i="4"/>
  <c r="AT264" i="4"/>
  <c r="BP314" i="10"/>
  <c r="AM216" i="4"/>
  <c r="AO263" i="4"/>
  <c r="AT270" i="4"/>
  <c r="BJ269" i="4"/>
  <c r="AW268" i="4"/>
  <c r="BH270" i="4"/>
  <c r="BK269" i="4"/>
  <c r="BF218" i="4"/>
  <c r="BI217" i="4"/>
  <c r="BL216" i="4"/>
  <c r="AY215" i="4"/>
  <c r="BA213" i="4"/>
  <c r="AT319" i="4"/>
  <c r="BC211" i="4"/>
  <c r="AY216" i="4"/>
  <c r="AL319" i="4"/>
  <c r="AY212" i="4"/>
  <c r="AM217" i="4"/>
  <c r="BI323" i="10"/>
  <c r="AZ267" i="4"/>
  <c r="AN216" i="4"/>
  <c r="AP214" i="4"/>
  <c r="AZ217" i="4"/>
  <c r="AZ263" i="4"/>
  <c r="AW272" i="10"/>
  <c r="AO321" i="4"/>
  <c r="AR320" i="4"/>
  <c r="AT318" i="4"/>
  <c r="AM219" i="4"/>
  <c r="AL218" i="4"/>
  <c r="AM221" i="10"/>
  <c r="AV214" i="4"/>
  <c r="BM218" i="4"/>
  <c r="BP220" i="10"/>
  <c r="BI317" i="4"/>
  <c r="BA313" i="4"/>
  <c r="AQ215" i="4"/>
  <c r="BP265" i="10"/>
  <c r="BJ219" i="4"/>
  <c r="AS313" i="4"/>
  <c r="AK318" i="4"/>
  <c r="AQ316" i="4"/>
  <c r="AT212" i="4"/>
  <c r="AO313" i="4"/>
  <c r="AO314" i="4"/>
  <c r="AL314" i="4"/>
  <c r="AP219" i="4"/>
  <c r="AP266" i="4"/>
  <c r="AL269" i="4"/>
  <c r="BI214" i="4"/>
  <c r="BC265" i="4"/>
  <c r="BB264" i="4"/>
  <c r="AM270" i="4"/>
  <c r="AW264" i="4"/>
  <c r="BC262" i="4"/>
  <c r="BP218" i="10"/>
  <c r="BM269" i="4"/>
  <c r="AU313" i="4"/>
  <c r="BP318" i="10"/>
  <c r="BE321" i="4"/>
  <c r="BH320" i="4"/>
  <c r="BK319" i="4"/>
  <c r="AZ316" i="4"/>
  <c r="BC219" i="4"/>
  <c r="BB218" i="4"/>
  <c r="AY213" i="4"/>
  <c r="AX270" i="4"/>
  <c r="BP267" i="10"/>
  <c r="AQ317" i="4"/>
  <c r="BP213" i="10"/>
  <c r="BB268" i="4"/>
  <c r="BJ266" i="4"/>
  <c r="BD266" i="4"/>
  <c r="AS323" i="10"/>
  <c r="BG313" i="4"/>
  <c r="BH221" i="10"/>
  <c r="BG319" i="4"/>
  <c r="BG316" i="4"/>
  <c r="BG212" i="4"/>
  <c r="AO272" i="10"/>
  <c r="AR268" i="4"/>
  <c r="BA267" i="4"/>
  <c r="AY269" i="4"/>
  <c r="BI272" i="10"/>
  <c r="BE315" i="4"/>
  <c r="AL211" i="4"/>
  <c r="BG211" i="4"/>
  <c r="BH321" i="4"/>
  <c r="AZ317" i="4"/>
  <c r="AW219" i="4"/>
  <c r="AT262" i="4"/>
  <c r="AM211" i="4"/>
  <c r="AO215" i="4"/>
  <c r="BJ323" i="10"/>
  <c r="AU262" i="4"/>
  <c r="BF211" i="4"/>
  <c r="AT211" i="4"/>
  <c r="AM269" i="4"/>
  <c r="AX215" i="4"/>
  <c r="AK267" i="4"/>
  <c r="AU266" i="4"/>
  <c r="AO268" i="4"/>
  <c r="BL320" i="4"/>
  <c r="AY319" i="4"/>
  <c r="BD316" i="4"/>
  <c r="BF314" i="4"/>
  <c r="AR270" i="4"/>
  <c r="AQ219" i="4"/>
  <c r="AP218" i="4"/>
  <c r="AS217" i="4"/>
  <c r="AV216" i="4"/>
  <c r="AX214" i="4"/>
  <c r="AL315" i="4"/>
  <c r="BC316" i="4"/>
  <c r="AW318" i="4"/>
  <c r="BM219" i="4"/>
  <c r="BP269" i="10"/>
  <c r="AT323" i="10"/>
  <c r="BE217" i="4"/>
  <c r="BH216" i="4"/>
  <c r="BK215" i="4"/>
  <c r="BM213" i="4"/>
  <c r="AZ212" i="4"/>
  <c r="AK321" i="4"/>
  <c r="BD213" i="4"/>
  <c r="BP264" i="10"/>
  <c r="BP214" i="10"/>
  <c r="BG265" i="4"/>
  <c r="BP322" i="10"/>
  <c r="AX219" i="4"/>
  <c r="BD272" i="10"/>
  <c r="AO315" i="4"/>
  <c r="AQ267" i="4"/>
  <c r="AS272" i="10"/>
  <c r="AM265" i="4"/>
  <c r="AL264" i="4"/>
  <c r="BA218" i="4"/>
  <c r="BG216" i="4"/>
  <c r="AW211" i="4"/>
  <c r="AM267" i="4"/>
  <c r="AR314" i="4"/>
  <c r="BB314" i="4"/>
  <c r="BE313" i="4"/>
  <c r="BK270" i="4"/>
  <c r="AS218" i="4"/>
  <c r="AR221" i="10"/>
  <c r="BD268" i="4"/>
  <c r="AN318" i="4"/>
  <c r="AY321" i="4"/>
  <c r="BE267" i="4"/>
  <c r="BH266" i="4"/>
  <c r="BK265" i="4"/>
  <c r="BJ264" i="4"/>
  <c r="AZ262" i="4"/>
  <c r="BB323" i="10"/>
  <c r="AO319" i="4"/>
  <c r="AN314" i="4"/>
  <c r="AV270" i="4"/>
  <c r="AT219" i="4"/>
  <c r="AT268" i="4"/>
  <c r="AN212" i="4"/>
  <c r="BB221" i="10"/>
  <c r="BM272" i="10"/>
  <c r="AZ268" i="4"/>
  <c r="AZ221" i="10"/>
  <c r="BP270" i="10"/>
  <c r="AV316" i="4"/>
  <c r="BI213" i="4"/>
  <c r="BP319" i="10"/>
  <c r="BA272" i="10"/>
  <c r="AS265" i="4"/>
  <c r="AS214" i="4"/>
  <c r="AS321" i="4"/>
  <c r="AY221" i="10"/>
  <c r="AP323" i="10"/>
  <c r="BA321" i="4"/>
  <c r="BD320" i="4"/>
  <c r="AK217" i="4"/>
  <c r="AQ313" i="4"/>
  <c r="BA315" i="4"/>
  <c r="AV169" i="4"/>
  <c r="BC169" i="4"/>
  <c r="AR267" i="4"/>
  <c r="BA214" i="4"/>
  <c r="BE169" i="4"/>
  <c r="BL321" i="4"/>
  <c r="BC266" i="4"/>
  <c r="BA317" i="4"/>
  <c r="BG315" i="4"/>
  <c r="BI313" i="4"/>
  <c r="BJ268" i="4"/>
  <c r="AW267" i="4"/>
  <c r="AR262" i="4"/>
  <c r="BG219" i="4"/>
  <c r="AN317" i="4"/>
  <c r="AR313" i="4"/>
  <c r="BD217" i="4"/>
  <c r="AW269" i="4"/>
  <c r="BJ270" i="4"/>
  <c r="AW317" i="4"/>
  <c r="BF268" i="4"/>
  <c r="AS267" i="4"/>
  <c r="AN268" i="4"/>
  <c r="AP169" i="4"/>
  <c r="AY315" i="4"/>
  <c r="BD216" i="4"/>
  <c r="BL212" i="4"/>
  <c r="BB315" i="4"/>
  <c r="AL320" i="4"/>
  <c r="BL270" i="4"/>
  <c r="AN266" i="4"/>
  <c r="BL169" i="4"/>
  <c r="AX318" i="4"/>
  <c r="BE214" i="4"/>
  <c r="AP216" i="4"/>
  <c r="AV264" i="4"/>
  <c r="AV263" i="4"/>
  <c r="AP265" i="4"/>
  <c r="AY270" i="4"/>
  <c r="BG270" i="4"/>
  <c r="AZ169" i="4"/>
  <c r="BB169" i="4"/>
  <c r="BI321" i="4"/>
  <c r="AV320" i="4"/>
  <c r="AZ266" i="4"/>
  <c r="AK213" i="4"/>
  <c r="BD212" i="4"/>
  <c r="BK320" i="4"/>
  <c r="AT265" i="4"/>
  <c r="BK212" i="4"/>
  <c r="BJ212" i="4"/>
  <c r="BM319" i="4"/>
  <c r="BK321" i="4"/>
  <c r="AK263" i="4"/>
  <c r="BD262" i="4"/>
  <c r="BJ214" i="4"/>
  <c r="AV217" i="4"/>
  <c r="BM318" i="4"/>
  <c r="AS215" i="4"/>
  <c r="AY263" i="4"/>
  <c r="AK319" i="4"/>
  <c r="BF318" i="4"/>
  <c r="AS317" i="4"/>
  <c r="BL316" i="4"/>
  <c r="AX314" i="4"/>
  <c r="BA217" i="4"/>
  <c r="AP215" i="4"/>
  <c r="AU269" i="4"/>
  <c r="BC217" i="4"/>
  <c r="BF214" i="4"/>
  <c r="BB320" i="4"/>
  <c r="AV213" i="4"/>
  <c r="AM266" i="4"/>
  <c r="AN313" i="4"/>
  <c r="AK317" i="4"/>
  <c r="BH262" i="4"/>
  <c r="AL216" i="4"/>
  <c r="AZ218" i="4"/>
  <c r="AU206" i="4"/>
  <c r="AU172" i="4" s="1"/>
  <c r="AT169" i="4"/>
  <c r="AN316" i="4"/>
  <c r="BM268" i="4"/>
  <c r="AO318" i="4"/>
  <c r="AU316" i="4"/>
  <c r="BA314" i="4"/>
  <c r="BL263" i="4"/>
  <c r="AU319" i="4"/>
  <c r="AO217" i="4"/>
  <c r="AR216" i="4"/>
  <c r="AU215" i="4"/>
  <c r="AT214" i="4"/>
  <c r="AW213" i="4"/>
  <c r="AN320" i="4"/>
  <c r="AQ319" i="4"/>
  <c r="BC269" i="4"/>
  <c r="BM263" i="4"/>
  <c r="AU267" i="4"/>
  <c r="AU317" i="4"/>
  <c r="AR318" i="4"/>
  <c r="BC315" i="4"/>
  <c r="AV266" i="4"/>
  <c r="AY265" i="4"/>
  <c r="BG215" i="4"/>
  <c r="AS213" i="4"/>
  <c r="AV212" i="4"/>
  <c r="AY211" i="4"/>
  <c r="AX316" i="4"/>
  <c r="AS169" i="4"/>
  <c r="AT269" i="4"/>
  <c r="AR169" i="4"/>
  <c r="BM267" i="4"/>
  <c r="BM211" i="4"/>
  <c r="AU321" i="4"/>
  <c r="BJ318" i="4"/>
  <c r="BM317" i="4"/>
  <c r="AL265" i="4"/>
  <c r="AO264" i="4"/>
  <c r="AR263" i="4"/>
  <c r="AQ212" i="4"/>
  <c r="AN213" i="4"/>
  <c r="AK214" i="4"/>
  <c r="BA269" i="4"/>
  <c r="AL268" i="4"/>
  <c r="AR321" i="4"/>
  <c r="AU320" i="4"/>
  <c r="BE314" i="4"/>
  <c r="BH313" i="4"/>
  <c r="AW315" i="4"/>
  <c r="BK317" i="4"/>
  <c r="BH318" i="4"/>
  <c r="BE319" i="4"/>
  <c r="BD314" i="4"/>
  <c r="BA169" i="4"/>
  <c r="AX315" i="4"/>
  <c r="BD313" i="4"/>
  <c r="AX212" i="4"/>
  <c r="BL214" i="4"/>
  <c r="BI215" i="4"/>
  <c r="BF216" i="4"/>
  <c r="AK314" i="4"/>
  <c r="BA221" i="10"/>
  <c r="BP320" i="10"/>
  <c r="AK270" i="4"/>
  <c r="AM314" i="4"/>
  <c r="BB321" i="4"/>
  <c r="BC320" i="4"/>
  <c r="AM215" i="4"/>
  <c r="AR212" i="4"/>
  <c r="AU211" i="4"/>
  <c r="AM317" i="4"/>
  <c r="AX323" i="10"/>
  <c r="AT215" i="4"/>
  <c r="AW214" i="4"/>
  <c r="AZ213" i="4"/>
  <c r="AM262" i="4"/>
  <c r="AU216" i="4"/>
  <c r="AR217" i="4"/>
  <c r="AO218" i="4"/>
  <c r="AL219" i="4"/>
  <c r="AM213" i="4"/>
  <c r="BK267" i="4"/>
  <c r="BK264" i="4"/>
  <c r="AL318" i="4"/>
  <c r="AZ211" i="4"/>
  <c r="AT213" i="4"/>
  <c r="BK214" i="4"/>
  <c r="BA212" i="4"/>
  <c r="AZ127" i="4"/>
  <c r="AJ169" i="4"/>
  <c r="BN304" i="4"/>
  <c r="E33" i="4" s="1"/>
  <c r="BG308" i="4"/>
  <c r="BG274" i="4" s="1"/>
  <c r="BL221" i="10"/>
  <c r="BK213" i="4"/>
  <c r="BD221" i="10"/>
  <c r="AM308" i="4"/>
  <c r="AM274" i="4" s="1"/>
  <c r="BC221" i="10"/>
  <c r="AY206" i="4"/>
  <c r="AY172" i="4" s="1"/>
  <c r="BH169" i="4"/>
  <c r="BB212" i="4"/>
  <c r="BE221" i="10"/>
  <c r="BO221" i="10"/>
  <c r="AV221" i="10"/>
  <c r="AN272" i="10"/>
  <c r="AY317" i="4"/>
  <c r="AV318" i="4"/>
  <c r="AS319" i="4"/>
  <c r="AP320" i="4"/>
  <c r="AJ123" i="4"/>
  <c r="AJ127" i="4" s="1"/>
  <c r="AL128" i="10"/>
  <c r="BP124" i="10"/>
  <c r="BP128" i="10" s="1"/>
  <c r="AL122" i="10"/>
  <c r="AY272" i="10"/>
  <c r="AV272" i="10"/>
  <c r="BE265" i="4"/>
  <c r="BB266" i="4"/>
  <c r="BJ211" i="4"/>
  <c r="AU217" i="4"/>
  <c r="AR218" i="4"/>
  <c r="AO219" i="4"/>
  <c r="AL323" i="10"/>
  <c r="BG318" i="4"/>
  <c r="BD319" i="4"/>
  <c r="AO212" i="4"/>
  <c r="BB313" i="4"/>
  <c r="AW262" i="4"/>
  <c r="BM270" i="4"/>
  <c r="BC319" i="4"/>
  <c r="BB318" i="4"/>
  <c r="BC215" i="4"/>
  <c r="BH212" i="4"/>
  <c r="BK211" i="4"/>
  <c r="AQ169" i="4"/>
  <c r="BG262" i="4"/>
  <c r="BD263" i="4"/>
  <c r="BA264" i="4"/>
  <c r="AX265" i="4"/>
  <c r="BA257" i="4"/>
  <c r="BA223" i="4" s="1"/>
  <c r="BB211" i="4"/>
  <c r="BE215" i="4"/>
  <c r="AW319" i="4"/>
  <c r="AU323" i="10"/>
  <c r="BC272" i="10"/>
  <c r="AZ272" i="10"/>
  <c r="AZ323" i="10"/>
  <c r="BN323" i="10"/>
  <c r="BI315" i="4"/>
  <c r="AW308" i="4"/>
  <c r="AW274" i="4" s="1"/>
  <c r="BG272" i="10"/>
  <c r="BE272" i="10"/>
  <c r="AW265" i="4"/>
  <c r="AT266" i="4"/>
  <c r="AL270" i="4"/>
  <c r="BB272" i="10"/>
  <c r="BQ295" i="10"/>
  <c r="AZ314" i="4"/>
  <c r="BM315" i="4"/>
  <c r="BJ316" i="4"/>
  <c r="AM321" i="4"/>
  <c r="BA320" i="4"/>
  <c r="AX321" i="4"/>
  <c r="AL213" i="4"/>
  <c r="AM214" i="4"/>
  <c r="AS262" i="4"/>
  <c r="BF263" i="4"/>
  <c r="AQ264" i="4"/>
  <c r="AK266" i="4"/>
  <c r="BA215" i="4"/>
  <c r="AX216" i="4"/>
  <c r="BB265" i="4"/>
  <c r="BE264" i="4"/>
  <c r="BH263" i="4"/>
  <c r="AX213" i="4"/>
  <c r="AV215" i="4"/>
  <c r="AS216" i="4"/>
  <c r="AQ218" i="4"/>
  <c r="AN219" i="4"/>
  <c r="AP280" i="4"/>
  <c r="BN160" i="4"/>
  <c r="AH42" i="4" s="1"/>
  <c r="AH14" i="4"/>
  <c r="AL243" i="4"/>
  <c r="AL261" i="4"/>
  <c r="BP170" i="10"/>
  <c r="AH16" i="4"/>
  <c r="BN162" i="4"/>
  <c r="AH44" i="4" s="1"/>
  <c r="AP257" i="4"/>
  <c r="AP223" i="4" s="1"/>
  <c r="AL229" i="4"/>
  <c r="AP210" i="4"/>
  <c r="AP192" i="4"/>
  <c r="AU294" i="4"/>
  <c r="AU312" i="4"/>
  <c r="AJ210" i="4"/>
  <c r="BN182" i="4"/>
  <c r="AJ192" i="4"/>
  <c r="BN251" i="4"/>
  <c r="D31" i="4" s="1"/>
  <c r="AK280" i="4"/>
  <c r="BI308" i="4"/>
  <c r="BI274" i="4" s="1"/>
  <c r="AR312" i="4"/>
  <c r="AR294" i="4"/>
  <c r="BA206" i="4"/>
  <c r="BA172" i="4" s="1"/>
  <c r="AS178" i="4"/>
  <c r="AW229" i="4"/>
  <c r="BN250" i="4"/>
  <c r="D30" i="4" s="1"/>
  <c r="AP316" i="4"/>
  <c r="BI257" i="4"/>
  <c r="BI223" i="4" s="1"/>
  <c r="BN203" i="4"/>
  <c r="C34" i="4" s="1"/>
  <c r="BK294" i="4"/>
  <c r="BK312" i="4"/>
  <c r="AP243" i="4"/>
  <c r="AP261" i="4"/>
  <c r="AO229" i="4"/>
  <c r="BH206" i="4"/>
  <c r="BH172" i="4" s="1"/>
  <c r="AT221" i="10"/>
  <c r="AQ221" i="10"/>
  <c r="BQ244" i="10"/>
  <c r="AM313" i="4"/>
  <c r="BA308" i="4"/>
  <c r="BA274" i="4" s="1"/>
  <c r="AK312" i="4"/>
  <c r="AK294" i="4"/>
  <c r="AQ229" i="4"/>
  <c r="AV261" i="4"/>
  <c r="AV243" i="4"/>
  <c r="AN265" i="4"/>
  <c r="BL206" i="4"/>
  <c r="BL172" i="4" s="1"/>
  <c r="AS264" i="4"/>
  <c r="AL308" i="4"/>
  <c r="AL274" i="4" s="1"/>
  <c r="BN163" i="4"/>
  <c r="AH45" i="4" s="1"/>
  <c r="AH17" i="4"/>
  <c r="AW218" i="4"/>
  <c r="BF215" i="4"/>
  <c r="BH267" i="4"/>
  <c r="BB269" i="4"/>
  <c r="BB308" i="4"/>
  <c r="BB274" i="4" s="1"/>
  <c r="BG169" i="4"/>
  <c r="AH27" i="4"/>
  <c r="BN155" i="4"/>
  <c r="AY169" i="4"/>
  <c r="BN227" i="4"/>
  <c r="D7" i="4" s="1"/>
  <c r="BB229" i="4"/>
  <c r="BE206" i="4"/>
  <c r="BE172" i="4" s="1"/>
  <c r="BL313" i="4"/>
  <c r="BF315" i="4"/>
  <c r="AN321" i="4"/>
  <c r="BK178" i="4"/>
  <c r="AU213" i="4"/>
  <c r="BM261" i="4"/>
  <c r="BM243" i="4"/>
  <c r="BK263" i="4"/>
  <c r="AJ268" i="4"/>
  <c r="BN240" i="4"/>
  <c r="AW323" i="10"/>
  <c r="BM323" i="10"/>
  <c r="BJ320" i="4"/>
  <c r="AS308" i="4"/>
  <c r="AS274" i="4" s="1"/>
  <c r="BI264" i="4"/>
  <c r="BN249" i="4"/>
  <c r="D29" i="4" s="1"/>
  <c r="AN270" i="4"/>
  <c r="BI178" i="4"/>
  <c r="AZ321" i="4"/>
  <c r="BF319" i="4"/>
  <c r="BI318" i="4"/>
  <c r="AQ266" i="4"/>
  <c r="BA211" i="4"/>
  <c r="AK219" i="4"/>
  <c r="BL264" i="4"/>
  <c r="AX169" i="4"/>
  <c r="AY320" i="4"/>
  <c r="BN239" i="4"/>
  <c r="AJ267" i="4"/>
  <c r="AO192" i="4"/>
  <c r="AO210" i="4"/>
  <c r="BJ243" i="4"/>
  <c r="BJ261" i="4"/>
  <c r="BN161" i="4"/>
  <c r="AH43" i="4" s="1"/>
  <c r="AH15" i="4"/>
  <c r="BG294" i="4"/>
  <c r="BG312" i="4"/>
  <c r="BA229" i="4"/>
  <c r="BN167" i="4"/>
  <c r="AH49" i="4" s="1"/>
  <c r="AH21" i="4"/>
  <c r="AU169" i="4"/>
  <c r="BB319" i="4"/>
  <c r="BE318" i="4"/>
  <c r="BH317" i="4"/>
  <c r="BK316" i="4"/>
  <c r="AK257" i="4"/>
  <c r="AK223" i="4" s="1"/>
  <c r="AQ270" i="4"/>
  <c r="BN189" i="4"/>
  <c r="AJ217" i="4"/>
  <c r="BD178" i="4"/>
  <c r="BN164" i="4"/>
  <c r="AH46" i="4" s="1"/>
  <c r="AH18" i="4"/>
  <c r="AQ262" i="4"/>
  <c r="AN263" i="4"/>
  <c r="AK264" i="4"/>
  <c r="AK169" i="4"/>
  <c r="BK169" i="4"/>
  <c r="BF265" i="4"/>
  <c r="BE192" i="4"/>
  <c r="BE210" i="4"/>
  <c r="BO141" i="4"/>
  <c r="AH53" i="4" s="1"/>
  <c r="BG280" i="4"/>
  <c r="BF257" i="4"/>
  <c r="BF223" i="4" s="1"/>
  <c r="AJ266" i="4"/>
  <c r="BN238" i="4"/>
  <c r="AU261" i="4"/>
  <c r="AU243" i="4"/>
  <c r="BF243" i="4"/>
  <c r="BF261" i="4"/>
  <c r="BE229" i="4"/>
  <c r="AK192" i="4"/>
  <c r="AK210" i="4"/>
  <c r="AR178" i="4"/>
  <c r="BN300" i="4"/>
  <c r="E29" i="4" s="1"/>
  <c r="AP308" i="4"/>
  <c r="AP274" i="4" s="1"/>
  <c r="AU178" i="4"/>
  <c r="BP193" i="10"/>
  <c r="BP211" i="10"/>
  <c r="BP217" i="10"/>
  <c r="BB216" i="4"/>
  <c r="BP219" i="10"/>
  <c r="BM221" i="10"/>
  <c r="BN201" i="4"/>
  <c r="C32" i="4" s="1"/>
  <c r="BD229" i="4"/>
  <c r="AW261" i="4"/>
  <c r="AW243" i="4"/>
  <c r="BJ262" i="4"/>
  <c r="BH264" i="4"/>
  <c r="AO265" i="4"/>
  <c r="AL266" i="4"/>
  <c r="BP268" i="10"/>
  <c r="BC267" i="4"/>
  <c r="AT272" i="10"/>
  <c r="BH257" i="4"/>
  <c r="BH223" i="4" s="1"/>
  <c r="BJ294" i="4"/>
  <c r="BJ312" i="4"/>
  <c r="BK313" i="4"/>
  <c r="BP317" i="10"/>
  <c r="BB316" i="4"/>
  <c r="BC317" i="4"/>
  <c r="BK323" i="10"/>
  <c r="BN307" i="4"/>
  <c r="E36" i="4" s="1"/>
  <c r="BN299" i="4"/>
  <c r="E28" i="4" s="1"/>
  <c r="BC308" i="4"/>
  <c r="BC274" i="4" s="1"/>
  <c r="AJ316" i="4"/>
  <c r="BN288" i="4"/>
  <c r="AM280" i="4"/>
  <c r="BB257" i="4"/>
  <c r="BB223" i="4" s="1"/>
  <c r="AK206" i="4"/>
  <c r="AK172" i="4" s="1"/>
  <c r="BN174" i="4"/>
  <c r="C5" i="4" s="1"/>
  <c r="AJ178" i="4"/>
  <c r="AV178" i="4"/>
  <c r="AW192" i="4"/>
  <c r="AW210" i="4"/>
  <c r="AS257" i="4"/>
  <c r="AS223" i="4" s="1"/>
  <c r="BG320" i="4"/>
  <c r="BD321" i="4"/>
  <c r="AP221" i="10"/>
  <c r="BD192" i="4"/>
  <c r="BD210" i="4"/>
  <c r="AK211" i="4"/>
  <c r="BG217" i="4"/>
  <c r="BD218" i="4"/>
  <c r="AR229" i="4"/>
  <c r="BP262" i="10"/>
  <c r="BP244" i="10"/>
  <c r="BA243" i="4"/>
  <c r="BA261" i="4"/>
  <c r="BI265" i="4"/>
  <c r="BF266" i="4"/>
  <c r="BG267" i="4"/>
  <c r="AX272" i="10"/>
  <c r="BL257" i="4"/>
  <c r="BL223" i="4" s="1"/>
  <c r="BE280" i="4"/>
  <c r="BN279" i="4"/>
  <c r="E8" i="4" s="1"/>
  <c r="BA323" i="10"/>
  <c r="BF316" i="4"/>
  <c r="BG317" i="4"/>
  <c r="BD318" i="4"/>
  <c r="BO323" i="10"/>
  <c r="AP318" i="4"/>
  <c r="AK313" i="4"/>
  <c r="BD312" i="4"/>
  <c r="BD294" i="4"/>
  <c r="AJ262" i="4"/>
  <c r="BN234" i="4"/>
  <c r="AM261" i="4"/>
  <c r="AM243" i="4"/>
  <c r="AT229" i="4"/>
  <c r="AW206" i="4"/>
  <c r="AW172" i="4" s="1"/>
  <c r="AY219" i="4"/>
  <c r="AX218" i="4"/>
  <c r="AX210" i="4"/>
  <c r="AX192" i="4"/>
  <c r="AL280" i="4"/>
  <c r="BE257" i="4"/>
  <c r="BE223" i="4" s="1"/>
  <c r="BC270" i="4"/>
  <c r="BF269" i="4"/>
  <c r="BI268" i="4"/>
  <c r="BL267" i="4"/>
  <c r="BJ265" i="4"/>
  <c r="BM264" i="4"/>
  <c r="BA192" i="4"/>
  <c r="BA210" i="4"/>
  <c r="BH178" i="4"/>
  <c r="AM178" i="4"/>
  <c r="BN175" i="4"/>
  <c r="C6" i="4" s="1"/>
  <c r="AO211" i="4"/>
  <c r="BC213" i="4"/>
  <c r="BP215" i="10"/>
  <c r="BC206" i="4"/>
  <c r="BC172" i="4" s="1"/>
  <c r="BN197" i="4"/>
  <c r="C28" i="4" s="1"/>
  <c r="AO261" i="4"/>
  <c r="AO243" i="4"/>
  <c r="BB262" i="4"/>
  <c r="AM263" i="4"/>
  <c r="AJ264" i="4"/>
  <c r="BN236" i="4"/>
  <c r="AZ264" i="4"/>
  <c r="BM265" i="4"/>
  <c r="BB270" i="4"/>
  <c r="BP258" i="10"/>
  <c r="BP224" i="10" s="1"/>
  <c r="AZ257" i="4"/>
  <c r="AZ223" i="4" s="1"/>
  <c r="BN255" i="4"/>
  <c r="D35" i="4" s="1"/>
  <c r="AL294" i="4"/>
  <c r="AL312" i="4"/>
  <c r="BD323" i="10"/>
  <c r="BC313" i="4"/>
  <c r="AJ314" i="4"/>
  <c r="BN286" i="4"/>
  <c r="AT316" i="4"/>
  <c r="BP321" i="10"/>
  <c r="BC321" i="4"/>
  <c r="AY264" i="4"/>
  <c r="BH280" i="4"/>
  <c r="AX313" i="4"/>
  <c r="AY314" i="4"/>
  <c r="AV315" i="4"/>
  <c r="AS316" i="4"/>
  <c r="AP317" i="4"/>
  <c r="AQ318" i="4"/>
  <c r="AN319" i="4"/>
  <c r="AK320" i="4"/>
  <c r="AV308" i="4"/>
  <c r="AV274" i="4" s="1"/>
  <c r="BB178" i="4"/>
  <c r="BN176" i="4"/>
  <c r="C7" i="4" s="1"/>
  <c r="BK210" i="4"/>
  <c r="BK192" i="4"/>
  <c r="BB213" i="4"/>
  <c r="BC214" i="4"/>
  <c r="BF206" i="4"/>
  <c r="BF172" i="4" s="1"/>
  <c r="BI262" i="4"/>
  <c r="AP263" i="4"/>
  <c r="BG264" i="4"/>
  <c r="BD265" i="4"/>
  <c r="BA266" i="4"/>
  <c r="AX267" i="4"/>
  <c r="AY268" i="4"/>
  <c r="AV269" i="4"/>
  <c r="AS270" i="4"/>
  <c r="BG257" i="4"/>
  <c r="BG223" i="4" s="1"/>
  <c r="BG323" i="10"/>
  <c r="AX221" i="10"/>
  <c r="AS211" i="4"/>
  <c r="BK221" i="10"/>
  <c r="AP212" i="4"/>
  <c r="BD214" i="4"/>
  <c r="BL218" i="4"/>
  <c r="BI219" i="4"/>
  <c r="BI221" i="10"/>
  <c r="BP230" i="10"/>
  <c r="AZ229" i="4"/>
  <c r="BK272" i="10"/>
  <c r="BF262" i="4"/>
  <c r="BA265" i="4"/>
  <c r="AX266" i="4"/>
  <c r="AY267" i="4"/>
  <c r="AV268" i="4"/>
  <c r="AS269" i="4"/>
  <c r="AP270" i="4"/>
  <c r="AP272" i="10"/>
  <c r="AW280" i="4"/>
  <c r="AR323" i="10"/>
  <c r="AK315" i="4"/>
  <c r="AQ321" i="4"/>
  <c r="AQ323" i="10"/>
  <c r="BE308" i="4"/>
  <c r="BE274" i="4" s="1"/>
  <c r="AW316" i="4"/>
  <c r="AT317" i="4"/>
  <c r="AU318" i="4"/>
  <c r="AR319" i="4"/>
  <c r="AO320" i="4"/>
  <c r="AL321" i="4"/>
  <c r="BN306" i="4"/>
  <c r="E35" i="4" s="1"/>
  <c r="AV211" i="4"/>
  <c r="AS212" i="4"/>
  <c r="AP213" i="4"/>
  <c r="BG214" i="4"/>
  <c r="AK216" i="4"/>
  <c r="AT206" i="4"/>
  <c r="AT172" i="4" s="1"/>
  <c r="BB267" i="4"/>
  <c r="AJ269" i="4"/>
  <c r="BN241" i="4"/>
  <c r="BK257" i="4"/>
  <c r="BK223" i="4" s="1"/>
  <c r="AN215" i="4"/>
  <c r="AW321" i="4"/>
  <c r="AZ320" i="4"/>
  <c r="BH316" i="4"/>
  <c r="BK315" i="4"/>
  <c r="BJ314" i="4"/>
  <c r="BM313" i="4"/>
  <c r="AJ312" i="4"/>
  <c r="AJ294" i="4"/>
  <c r="BN284" i="4"/>
  <c r="BF264" i="4"/>
  <c r="BI263" i="4"/>
  <c r="BL262" i="4"/>
  <c r="AS206" i="4"/>
  <c r="AS172" i="4" s="1"/>
  <c r="AU219" i="4"/>
  <c r="AT218" i="4"/>
  <c r="AW217" i="4"/>
  <c r="AZ216" i="4"/>
  <c r="BN293" i="4"/>
  <c r="AJ321" i="4"/>
  <c r="BC294" i="4"/>
  <c r="BC312" i="4"/>
  <c r="BJ280" i="4"/>
  <c r="BN185" i="4"/>
  <c r="AJ213" i="4"/>
  <c r="AS192" i="4"/>
  <c r="AS210" i="4"/>
  <c r="AZ178" i="4"/>
  <c r="AJ280" i="4"/>
  <c r="BN276" i="4"/>
  <c r="AP313" i="4"/>
  <c r="AQ314" i="4"/>
  <c r="AN315" i="4"/>
  <c r="BD308" i="4"/>
  <c r="BD274" i="4" s="1"/>
  <c r="BJ178" i="4"/>
  <c r="AM210" i="4"/>
  <c r="AM192" i="4"/>
  <c r="BC218" i="4"/>
  <c r="AY229" i="4"/>
  <c r="AN261" i="4"/>
  <c r="AN243" i="4"/>
  <c r="AK262" i="4"/>
  <c r="AV265" i="4"/>
  <c r="AS266" i="4"/>
  <c r="AP267" i="4"/>
  <c r="AQ268" i="4"/>
  <c r="AN269" i="4"/>
  <c r="AN280" i="4"/>
  <c r="BM312" i="4"/>
  <c r="BM294" i="4"/>
  <c r="BB317" i="4"/>
  <c r="BC318" i="4"/>
  <c r="BH308" i="4"/>
  <c r="BH274" i="4" s="1"/>
  <c r="AQ210" i="4"/>
  <c r="AQ192" i="4"/>
  <c r="AN211" i="4"/>
  <c r="BC229" i="4"/>
  <c r="BM266" i="4"/>
  <c r="AT267" i="4"/>
  <c r="AU268" i="4"/>
  <c r="AR269" i="4"/>
  <c r="AO270" i="4"/>
  <c r="BN248" i="4"/>
  <c r="D28" i="4" s="1"/>
  <c r="BN256" i="4"/>
  <c r="D36" i="4" s="1"/>
  <c r="BB243" i="4"/>
  <c r="BB261" i="4"/>
  <c r="AQ294" i="4"/>
  <c r="AQ312" i="4"/>
  <c r="AQ308" i="4"/>
  <c r="AQ274" i="4" s="1"/>
  <c r="BK261" i="4"/>
  <c r="BK243" i="4"/>
  <c r="BN199" i="4"/>
  <c r="C30" i="4" s="1"/>
  <c r="AO206" i="4"/>
  <c r="AO172" i="4" s="1"/>
  <c r="AW178" i="4"/>
  <c r="AO257" i="4"/>
  <c r="AO223" i="4" s="1"/>
  <c r="AP269" i="4"/>
  <c r="AS268" i="4"/>
  <c r="AV267" i="4"/>
  <c r="AY266" i="4"/>
  <c r="AR206" i="4"/>
  <c r="AR172" i="4" s="1"/>
  <c r="BQ193" i="10"/>
  <c r="AZ210" i="4"/>
  <c r="AZ192" i="4"/>
  <c r="AW221" i="10"/>
  <c r="BK206" i="4"/>
  <c r="BK172" i="4" s="1"/>
  <c r="AN229" i="4"/>
  <c r="BO272" i="10"/>
  <c r="BL272" i="10"/>
  <c r="AU263" i="4"/>
  <c r="AR264" i="4"/>
  <c r="AR257" i="4"/>
  <c r="AR223" i="4" s="1"/>
  <c r="BP281" i="10"/>
  <c r="BA280" i="4"/>
  <c r="AT294" i="4"/>
  <c r="AT312" i="4"/>
  <c r="AZ318" i="4"/>
  <c r="AT320" i="4"/>
  <c r="BN277" i="4"/>
  <c r="E6" i="4" s="1"/>
  <c r="BC280" i="4"/>
  <c r="BN285" i="4"/>
  <c r="AJ313" i="4"/>
  <c r="AM294" i="4"/>
  <c r="AM312" i="4"/>
  <c r="AT280" i="4"/>
  <c r="BM257" i="4"/>
  <c r="BM223" i="4" s="1"/>
  <c r="AJ206" i="4"/>
  <c r="AJ172" i="4" s="1"/>
  <c r="BN196" i="4"/>
  <c r="BI192" i="4"/>
  <c r="BI210" i="4"/>
  <c r="AN192" i="4"/>
  <c r="AN210" i="4"/>
  <c r="BA219" i="4"/>
  <c r="AK243" i="4"/>
  <c r="AK261" i="4"/>
  <c r="AX262" i="4"/>
  <c r="AV257" i="4"/>
  <c r="AV223" i="4" s="1"/>
  <c r="AO280" i="4"/>
  <c r="BL314" i="4"/>
  <c r="BA319" i="4"/>
  <c r="AX320" i="4"/>
  <c r="AY323" i="10"/>
  <c r="BM308" i="4"/>
  <c r="BM274" i="4" s="1"/>
  <c r="BN305" i="4"/>
  <c r="E34" i="4" s="1"/>
  <c r="BD206" i="4"/>
  <c r="BD172" i="4" s="1"/>
  <c r="BN228" i="4"/>
  <c r="D8" i="4" s="1"/>
  <c r="BG121" i="4"/>
  <c r="BG127" i="4"/>
  <c r="BI127" i="4"/>
  <c r="BI121" i="4"/>
  <c r="AJ270" i="4"/>
  <c r="BN242" i="4"/>
  <c r="BC261" i="4"/>
  <c r="BC243" i="4"/>
  <c r="BJ229" i="4"/>
  <c r="AK218" i="4"/>
  <c r="AN217" i="4"/>
  <c r="AQ216" i="4"/>
  <c r="AL215" i="4"/>
  <c r="AO214" i="4"/>
  <c r="AR213" i="4"/>
  <c r="AU212" i="4"/>
  <c r="AX211" i="4"/>
  <c r="BJ221" i="10"/>
  <c r="BG221" i="10"/>
  <c r="AJ214" i="4"/>
  <c r="BN186" i="4"/>
  <c r="BM215" i="4"/>
  <c r="BJ216" i="4"/>
  <c r="BK217" i="4"/>
  <c r="BH218" i="4"/>
  <c r="BE219" i="4"/>
  <c r="AM206" i="4"/>
  <c r="AM172" i="4" s="1"/>
  <c r="AL262" i="4"/>
  <c r="BN247" i="4"/>
  <c r="AJ257" i="4"/>
  <c r="AJ223" i="4" s="1"/>
  <c r="AN323" i="10"/>
  <c r="BE323" i="10"/>
  <c r="AM323" i="10"/>
  <c r="BC323" i="10"/>
  <c r="AR280" i="4"/>
  <c r="BA312" i="4"/>
  <c r="BA294" i="4"/>
  <c r="AL178" i="4"/>
  <c r="AU210" i="4"/>
  <c r="AU192" i="4"/>
  <c r="AR211" i="4"/>
  <c r="AZ215" i="4"/>
  <c r="AW216" i="4"/>
  <c r="AT217" i="4"/>
  <c r="AU218" i="4"/>
  <c r="AR219" i="4"/>
  <c r="AP206" i="4"/>
  <c r="AP172" i="4" s="1"/>
  <c r="BG229" i="4"/>
  <c r="BL261" i="4"/>
  <c r="BL243" i="4"/>
  <c r="AQ257" i="4"/>
  <c r="AQ223" i="4" s="1"/>
  <c r="BJ308" i="4"/>
  <c r="BJ274" i="4" s="1"/>
  <c r="AH19" i="4"/>
  <c r="BN165" i="4"/>
  <c r="AH47" i="4" s="1"/>
  <c r="BG178" i="4"/>
  <c r="AU221" i="10"/>
  <c r="AS221" i="10"/>
  <c r="BG206" i="4"/>
  <c r="BG172" i="4" s="1"/>
  <c r="AJ229" i="4"/>
  <c r="BN225" i="4"/>
  <c r="D5" i="4" s="1"/>
  <c r="AU272" i="10"/>
  <c r="BI243" i="4"/>
  <c r="BI261" i="4"/>
  <c r="AR272" i="10"/>
  <c r="BG263" i="4"/>
  <c r="BD264" i="4"/>
  <c r="BP266" i="10"/>
  <c r="BD257" i="4"/>
  <c r="BD223" i="4" s="1"/>
  <c r="BF323" i="10"/>
  <c r="BN301" i="4"/>
  <c r="E30" i="4" s="1"/>
  <c r="BC314" i="4"/>
  <c r="BF178" i="4"/>
  <c r="AY210" i="4"/>
  <c r="AY192" i="4"/>
  <c r="BL219" i="4"/>
  <c r="BK229" i="4"/>
  <c r="AZ261" i="4"/>
  <c r="AZ243" i="4"/>
  <c r="AT263" i="4"/>
  <c r="AU264" i="4"/>
  <c r="AR265" i="4"/>
  <c r="AO266" i="4"/>
  <c r="AU257" i="4"/>
  <c r="AU223" i="4" s="1"/>
  <c r="BN252" i="4"/>
  <c r="D32" i="4" s="1"/>
  <c r="BI312" i="4"/>
  <c r="BI294" i="4"/>
  <c r="AZ312" i="4"/>
  <c r="AZ294" i="4"/>
  <c r="AU280" i="4"/>
  <c r="BN253" i="4"/>
  <c r="D33" i="4" s="1"/>
  <c r="BJ257" i="4"/>
  <c r="BJ223" i="4" s="1"/>
  <c r="AY261" i="4"/>
  <c r="AY243" i="4"/>
  <c r="BB214" i="4"/>
  <c r="BE213" i="4"/>
  <c r="AK178" i="4"/>
  <c r="AM320" i="4"/>
  <c r="AP319" i="4"/>
  <c r="AS318" i="4"/>
  <c r="AV317" i="4"/>
  <c r="AY316" i="4"/>
  <c r="AT315" i="4"/>
  <c r="AW314" i="4"/>
  <c r="AZ313" i="4"/>
  <c r="BN204" i="4"/>
  <c r="C35" i="4" s="1"/>
  <c r="AM212" i="4"/>
  <c r="AP211" i="4"/>
  <c r="AX280" i="4"/>
  <c r="AY294" i="4"/>
  <c r="AY312" i="4"/>
  <c r="AK316" i="4"/>
  <c r="BL319" i="4"/>
  <c r="BI320" i="4"/>
  <c r="BF321" i="4"/>
  <c r="AN308" i="4"/>
  <c r="AN274" i="4" s="1"/>
  <c r="AT178" i="4"/>
  <c r="AW212" i="4"/>
  <c r="AR215" i="4"/>
  <c r="AO216" i="4"/>
  <c r="AZ219" i="4"/>
  <c r="BJ127" i="4"/>
  <c r="BJ121" i="4"/>
  <c r="AV206" i="4"/>
  <c r="AV172" i="4" s="1"/>
  <c r="BN166" i="4"/>
  <c r="AH48" i="4" s="1"/>
  <c r="AH20" i="4"/>
  <c r="AX264" i="4"/>
  <c r="AW312" i="4"/>
  <c r="AW294" i="4"/>
  <c r="AT313" i="4"/>
  <c r="AU314" i="4"/>
  <c r="AR315" i="4"/>
  <c r="AO316" i="4"/>
  <c r="AZ319" i="4"/>
  <c r="AW320" i="4"/>
  <c r="AT321" i="4"/>
  <c r="AR308" i="4"/>
  <c r="AR274" i="4" s="1"/>
  <c r="AK212" i="4"/>
  <c r="AY214" i="4"/>
  <c r="AP217" i="4"/>
  <c r="AM229" i="4"/>
  <c r="BN226" i="4"/>
  <c r="D6" i="4" s="1"/>
  <c r="BE262" i="4"/>
  <c r="BB263" i="4"/>
  <c r="BC264" i="4"/>
  <c r="AM257" i="4"/>
  <c r="AM223" i="4" s="1"/>
  <c r="BN278" i="4"/>
  <c r="E7" i="4" s="1"/>
  <c r="AN206" i="4"/>
  <c r="AN172" i="4" s="1"/>
  <c r="BI229" i="4"/>
  <c r="AT243" i="4"/>
  <c r="AT261" i="4"/>
  <c r="BF280" i="4"/>
  <c r="AV312" i="4"/>
  <c r="AV294" i="4"/>
  <c r="BM178" i="4"/>
  <c r="BB280" i="4"/>
  <c r="AQ178" i="4"/>
  <c r="BL192" i="4"/>
  <c r="BL210" i="4"/>
  <c r="BG213" i="4"/>
  <c r="AN214" i="4"/>
  <c r="BP216" i="10"/>
  <c r="AY217" i="4"/>
  <c r="AV218" i="4"/>
  <c r="AS219" i="4"/>
  <c r="AQ206" i="4"/>
  <c r="AQ172" i="4" s="1"/>
  <c r="AS243" i="4"/>
  <c r="AS261" i="4"/>
  <c r="AP262" i="4"/>
  <c r="AN264" i="4"/>
  <c r="AK265" i="4"/>
  <c r="BL268" i="4"/>
  <c r="BI269" i="4"/>
  <c r="BF270" i="4"/>
  <c r="AN257" i="4"/>
  <c r="AN223" i="4" s="1"/>
  <c r="BF312" i="4"/>
  <c r="BF294" i="4"/>
  <c r="BG321" i="4"/>
  <c r="AO308" i="4"/>
  <c r="AO274" i="4" s="1"/>
  <c r="BL280" i="4"/>
  <c r="BE312" i="4"/>
  <c r="BE294" i="4"/>
  <c r="BM316" i="4"/>
  <c r="BJ317" i="4"/>
  <c r="BK318" i="4"/>
  <c r="BH319" i="4"/>
  <c r="BE320" i="4"/>
  <c r="AZ308" i="4"/>
  <c r="AZ274" i="4" s="1"/>
  <c r="AP178" i="4"/>
  <c r="BL211" i="4"/>
  <c r="BI212" i="4"/>
  <c r="BF213" i="4"/>
  <c r="BD215" i="4"/>
  <c r="AU229" i="4"/>
  <c r="AJ261" i="4"/>
  <c r="BN233" i="4"/>
  <c r="AJ243" i="4"/>
  <c r="AL267" i="4"/>
  <c r="AM268" i="4"/>
  <c r="BN303" i="4"/>
  <c r="E32" i="4" s="1"/>
  <c r="BM321" i="4"/>
  <c r="AJ320" i="4"/>
  <c r="BN292" i="4"/>
  <c r="AO317" i="4"/>
  <c r="AR316" i="4"/>
  <c r="AU315" i="4"/>
  <c r="AT314" i="4"/>
  <c r="AW313" i="4"/>
  <c r="BK280" i="4"/>
  <c r="AQ265" i="4"/>
  <c r="AP264" i="4"/>
  <c r="AS263" i="4"/>
  <c r="AV262" i="4"/>
  <c r="AP229" i="4"/>
  <c r="BI206" i="4"/>
  <c r="BI172" i="4" s="1"/>
  <c r="BK219" i="4"/>
  <c r="BJ218" i="4"/>
  <c r="BM217" i="4"/>
  <c r="AJ216" i="4"/>
  <c r="BN188" i="4"/>
  <c r="AT210" i="4"/>
  <c r="AT192" i="4"/>
  <c r="BA178" i="4"/>
  <c r="BM229" i="4"/>
  <c r="AZ206" i="4"/>
  <c r="AZ172" i="4" s="1"/>
  <c r="BF219" i="4"/>
  <c r="BI218" i="4"/>
  <c r="BL217" i="4"/>
  <c r="BJ215" i="4"/>
  <c r="BM214" i="4"/>
  <c r="AX308" i="4"/>
  <c r="AX274" i="4" s="1"/>
  <c r="AS312" i="4"/>
  <c r="AS294" i="4"/>
  <c r="BF313" i="4"/>
  <c r="BG314" i="4"/>
  <c r="BD315" i="4"/>
  <c r="AJ211" i="4"/>
  <c r="BN183" i="4"/>
  <c r="BB217" i="4"/>
  <c r="AM218" i="4"/>
  <c r="BA262" i="4"/>
  <c r="AX263" i="4"/>
  <c r="BL265" i="4"/>
  <c r="BI266" i="4"/>
  <c r="BF267" i="4"/>
  <c r="BG268" i="4"/>
  <c r="BD269" i="4"/>
  <c r="BA270" i="4"/>
  <c r="AL263" i="4"/>
  <c r="AL317" i="4"/>
  <c r="AM318" i="4"/>
  <c r="BD211" i="4"/>
  <c r="BB206" i="4"/>
  <c r="BB172" i="4" s="1"/>
  <c r="BH261" i="4"/>
  <c r="BH243" i="4"/>
  <c r="AZ265" i="4"/>
  <c r="AW266" i="4"/>
  <c r="BJ267" i="4"/>
  <c r="BK268" i="4"/>
  <c r="BH269" i="4"/>
  <c r="BE270" i="4"/>
  <c r="AQ261" i="4"/>
  <c r="AQ243" i="4"/>
  <c r="AX229" i="4"/>
  <c r="AJ212" i="4"/>
  <c r="BN184" i="4"/>
  <c r="AL210" i="4"/>
  <c r="AL192" i="4"/>
  <c r="AX243" i="4"/>
  <c r="AX261" i="4"/>
  <c r="BC212" i="4"/>
  <c r="AQ217" i="4"/>
  <c r="AN218" i="4"/>
  <c r="AY308" i="4"/>
  <c r="AY274" i="4" s="1"/>
  <c r="BM206" i="4"/>
  <c r="BM172" i="4" s="1"/>
  <c r="AO178" i="4"/>
  <c r="BN235" i="4"/>
  <c r="AJ263" i="4"/>
  <c r="BH210" i="4"/>
  <c r="BH192" i="4"/>
  <c r="AN221" i="10"/>
  <c r="BL229" i="4"/>
  <c r="AL272" i="10"/>
  <c r="BI280" i="4"/>
  <c r="BP309" i="10"/>
  <c r="BP275" i="10" s="1"/>
  <c r="BL315" i="4"/>
  <c r="BI316" i="4"/>
  <c r="BF317" i="4"/>
  <c r="AJ215" i="4"/>
  <c r="BN187" i="4"/>
  <c r="BL269" i="4"/>
  <c r="BI270" i="4"/>
  <c r="AK229" i="4"/>
  <c r="BN159" i="4"/>
  <c r="BN141" i="4"/>
  <c r="AH13" i="4"/>
  <c r="BN168" i="4"/>
  <c r="AH50" i="4" s="1"/>
  <c r="AH22" i="4"/>
  <c r="BN200" i="4"/>
  <c r="C31" i="4" s="1"/>
  <c r="BL213" i="4"/>
  <c r="AN178" i="4"/>
  <c r="BK266" i="4"/>
  <c r="BE268" i="4"/>
  <c r="BP207" i="10"/>
  <c r="BP173" i="10" s="1"/>
  <c r="BP212" i="10"/>
  <c r="BP295" i="10"/>
  <c r="BP313" i="10"/>
  <c r="AQ315" i="4"/>
  <c r="AP314" i="4"/>
  <c r="BL312" i="4"/>
  <c r="BL294" i="4"/>
  <c r="AQ211" i="4"/>
  <c r="BF210" i="4"/>
  <c r="BF192" i="4"/>
  <c r="BI314" i="4"/>
  <c r="AQ320" i="4"/>
  <c r="AL221" i="10"/>
  <c r="BH214" i="4"/>
  <c r="AJ218" i="4"/>
  <c r="BN190" i="4"/>
  <c r="BJ272" i="10"/>
  <c r="AV323" i="10"/>
  <c r="BL323" i="10"/>
  <c r="BH314" i="4"/>
  <c r="AJ318" i="4"/>
  <c r="BN290" i="4"/>
  <c r="BH312" i="4"/>
  <c r="BH294" i="4"/>
  <c r="AL257" i="4"/>
  <c r="AL223" i="4" s="1"/>
  <c r="AQ269" i="4"/>
  <c r="BG261" i="4"/>
  <c r="BG243" i="4"/>
  <c r="BB210" i="4"/>
  <c r="BB192" i="4"/>
  <c r="BL317" i="4"/>
  <c r="BM314" i="4"/>
  <c r="AK268" i="4"/>
  <c r="AN267" i="4"/>
  <c r="AY178" i="4"/>
  <c r="BF221" i="10"/>
  <c r="BH229" i="4"/>
  <c r="AM272" i="10"/>
  <c r="AK269" i="4"/>
  <c r="BN272" i="10"/>
  <c r="AX312" i="4"/>
  <c r="AX294" i="4"/>
  <c r="AY313" i="4"/>
  <c r="AV314" i="4"/>
  <c r="AS315" i="4"/>
  <c r="BP179" i="10"/>
  <c r="BJ315" i="4"/>
  <c r="AN169" i="4"/>
  <c r="AS229" i="4"/>
  <c r="AN312" i="4"/>
  <c r="AN294" i="4"/>
  <c r="AY280" i="4"/>
  <c r="AX257" i="4"/>
  <c r="AX223" i="4" s="1"/>
  <c r="BN177" i="4"/>
  <c r="C8" i="4" s="1"/>
  <c r="BE178" i="4"/>
  <c r="AX319" i="4"/>
  <c r="BA318" i="4"/>
  <c r="BD317" i="4"/>
  <c r="BF308" i="4"/>
  <c r="BF274" i="4" s="1"/>
  <c r="BL178" i="4"/>
  <c r="BM192" i="4"/>
  <c r="BM210" i="4"/>
  <c r="BC178" i="4"/>
  <c r="AR210" i="4"/>
  <c r="AR192" i="4"/>
  <c r="BE211" i="4"/>
  <c r="AL212" i="4"/>
  <c r="AZ214" i="4"/>
  <c r="AW215" i="4"/>
  <c r="AT216" i="4"/>
  <c r="AO221" i="10"/>
  <c r="BN205" i="4"/>
  <c r="C36" i="4" s="1"/>
  <c r="AV229" i="4"/>
  <c r="AQ272" i="10"/>
  <c r="BE261" i="4"/>
  <c r="BE243" i="4"/>
  <c r="BP263" i="10"/>
  <c r="BC263" i="4"/>
  <c r="BH268" i="4"/>
  <c r="BE269" i="4"/>
  <c r="AS280" i="4"/>
  <c r="BB294" i="4"/>
  <c r="BB312" i="4"/>
  <c r="AO323" i="10"/>
  <c r="BP315" i="10"/>
  <c r="AK308" i="4"/>
  <c r="AK274" i="4" s="1"/>
  <c r="BL308" i="4"/>
  <c r="BL274" i="4" s="1"/>
  <c r="BH211" i="4"/>
  <c r="BE212" i="4"/>
  <c r="BM216" i="4"/>
  <c r="BJ217" i="4"/>
  <c r="BK218" i="4"/>
  <c r="BH219" i="4"/>
  <c r="BL121" i="4"/>
  <c r="BL127" i="4"/>
  <c r="AU308" i="4"/>
  <c r="AU274" i="4" s="1"/>
  <c r="BC268" i="4"/>
  <c r="AQ214" i="4"/>
  <c r="AV210" i="4"/>
  <c r="AV192" i="4"/>
  <c r="BN221" i="10"/>
  <c r="BI211" i="4"/>
  <c r="BF212" i="4"/>
  <c r="AQ213" i="4"/>
  <c r="AK215" i="4"/>
  <c r="BH272" i="10"/>
  <c r="AQ263" i="4"/>
  <c r="BF272" i="10"/>
  <c r="BM280" i="4"/>
  <c r="AP312" i="4"/>
  <c r="AP294" i="4"/>
  <c r="BH323" i="10"/>
  <c r="BL318" i="4"/>
  <c r="BI319" i="4"/>
  <c r="BF320" i="4"/>
  <c r="AV280" i="4"/>
  <c r="AO312" i="4"/>
  <c r="AO294" i="4"/>
  <c r="AL313" i="4"/>
  <c r="AJ315" i="4"/>
  <c r="BN287" i="4"/>
  <c r="BN298" i="4"/>
  <c r="AJ308" i="4"/>
  <c r="AJ274" i="4" s="1"/>
  <c r="BA216" i="4"/>
  <c r="AX217" i="4"/>
  <c r="AY218" i="4"/>
  <c r="AV219" i="4"/>
  <c r="BJ206" i="4"/>
  <c r="BJ172" i="4" s="1"/>
  <c r="BN202" i="4"/>
  <c r="C33" i="4" s="1"/>
  <c r="BM262" i="4"/>
  <c r="BJ263" i="4"/>
  <c r="BH265" i="4"/>
  <c r="BE266" i="4"/>
  <c r="AZ269" i="4"/>
  <c r="AW270" i="4"/>
  <c r="BE317" i="4"/>
  <c r="AQ280" i="4"/>
  <c r="BK308" i="4"/>
  <c r="BK274" i="4" s="1"/>
  <c r="AM319" i="4"/>
  <c r="AT257" i="4"/>
  <c r="AT223" i="4" s="1"/>
  <c r="AX268" i="4"/>
  <c r="BF229" i="4"/>
  <c r="AL214" i="4"/>
  <c r="AO213" i="4"/>
  <c r="BJ210" i="4"/>
  <c r="BJ192" i="4"/>
  <c r="BN254" i="4"/>
  <c r="D34" i="4" s="1"/>
  <c r="AW257" i="4"/>
  <c r="AW223" i="4" s="1"/>
  <c r="AU270" i="4"/>
  <c r="AX269" i="4"/>
  <c r="BA268" i="4"/>
  <c r="BD267" i="4"/>
  <c r="BG266" i="4"/>
  <c r="BK262" i="4"/>
  <c r="BK216" i="4"/>
  <c r="BH217" i="4"/>
  <c r="BE218" i="4"/>
  <c r="BB219" i="4"/>
  <c r="AV313" i="4"/>
  <c r="AS314" i="4"/>
  <c r="AP315" i="4"/>
  <c r="AM316" i="4"/>
  <c r="BN289" i="4"/>
  <c r="AJ317" i="4"/>
  <c r="AZ280" i="4"/>
  <c r="BA316" i="4"/>
  <c r="AX317" i="4"/>
  <c r="AY318" i="4"/>
  <c r="AV319" i="4"/>
  <c r="AS320" i="4"/>
  <c r="AP321" i="4"/>
  <c r="BC210" i="4"/>
  <c r="BC192" i="4"/>
  <c r="BM212" i="4"/>
  <c r="BJ213" i="4"/>
  <c r="AU214" i="4"/>
  <c r="BH215" i="4"/>
  <c r="BE216" i="4"/>
  <c r="AL217" i="4"/>
  <c r="AJ219" i="4"/>
  <c r="BN191" i="4"/>
  <c r="AX206" i="4"/>
  <c r="AX172" i="4" s="1"/>
  <c r="BD261" i="4"/>
  <c r="BD243" i="4"/>
  <c r="AY257" i="4"/>
  <c r="AY223" i="4" s="1"/>
  <c r="AT308" i="4"/>
  <c r="AT274" i="4" s="1"/>
  <c r="AZ315" i="4"/>
  <c r="BA263" i="4"/>
  <c r="BD280" i="4"/>
  <c r="BJ313" i="4"/>
  <c r="BK314" i="4"/>
  <c r="BH315" i="4"/>
  <c r="BE316" i="4"/>
  <c r="AJ319" i="4"/>
  <c r="BN291" i="4"/>
  <c r="BM320" i="4"/>
  <c r="BJ321" i="4"/>
  <c r="BN302" i="4"/>
  <c r="E31" i="4" s="1"/>
  <c r="AX178" i="4"/>
  <c r="BG210" i="4"/>
  <c r="BG192" i="4"/>
  <c r="BL215" i="4"/>
  <c r="BI216" i="4"/>
  <c r="BF217" i="4"/>
  <c r="BG218" i="4"/>
  <c r="BD219" i="4"/>
  <c r="AL206" i="4"/>
  <c r="AL172" i="4" s="1"/>
  <c r="BN198" i="4"/>
  <c r="C29" i="4" s="1"/>
  <c r="AR261" i="4"/>
  <c r="AR243" i="4"/>
  <c r="AO262" i="4"/>
  <c r="AM264" i="4"/>
  <c r="AJ265" i="4"/>
  <c r="BN237" i="4"/>
  <c r="BC257" i="4"/>
  <c r="BC223" i="4" s="1"/>
  <c r="AZ121" i="4" l="1"/>
  <c r="BB322" i="4"/>
  <c r="AN322" i="4"/>
  <c r="F36" i="4"/>
  <c r="G36" i="4" s="1"/>
  <c r="AR271" i="4"/>
  <c r="BD271" i="4"/>
  <c r="AY271" i="4"/>
  <c r="AO322" i="4"/>
  <c r="BK271" i="4"/>
  <c r="AP220" i="4"/>
  <c r="BH271" i="4"/>
  <c r="BK220" i="4"/>
  <c r="AQ271" i="4"/>
  <c r="BL220" i="4"/>
  <c r="AK220" i="4"/>
  <c r="BE220" i="4"/>
  <c r="AR322" i="4"/>
  <c r="AJ121" i="4"/>
  <c r="BP122" i="10"/>
  <c r="BN317" i="4"/>
  <c r="E18" i="4"/>
  <c r="E46" i="4" s="1"/>
  <c r="AP127" i="4"/>
  <c r="AP121" i="4"/>
  <c r="AY322" i="4"/>
  <c r="AQ121" i="4"/>
  <c r="AQ127" i="4"/>
  <c r="BM322" i="4"/>
  <c r="AM220" i="4"/>
  <c r="BN268" i="4"/>
  <c r="D20" i="4"/>
  <c r="D48" i="4" s="1"/>
  <c r="BG220" i="4"/>
  <c r="BN219" i="4"/>
  <c r="C22" i="4"/>
  <c r="BJ220" i="4"/>
  <c r="BE271" i="4"/>
  <c r="AX322" i="4"/>
  <c r="BH322" i="4"/>
  <c r="BN218" i="4"/>
  <c r="C21" i="4"/>
  <c r="BF220" i="4"/>
  <c r="AL220" i="4"/>
  <c r="BO243" i="4"/>
  <c r="D53" i="4" s="1"/>
  <c r="BE322" i="4"/>
  <c r="BF322" i="4"/>
  <c r="AV322" i="4"/>
  <c r="BA127" i="4"/>
  <c r="BA121" i="4"/>
  <c r="AZ322" i="4"/>
  <c r="BL271" i="4"/>
  <c r="BN214" i="4"/>
  <c r="C17" i="4"/>
  <c r="AV121" i="4"/>
  <c r="AV127" i="4"/>
  <c r="AT322" i="4"/>
  <c r="AS220" i="4"/>
  <c r="BN213" i="4"/>
  <c r="C16" i="4"/>
  <c r="BC322" i="4"/>
  <c r="BN321" i="4"/>
  <c r="E22" i="4"/>
  <c r="E50" i="4" s="1"/>
  <c r="BO294" i="4"/>
  <c r="E53" i="4" s="1"/>
  <c r="F7" i="4"/>
  <c r="BN314" i="4"/>
  <c r="E15" i="4"/>
  <c r="E43" i="4" s="1"/>
  <c r="AL322" i="4"/>
  <c r="BN264" i="4"/>
  <c r="D16" i="4"/>
  <c r="D44" i="4" s="1"/>
  <c r="AO271" i="4"/>
  <c r="AM271" i="4"/>
  <c r="BD322" i="4"/>
  <c r="BA271" i="4"/>
  <c r="BD220" i="4"/>
  <c r="E17" i="4"/>
  <c r="E45" i="4" s="1"/>
  <c r="BN316" i="4"/>
  <c r="AU271" i="4"/>
  <c r="AK322" i="4"/>
  <c r="BK322" i="4"/>
  <c r="BO192" i="4"/>
  <c r="C53" i="4" s="1"/>
  <c r="BB220" i="4"/>
  <c r="BN211" i="4"/>
  <c r="C14" i="4"/>
  <c r="C19" i="4"/>
  <c r="C47" i="4" s="1"/>
  <c r="BN216" i="4"/>
  <c r="BE127" i="4"/>
  <c r="BE121" i="4"/>
  <c r="AZ220" i="4"/>
  <c r="AN271" i="4"/>
  <c r="BP272" i="10"/>
  <c r="AV271" i="4"/>
  <c r="F34" i="4"/>
  <c r="P20" i="3" s="1"/>
  <c r="F33" i="4"/>
  <c r="BN308" i="4"/>
  <c r="BN274" i="4" s="1"/>
  <c r="E27" i="4"/>
  <c r="E37" i="4" s="1"/>
  <c r="AP322" i="4"/>
  <c r="AV220" i="4"/>
  <c r="BM220" i="4"/>
  <c r="F8" i="4"/>
  <c r="BG271" i="4"/>
  <c r="BP323" i="10"/>
  <c r="F31" i="4"/>
  <c r="G31" i="4" s="1"/>
  <c r="BN215" i="4"/>
  <c r="C18" i="4"/>
  <c r="D15" i="4"/>
  <c r="D43" i="4" s="1"/>
  <c r="BN263" i="4"/>
  <c r="AX271" i="4"/>
  <c r="E21" i="4"/>
  <c r="E49" i="4" s="1"/>
  <c r="BN320" i="4"/>
  <c r="BN243" i="4"/>
  <c r="D13" i="4"/>
  <c r="BN261" i="4"/>
  <c r="AS271" i="4"/>
  <c r="AZ271" i="4"/>
  <c r="AY220" i="4"/>
  <c r="BI271" i="4"/>
  <c r="BN229" i="4"/>
  <c r="BA322" i="4"/>
  <c r="D27" i="4"/>
  <c r="D37" i="4" s="1"/>
  <c r="BN257" i="4"/>
  <c r="BN223" i="4" s="1"/>
  <c r="BC271" i="4"/>
  <c r="BB127" i="4"/>
  <c r="BB121" i="4"/>
  <c r="AN220" i="4"/>
  <c r="BN206" i="4"/>
  <c r="BN172" i="4" s="1"/>
  <c r="C27" i="4"/>
  <c r="F30" i="4"/>
  <c r="AQ220" i="4"/>
  <c r="AJ322" i="4"/>
  <c r="D21" i="4"/>
  <c r="D49" i="4" s="1"/>
  <c r="BN269" i="4"/>
  <c r="F28" i="4"/>
  <c r="BA220" i="4"/>
  <c r="D14" i="4"/>
  <c r="D42" i="4" s="1"/>
  <c r="BN262" i="4"/>
  <c r="AW271" i="4"/>
  <c r="D18" i="4"/>
  <c r="D46" i="4" s="1"/>
  <c r="BN266" i="4"/>
  <c r="BJ271" i="4"/>
  <c r="D19" i="4"/>
  <c r="D47" i="4" s="1"/>
  <c r="BN267" i="4"/>
  <c r="AM121" i="4"/>
  <c r="AM127" i="4"/>
  <c r="BN123" i="4"/>
  <c r="BN210" i="4"/>
  <c r="BN192" i="4"/>
  <c r="C13" i="4"/>
  <c r="AU322" i="4"/>
  <c r="E13" i="4"/>
  <c r="BN294" i="4"/>
  <c r="BN312" i="4"/>
  <c r="BN217" i="4"/>
  <c r="C20" i="4"/>
  <c r="BG322" i="4"/>
  <c r="AO220" i="4"/>
  <c r="AP271" i="4"/>
  <c r="D17" i="4"/>
  <c r="D45" i="4" s="1"/>
  <c r="BN265" i="4"/>
  <c r="F29" i="4"/>
  <c r="E20" i="4"/>
  <c r="E48" i="4" s="1"/>
  <c r="BN319" i="4"/>
  <c r="BC220" i="4"/>
  <c r="E16" i="4"/>
  <c r="E44" i="4" s="1"/>
  <c r="BN315" i="4"/>
  <c r="AR220" i="4"/>
  <c r="BN318" i="4"/>
  <c r="E19" i="4"/>
  <c r="E47" i="4" s="1"/>
  <c r="BL322" i="4"/>
  <c r="BN169" i="4"/>
  <c r="AH41" i="4"/>
  <c r="BH220" i="4"/>
  <c r="BN212" i="4"/>
  <c r="C15" i="4"/>
  <c r="AS322" i="4"/>
  <c r="AT220" i="4"/>
  <c r="AJ271" i="4"/>
  <c r="AT271" i="4"/>
  <c r="AW322" i="4"/>
  <c r="F35" i="4"/>
  <c r="BI322" i="4"/>
  <c r="AU220" i="4"/>
  <c r="D22" i="4"/>
  <c r="D50" i="4" s="1"/>
  <c r="BN270" i="4"/>
  <c r="AK271" i="4"/>
  <c r="BI220" i="4"/>
  <c r="AM322" i="4"/>
  <c r="BN313" i="4"/>
  <c r="E14" i="4"/>
  <c r="E42" i="4" s="1"/>
  <c r="AQ322" i="4"/>
  <c r="BB271" i="4"/>
  <c r="BN280" i="4"/>
  <c r="E5" i="4"/>
  <c r="F6" i="4"/>
  <c r="AX220" i="4"/>
  <c r="AW220" i="4"/>
  <c r="BN178" i="4"/>
  <c r="BJ322" i="4"/>
  <c r="F32" i="4"/>
  <c r="BP221" i="10"/>
  <c r="BF271" i="4"/>
  <c r="BM271" i="4"/>
  <c r="AJ220" i="4"/>
  <c r="AL271" i="4"/>
  <c r="F53" i="4" l="1"/>
  <c r="E41" i="4"/>
  <c r="E51" i="4" s="1"/>
  <c r="E23" i="4"/>
  <c r="D41" i="4"/>
  <c r="D51" i="4" s="1"/>
  <c r="D23" i="4"/>
  <c r="F18" i="4"/>
  <c r="C46" i="4"/>
  <c r="C9" i="4"/>
  <c r="F5" i="4"/>
  <c r="E2" i="4"/>
  <c r="E9" i="4"/>
  <c r="G29" i="4"/>
  <c r="P15" i="3"/>
  <c r="G30" i="4"/>
  <c r="P16" i="3"/>
  <c r="F16" i="4"/>
  <c r="C44" i="4"/>
  <c r="F17" i="4"/>
  <c r="C45" i="4"/>
  <c r="G35" i="4"/>
  <c r="P21" i="3"/>
  <c r="AH5" i="4"/>
  <c r="BN127" i="4"/>
  <c r="BN121" i="4"/>
  <c r="G33" i="4"/>
  <c r="P19" i="3"/>
  <c r="K7" i="3"/>
  <c r="G6" i="4"/>
  <c r="BN322" i="4"/>
  <c r="BN220" i="4"/>
  <c r="G28" i="4"/>
  <c r="P14" i="3"/>
  <c r="F27" i="4"/>
  <c r="P13" i="3" s="1"/>
  <c r="C37" i="4"/>
  <c r="C2" i="4" s="1"/>
  <c r="D2" i="4"/>
  <c r="D9" i="4"/>
  <c r="G34" i="4"/>
  <c r="K8" i="3"/>
  <c r="G7" i="4"/>
  <c r="F21" i="4"/>
  <c r="C49" i="4"/>
  <c r="F22" i="4"/>
  <c r="C50" i="4"/>
  <c r="F13" i="4"/>
  <c r="C23" i="4"/>
  <c r="C41" i="4"/>
  <c r="F14" i="4"/>
  <c r="C42" i="4"/>
  <c r="G32" i="4"/>
  <c r="P18" i="3"/>
  <c r="F15" i="4"/>
  <c r="C43" i="4"/>
  <c r="F20" i="4"/>
  <c r="C48" i="4"/>
  <c r="BN271" i="4"/>
  <c r="G8" i="4"/>
  <c r="K9" i="3"/>
  <c r="F19" i="4"/>
  <c r="F47" i="4" l="1"/>
  <c r="G47" i="4" s="1"/>
  <c r="K19" i="3"/>
  <c r="U19" i="3" s="1"/>
  <c r="G19" i="4"/>
  <c r="F48" i="4"/>
  <c r="G48" i="4" s="1"/>
  <c r="G20" i="4"/>
  <c r="K20" i="3"/>
  <c r="U20" i="3" s="1"/>
  <c r="C51" i="4"/>
  <c r="F50" i="4"/>
  <c r="G50" i="4" s="1"/>
  <c r="G22" i="4"/>
  <c r="K22" i="3"/>
  <c r="U22" i="3" s="1"/>
  <c r="F44" i="4"/>
  <c r="G44" i="4" s="1"/>
  <c r="K16" i="3"/>
  <c r="U16" i="3" s="1"/>
  <c r="G16" i="4"/>
  <c r="G5" i="4"/>
  <c r="K6" i="3"/>
  <c r="K10" i="3" s="1"/>
  <c r="F9" i="4"/>
  <c r="F43" i="4"/>
  <c r="G15" i="4"/>
  <c r="K15" i="3"/>
  <c r="U15" i="3" s="1"/>
  <c r="F42" i="4"/>
  <c r="G42" i="4" s="1"/>
  <c r="G14" i="4"/>
  <c r="K14" i="3"/>
  <c r="U14" i="3" s="1"/>
  <c r="F41" i="4"/>
  <c r="F23" i="4"/>
  <c r="K13" i="3"/>
  <c r="G13" i="4"/>
  <c r="F49" i="4"/>
  <c r="G49" i="4" s="1"/>
  <c r="G21" i="4"/>
  <c r="K21" i="3"/>
  <c r="U21" i="3" s="1"/>
  <c r="F37" i="4"/>
  <c r="F2" i="4" s="1"/>
  <c r="G27" i="4"/>
  <c r="F45" i="4"/>
  <c r="G45" i="4" s="1"/>
  <c r="G17" i="4"/>
  <c r="K17" i="3"/>
  <c r="U17" i="3" s="1"/>
  <c r="P23" i="3"/>
  <c r="F46" i="4"/>
  <c r="G46" i="4" s="1"/>
  <c r="G18" i="4"/>
  <c r="K18" i="3"/>
  <c r="U18" i="3" s="1"/>
  <c r="F51" i="4" l="1"/>
  <c r="G41" i="4"/>
  <c r="U13" i="3"/>
  <c r="U23" i="3" s="1"/>
  <c r="K23" i="3"/>
  <c r="O4" i="3" s="1"/>
  <c r="G43" i="4"/>
  <c r="G5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B6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交付申請か
実績報告か
を選択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E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E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E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E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E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884856CD-3AFB-464B-84E8-2A7BD7BDA2EF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E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E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F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F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F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F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F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4C3F957A-3E05-4E7C-A31E-62CAA7B11B5D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F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F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0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0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0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0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0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13590CB5-7C8B-4AAB-A17A-46FC5A321CEB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0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0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1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1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1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1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1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FB855420-FA78-45D6-89BC-CE79C9159C09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1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1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2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2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2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2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2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74AD4D87-D3FD-4362-B640-2F7AA6AA232B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2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2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3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3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3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3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3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321393EB-5D36-48EA-8969-3A1CF6E14F31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3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3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4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4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4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4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4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049559F0-A7C6-4A2E-BBC5-6094A62DC56F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4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4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5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5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5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5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5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07284798-63B4-456D-8E80-576411BDAA63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5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5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6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6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6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6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6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2732ED56-C3B7-495C-8C41-07E5F539E47C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6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6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7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7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7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7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7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86B04EED-67A7-4C95-A3AA-17F6BFEAC101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7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7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E2" authorId="0" shapeId="0" xr:uid="{00000000-0006-0000-0300-000001000000}">
      <text>
        <r>
          <rPr>
            <sz val="8"/>
            <color indexed="81"/>
            <rFont val="ＭＳ Ｐゴシック"/>
            <family val="3"/>
            <charset val="128"/>
          </rPr>
          <t>一覧表と個表の数を一致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8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8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8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8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8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2CB10BE4-CABB-4D55-A8CC-DFE914203C6C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8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8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9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9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9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9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9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5DC56137-5D92-49E8-B83A-2818EB1E5CD9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9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9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A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A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A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A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A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67C4A58E-4C47-4F83-8EFE-5938118890E3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A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A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B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B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B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B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B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A2410AA7-9234-4C21-A838-A5A1499288C9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B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B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C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C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C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C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C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D09BD267-FDB9-47AA-99E0-6C49CF85426E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C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C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D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D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D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D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D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C4BEF2BE-4980-40CA-A126-2C041E265C09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D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D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E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E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E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E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E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3D3B4278-0FC9-4142-9B6C-6F3B55FAA51A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E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E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1F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1F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1F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1F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1F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A13E522A-7B3B-4F79-9B47-8AB39C2423F2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1F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1F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0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0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0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0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0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EA0C3FCD-DA2F-4FB9-BA1E-FA5CABE60653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0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0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1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1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1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1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1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0BAD40F0-3A85-447B-AE5C-2152ADA9152F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1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1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E2" authorId="0" shapeId="0" xr:uid="{00000000-0006-0000-0500-000001000000}">
      <text>
        <r>
          <rPr>
            <sz val="8"/>
            <color indexed="81"/>
            <rFont val="ＭＳ Ｐゴシック"/>
            <family val="3"/>
            <charset val="128"/>
          </rPr>
          <t>一覧表と個表の数を一致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2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2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2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2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2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75A16585-753D-47A5-8B8D-608A75BF012B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2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2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3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3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3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3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3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4ED83C7A-A00F-4072-85F3-4BD51E655A0F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3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3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4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4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4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4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4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5E60A499-F34B-4416-9EF6-956D6A48F576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4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4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5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5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5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5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5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DB11D7AF-2BA4-4EF8-85AF-CF5F807BF6CA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5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5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26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26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26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26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26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10461511-B1C9-4DD1-8F0F-2E87EAF662B9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26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26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P23" authorId="0" shapeId="0" xr:uid="{00000000-0006-0000-0700-000001000000}">
      <text>
        <r>
          <rPr>
            <sz val="9"/>
            <color indexed="81"/>
            <rFont val="ＭＳ Ｐゴシック"/>
            <family val="3"/>
            <charset val="128"/>
          </rPr>
          <t>内示額・交付決定額と確認すること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9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9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9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9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9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00000000-0006-0000-0900-000006000000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9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9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A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A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A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A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A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6919BBE6-F378-4FD2-A4F4-7806A36FAB5C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A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A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B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B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B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B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B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D94A6496-3B91-434B-B4A0-27959ABDA0DC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B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B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C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C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C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C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C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D24F4C91-DDB8-4AE6-9F06-11F4856A1C2A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C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C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TAIKYO-09</author>
  </authors>
  <commentList>
    <comment ref="AI6" authorId="0" shapeId="0" xr:uid="{00000000-0006-0000-0D00-000001000000}">
      <text>
        <r>
          <rPr>
            <sz val="9"/>
            <color indexed="81"/>
            <rFont val="ＭＳ Ｐゴシック"/>
            <family val="3"/>
            <charset val="128"/>
          </rPr>
          <t>補助の対象となっている期間を計上する。
　（実施期間だけでなく、前泊等も計上→実施期間等は、個表の実施内容に記載する）</t>
        </r>
      </text>
    </comment>
    <comment ref="AF11" authorId="0" shapeId="0" xr:uid="{00000000-0006-0000-0D00-000002000000}">
      <text>
        <r>
          <rPr>
            <sz val="9"/>
            <color indexed="81"/>
            <rFont val="ＭＳ Ｐゴシック"/>
            <family val="3"/>
            <charset val="128"/>
          </rPr>
          <t xml:space="preserve">補助の対象となっている人数を記入する。実際の参加人数は、実施内容に記載してください。
</t>
        </r>
      </text>
    </comment>
    <comment ref="F17" authorId="0" shapeId="0" xr:uid="{00000000-0006-0000-0D00-000003000000}">
      <text>
        <r>
          <rPr>
            <sz val="9"/>
            <color indexed="81"/>
            <rFont val="ＭＳ Ｐゴシック"/>
            <family val="3"/>
            <charset val="128"/>
          </rPr>
          <t>・実績報告については、可能な限り詳細に成果を記載すること。
・試合結果等、別紙添付可
　※その場合でも、総括等は記入すること
※他の事業（チームやまぐちチャレンジ強化事業等）との併用がある場合はその旨も記載。</t>
        </r>
      </text>
    </comment>
    <comment ref="C26" authorId="0" shapeId="0" xr:uid="{00000000-0006-0000-0D00-000004000000}">
      <text>
        <r>
          <rPr>
            <sz val="9"/>
            <color indexed="81"/>
            <rFont val="ＭＳ Ｐゴシック"/>
            <family val="3"/>
            <charset val="128"/>
          </rPr>
          <t>選手等の負担がある場合は、必ず金額を入れること</t>
        </r>
      </text>
    </comment>
    <comment ref="AI27" authorId="0" shapeId="0" xr:uid="{00000000-0006-0000-0D00-000005000000}">
      <text>
        <r>
          <rPr>
            <sz val="9"/>
            <color indexed="81"/>
            <rFont val="ＭＳ Ｐゴシック"/>
            <family val="3"/>
            <charset val="128"/>
          </rPr>
          <t xml:space="preserve">他の事業と併用する場合は、その他の収入として計上する。
</t>
        </r>
      </text>
    </comment>
    <comment ref="Z34" authorId="0" shapeId="0" xr:uid="{555F18FA-C2BF-4D18-82DD-592812B11FA0}">
      <text>
        <r>
          <rPr>
            <sz val="9"/>
            <color indexed="81"/>
            <rFont val="ＭＳ Ｐゴシック"/>
            <family val="3"/>
            <charset val="128"/>
          </rPr>
          <t>消耗品は、総額の1/3以内</t>
        </r>
      </text>
    </comment>
    <comment ref="Z39" authorId="0" shapeId="0" xr:uid="{00000000-0006-0000-0D00-000007000000}">
      <text>
        <r>
          <rPr>
            <sz val="9"/>
            <color indexed="81"/>
            <rFont val="ＭＳ Ｐゴシック"/>
            <family val="3"/>
            <charset val="128"/>
          </rPr>
          <t>有料道路使用料、車両借上料は、
使用料及び賃借料</t>
        </r>
      </text>
    </comment>
    <comment ref="U41" authorId="0" shapeId="0" xr:uid="{00000000-0006-0000-0D00-000008000000}">
      <text>
        <r>
          <rPr>
            <sz val="9"/>
            <color indexed="81"/>
            <rFont val="ＭＳ Ｐゴシック"/>
            <family val="3"/>
            <charset val="128"/>
          </rPr>
          <t xml:space="preserve">収入の「競技団体の負担金」、「参加者の負担金」、「その他」の合計額と一致
</t>
        </r>
      </text>
    </comment>
  </commentList>
</comments>
</file>

<file path=xl/sharedStrings.xml><?xml version="1.0" encoding="utf-8"?>
<sst xmlns="http://schemas.openxmlformats.org/spreadsheetml/2006/main" count="23397" uniqueCount="271">
  <si>
    <t>◆様式の使用方法</t>
    <rPh sb="1" eb="3">
      <t>ヨウシキ</t>
    </rPh>
    <rPh sb="4" eb="6">
      <t>シヨウ</t>
    </rPh>
    <rPh sb="6" eb="8">
      <t>ホウホウ</t>
    </rPh>
    <phoneticPr fontId="3"/>
  </si>
  <si>
    <t>①「表紙」のシートで</t>
    <rPh sb="2" eb="4">
      <t>ヒョウシ</t>
    </rPh>
    <phoneticPr fontId="3"/>
  </si>
  <si>
    <t>　※交付申請を作成したものを、保存しておけば、</t>
    <rPh sb="2" eb="4">
      <t>コウフ</t>
    </rPh>
    <rPh sb="4" eb="6">
      <t>シンセイ</t>
    </rPh>
    <rPh sb="7" eb="9">
      <t>サクセイ</t>
    </rPh>
    <rPh sb="15" eb="17">
      <t>ホゾン</t>
    </rPh>
    <phoneticPr fontId="3"/>
  </si>
  <si>
    <t>　　 事業施行後に、実績報告として使用できます。</t>
    <rPh sb="3" eb="5">
      <t>ジギョウ</t>
    </rPh>
    <rPh sb="5" eb="7">
      <t>セコウ</t>
    </rPh>
    <rPh sb="7" eb="8">
      <t>ゴ</t>
    </rPh>
    <rPh sb="10" eb="12">
      <t>ジッセキ</t>
    </rPh>
    <rPh sb="12" eb="14">
      <t>ホウコク</t>
    </rPh>
    <rPh sb="17" eb="19">
      <t>シヨウ</t>
    </rPh>
    <phoneticPr fontId="3"/>
  </si>
  <si>
    <t>②補助の対象となる選手・指導者の一覧表を作成してください。</t>
    <rPh sb="1" eb="3">
      <t>ホジョ</t>
    </rPh>
    <rPh sb="4" eb="6">
      <t>タイショウ</t>
    </rPh>
    <rPh sb="9" eb="11">
      <t>センシュ</t>
    </rPh>
    <rPh sb="12" eb="15">
      <t>シドウシャ</t>
    </rPh>
    <rPh sb="16" eb="19">
      <t>イチランヒョウ</t>
    </rPh>
    <rPh sb="20" eb="22">
      <t>サクセイ</t>
    </rPh>
    <phoneticPr fontId="3"/>
  </si>
  <si>
    <t>　※選手・指導者名簿は、１００人まで記載可能にしています。</t>
    <rPh sb="2" eb="4">
      <t>センシュ</t>
    </rPh>
    <rPh sb="5" eb="8">
      <t>シドウシャ</t>
    </rPh>
    <rPh sb="8" eb="10">
      <t>メイボ</t>
    </rPh>
    <rPh sb="15" eb="16">
      <t>ニン</t>
    </rPh>
    <rPh sb="18" eb="20">
      <t>キサイ</t>
    </rPh>
    <rPh sb="20" eb="22">
      <t>カノウ</t>
    </rPh>
    <phoneticPr fontId="3"/>
  </si>
  <si>
    <t>　　・ 不要な欄については、行全体を選択→マウスの右クリック→「非表示」としてください。</t>
    <rPh sb="4" eb="6">
      <t>フヨウ</t>
    </rPh>
    <rPh sb="7" eb="8">
      <t>ラン</t>
    </rPh>
    <rPh sb="14" eb="15">
      <t>ギョウ</t>
    </rPh>
    <rPh sb="15" eb="17">
      <t>ゼンタイ</t>
    </rPh>
    <rPh sb="18" eb="20">
      <t>センタク</t>
    </rPh>
    <rPh sb="25" eb="26">
      <t>ミギ</t>
    </rPh>
    <rPh sb="32" eb="33">
      <t>ヒ</t>
    </rPh>
    <rPh sb="33" eb="35">
      <t>ヒョウジ</t>
    </rPh>
    <phoneticPr fontId="3"/>
  </si>
  <si>
    <t>③「選手・指導者対象一覧」で、選手・指導者がどの事業（個表）の補助対象となっているか</t>
    <rPh sb="2" eb="4">
      <t>センシュ</t>
    </rPh>
    <rPh sb="5" eb="8">
      <t>シドウシャ</t>
    </rPh>
    <rPh sb="8" eb="10">
      <t>タイショウ</t>
    </rPh>
    <rPh sb="10" eb="12">
      <t>イチラン</t>
    </rPh>
    <rPh sb="15" eb="17">
      <t>センシュ</t>
    </rPh>
    <rPh sb="18" eb="21">
      <t>シドウシャ</t>
    </rPh>
    <rPh sb="24" eb="26">
      <t>ジギョウ</t>
    </rPh>
    <rPh sb="27" eb="29">
      <t>コヒョウ</t>
    </rPh>
    <rPh sb="31" eb="33">
      <t>ホジョ</t>
    </rPh>
    <rPh sb="33" eb="35">
      <t>タイショウ</t>
    </rPh>
    <phoneticPr fontId="3"/>
  </si>
  <si>
    <t>　　○を付けてください。</t>
    <rPh sb="4" eb="5">
      <t>ツ</t>
    </rPh>
    <phoneticPr fontId="3"/>
  </si>
  <si>
    <t>　　 ・不要な欄（事業）については、列全体を選択→マウスの右クリック→「非表示」としてください。</t>
    <rPh sb="4" eb="6">
      <t>フヨウ</t>
    </rPh>
    <rPh sb="7" eb="8">
      <t>ラン</t>
    </rPh>
    <rPh sb="9" eb="11">
      <t>ジギョウ</t>
    </rPh>
    <rPh sb="18" eb="19">
      <t>レツ</t>
    </rPh>
    <rPh sb="19" eb="21">
      <t>ゼンタイ</t>
    </rPh>
    <rPh sb="22" eb="24">
      <t>センタク</t>
    </rPh>
    <rPh sb="29" eb="30">
      <t>ミギ</t>
    </rPh>
    <rPh sb="36" eb="37">
      <t>ヒ</t>
    </rPh>
    <rPh sb="37" eb="39">
      <t>ヒョウジ</t>
    </rPh>
    <phoneticPr fontId="3"/>
  </si>
  <si>
    <t>　　 ・不要な欄（選手・指導者）については、行全体を選択→マウスの右クリック→「非表示」としてください。</t>
    <rPh sb="4" eb="6">
      <t>フヨウ</t>
    </rPh>
    <rPh sb="7" eb="8">
      <t>ラン</t>
    </rPh>
    <rPh sb="9" eb="11">
      <t>センシュ</t>
    </rPh>
    <rPh sb="12" eb="15">
      <t>シドウシャ</t>
    </rPh>
    <rPh sb="22" eb="23">
      <t>ギョウ</t>
    </rPh>
    <rPh sb="23" eb="25">
      <t>ゼンタイ</t>
    </rPh>
    <rPh sb="26" eb="28">
      <t>センタク</t>
    </rPh>
    <rPh sb="33" eb="34">
      <t>ミギ</t>
    </rPh>
    <rPh sb="40" eb="41">
      <t>ヒ</t>
    </rPh>
    <rPh sb="41" eb="43">
      <t>ヒョウジ</t>
    </rPh>
    <phoneticPr fontId="3"/>
  </si>
  <si>
    <r>
      <t>　　</t>
    </r>
    <r>
      <rPr>
        <u/>
        <sz val="11"/>
        <rFont val="ＭＳ Ｐ明朝"/>
        <family val="1"/>
        <charset val="128"/>
      </rPr>
      <t>※提出に際して、個表の選手・指導者の「参加人数」と○の数は一致させてください。</t>
    </r>
    <rPh sb="3" eb="5">
      <t>テイシュツ</t>
    </rPh>
    <rPh sb="6" eb="7">
      <t>サイ</t>
    </rPh>
    <rPh sb="10" eb="12">
      <t>コヒョウ</t>
    </rPh>
    <rPh sb="13" eb="15">
      <t>センシュ</t>
    </rPh>
    <rPh sb="16" eb="19">
      <t>シドウシャ</t>
    </rPh>
    <rPh sb="21" eb="23">
      <t>サンカ</t>
    </rPh>
    <rPh sb="23" eb="25">
      <t>ニンズウ</t>
    </rPh>
    <rPh sb="29" eb="30">
      <t>カズ</t>
    </rPh>
    <rPh sb="31" eb="33">
      <t>イッチ</t>
    </rPh>
    <phoneticPr fontId="3"/>
  </si>
  <si>
    <t>④個表の入力</t>
    <rPh sb="1" eb="3">
      <t>コヒョウ</t>
    </rPh>
    <rPh sb="4" eb="6">
      <t>ニュウリョク</t>
    </rPh>
    <phoneticPr fontId="3"/>
  </si>
  <si>
    <t>⑤事業計画・報告総括表</t>
    <phoneticPr fontId="3"/>
  </si>
  <si>
    <t xml:space="preserve">    基本的に個表を作成すると完成しますが、事業内容を簡潔に記載してください。</t>
    <rPh sb="4" eb="7">
      <t>キホンテキ</t>
    </rPh>
    <rPh sb="8" eb="10">
      <t>コヒョウ</t>
    </rPh>
    <rPh sb="11" eb="13">
      <t>サクセイ</t>
    </rPh>
    <rPh sb="16" eb="18">
      <t>カンセイ</t>
    </rPh>
    <rPh sb="23" eb="25">
      <t>ジギョウ</t>
    </rPh>
    <rPh sb="25" eb="27">
      <t>ナイヨウ</t>
    </rPh>
    <rPh sb="28" eb="30">
      <t>カンケツ</t>
    </rPh>
    <rPh sb="31" eb="33">
      <t>キサイ</t>
    </rPh>
    <phoneticPr fontId="3"/>
  </si>
  <si>
    <t>⑥収支予算（決算）書</t>
    <rPh sb="1" eb="3">
      <t>シュウシ</t>
    </rPh>
    <rPh sb="3" eb="5">
      <t>ヨサン</t>
    </rPh>
    <rPh sb="6" eb="8">
      <t>ケッサン</t>
    </rPh>
    <rPh sb="9" eb="10">
      <t>ショ</t>
    </rPh>
    <phoneticPr fontId="3"/>
  </si>
  <si>
    <t>　　自動で集計しますので、内示や交付決定の額との確認をお願いします。</t>
    <rPh sb="2" eb="4">
      <t>ジドウ</t>
    </rPh>
    <rPh sb="5" eb="7">
      <t>シュウケイ</t>
    </rPh>
    <rPh sb="13" eb="15">
      <t>ナイジ</t>
    </rPh>
    <rPh sb="16" eb="18">
      <t>コウフ</t>
    </rPh>
    <rPh sb="18" eb="20">
      <t>ケッテイ</t>
    </rPh>
    <rPh sb="21" eb="22">
      <t>ガク</t>
    </rPh>
    <rPh sb="24" eb="26">
      <t>カクニン</t>
    </rPh>
    <rPh sb="28" eb="29">
      <t>ネガ</t>
    </rPh>
    <phoneticPr fontId="3"/>
  </si>
  <si>
    <t>　　なお、各事業毎の集計は、様式１－２（参考資料）として自動集計されます。</t>
    <rPh sb="5" eb="8">
      <t>カクジギョウ</t>
    </rPh>
    <rPh sb="8" eb="9">
      <t>ゴト</t>
    </rPh>
    <rPh sb="10" eb="12">
      <t>シュウケイ</t>
    </rPh>
    <rPh sb="14" eb="16">
      <t>ヨウシキ</t>
    </rPh>
    <rPh sb="20" eb="22">
      <t>サンコウ</t>
    </rPh>
    <rPh sb="22" eb="24">
      <t>シリョウ</t>
    </rPh>
    <rPh sb="28" eb="30">
      <t>ジドウ</t>
    </rPh>
    <rPh sb="30" eb="32">
      <t>シュウケイ</t>
    </rPh>
    <phoneticPr fontId="3"/>
  </si>
  <si>
    <t>　　※各細事業間の流用における取り扱いについては、別途通知します。</t>
    <rPh sb="3" eb="4">
      <t>カク</t>
    </rPh>
    <rPh sb="4" eb="5">
      <t>サイ</t>
    </rPh>
    <rPh sb="6" eb="8">
      <t>ギョウカン</t>
    </rPh>
    <rPh sb="9" eb="11">
      <t>リュウヨウ</t>
    </rPh>
    <rPh sb="15" eb="16">
      <t>ト</t>
    </rPh>
    <rPh sb="17" eb="18">
      <t>アツカ</t>
    </rPh>
    <rPh sb="25" eb="27">
      <t>ベット</t>
    </rPh>
    <rPh sb="27" eb="29">
      <t>ツウチ</t>
    </rPh>
    <phoneticPr fontId="3"/>
  </si>
  <si>
    <t>交付申請</t>
    <rPh sb="0" eb="2">
      <t>コウフ</t>
    </rPh>
    <rPh sb="2" eb="4">
      <t>シンセイ</t>
    </rPh>
    <phoneticPr fontId="12"/>
  </si>
  <si>
    <t>年　度</t>
    <rPh sb="0" eb="1">
      <t>ネン</t>
    </rPh>
    <rPh sb="2" eb="3">
      <t>ド</t>
    </rPh>
    <phoneticPr fontId="12"/>
  </si>
  <si>
    <t>競技名</t>
    <rPh sb="0" eb="3">
      <t>キョウギメイ</t>
    </rPh>
    <phoneticPr fontId="12"/>
  </si>
  <si>
    <t>実績報告</t>
    <rPh sb="0" eb="2">
      <t>ジッセキ</t>
    </rPh>
    <rPh sb="2" eb="4">
      <t>ホウコク</t>
    </rPh>
    <phoneticPr fontId="12"/>
  </si>
  <si>
    <t>添付様式</t>
    <rPh sb="0" eb="2">
      <t>テンプ</t>
    </rPh>
    <rPh sb="2" eb="4">
      <t>ヨウシキ</t>
    </rPh>
    <phoneticPr fontId="12"/>
  </si>
  <si>
    <t>●</t>
    <phoneticPr fontId="12"/>
  </si>
  <si>
    <t>選手名簿</t>
    <rPh sb="0" eb="2">
      <t>センシュ</t>
    </rPh>
    <rPh sb="2" eb="4">
      <t>メイボ</t>
    </rPh>
    <phoneticPr fontId="12"/>
  </si>
  <si>
    <t>指導者名簿</t>
    <rPh sb="0" eb="3">
      <t>シドウシャ</t>
    </rPh>
    <rPh sb="3" eb="5">
      <t>メイボ</t>
    </rPh>
    <phoneticPr fontId="12"/>
  </si>
  <si>
    <t>事業計画書総括表</t>
    <rPh sb="0" eb="2">
      <t>ジギョウ</t>
    </rPh>
    <rPh sb="2" eb="5">
      <t>ケイカクショ</t>
    </rPh>
    <rPh sb="5" eb="7">
      <t>ソウカツ</t>
    </rPh>
    <rPh sb="7" eb="8">
      <t>ヒョウ</t>
    </rPh>
    <phoneticPr fontId="12"/>
  </si>
  <si>
    <t>様式１－１</t>
    <rPh sb="0" eb="2">
      <t>ヨウシキ</t>
    </rPh>
    <phoneticPr fontId="12"/>
  </si>
  <si>
    <t>実績報告書総括表</t>
    <rPh sb="0" eb="2">
      <t>ジッセキ</t>
    </rPh>
    <rPh sb="2" eb="5">
      <t>ホウコクショ</t>
    </rPh>
    <rPh sb="5" eb="7">
      <t>ソウカツ</t>
    </rPh>
    <rPh sb="7" eb="8">
      <t>ヒョウ</t>
    </rPh>
    <phoneticPr fontId="12"/>
  </si>
  <si>
    <t>様式１－４</t>
    <rPh sb="0" eb="2">
      <t>ヨウシキ</t>
    </rPh>
    <phoneticPr fontId="12"/>
  </si>
  <si>
    <t>収支予算書(総括表)</t>
    <rPh sb="0" eb="2">
      <t>シュウシ</t>
    </rPh>
    <rPh sb="2" eb="5">
      <t>ヨサンショ</t>
    </rPh>
    <rPh sb="6" eb="8">
      <t>ソウカツ</t>
    </rPh>
    <rPh sb="8" eb="9">
      <t>ヒョウ</t>
    </rPh>
    <phoneticPr fontId="12"/>
  </si>
  <si>
    <t>様式１－２</t>
    <rPh sb="0" eb="2">
      <t>ヨウシキ</t>
    </rPh>
    <phoneticPr fontId="12"/>
  </si>
  <si>
    <t>収支決算書(総括表)</t>
    <rPh sb="0" eb="2">
      <t>シュウシ</t>
    </rPh>
    <rPh sb="2" eb="4">
      <t>ケッサン</t>
    </rPh>
    <rPh sb="6" eb="8">
      <t>ソウカツ</t>
    </rPh>
    <rPh sb="8" eb="9">
      <t>ヒョウ</t>
    </rPh>
    <phoneticPr fontId="12"/>
  </si>
  <si>
    <t>様式１－５</t>
    <rPh sb="0" eb="2">
      <t>ヨウシキ</t>
    </rPh>
    <phoneticPr fontId="12"/>
  </si>
  <si>
    <t>事業計画書(事業別)</t>
    <rPh sb="0" eb="2">
      <t>ジギョウ</t>
    </rPh>
    <rPh sb="2" eb="5">
      <t>ケイカクショ</t>
    </rPh>
    <rPh sb="6" eb="8">
      <t>ジギョウ</t>
    </rPh>
    <rPh sb="8" eb="9">
      <t>ベツ</t>
    </rPh>
    <phoneticPr fontId="12"/>
  </si>
  <si>
    <t>様式１－３</t>
    <rPh sb="0" eb="2">
      <t>ヨウシキ</t>
    </rPh>
    <phoneticPr fontId="12"/>
  </si>
  <si>
    <t>実績報告書(事業別)</t>
    <rPh sb="0" eb="2">
      <t>ジッセキ</t>
    </rPh>
    <rPh sb="2" eb="5">
      <t>ホウコクショ</t>
    </rPh>
    <rPh sb="6" eb="8">
      <t>ジギョウ</t>
    </rPh>
    <rPh sb="8" eb="9">
      <t>ベツ</t>
    </rPh>
    <phoneticPr fontId="12"/>
  </si>
  <si>
    <t>様式１－６</t>
    <rPh sb="0" eb="2">
      <t>ヨウシキ</t>
    </rPh>
    <phoneticPr fontId="12"/>
  </si>
  <si>
    <t>旅費請求・領収書</t>
    <rPh sb="0" eb="2">
      <t>リョヒ</t>
    </rPh>
    <rPh sb="2" eb="4">
      <t>セイキュウ</t>
    </rPh>
    <rPh sb="5" eb="8">
      <t>リョウシュウショ</t>
    </rPh>
    <phoneticPr fontId="12"/>
  </si>
  <si>
    <t>領収書添付台紙</t>
    <rPh sb="0" eb="3">
      <t>リョウシュウショ</t>
    </rPh>
    <rPh sb="3" eb="5">
      <t>テンプ</t>
    </rPh>
    <rPh sb="5" eb="7">
      <t>ダイシ</t>
    </rPh>
    <phoneticPr fontId="12"/>
  </si>
  <si>
    <t xml:space="preserve"> </t>
    <phoneticPr fontId="12"/>
  </si>
  <si>
    <t>（円）</t>
    <rPh sb="1" eb="2">
      <t>エン</t>
    </rPh>
    <phoneticPr fontId="3"/>
  </si>
  <si>
    <t>収　　入</t>
    <rPh sb="0" eb="1">
      <t>オサム</t>
    </rPh>
    <rPh sb="3" eb="4">
      <t>イリ</t>
    </rPh>
    <phoneticPr fontId="3"/>
  </si>
  <si>
    <t>費　　　目</t>
    <rPh sb="0" eb="1">
      <t>ヒ</t>
    </rPh>
    <rPh sb="4" eb="5">
      <t>メ</t>
    </rPh>
    <phoneticPr fontId="3"/>
  </si>
  <si>
    <t>総事業費</t>
    <rPh sb="0" eb="1">
      <t>ソウ</t>
    </rPh>
    <rPh sb="1" eb="4">
      <t>ジギョウヒ</t>
    </rPh>
    <phoneticPr fontId="3"/>
  </si>
  <si>
    <t>備         　　　　　考</t>
    <rPh sb="0" eb="1">
      <t>ソナエ</t>
    </rPh>
    <rPh sb="15" eb="16">
      <t>コウ</t>
    </rPh>
    <phoneticPr fontId="3"/>
  </si>
  <si>
    <t>県体協補助金</t>
    <rPh sb="0" eb="1">
      <t>ケン</t>
    </rPh>
    <rPh sb="1" eb="3">
      <t>タイキョウ</t>
    </rPh>
    <rPh sb="3" eb="6">
      <t>ホジョキン</t>
    </rPh>
    <phoneticPr fontId="3"/>
  </si>
  <si>
    <t>競技団体負担金</t>
    <rPh sb="0" eb="2">
      <t>キョウギ</t>
    </rPh>
    <rPh sb="2" eb="4">
      <t>ダンタイ</t>
    </rPh>
    <rPh sb="4" eb="7">
      <t>フタンキン</t>
    </rPh>
    <phoneticPr fontId="3"/>
  </si>
  <si>
    <t>参加者負担金</t>
    <rPh sb="0" eb="3">
      <t>サンカシャ</t>
    </rPh>
    <rPh sb="3" eb="6">
      <t>フタンキン</t>
    </rPh>
    <phoneticPr fontId="3"/>
  </si>
  <si>
    <t>その他</t>
    <rPh sb="0" eb="3">
      <t>ソノタ</t>
    </rPh>
    <phoneticPr fontId="3"/>
  </si>
  <si>
    <t>合　　計</t>
    <rPh sb="0" eb="1">
      <t>ゴウ</t>
    </rPh>
    <rPh sb="3" eb="4">
      <t>ケイ</t>
    </rPh>
    <phoneticPr fontId="3"/>
  </si>
  <si>
    <t>支　　出</t>
    <rPh sb="0" eb="1">
      <t>ササ</t>
    </rPh>
    <rPh sb="3" eb="4">
      <t>デ</t>
    </rPh>
    <phoneticPr fontId="3"/>
  </si>
  <si>
    <t>費　目</t>
    <rPh sb="0" eb="1">
      <t>ヒ</t>
    </rPh>
    <rPh sb="2" eb="3">
      <t>メ</t>
    </rPh>
    <phoneticPr fontId="3"/>
  </si>
  <si>
    <t>項　目</t>
    <rPh sb="0" eb="1">
      <t>コウ</t>
    </rPh>
    <rPh sb="2" eb="3">
      <t>メ</t>
    </rPh>
    <phoneticPr fontId="3"/>
  </si>
  <si>
    <t>総事業費</t>
    <rPh sb="0" eb="4">
      <t>ソウジギョウヒ</t>
    </rPh>
    <phoneticPr fontId="3"/>
  </si>
  <si>
    <t>区　　　　分</t>
    <rPh sb="0" eb="1">
      <t>ク</t>
    </rPh>
    <rPh sb="5" eb="6">
      <t>ブン</t>
    </rPh>
    <phoneticPr fontId="3"/>
  </si>
  <si>
    <t>備　　　考</t>
    <rPh sb="0" eb="1">
      <t>ソナエ</t>
    </rPh>
    <rPh sb="4" eb="5">
      <t>コウ</t>
    </rPh>
    <phoneticPr fontId="3"/>
  </si>
  <si>
    <t>補助対象経費</t>
    <rPh sb="0" eb="2">
      <t>ホジョ</t>
    </rPh>
    <rPh sb="2" eb="4">
      <t>タイショウ</t>
    </rPh>
    <rPh sb="4" eb="6">
      <t>ケイヒ</t>
    </rPh>
    <phoneticPr fontId="3"/>
  </si>
  <si>
    <t>対象外経費</t>
    <rPh sb="0" eb="3">
      <t>タイショウガイ</t>
    </rPh>
    <rPh sb="3" eb="5">
      <t>ケイヒ</t>
    </rPh>
    <phoneticPr fontId="3"/>
  </si>
  <si>
    <t>報償費</t>
    <rPh sb="0" eb="3">
      <t>ホウショウヒ</t>
    </rPh>
    <phoneticPr fontId="3"/>
  </si>
  <si>
    <t>旅　費</t>
    <rPh sb="0" eb="1">
      <t>タビ</t>
    </rPh>
    <rPh sb="2" eb="3">
      <t>ヒ</t>
    </rPh>
    <phoneticPr fontId="3"/>
  </si>
  <si>
    <t>運　賃</t>
    <rPh sb="0" eb="1">
      <t>ウン</t>
    </rPh>
    <rPh sb="2" eb="3">
      <t>チン</t>
    </rPh>
    <phoneticPr fontId="3"/>
  </si>
  <si>
    <t>宿泊費</t>
    <rPh sb="0" eb="3">
      <t>シュクハクヒ</t>
    </rPh>
    <phoneticPr fontId="3"/>
  </si>
  <si>
    <t>需用費</t>
    <rPh sb="0" eb="3">
      <t>ジュヨウヒ</t>
    </rPh>
    <phoneticPr fontId="3"/>
  </si>
  <si>
    <t>消耗品費等</t>
    <rPh sb="0" eb="3">
      <t>ショウモウヒン</t>
    </rPh>
    <rPh sb="3" eb="4">
      <t>ヒ</t>
    </rPh>
    <rPh sb="4" eb="5">
      <t>トウ</t>
    </rPh>
    <phoneticPr fontId="3"/>
  </si>
  <si>
    <t>食糧費</t>
    <rPh sb="0" eb="3">
      <t>ショクリョウヒ</t>
    </rPh>
    <phoneticPr fontId="3"/>
  </si>
  <si>
    <t>役務費</t>
    <rPh sb="0" eb="2">
      <t>エキム</t>
    </rPh>
    <rPh sb="2" eb="3">
      <t>ヒ</t>
    </rPh>
    <phoneticPr fontId="3"/>
  </si>
  <si>
    <t>器具・用具
運搬料</t>
    <rPh sb="0" eb="2">
      <t>キグ</t>
    </rPh>
    <rPh sb="3" eb="5">
      <t>ヨウグ</t>
    </rPh>
    <rPh sb="6" eb="9">
      <t>ウンパンリョウ</t>
    </rPh>
    <phoneticPr fontId="3"/>
  </si>
  <si>
    <t>保険料</t>
    <rPh sb="0" eb="3">
      <t>ホケンリョウ</t>
    </rPh>
    <phoneticPr fontId="3"/>
  </si>
  <si>
    <t>その他</t>
    <rPh sb="2" eb="3">
      <t>タ</t>
    </rPh>
    <phoneticPr fontId="3"/>
  </si>
  <si>
    <t>使用料及び
賃借料</t>
    <rPh sb="0" eb="3">
      <t>シヨウリョウ</t>
    </rPh>
    <rPh sb="3" eb="4">
      <t>オヨ</t>
    </rPh>
    <rPh sb="6" eb="9">
      <t>チンシャクリョウ</t>
    </rPh>
    <phoneticPr fontId="3"/>
  </si>
  <si>
    <t>会場使用料等</t>
    <rPh sb="0" eb="2">
      <t>カイジョウ</t>
    </rPh>
    <rPh sb="2" eb="5">
      <t>シヨウリョウ</t>
    </rPh>
    <rPh sb="5" eb="6">
      <t>トウ</t>
    </rPh>
    <phoneticPr fontId="3"/>
  </si>
  <si>
    <t>●収入</t>
    <rPh sb="1" eb="3">
      <t>シュウニュウ</t>
    </rPh>
    <phoneticPr fontId="3"/>
  </si>
  <si>
    <t>補助金チェック</t>
    <rPh sb="0" eb="3">
      <t>ホジョキン</t>
    </rPh>
    <phoneticPr fontId="3"/>
  </si>
  <si>
    <t>収入</t>
    <rPh sb="0" eb="2">
      <t>シュウニュウ</t>
    </rPh>
    <phoneticPr fontId="3"/>
  </si>
  <si>
    <t>合計</t>
    <rPh sb="0" eb="2">
      <t>ゴウケイ</t>
    </rPh>
    <phoneticPr fontId="3"/>
  </si>
  <si>
    <t>●総事業費</t>
    <rPh sb="1" eb="2">
      <t>ソウ</t>
    </rPh>
    <rPh sb="2" eb="5">
      <t>ジギョウヒ</t>
    </rPh>
    <phoneticPr fontId="3"/>
  </si>
  <si>
    <t>器具・用具運搬料</t>
    <rPh sb="0" eb="2">
      <t>キグ</t>
    </rPh>
    <rPh sb="3" eb="5">
      <t>ヨウグ</t>
    </rPh>
    <rPh sb="5" eb="8">
      <t>ウンパンリョウ</t>
    </rPh>
    <phoneticPr fontId="3"/>
  </si>
  <si>
    <t>使用料及び賃借料</t>
    <rPh sb="0" eb="3">
      <t>シヨウリョウ</t>
    </rPh>
    <rPh sb="3" eb="4">
      <t>オヨ</t>
    </rPh>
    <rPh sb="5" eb="8">
      <t>チンシャクリョウ</t>
    </rPh>
    <phoneticPr fontId="3"/>
  </si>
  <si>
    <t>＜補助対象＞</t>
    <rPh sb="1" eb="3">
      <t>ホジョ</t>
    </rPh>
    <rPh sb="3" eb="5">
      <t>タイショウ</t>
    </rPh>
    <phoneticPr fontId="3"/>
  </si>
  <si>
    <t>＜対象外＞</t>
    <rPh sb="1" eb="3">
      <t>タイショウ</t>
    </rPh>
    <rPh sb="3" eb="4">
      <t>ソト</t>
    </rPh>
    <phoneticPr fontId="3"/>
  </si>
  <si>
    <t>事業数</t>
    <rPh sb="0" eb="3">
      <t>ジギョウスウ</t>
    </rPh>
    <phoneticPr fontId="3"/>
  </si>
  <si>
    <t>費目</t>
    <rPh sb="0" eb="2">
      <t>ヒモク</t>
    </rPh>
    <phoneticPr fontId="3"/>
  </si>
  <si>
    <t>補助対象となっている選手を記載してください。（団体に補助している場合は、団体名でも可）</t>
    <rPh sb="0" eb="2">
      <t>ホジョ</t>
    </rPh>
    <rPh sb="2" eb="4">
      <t>タイショウ</t>
    </rPh>
    <rPh sb="10" eb="12">
      <t>センシュ</t>
    </rPh>
    <rPh sb="13" eb="15">
      <t>キサイ</t>
    </rPh>
    <rPh sb="23" eb="25">
      <t>ダンタイ</t>
    </rPh>
    <rPh sb="26" eb="28">
      <t>ホジョ</t>
    </rPh>
    <rPh sb="32" eb="34">
      <t>バアイ</t>
    </rPh>
    <rPh sb="36" eb="38">
      <t>ダンタイ</t>
    </rPh>
    <rPh sb="38" eb="39">
      <t>メイ</t>
    </rPh>
    <rPh sb="41" eb="42">
      <t>カ</t>
    </rPh>
    <phoneticPr fontId="3"/>
  </si>
  <si>
    <t>年度</t>
    <rPh sb="0" eb="2">
      <t>ネンド</t>
    </rPh>
    <phoneticPr fontId="12"/>
  </si>
  <si>
    <t>№</t>
    <phoneticPr fontId="3"/>
  </si>
  <si>
    <t>種　別</t>
    <rPh sb="0" eb="1">
      <t>タネ</t>
    </rPh>
    <rPh sb="2" eb="3">
      <t>ベツ</t>
    </rPh>
    <phoneticPr fontId="3"/>
  </si>
  <si>
    <t>氏　　名</t>
    <rPh sb="0" eb="1">
      <t>シ</t>
    </rPh>
    <rPh sb="3" eb="4">
      <t>メイ</t>
    </rPh>
    <phoneticPr fontId="12"/>
  </si>
  <si>
    <t>所　　属　　等</t>
    <rPh sb="0" eb="1">
      <t>トコロ</t>
    </rPh>
    <rPh sb="3" eb="4">
      <t>ゾク</t>
    </rPh>
    <rPh sb="6" eb="7">
      <t>トウ</t>
    </rPh>
    <phoneticPr fontId="3"/>
  </si>
  <si>
    <t>備　考</t>
    <rPh sb="0" eb="1">
      <t>ビ</t>
    </rPh>
    <rPh sb="2" eb="3">
      <t>コウ</t>
    </rPh>
    <phoneticPr fontId="3"/>
  </si>
  <si>
    <t>（少年種別の選手にあっては、学校名及び学年）</t>
    <rPh sb="1" eb="3">
      <t>ショウネン</t>
    </rPh>
    <rPh sb="3" eb="5">
      <t>シュベツ</t>
    </rPh>
    <phoneticPr fontId="3"/>
  </si>
  <si>
    <t>選手事業対象一覧</t>
    <rPh sb="0" eb="2">
      <t>センシュ</t>
    </rPh>
    <rPh sb="1" eb="2">
      <t>ホセン</t>
    </rPh>
    <rPh sb="2" eb="4">
      <t>ジギョウ</t>
    </rPh>
    <rPh sb="4" eb="6">
      <t>タイショウ</t>
    </rPh>
    <rPh sb="6" eb="8">
      <t>イチラン</t>
    </rPh>
    <phoneticPr fontId="3"/>
  </si>
  <si>
    <t>○</t>
    <phoneticPr fontId="3"/>
  </si>
  <si>
    <t>一覧表の該当選手の数</t>
    <rPh sb="0" eb="2">
      <t>イチラン</t>
    </rPh>
    <rPh sb="2" eb="3">
      <t>ヒョウ</t>
    </rPh>
    <rPh sb="4" eb="6">
      <t>ガイトウ</t>
    </rPh>
    <rPh sb="6" eb="8">
      <t>センシュ</t>
    </rPh>
    <rPh sb="9" eb="10">
      <t>カズ</t>
    </rPh>
    <phoneticPr fontId="3"/>
  </si>
  <si>
    <t>個表の該当選手の数</t>
    <rPh sb="0" eb="2">
      <t>コヒョウ</t>
    </rPh>
    <rPh sb="3" eb="5">
      <t>ガイトウ</t>
    </rPh>
    <rPh sb="5" eb="7">
      <t>センシュ</t>
    </rPh>
    <rPh sb="8" eb="9">
      <t>カズ</t>
    </rPh>
    <phoneticPr fontId="3"/>
  </si>
  <si>
    <t>事業
番号</t>
    <rPh sb="0" eb="2">
      <t>ジギョウ</t>
    </rPh>
    <rPh sb="3" eb="5">
      <t>バンゴウ</t>
    </rPh>
    <phoneticPr fontId="3"/>
  </si>
  <si>
    <r>
      <t>補助額</t>
    </r>
    <r>
      <rPr>
        <sz val="6"/>
        <rFont val="ＭＳ 明朝"/>
        <family val="1"/>
        <charset val="128"/>
      </rPr>
      <t>（千円）</t>
    </r>
    <rPh sb="0" eb="3">
      <t>ホジョガク</t>
    </rPh>
    <rPh sb="4" eb="6">
      <t>センエン</t>
    </rPh>
    <phoneticPr fontId="3"/>
  </si>
  <si>
    <t>区分</t>
    <rPh sb="0" eb="2">
      <t>クブン</t>
    </rPh>
    <phoneticPr fontId="3"/>
  </si>
  <si>
    <t>自　宅　住　所</t>
    <phoneticPr fontId="3"/>
  </si>
  <si>
    <t>所 属 先</t>
    <phoneticPr fontId="3"/>
  </si>
  <si>
    <t>指導者事業対象一覧</t>
    <rPh sb="0" eb="3">
      <t>シドウシャ</t>
    </rPh>
    <rPh sb="3" eb="5">
      <t>ジギョウ</t>
    </rPh>
    <rPh sb="5" eb="7">
      <t>タイショウ</t>
    </rPh>
    <rPh sb="7" eb="9">
      <t>イチラン</t>
    </rPh>
    <phoneticPr fontId="3"/>
  </si>
  <si>
    <t>一覧表の該当指導者の数</t>
    <rPh sb="0" eb="2">
      <t>イチラン</t>
    </rPh>
    <rPh sb="2" eb="3">
      <t>ヒョウ</t>
    </rPh>
    <rPh sb="4" eb="6">
      <t>ガイトウ</t>
    </rPh>
    <rPh sb="6" eb="9">
      <t>シドウシャ</t>
    </rPh>
    <rPh sb="10" eb="11">
      <t>カズ</t>
    </rPh>
    <phoneticPr fontId="3"/>
  </si>
  <si>
    <t>個表の該当指導者の数</t>
    <rPh sb="0" eb="2">
      <t>コヒョウ</t>
    </rPh>
    <rPh sb="3" eb="5">
      <t>ガイトウ</t>
    </rPh>
    <rPh sb="5" eb="8">
      <t>シドウシャ</t>
    </rPh>
    <rPh sb="9" eb="10">
      <t>カズ</t>
    </rPh>
    <phoneticPr fontId="3"/>
  </si>
  <si>
    <t>○</t>
    <phoneticPr fontId="3"/>
  </si>
  <si>
    <t>競技名：</t>
    <rPh sb="0" eb="3">
      <t>キョウギメイ</t>
    </rPh>
    <phoneticPr fontId="3"/>
  </si>
  <si>
    <t>補助金合計</t>
    <rPh sb="0" eb="3">
      <t>ホジョキン</t>
    </rPh>
    <rPh sb="3" eb="5">
      <t>ゴウケイ</t>
    </rPh>
    <phoneticPr fontId="3"/>
  </si>
  <si>
    <t>事業№</t>
    <phoneticPr fontId="3"/>
  </si>
  <si>
    <t>事業区分</t>
    <rPh sb="0" eb="2">
      <t>ジギョウ</t>
    </rPh>
    <rPh sb="2" eb="4">
      <t>クブン</t>
    </rPh>
    <phoneticPr fontId="3"/>
  </si>
  <si>
    <t>期　　　　日</t>
    <rPh sb="0" eb="1">
      <t>キ</t>
    </rPh>
    <rPh sb="5" eb="6">
      <t>ヒ</t>
    </rPh>
    <phoneticPr fontId="3"/>
  </si>
  <si>
    <t>場　　　　所</t>
    <rPh sb="0" eb="1">
      <t>バ</t>
    </rPh>
    <rPh sb="5" eb="6">
      <t>ショ</t>
    </rPh>
    <phoneticPr fontId="3"/>
  </si>
  <si>
    <t>事　　業　　内　　容</t>
    <rPh sb="0" eb="1">
      <t>コト</t>
    </rPh>
    <rPh sb="3" eb="4">
      <t>ギョウ</t>
    </rPh>
    <rPh sb="6" eb="7">
      <t>ナイ</t>
    </rPh>
    <rPh sb="9" eb="10">
      <t>カタチ</t>
    </rPh>
    <phoneticPr fontId="3"/>
  </si>
  <si>
    <t>参 加 者 数</t>
    <phoneticPr fontId="3"/>
  </si>
  <si>
    <t>補助額</t>
    <rPh sb="0" eb="2">
      <t>ホジョ</t>
    </rPh>
    <rPh sb="2" eb="3">
      <t>ガク</t>
    </rPh>
    <phoneticPr fontId="3"/>
  </si>
  <si>
    <t>指 導 者</t>
  </si>
  <si>
    <t>選　手</t>
    <phoneticPr fontId="3"/>
  </si>
  <si>
    <t>～</t>
    <phoneticPr fontId="3"/>
  </si>
  <si>
    <t>【概　要】</t>
    <rPh sb="1" eb="2">
      <t>オオムネ</t>
    </rPh>
    <rPh sb="3" eb="4">
      <t>ヨウ</t>
    </rPh>
    <phoneticPr fontId="3"/>
  </si>
  <si>
    <t>事業№</t>
    <rPh sb="0" eb="2">
      <t>ジギョウ</t>
    </rPh>
    <phoneticPr fontId="3"/>
  </si>
  <si>
    <t>◆事業区分</t>
    <rPh sb="1" eb="3">
      <t>ジギョウ</t>
    </rPh>
    <rPh sb="3" eb="5">
      <t>クブン</t>
    </rPh>
    <phoneticPr fontId="3"/>
  </si>
  <si>
    <t>種別</t>
    <rPh sb="0" eb="2">
      <t>シュベツ</t>
    </rPh>
    <phoneticPr fontId="3"/>
  </si>
  <si>
    <t>期日</t>
    <rPh sb="0" eb="2">
      <t>キジツ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</si>
  <si>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</si>
  <si>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</si>
  <si>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</si>
  <si>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～</t>
    <phoneticPr fontId="3"/>
  </si>
  <si>
    <t>泊</t>
    <rPh sb="0" eb="1">
      <t>ト</t>
    </rPh>
    <phoneticPr fontId="3"/>
  </si>
  <si>
    <t>会場</t>
    <rPh sb="0" eb="2">
      <t>カイジョウ</t>
    </rPh>
    <phoneticPr fontId="3"/>
  </si>
  <si>
    <t>施設名</t>
    <rPh sb="0" eb="2">
      <t>シセツ</t>
    </rPh>
    <rPh sb="2" eb="3">
      <t>メイ</t>
    </rPh>
    <phoneticPr fontId="3"/>
  </si>
  <si>
    <t>住所</t>
    <rPh sb="0" eb="2">
      <t>ジュウショ</t>
    </rPh>
    <phoneticPr fontId="3"/>
  </si>
  <si>
    <t>宿泊</t>
    <rPh sb="0" eb="2">
      <t>シュクハク</t>
    </rPh>
    <phoneticPr fontId="3"/>
  </si>
  <si>
    <t>参加人数</t>
    <rPh sb="0" eb="2">
      <t>サンカ</t>
    </rPh>
    <rPh sb="2" eb="4">
      <t>ニンズウ</t>
    </rPh>
    <phoneticPr fontId="3"/>
  </si>
  <si>
    <t>成年男子</t>
    <rPh sb="0" eb="2">
      <t>セイネン</t>
    </rPh>
    <rPh sb="2" eb="4">
      <t>ダンシ</t>
    </rPh>
    <phoneticPr fontId="3"/>
  </si>
  <si>
    <t>成年女子</t>
    <rPh sb="0" eb="2">
      <t>セイネン</t>
    </rPh>
    <rPh sb="2" eb="4">
      <t>ジョシ</t>
    </rPh>
    <phoneticPr fontId="3"/>
  </si>
  <si>
    <t>少年男子</t>
    <rPh sb="0" eb="2">
      <t>ショウネン</t>
    </rPh>
    <rPh sb="2" eb="4">
      <t>ダンシ</t>
    </rPh>
    <phoneticPr fontId="3"/>
  </si>
  <si>
    <t>少年女子</t>
    <rPh sb="0" eb="2">
      <t>ショウネン</t>
    </rPh>
    <rPh sb="2" eb="4">
      <t>ジョシ</t>
    </rPh>
    <phoneticPr fontId="3"/>
  </si>
  <si>
    <t>小・中学男子</t>
    <rPh sb="0" eb="1">
      <t>ショウ</t>
    </rPh>
    <rPh sb="2" eb="4">
      <t>チュウガク</t>
    </rPh>
    <rPh sb="4" eb="6">
      <t>ダンシ</t>
    </rPh>
    <phoneticPr fontId="3"/>
  </si>
  <si>
    <t>小・中学女子</t>
    <rPh sb="0" eb="1">
      <t>ショウ</t>
    </rPh>
    <rPh sb="2" eb="4">
      <t>チュウガク</t>
    </rPh>
    <rPh sb="4" eb="6">
      <t>ジョシ</t>
    </rPh>
    <phoneticPr fontId="3"/>
  </si>
  <si>
    <t>計</t>
    <rPh sb="0" eb="1">
      <t>ケイ</t>
    </rPh>
    <phoneticPr fontId="3"/>
  </si>
  <si>
    <t>指導者</t>
    <rPh sb="0" eb="3">
      <t>シドウシャ</t>
    </rPh>
    <phoneticPr fontId="3"/>
  </si>
  <si>
    <t>人</t>
    <rPh sb="0" eb="1">
      <t>ニン</t>
    </rPh>
    <phoneticPr fontId="3"/>
  </si>
  <si>
    <t>◆区分</t>
    <rPh sb="1" eb="3">
      <t>クブン</t>
    </rPh>
    <phoneticPr fontId="3"/>
  </si>
  <si>
    <t>選　手</t>
    <rPh sb="0" eb="1">
      <t>セン</t>
    </rPh>
    <rPh sb="2" eb="3">
      <t>テ</t>
    </rPh>
    <phoneticPr fontId="3"/>
  </si>
  <si>
    <t>対象選手名</t>
    <rPh sb="0" eb="2">
      <t>タイショウ</t>
    </rPh>
    <rPh sb="2" eb="4">
      <t>センシュ</t>
    </rPh>
    <rPh sb="4" eb="5">
      <t>メイ</t>
    </rPh>
    <phoneticPr fontId="3"/>
  </si>
  <si>
    <t>実施内容</t>
    <rPh sb="0" eb="2">
      <t>ジッシ</t>
    </rPh>
    <rPh sb="2" eb="4">
      <t>ナイヨウ</t>
    </rPh>
    <phoneticPr fontId="3"/>
  </si>
  <si>
    <t>※当該事業の内容、参加人数や事業実施の目的及び成果等、可能な限り詳細に記載すること。</t>
    <rPh sb="1" eb="3">
      <t>トウガイ</t>
    </rPh>
    <rPh sb="3" eb="5">
      <t>ジギョウ</t>
    </rPh>
    <rPh sb="6" eb="8">
      <t>ナイヨウ</t>
    </rPh>
    <rPh sb="9" eb="11">
      <t>サンカ</t>
    </rPh>
    <rPh sb="11" eb="13">
      <t>ニンズウ</t>
    </rPh>
    <rPh sb="14" eb="16">
      <t>ジギョウ</t>
    </rPh>
    <rPh sb="16" eb="18">
      <t>ジッシ</t>
    </rPh>
    <rPh sb="19" eb="21">
      <t>モクテキ</t>
    </rPh>
    <rPh sb="21" eb="22">
      <t>オヨ</t>
    </rPh>
    <rPh sb="23" eb="25">
      <t>セイカ</t>
    </rPh>
    <rPh sb="25" eb="26">
      <t>トウ</t>
    </rPh>
    <rPh sb="27" eb="29">
      <t>カノウ</t>
    </rPh>
    <rPh sb="30" eb="31">
      <t>カギ</t>
    </rPh>
    <rPh sb="32" eb="34">
      <t>ショウサイ</t>
    </rPh>
    <rPh sb="35" eb="37">
      <t>キサイ</t>
    </rPh>
    <phoneticPr fontId="3"/>
  </si>
  <si>
    <t>【経　費】</t>
    <rPh sb="1" eb="2">
      <t>キョウ</t>
    </rPh>
    <rPh sb="3" eb="4">
      <t>ヒ</t>
    </rPh>
    <phoneticPr fontId="3"/>
  </si>
  <si>
    <t>積　算　内　訳</t>
    <rPh sb="0" eb="1">
      <t>セキ</t>
    </rPh>
    <rPh sb="2" eb="3">
      <t>ザン</t>
    </rPh>
    <rPh sb="4" eb="5">
      <t>ナイ</t>
    </rPh>
    <rPh sb="6" eb="7">
      <t>ヤク</t>
    </rPh>
    <phoneticPr fontId="3"/>
  </si>
  <si>
    <t>事業費確認</t>
    <rPh sb="0" eb="3">
      <t>ジギョウヒ</t>
    </rPh>
    <rPh sb="3" eb="5">
      <t>カクニン</t>
    </rPh>
    <phoneticPr fontId="3"/>
  </si>
  <si>
    <t>対象外確認</t>
    <rPh sb="0" eb="3">
      <t>タイショウガイ</t>
    </rPh>
    <rPh sb="3" eb="5">
      <t>カクニン</t>
    </rPh>
    <phoneticPr fontId="3"/>
  </si>
  <si>
    <t>山口県○○協会</t>
    <rPh sb="0" eb="3">
      <t>ヤマグチケン</t>
    </rPh>
    <rPh sb="5" eb="7">
      <t>キョウカイ</t>
    </rPh>
    <phoneticPr fontId="12"/>
  </si>
  <si>
    <t>様</t>
    <rPh sb="0" eb="1">
      <t>サマ</t>
    </rPh>
    <phoneticPr fontId="12"/>
  </si>
  <si>
    <t>事 業 No.</t>
    <rPh sb="0" eb="1">
      <t>コト</t>
    </rPh>
    <rPh sb="2" eb="3">
      <t>ギョウ</t>
    </rPh>
    <phoneticPr fontId="12"/>
  </si>
  <si>
    <t>実施月日</t>
    <rPh sb="0" eb="2">
      <t>ジッシ</t>
    </rPh>
    <rPh sb="2" eb="4">
      <t>ガッピ</t>
    </rPh>
    <phoneticPr fontId="12"/>
  </si>
  <si>
    <t>実施場所</t>
    <rPh sb="0" eb="2">
      <t>ジッシ</t>
    </rPh>
    <rPh sb="2" eb="4">
      <t>バショ</t>
    </rPh>
    <phoneticPr fontId="12"/>
  </si>
  <si>
    <t>事業内容</t>
    <rPh sb="0" eb="2">
      <t>ジギョウ</t>
    </rPh>
    <rPh sb="2" eb="4">
      <t>ナイヨウ</t>
    </rPh>
    <phoneticPr fontId="12"/>
  </si>
  <si>
    <t>No.</t>
    <phoneticPr fontId="12"/>
  </si>
  <si>
    <t>出　発　地</t>
    <rPh sb="0" eb="1">
      <t>デ</t>
    </rPh>
    <rPh sb="2" eb="3">
      <t>ハツ</t>
    </rPh>
    <rPh sb="4" eb="5">
      <t>チ</t>
    </rPh>
    <phoneticPr fontId="12"/>
  </si>
  <si>
    <t>旅費支給額</t>
    <rPh sb="0" eb="2">
      <t>リョヒ</t>
    </rPh>
    <rPh sb="2" eb="5">
      <t>シキュウガク</t>
    </rPh>
    <phoneticPr fontId="12"/>
  </si>
  <si>
    <t>有料道路
使用料</t>
    <rPh sb="0" eb="2">
      <t>ユウリョウ</t>
    </rPh>
    <rPh sb="2" eb="4">
      <t>ドウロ</t>
    </rPh>
    <rPh sb="5" eb="8">
      <t>シヨウリョウ</t>
    </rPh>
    <phoneticPr fontId="12"/>
  </si>
  <si>
    <t>請求印</t>
    <rPh sb="0" eb="2">
      <t>セイキュウ</t>
    </rPh>
    <rPh sb="2" eb="3">
      <t>イン</t>
    </rPh>
    <phoneticPr fontId="12"/>
  </si>
  <si>
    <t>領収印</t>
    <rPh sb="0" eb="2">
      <t>リョウシュウ</t>
    </rPh>
    <rPh sb="2" eb="3">
      <t>イン</t>
    </rPh>
    <phoneticPr fontId="12"/>
  </si>
  <si>
    <t>×</t>
    <phoneticPr fontId="12"/>
  </si>
  <si>
    <t>合計</t>
    <rPh sb="0" eb="2">
      <t>ゴウケイ</t>
    </rPh>
    <phoneticPr fontId="12"/>
  </si>
  <si>
    <t>会長　</t>
    <rPh sb="0" eb="2">
      <t>カイチョウ</t>
    </rPh>
    <phoneticPr fontId="12"/>
  </si>
  <si>
    <t>山口きらら博記念公園水泳プール</t>
    <rPh sb="0" eb="2">
      <t>ヤマグチ</t>
    </rPh>
    <rPh sb="5" eb="6">
      <t>ハク</t>
    </rPh>
    <rPh sb="6" eb="8">
      <t>キネン</t>
    </rPh>
    <rPh sb="8" eb="10">
      <t>コウエン</t>
    </rPh>
    <rPh sb="10" eb="12">
      <t>スイエイ</t>
    </rPh>
    <phoneticPr fontId="12"/>
  </si>
  <si>
    <t>山口市阿知須509－50</t>
    <rPh sb="0" eb="3">
      <t>ヤマグチシ</t>
    </rPh>
    <rPh sb="3" eb="6">
      <t>アジス</t>
    </rPh>
    <phoneticPr fontId="12"/>
  </si>
  <si>
    <t>No.</t>
    <phoneticPr fontId="12"/>
  </si>
  <si>
    <t>吉山　明彦</t>
    <rPh sb="0" eb="2">
      <t>ヨシヤマ</t>
    </rPh>
    <rPh sb="3" eb="5">
      <t>アキヒコ</t>
    </rPh>
    <phoneticPr fontId="12"/>
  </si>
  <si>
    <t>○○高等学校
宇部市○○１－１</t>
    <rPh sb="2" eb="4">
      <t>コウトウ</t>
    </rPh>
    <rPh sb="4" eb="6">
      <t>ガッコウ</t>
    </rPh>
    <rPh sb="7" eb="10">
      <t>ウベシ</t>
    </rPh>
    <phoneticPr fontId="12"/>
  </si>
  <si>
    <t>×</t>
    <phoneticPr fontId="12"/>
  </si>
  <si>
    <t>清水　広介</t>
    <rPh sb="0" eb="2">
      <t>シミズ</t>
    </rPh>
    <rPh sb="3" eb="5">
      <t>ヒロスケ</t>
    </rPh>
    <phoneticPr fontId="12"/>
  </si>
  <si>
    <t>□□体育館
萩市□□２－２</t>
    <rPh sb="2" eb="5">
      <t>タイイクカン</t>
    </rPh>
    <rPh sb="6" eb="8">
      <t>ハギシ</t>
    </rPh>
    <phoneticPr fontId="12"/>
  </si>
  <si>
    <t>×</t>
    <phoneticPr fontId="12"/>
  </si>
  <si>
    <t>岡　　邦彦</t>
    <rPh sb="0" eb="1">
      <t>オカ</t>
    </rPh>
    <rPh sb="3" eb="5">
      <t>クニヒコ</t>
    </rPh>
    <phoneticPr fontId="12"/>
  </si>
  <si>
    <t>岩国市△△３－３（自宅）</t>
    <rPh sb="0" eb="3">
      <t>イワクニシ</t>
    </rPh>
    <rPh sb="9" eb="11">
      <t>ジタク</t>
    </rPh>
    <phoneticPr fontId="12"/>
  </si>
  <si>
    <t>事業区分
(該当に○）</t>
    <rPh sb="0" eb="2">
      <t>ジギョウ</t>
    </rPh>
    <rPh sb="2" eb="4">
      <t>クブン</t>
    </rPh>
    <rPh sb="6" eb="8">
      <t>ガイトウ</t>
    </rPh>
    <phoneticPr fontId="3"/>
  </si>
  <si>
    <t>事業No.</t>
    <rPh sb="0" eb="2">
      <t>ジギョウ</t>
    </rPh>
    <phoneticPr fontId="12"/>
  </si>
  <si>
    <t>費目・項目</t>
    <rPh sb="0" eb="2">
      <t>ヒモク</t>
    </rPh>
    <rPh sb="3" eb="5">
      <t>コウモク</t>
    </rPh>
    <phoneticPr fontId="12"/>
  </si>
  <si>
    <t>内訳等</t>
    <rPh sb="0" eb="2">
      <t>ウチワケ</t>
    </rPh>
    <rPh sb="2" eb="3">
      <t>トウ</t>
    </rPh>
    <phoneticPr fontId="12"/>
  </si>
  <si>
    <t>　　交付申請　か　実績報告　を選択してください。</t>
    <rPh sb="2" eb="4">
      <t>コウフ</t>
    </rPh>
    <rPh sb="4" eb="6">
      <t>シンセイ</t>
    </rPh>
    <rPh sb="9" eb="11">
      <t>ジッセキ</t>
    </rPh>
    <rPh sb="11" eb="13">
      <t>ホウコク</t>
    </rPh>
    <rPh sb="15" eb="17">
      <t>センタク</t>
    </rPh>
    <phoneticPr fontId="3"/>
  </si>
  <si>
    <t>　　年度・競技名を入れてください。</t>
    <rPh sb="2" eb="4">
      <t>ネンド</t>
    </rPh>
    <rPh sb="5" eb="8">
      <t>キョウギメイ</t>
    </rPh>
    <rPh sb="9" eb="10">
      <t>イ</t>
    </rPh>
    <phoneticPr fontId="3"/>
  </si>
  <si>
    <t>種別ごと等に分けて作成し、総括表を足してください。</t>
    <rPh sb="0" eb="2">
      <t>シュベツ</t>
    </rPh>
    <rPh sb="4" eb="5">
      <t>トウ</t>
    </rPh>
    <rPh sb="6" eb="7">
      <t>ワ</t>
    </rPh>
    <rPh sb="9" eb="11">
      <t>サクセイ</t>
    </rPh>
    <rPh sb="13" eb="16">
      <t>ソウカツヒョウ</t>
    </rPh>
    <rPh sb="17" eb="18">
      <t>タ</t>
    </rPh>
    <phoneticPr fontId="3"/>
  </si>
  <si>
    <t>※「補助金」ですので、『閲覧される』ことを意識し、誰にでも説明可能なように執行してください。</t>
    <rPh sb="2" eb="5">
      <t>ホジョキン</t>
    </rPh>
    <rPh sb="12" eb="14">
      <t>エツラン</t>
    </rPh>
    <rPh sb="21" eb="23">
      <t>イシキ</t>
    </rPh>
    <rPh sb="25" eb="26">
      <t>ダレ</t>
    </rPh>
    <rPh sb="29" eb="31">
      <t>セツメイ</t>
    </rPh>
    <rPh sb="31" eb="33">
      <t>カノウ</t>
    </rPh>
    <rPh sb="37" eb="39">
      <t>シッコウ</t>
    </rPh>
    <phoneticPr fontId="3"/>
  </si>
  <si>
    <t>　　 事業数は、30事業まで入力可能にしています。</t>
    <rPh sb="3" eb="6">
      <t>ジギョウスウ</t>
    </rPh>
    <rPh sb="10" eb="12">
      <t>ジギョウ</t>
    </rPh>
    <rPh sb="14" eb="16">
      <t>ニュウリョク</t>
    </rPh>
    <rPh sb="16" eb="18">
      <t>カノウ</t>
    </rPh>
    <phoneticPr fontId="3"/>
  </si>
  <si>
    <t>　　 ・30事業を超える事業数の場合は、２つのファイルで作成し、総括表については足す作業をしてください。</t>
    <rPh sb="6" eb="8">
      <t>ジギョウ</t>
    </rPh>
    <rPh sb="9" eb="10">
      <t>コ</t>
    </rPh>
    <rPh sb="12" eb="14">
      <t>ジギョウ</t>
    </rPh>
    <rPh sb="14" eb="15">
      <t>カズ</t>
    </rPh>
    <rPh sb="16" eb="18">
      <t>バアイ</t>
    </rPh>
    <rPh sb="28" eb="30">
      <t>サクセイ</t>
    </rPh>
    <rPh sb="32" eb="35">
      <t>ソウカツヒョウ</t>
    </rPh>
    <rPh sb="40" eb="41">
      <t>タ</t>
    </rPh>
    <rPh sb="42" eb="44">
      <t>サギョウ</t>
    </rPh>
    <phoneticPr fontId="3"/>
  </si>
  <si>
    <t>１．有望競技（種別）支援</t>
    <rPh sb="2" eb="4">
      <t>ユウボウ</t>
    </rPh>
    <rPh sb="4" eb="6">
      <t>キョウギ</t>
    </rPh>
    <rPh sb="7" eb="9">
      <t>シュベツ</t>
    </rPh>
    <rPh sb="10" eb="12">
      <t>シエン</t>
    </rPh>
    <phoneticPr fontId="3"/>
  </si>
  <si>
    <t>事業数３０事業、補助対象選手１００人、補助対象指導者が１００人を超える場合は、ファイルを</t>
    <rPh sb="0" eb="3">
      <t>ジギョウスウ</t>
    </rPh>
    <rPh sb="5" eb="7">
      <t>ジギョウ</t>
    </rPh>
    <rPh sb="8" eb="10">
      <t>ホジョ</t>
    </rPh>
    <rPh sb="10" eb="12">
      <t>タイショウ</t>
    </rPh>
    <rPh sb="12" eb="14">
      <t>センシュ</t>
    </rPh>
    <rPh sb="17" eb="18">
      <t>ニン</t>
    </rPh>
    <rPh sb="19" eb="21">
      <t>ホジョ</t>
    </rPh>
    <rPh sb="21" eb="23">
      <t>タイショウ</t>
    </rPh>
    <rPh sb="23" eb="26">
      <t>シドウシャ</t>
    </rPh>
    <rPh sb="30" eb="31">
      <t>ニン</t>
    </rPh>
    <rPh sb="32" eb="33">
      <t>コ</t>
    </rPh>
    <rPh sb="35" eb="37">
      <t>バアイ</t>
    </rPh>
    <phoneticPr fontId="3"/>
  </si>
  <si>
    <r>
      <t>　　</t>
    </r>
    <r>
      <rPr>
        <u/>
        <sz val="11"/>
        <color rgb="FFFF0000"/>
        <rFont val="ＭＳ Ｐ明朝"/>
        <family val="1"/>
        <charset val="128"/>
      </rPr>
      <t>※シートをコピーして使用すると、集計されません。</t>
    </r>
    <rPh sb="12" eb="14">
      <t>シヨウ</t>
    </rPh>
    <rPh sb="18" eb="20">
      <t>シュウケイ</t>
    </rPh>
    <phoneticPr fontId="3"/>
  </si>
  <si>
    <t>３．チームやまぐちチャレンジ強化</t>
    <rPh sb="14" eb="16">
      <t>キョウカ</t>
    </rPh>
    <phoneticPr fontId="3"/>
  </si>
  <si>
    <t>２．中高成連携合同練習会</t>
    <rPh sb="2" eb="3">
      <t>チュウ</t>
    </rPh>
    <rPh sb="4" eb="5">
      <t>シゲル</t>
    </rPh>
    <rPh sb="5" eb="7">
      <t>レンケイ</t>
    </rPh>
    <rPh sb="7" eb="9">
      <t>ゴウドウ</t>
    </rPh>
    <rPh sb="9" eb="11">
      <t>レンシュウ</t>
    </rPh>
    <rPh sb="11" eb="12">
      <t>カイ</t>
    </rPh>
    <phoneticPr fontId="3"/>
  </si>
  <si>
    <t>中高成合同強化練習会</t>
    <rPh sb="0" eb="2">
      <t>ナカタカ</t>
    </rPh>
    <rPh sb="2" eb="3">
      <t>シゲル</t>
    </rPh>
    <rPh sb="3" eb="5">
      <t>ゴウドウ</t>
    </rPh>
    <rPh sb="5" eb="7">
      <t>キョウカ</t>
    </rPh>
    <rPh sb="7" eb="9">
      <t>レンシュウ</t>
    </rPh>
    <rPh sb="9" eb="10">
      <t>カイ</t>
    </rPh>
    <phoneticPr fontId="12"/>
  </si>
  <si>
    <t>謝　　　　　金　　　　　領　　　　　収　　　　　書</t>
    <rPh sb="0" eb="1">
      <t>シャ</t>
    </rPh>
    <rPh sb="6" eb="7">
      <t>カネ</t>
    </rPh>
    <rPh sb="12" eb="13">
      <t>リョウ</t>
    </rPh>
    <rPh sb="18" eb="19">
      <t>オサム</t>
    </rPh>
    <rPh sb="24" eb="25">
      <t>ショ</t>
    </rPh>
    <phoneticPr fontId="3"/>
  </si>
  <si>
    <t>　　　　　　　　　　　　　　　　　　　　　様</t>
    <rPh sb="21" eb="22">
      <t>サマ</t>
    </rPh>
    <phoneticPr fontId="3"/>
  </si>
  <si>
    <t>謝　　金</t>
    <rPh sb="0" eb="1">
      <t>シャ</t>
    </rPh>
    <rPh sb="3" eb="4">
      <t>カネ</t>
    </rPh>
    <phoneticPr fontId="3"/>
  </si>
  <si>
    <t>旅　　費</t>
    <rPh sb="0" eb="1">
      <t>タビ</t>
    </rPh>
    <rPh sb="3" eb="4">
      <t>ヒ</t>
    </rPh>
    <phoneticPr fontId="3"/>
  </si>
  <si>
    <t>総支給額</t>
    <rPh sb="0" eb="1">
      <t>ソウ</t>
    </rPh>
    <rPh sb="1" eb="4">
      <t>シキュウガク</t>
    </rPh>
    <phoneticPr fontId="3"/>
  </si>
  <si>
    <t>源泉徴収額</t>
    <rPh sb="0" eb="2">
      <t>ゲンセン</t>
    </rPh>
    <rPh sb="2" eb="5">
      <t>チョウシュウガク</t>
    </rPh>
    <phoneticPr fontId="3"/>
  </si>
  <si>
    <t>現支給額</t>
    <rPh sb="0" eb="1">
      <t>ゲン</t>
    </rPh>
    <rPh sb="1" eb="4">
      <t>シキュウガク</t>
    </rPh>
    <phoneticPr fontId="3"/>
  </si>
  <si>
    <t>（事業No.）</t>
    <rPh sb="1" eb="3">
      <t>ジギョウ</t>
    </rPh>
    <phoneticPr fontId="3"/>
  </si>
  <si>
    <t>（日時）</t>
    <rPh sb="1" eb="3">
      <t>ニチジ</t>
    </rPh>
    <phoneticPr fontId="3"/>
  </si>
  <si>
    <t>（内訳）</t>
    <rPh sb="1" eb="3">
      <t>ウチワケ</t>
    </rPh>
    <phoneticPr fontId="3"/>
  </si>
  <si>
    <t>（場所）</t>
    <rPh sb="1" eb="3">
      <t>バショ</t>
    </rPh>
    <phoneticPr fontId="3"/>
  </si>
  <si>
    <t>運賃</t>
    <rPh sb="0" eb="2">
      <t>ウンチン</t>
    </rPh>
    <phoneticPr fontId="3"/>
  </si>
  <si>
    <t>（外部指導者）</t>
    <rPh sb="1" eb="3">
      <t>ガイブ</t>
    </rPh>
    <rPh sb="3" eb="6">
      <t>シドウシャ</t>
    </rPh>
    <phoneticPr fontId="3"/>
  </si>
  <si>
    <t>（内容）</t>
    <rPh sb="1" eb="3">
      <t>ナイヨウ</t>
    </rPh>
    <phoneticPr fontId="3"/>
  </si>
  <si>
    <t>上記のとおり領収しました。</t>
    <rPh sb="0" eb="2">
      <t>ジョウキ</t>
    </rPh>
    <rPh sb="6" eb="8">
      <t>リョウシュウ</t>
    </rPh>
    <phoneticPr fontId="3"/>
  </si>
  <si>
    <t>（住所）</t>
    <rPh sb="1" eb="3">
      <t>ジュウショ</t>
    </rPh>
    <phoneticPr fontId="3"/>
  </si>
  <si>
    <t>（氏名）</t>
    <rPh sb="1" eb="3">
      <t>シメイ</t>
    </rPh>
    <phoneticPr fontId="3"/>
  </si>
  <si>
    <t>印</t>
    <rPh sb="0" eb="1">
      <t>イン</t>
    </rPh>
    <phoneticPr fontId="3"/>
  </si>
  <si>
    <t>山口県○○協会</t>
    <rPh sb="0" eb="3">
      <t>ヤマグチケン</t>
    </rPh>
    <rPh sb="5" eb="7">
      <t>キョウカイ</t>
    </rPh>
    <phoneticPr fontId="3"/>
  </si>
  <si>
    <t>会　長　　　　　　　　　　　　　　　　　　様</t>
    <rPh sb="0" eb="1">
      <t>カイ</t>
    </rPh>
    <rPh sb="2" eb="3">
      <t>チョウ</t>
    </rPh>
    <rPh sb="21" eb="22">
      <t>サマ</t>
    </rPh>
    <phoneticPr fontId="3"/>
  </si>
  <si>
    <t>Ｎｏ．１</t>
    <phoneticPr fontId="3"/>
  </si>
  <si>
    <t>山口きらら博記念公園水泳プール</t>
    <rPh sb="0" eb="2">
      <t>ヤマグチ</t>
    </rPh>
    <rPh sb="5" eb="6">
      <t>ハク</t>
    </rPh>
    <rPh sb="6" eb="8">
      <t>キネン</t>
    </rPh>
    <rPh sb="8" eb="10">
      <t>コウエン</t>
    </rPh>
    <rPh sb="10" eb="12">
      <t>スイエイ</t>
    </rPh>
    <phoneticPr fontId="3"/>
  </si>
  <si>
    <t>1日分として</t>
    <rPh sb="1" eb="3">
      <t>ニチブン</t>
    </rPh>
    <phoneticPr fontId="3"/>
  </si>
  <si>
    <t>9,000円</t>
    <rPh sb="5" eb="6">
      <t>エン</t>
    </rPh>
    <phoneticPr fontId="3"/>
  </si>
  <si>
    <r>
      <t>(</t>
    </r>
    <r>
      <rPr>
        <sz val="11"/>
        <rFont val="ＭＳ Ｐゴシック"/>
        <family val="3"/>
        <charset val="128"/>
      </rPr>
      <t>30円×</t>
    </r>
    <r>
      <rPr>
        <sz val="11"/>
        <rFont val="ＭＳ Ｐゴシック"/>
        <family val="3"/>
        <charset val="128"/>
      </rPr>
      <t>300km)</t>
    </r>
    <rPh sb="3" eb="4">
      <t>エン</t>
    </rPh>
    <phoneticPr fontId="3"/>
  </si>
  <si>
    <t>○○大学水泳部</t>
    <rPh sb="2" eb="4">
      <t>ダイガク</t>
    </rPh>
    <rPh sb="4" eb="7">
      <t>スイエイブ</t>
    </rPh>
    <phoneticPr fontId="3"/>
  </si>
  <si>
    <t>山田　敢一</t>
    <rPh sb="0" eb="2">
      <t>ヤマダ</t>
    </rPh>
    <rPh sb="3" eb="4">
      <t>カン</t>
    </rPh>
    <rPh sb="4" eb="5">
      <t>イチ</t>
    </rPh>
    <phoneticPr fontId="3"/>
  </si>
  <si>
    <t>・・・・・・・・・・・・・・・・・
・・・・・・・・・・・・・・・・・</t>
    <phoneticPr fontId="3"/>
  </si>
  <si>
    <t>○○県○○市○○１－１</t>
    <rPh sb="2" eb="3">
      <t>ケン</t>
    </rPh>
    <rPh sb="5" eb="6">
      <t>シ</t>
    </rPh>
    <phoneticPr fontId="3"/>
  </si>
  <si>
    <t>特　別　講　師　招　へ　い　理　由　書</t>
    <rPh sb="0" eb="1">
      <t>トク</t>
    </rPh>
    <rPh sb="2" eb="3">
      <t>ベツ</t>
    </rPh>
    <rPh sb="4" eb="5">
      <t>コウ</t>
    </rPh>
    <rPh sb="6" eb="7">
      <t>シ</t>
    </rPh>
    <rPh sb="8" eb="9">
      <t>ショウ</t>
    </rPh>
    <rPh sb="14" eb="15">
      <t>リ</t>
    </rPh>
    <rPh sb="16" eb="17">
      <t>ヨシ</t>
    </rPh>
    <rPh sb="18" eb="19">
      <t>ショ</t>
    </rPh>
    <phoneticPr fontId="3"/>
  </si>
  <si>
    <t>競技団体名</t>
    <rPh sb="0" eb="2">
      <t>キョウギ</t>
    </rPh>
    <rPh sb="2" eb="4">
      <t>ダンタイ</t>
    </rPh>
    <rPh sb="4" eb="5">
      <t>メイ</t>
    </rPh>
    <phoneticPr fontId="3"/>
  </si>
  <si>
    <t>特別講師名</t>
    <rPh sb="0" eb="2">
      <t>トクベツ</t>
    </rPh>
    <rPh sb="2" eb="4">
      <t>コウシ</t>
    </rPh>
    <rPh sb="4" eb="5">
      <t>メイ</t>
    </rPh>
    <phoneticPr fontId="3"/>
  </si>
  <si>
    <t>金　    　額</t>
    <rPh sb="0" eb="1">
      <t>キン</t>
    </rPh>
    <rPh sb="7" eb="8">
      <t>ガク</t>
    </rPh>
    <phoneticPr fontId="3"/>
  </si>
  <si>
    <t>算定根基</t>
    <rPh sb="0" eb="2">
      <t>サンテイ</t>
    </rPh>
    <rPh sb="2" eb="3">
      <t>ネ</t>
    </rPh>
    <rPh sb="3" eb="4">
      <t>モト</t>
    </rPh>
    <phoneticPr fontId="3"/>
  </si>
  <si>
    <t>招へい理由</t>
    <rPh sb="0" eb="1">
      <t>ショウ</t>
    </rPh>
    <rPh sb="3" eb="5">
      <t>リユウ</t>
    </rPh>
    <phoneticPr fontId="3"/>
  </si>
  <si>
    <t>上記のとおり提出します。</t>
    <rPh sb="0" eb="2">
      <t>ジョウキ</t>
    </rPh>
    <rPh sb="6" eb="8">
      <t>テイシュツ</t>
    </rPh>
    <phoneticPr fontId="3"/>
  </si>
  <si>
    <t>会長</t>
    <rPh sb="0" eb="2">
      <t>カイチョウ</t>
    </rPh>
    <phoneticPr fontId="3"/>
  </si>
  <si>
    <t>㊞</t>
    <phoneticPr fontId="3"/>
  </si>
  <si>
    <t>競　技　用　具　購　入　理　由　書</t>
    <rPh sb="0" eb="1">
      <t>セリ</t>
    </rPh>
    <rPh sb="2" eb="3">
      <t>ワザ</t>
    </rPh>
    <rPh sb="4" eb="5">
      <t>ヨウ</t>
    </rPh>
    <rPh sb="6" eb="7">
      <t>グ</t>
    </rPh>
    <rPh sb="8" eb="9">
      <t>コウ</t>
    </rPh>
    <rPh sb="10" eb="11">
      <t>ニュウ</t>
    </rPh>
    <rPh sb="12" eb="13">
      <t>リ</t>
    </rPh>
    <rPh sb="14" eb="15">
      <t>ヨシ</t>
    </rPh>
    <rPh sb="16" eb="17">
      <t>ショ</t>
    </rPh>
    <phoneticPr fontId="3"/>
  </si>
  <si>
    <t>競技用具名</t>
    <rPh sb="0" eb="2">
      <t>キョウギ</t>
    </rPh>
    <rPh sb="2" eb="4">
      <t>ヨウグ</t>
    </rPh>
    <rPh sb="4" eb="5">
      <t>メイ</t>
    </rPh>
    <phoneticPr fontId="3"/>
  </si>
  <si>
    <t>保管場所</t>
    <rPh sb="0" eb="2">
      <t>ホカン</t>
    </rPh>
    <rPh sb="2" eb="4">
      <t>バショ</t>
    </rPh>
    <phoneticPr fontId="3"/>
  </si>
  <si>
    <t>単　    　価</t>
    <rPh sb="0" eb="1">
      <t>タン</t>
    </rPh>
    <rPh sb="7" eb="8">
      <t>アタイ</t>
    </rPh>
    <phoneticPr fontId="3"/>
  </si>
  <si>
    <t>数 量</t>
    <rPh sb="0" eb="1">
      <t>スウ</t>
    </rPh>
    <rPh sb="2" eb="3">
      <t>リョウ</t>
    </rPh>
    <phoneticPr fontId="3"/>
  </si>
  <si>
    <t>購　入　理　由</t>
    <rPh sb="0" eb="1">
      <t>コウ</t>
    </rPh>
    <rPh sb="2" eb="3">
      <t>ニュウ</t>
    </rPh>
    <rPh sb="4" eb="5">
      <t>リ</t>
    </rPh>
    <rPh sb="6" eb="7">
      <t>ヨシ</t>
    </rPh>
    <phoneticPr fontId="3"/>
  </si>
  <si>
    <t>なお、購入した用具については、競技団体備品扱いにて管理します。</t>
    <rPh sb="3" eb="5">
      <t>コウニュウ</t>
    </rPh>
    <rPh sb="7" eb="9">
      <t>ヨウグ</t>
    </rPh>
    <rPh sb="15" eb="17">
      <t>キョウギ</t>
    </rPh>
    <rPh sb="17" eb="19">
      <t>ダンタイ</t>
    </rPh>
    <rPh sb="19" eb="21">
      <t>ビヒン</t>
    </rPh>
    <rPh sb="21" eb="22">
      <t>アツカ</t>
    </rPh>
    <rPh sb="25" eb="27">
      <t>カンリ</t>
    </rPh>
    <phoneticPr fontId="3"/>
  </si>
  <si>
    <t>㊞</t>
    <phoneticPr fontId="3"/>
  </si>
  <si>
    <t>　　　※別途「内訳集計ファイル」を活用してください。</t>
    <rPh sb="4" eb="6">
      <t>ベット</t>
    </rPh>
    <rPh sb="7" eb="9">
      <t>ウチワケ</t>
    </rPh>
    <rPh sb="9" eb="11">
      <t>シュウケイ</t>
    </rPh>
    <rPh sb="17" eb="19">
      <t>カツヨウ</t>
    </rPh>
    <phoneticPr fontId="3"/>
  </si>
  <si>
    <t>やまぐち未来アスリート育成・強化拠点支援事業</t>
    <rPh sb="4" eb="6">
      <t>ミライ</t>
    </rPh>
    <rPh sb="11" eb="13">
      <t>イクセイ</t>
    </rPh>
    <rPh sb="14" eb="16">
      <t>キョウカ</t>
    </rPh>
    <rPh sb="16" eb="18">
      <t>キョテン</t>
    </rPh>
    <rPh sb="18" eb="20">
      <t>シエン</t>
    </rPh>
    <rPh sb="20" eb="22">
      <t>ジギョウ</t>
    </rPh>
    <phoneticPr fontId="12"/>
  </si>
  <si>
    <t>やまぐち未来アスリート育成・強化拠点支援事業　対象選手名簿</t>
    <rPh sb="23" eb="25">
      <t>タイショウ</t>
    </rPh>
    <rPh sb="25" eb="27">
      <t>センシュ</t>
    </rPh>
    <rPh sb="27" eb="29">
      <t>メイボ</t>
    </rPh>
    <phoneticPr fontId="3"/>
  </si>
  <si>
    <t>やまぐち未来アスリート育成・強化拠点支援事業　対象指導者名簿</t>
    <rPh sb="23" eb="25">
      <t>タイショウ</t>
    </rPh>
    <rPh sb="25" eb="28">
      <t>シドウシャ</t>
    </rPh>
    <rPh sb="28" eb="30">
      <t>メイボ</t>
    </rPh>
    <phoneticPr fontId="3"/>
  </si>
  <si>
    <t>やまぐち未来アスリート育成・強化拠点支援事業　領収書添付台紙</t>
    <rPh sb="23" eb="26">
      <t>リョウシュウショ</t>
    </rPh>
    <rPh sb="26" eb="28">
      <t>テンプ</t>
    </rPh>
    <rPh sb="28" eb="30">
      <t>ダイシ</t>
    </rPh>
    <phoneticPr fontId="12"/>
  </si>
  <si>
    <t>３　その他</t>
    <rPh sb="4" eb="5">
      <t>タ</t>
    </rPh>
    <phoneticPr fontId="3"/>
  </si>
  <si>
    <t>１　体験会</t>
    <rPh sb="2" eb="4">
      <t>タイケン</t>
    </rPh>
    <rPh sb="4" eb="5">
      <t>カイ</t>
    </rPh>
    <phoneticPr fontId="3"/>
  </si>
  <si>
    <t>２　通常練</t>
    <rPh sb="2" eb="4">
      <t>ツウジョウ</t>
    </rPh>
    <rPh sb="4" eb="5">
      <t>ネリ</t>
    </rPh>
    <phoneticPr fontId="3"/>
  </si>
  <si>
    <t>ジュニア</t>
    <phoneticPr fontId="3"/>
  </si>
  <si>
    <t>※可能なら記載。（選手事業対象一覧で把握可能）</t>
    <rPh sb="1" eb="3">
      <t>カノウ</t>
    </rPh>
    <rPh sb="5" eb="7">
      <t>キサイ</t>
    </rPh>
    <rPh sb="9" eb="11">
      <t>センシュ</t>
    </rPh>
    <rPh sb="11" eb="13">
      <t>ジギョウ</t>
    </rPh>
    <rPh sb="13" eb="15">
      <t>タイショウ</t>
    </rPh>
    <rPh sb="15" eb="17">
      <t>イチラン</t>
    </rPh>
    <rPh sb="18" eb="20">
      <t>ハアク</t>
    </rPh>
    <rPh sb="20" eb="22">
      <t>カノウ</t>
    </rPh>
    <phoneticPr fontId="3"/>
  </si>
  <si>
    <t>１．競技体験会支援</t>
    <rPh sb="2" eb="4">
      <t>キョウギ</t>
    </rPh>
    <rPh sb="4" eb="6">
      <t>タイケン</t>
    </rPh>
    <rPh sb="6" eb="7">
      <t>カイ</t>
    </rPh>
    <rPh sb="7" eb="9">
      <t>シエン</t>
    </rPh>
    <phoneticPr fontId="3"/>
  </si>
  <si>
    <t>体会</t>
    <rPh sb="0" eb="1">
      <t>カラダ</t>
    </rPh>
    <rPh sb="1" eb="2">
      <t>カイ</t>
    </rPh>
    <phoneticPr fontId="3"/>
  </si>
  <si>
    <t>体P</t>
    <rPh sb="0" eb="1">
      <t>カラダ</t>
    </rPh>
    <phoneticPr fontId="3"/>
  </si>
  <si>
    <t>育P</t>
    <rPh sb="0" eb="1">
      <t>イク</t>
    </rPh>
    <phoneticPr fontId="3"/>
  </si>
  <si>
    <t>２．競技体験プログラム支援</t>
    <rPh sb="2" eb="4">
      <t>キョウギ</t>
    </rPh>
    <rPh sb="4" eb="6">
      <t>タイケン</t>
    </rPh>
    <rPh sb="11" eb="13">
      <t>シエン</t>
    </rPh>
    <phoneticPr fontId="3"/>
  </si>
  <si>
    <t>３．育成プログラム支援</t>
    <rPh sb="2" eb="4">
      <t>イクセイ</t>
    </rPh>
    <rPh sb="9" eb="11">
      <t>シエン</t>
    </rPh>
    <phoneticPr fontId="3"/>
  </si>
  <si>
    <t>体P</t>
    <rPh sb="0" eb="1">
      <t>タイ</t>
    </rPh>
    <phoneticPr fontId="3"/>
  </si>
  <si>
    <t>１．競技体験会支援   ２．競技体験プログラム支援  ３．育成プログラム支援</t>
    <rPh sb="2" eb="4">
      <t>キョウギ</t>
    </rPh>
    <rPh sb="4" eb="6">
      <t>タイケン</t>
    </rPh>
    <rPh sb="6" eb="7">
      <t>カイ</t>
    </rPh>
    <rPh sb="14" eb="16">
      <t>キョウギ</t>
    </rPh>
    <rPh sb="16" eb="18">
      <t>タイケン</t>
    </rPh>
    <rPh sb="23" eb="25">
      <t>シエン</t>
    </rPh>
    <rPh sb="29" eb="31">
      <t>イクセイ</t>
    </rPh>
    <rPh sb="36" eb="38">
      <t>シエン</t>
    </rPh>
    <phoneticPr fontId="3"/>
  </si>
  <si>
    <t>令和</t>
    <rPh sb="0" eb="2">
      <t>レイワ</t>
    </rPh>
    <phoneticPr fontId="3"/>
  </si>
  <si>
    <t>令和　　年　　月　　日</t>
    <rPh sb="4" eb="5">
      <t>ネン</t>
    </rPh>
    <rPh sb="7" eb="8">
      <t>ツキ</t>
    </rPh>
    <rPh sb="10" eb="11">
      <t>ニチ</t>
    </rPh>
    <phoneticPr fontId="3"/>
  </si>
  <si>
    <t>令和　　　年　　　月　　　日</t>
    <rPh sb="5" eb="6">
      <t>トシ</t>
    </rPh>
    <rPh sb="9" eb="10">
      <t>ツキ</t>
    </rPh>
    <rPh sb="13" eb="14">
      <t>ヒ</t>
    </rPh>
    <phoneticPr fontId="3"/>
  </si>
  <si>
    <t>令和</t>
    <phoneticPr fontId="3"/>
  </si>
  <si>
    <t>県スポ協補助金</t>
    <rPh sb="0" eb="1">
      <t>ケン</t>
    </rPh>
    <rPh sb="3" eb="4">
      <t>キョウ</t>
    </rPh>
    <rPh sb="4" eb="7">
      <t>ホジョキン</t>
    </rPh>
    <phoneticPr fontId="3"/>
  </si>
  <si>
    <t>公益財団法人山口県スポーツ協会</t>
    <rPh sb="0" eb="2">
      <t>コウエキ</t>
    </rPh>
    <rPh sb="2" eb="4">
      <t>ザイダン</t>
    </rPh>
    <rPh sb="4" eb="6">
      <t>ホウジン</t>
    </rPh>
    <rPh sb="6" eb="9">
      <t>ヤマグチケン</t>
    </rPh>
    <rPh sb="13" eb="15">
      <t>キョウカイ</t>
    </rPh>
    <rPh sb="14" eb="15">
      <t>タイキョウ</t>
    </rPh>
    <phoneticPr fontId="3"/>
  </si>
  <si>
    <t>会長　村岡　嗣政　様</t>
    <rPh sb="3" eb="5">
      <t>ムラオカ</t>
    </rPh>
    <rPh sb="6" eb="8">
      <t>ツグマサ</t>
    </rPh>
    <phoneticPr fontId="3"/>
  </si>
  <si>
    <t>お</t>
    <phoneticPr fontId="3"/>
  </si>
  <si>
    <t>令和6年5月18日　9時～16時</t>
    <rPh sb="3" eb="4">
      <t>ネン</t>
    </rPh>
    <rPh sb="5" eb="6">
      <t>ガツ</t>
    </rPh>
    <rPh sb="8" eb="9">
      <t>ニチ</t>
    </rPh>
    <rPh sb="11" eb="12">
      <t>ジ</t>
    </rPh>
    <rPh sb="15" eb="16">
      <t>ジ</t>
    </rPh>
    <phoneticPr fontId="3"/>
  </si>
  <si>
    <t>通信費</t>
    <phoneticPr fontId="3"/>
  </si>
  <si>
    <t>保険料</t>
    <phoneticPr fontId="3"/>
  </si>
  <si>
    <t>県スポ協補助金</t>
    <rPh sb="4" eb="7">
      <t>ホジョキン</t>
    </rPh>
    <phoneticPr fontId="3"/>
  </si>
  <si>
    <t>保険料</t>
    <rPh sb="0" eb="3">
      <t>ホケンリョウ</t>
    </rPh>
    <phoneticPr fontId="3"/>
  </si>
  <si>
    <t>２　通常練</t>
    <rPh sb="2" eb="5">
      <t>ツウジョウレン</t>
    </rPh>
    <phoneticPr fontId="3"/>
  </si>
  <si>
    <t>１　体験会</t>
    <rPh sb="2" eb="5">
      <t>タイケンカイ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</si>
</sst>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);[Red]\(0\)"/>
    <numFmt numFmtId="177" formatCode="#&quot;円&quot;"/>
    <numFmt numFmtId="178" formatCode="#&quot;km&quot;"/>
    <numFmt numFmtId="179" formatCode="#,###&quot;円&quot;"/>
    <numFmt numFmtId="180" formatCode="[$-411]ggge&quot;年&quot;m&quot;月&quot;d&quot;日&quot;;@"/>
  </numFmts>
  <fonts count="4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ＭＳ Ｐ明朝"/>
      <family val="1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sz val="1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name val="ＭＳ 明朝"/>
      <family val="1"/>
      <charset val="128"/>
    </font>
    <font>
      <sz val="24"/>
      <name val="ＭＳ ゴシック"/>
      <family val="3"/>
      <charset val="128"/>
    </font>
    <font>
      <sz val="6"/>
      <name val="ＭＳ 明朝"/>
      <family val="1"/>
      <charset val="128"/>
    </font>
    <font>
      <sz val="24"/>
      <color rgb="FFFF0000"/>
      <name val="ＭＳ ゴシック"/>
      <family val="3"/>
      <charset val="128"/>
    </font>
    <font>
      <sz val="28"/>
      <name val="ＭＳ ゴシック"/>
      <family val="3"/>
      <charset val="128"/>
    </font>
    <font>
      <sz val="11"/>
      <color rgb="FFFF0000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sz val="10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name val="ＭＳ 明朝"/>
      <family val="1"/>
      <charset val="128"/>
    </font>
    <font>
      <sz val="10"/>
      <color theme="0"/>
      <name val="ＭＳ 明朝"/>
      <family val="1"/>
      <charset val="128"/>
    </font>
    <font>
      <sz val="8"/>
      <color indexed="81"/>
      <name val="ＭＳ Ｐゴシック"/>
      <family val="3"/>
      <charset val="128"/>
    </font>
    <font>
      <sz val="18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6"/>
      <name val="ＭＳ 明朝"/>
      <family val="1"/>
      <charset val="128"/>
    </font>
    <font>
      <sz val="12"/>
      <name val="ＭＳ 明朝"/>
      <family val="1"/>
      <charset val="128"/>
    </font>
    <font>
      <b/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14"/>
      <name val="ＭＳ 明朝"/>
      <family val="1"/>
      <charset val="128"/>
    </font>
    <font>
      <u/>
      <sz val="11"/>
      <color rgb="FFFF0000"/>
      <name val="ＭＳ Ｐ明朝"/>
      <family val="1"/>
      <charset val="128"/>
    </font>
    <font>
      <sz val="12"/>
      <color rgb="FFFF0000"/>
      <name val="ＭＳ Ｐゴシック"/>
      <family val="3"/>
      <charset val="128"/>
    </font>
    <font>
      <sz val="16"/>
      <name val="ＭＳ Ｐ明朝"/>
      <family val="1"/>
      <charset val="128"/>
    </font>
    <font>
      <sz val="18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FF99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0" fillId="0" borderId="0">
      <alignment vertical="center"/>
    </xf>
    <xf numFmtId="38" fontId="1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804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4" fillId="0" borderId="0" xfId="1" applyFont="1">
      <alignment vertical="center"/>
    </xf>
    <xf numFmtId="0" fontId="11" fillId="0" borderId="0" xfId="1" applyFont="1">
      <alignment vertical="center"/>
    </xf>
    <xf numFmtId="0" fontId="4" fillId="0" borderId="0" xfId="1" applyFont="1" applyAlignment="1">
      <alignment horizontal="right" vertical="center"/>
    </xf>
    <xf numFmtId="0" fontId="2" fillId="2" borderId="1" xfId="1" applyFont="1" applyFill="1" applyBorder="1" applyAlignment="1">
      <alignment horizontal="center" vertical="center"/>
    </xf>
    <xf numFmtId="0" fontId="14" fillId="0" borderId="0" xfId="1" applyFont="1">
      <alignment vertical="center"/>
    </xf>
    <xf numFmtId="0" fontId="4" fillId="0" borderId="0" xfId="1" applyFont="1" applyAlignment="1">
      <alignment horizontal="center" vertical="center"/>
    </xf>
    <xf numFmtId="0" fontId="15" fillId="0" borderId="0" xfId="1" applyFont="1">
      <alignment vertical="center"/>
    </xf>
    <xf numFmtId="0" fontId="16" fillId="0" borderId="0" xfId="1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left" vertical="center"/>
    </xf>
    <xf numFmtId="0" fontId="19" fillId="0" borderId="2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38" fontId="1" fillId="0" borderId="14" xfId="2" applyBorder="1" applyAlignment="1">
      <alignment vertical="center"/>
    </xf>
    <xf numFmtId="38" fontId="1" fillId="0" borderId="1" xfId="2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5" xfId="0" applyBorder="1" applyAlignment="1">
      <alignment vertical="center"/>
    </xf>
    <xf numFmtId="38" fontId="1" fillId="0" borderId="11" xfId="2" applyBorder="1" applyAlignment="1">
      <alignment vertical="center"/>
    </xf>
    <xf numFmtId="38" fontId="1" fillId="0" borderId="12" xfId="2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6" xfId="0" applyBorder="1" applyAlignment="1">
      <alignment vertical="center"/>
    </xf>
    <xf numFmtId="38" fontId="1" fillId="0" borderId="19" xfId="2" applyBorder="1" applyAlignment="1">
      <alignment vertical="center"/>
    </xf>
    <xf numFmtId="38" fontId="1" fillId="0" borderId="20" xfId="2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3" borderId="1" xfId="0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0" fontId="0" fillId="3" borderId="32" xfId="0" applyFill="1" applyBorder="1" applyAlignment="1">
      <alignment vertical="center"/>
    </xf>
    <xf numFmtId="0" fontId="0" fillId="3" borderId="33" xfId="0" applyFill="1" applyBorder="1" applyAlignment="1">
      <alignment vertical="center"/>
    </xf>
    <xf numFmtId="0" fontId="0" fillId="3" borderId="34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35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38" fontId="6" fillId="0" borderId="20" xfId="2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38" fontId="1" fillId="0" borderId="22" xfId="2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38" fontId="20" fillId="0" borderId="0" xfId="0" applyNumberFormat="1" applyFont="1" applyAlignment="1">
      <alignment horizontal="center" vertical="center"/>
    </xf>
    <xf numFmtId="0" fontId="23" fillId="0" borderId="0" xfId="0" applyFont="1" applyAlignment="1">
      <alignment vertical="center"/>
    </xf>
    <xf numFmtId="38" fontId="20" fillId="3" borderId="37" xfId="2" applyFont="1" applyFill="1" applyBorder="1" applyAlignment="1">
      <alignment horizontal="center" vertical="center"/>
    </xf>
    <xf numFmtId="38" fontId="20" fillId="4" borderId="37" xfId="2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38" fontId="20" fillId="0" borderId="0" xfId="0" applyNumberFormat="1" applyFont="1" applyAlignment="1">
      <alignment vertical="center"/>
    </xf>
    <xf numFmtId="0" fontId="23" fillId="3" borderId="14" xfId="0" applyFont="1" applyFill="1" applyBorder="1" applyAlignment="1">
      <alignment vertical="center"/>
    </xf>
    <xf numFmtId="0" fontId="23" fillId="3" borderId="37" xfId="0" applyFont="1" applyFill="1" applyBorder="1" applyAlignment="1">
      <alignment vertical="center"/>
    </xf>
    <xf numFmtId="0" fontId="23" fillId="3" borderId="32" xfId="0" applyFont="1" applyFill="1" applyBorder="1" applyAlignment="1">
      <alignment vertical="center"/>
    </xf>
    <xf numFmtId="0" fontId="23" fillId="3" borderId="27" xfId="0" applyFont="1" applyFill="1" applyBorder="1" applyAlignment="1">
      <alignment vertical="center"/>
    </xf>
    <xf numFmtId="0" fontId="20" fillId="3" borderId="37" xfId="0" applyFont="1" applyFill="1" applyBorder="1" applyAlignment="1">
      <alignment vertical="center" wrapText="1"/>
    </xf>
    <xf numFmtId="0" fontId="23" fillId="3" borderId="35" xfId="0" applyFont="1" applyFill="1" applyBorder="1" applyAlignment="1">
      <alignment vertical="center"/>
    </xf>
    <xf numFmtId="0" fontId="20" fillId="3" borderId="14" xfId="0" applyFont="1" applyFill="1" applyBorder="1" applyAlignment="1">
      <alignment vertical="center" wrapText="1"/>
    </xf>
    <xf numFmtId="0" fontId="23" fillId="3" borderId="37" xfId="0" applyFont="1" applyFill="1" applyBorder="1" applyAlignment="1">
      <alignment vertical="center" shrinkToFit="1"/>
    </xf>
    <xf numFmtId="0" fontId="23" fillId="3" borderId="11" xfId="0" applyFont="1" applyFill="1" applyBorder="1" applyAlignment="1">
      <alignment vertical="center"/>
    </xf>
    <xf numFmtId="38" fontId="23" fillId="4" borderId="37" xfId="2" applyFont="1" applyFill="1" applyBorder="1" applyAlignment="1">
      <alignment vertical="center"/>
    </xf>
    <xf numFmtId="0" fontId="23" fillId="3" borderId="37" xfId="0" applyFont="1" applyFill="1" applyBorder="1" applyAlignment="1">
      <alignment horizontal="center" vertical="center" shrinkToFit="1"/>
    </xf>
    <xf numFmtId="38" fontId="23" fillId="4" borderId="38" xfId="2" applyFont="1" applyFill="1" applyBorder="1" applyAlignment="1">
      <alignment vertical="center"/>
    </xf>
    <xf numFmtId="38" fontId="23" fillId="0" borderId="12" xfId="2" applyFont="1" applyBorder="1" applyAlignment="1">
      <alignment vertical="center"/>
    </xf>
    <xf numFmtId="0" fontId="24" fillId="0" borderId="0" xfId="0" applyFont="1" applyAlignment="1">
      <alignment vertical="center"/>
    </xf>
    <xf numFmtId="38" fontId="0" fillId="4" borderId="0" xfId="0" applyNumberFormat="1" applyFill="1" applyAlignment="1">
      <alignment horizontal="center" vertical="center"/>
    </xf>
    <xf numFmtId="0" fontId="25" fillId="3" borderId="37" xfId="0" applyFont="1" applyFill="1" applyBorder="1" applyAlignment="1">
      <alignment vertical="center"/>
    </xf>
    <xf numFmtId="38" fontId="21" fillId="3" borderId="37" xfId="2" applyFont="1" applyFill="1" applyBorder="1" applyAlignment="1">
      <alignment horizontal="center" vertical="center"/>
    </xf>
    <xf numFmtId="38" fontId="1" fillId="4" borderId="37" xfId="2" applyFill="1" applyBorder="1" applyAlignment="1">
      <alignment vertical="center"/>
    </xf>
    <xf numFmtId="0" fontId="25" fillId="3" borderId="37" xfId="0" applyFont="1" applyFill="1" applyBorder="1" applyAlignment="1">
      <alignment vertical="center" shrinkToFit="1"/>
    </xf>
    <xf numFmtId="0" fontId="25" fillId="0" borderId="0" xfId="0" applyFont="1" applyAlignment="1">
      <alignment vertical="center"/>
    </xf>
    <xf numFmtId="38" fontId="21" fillId="3" borderId="40" xfId="2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vertical="center"/>
    </xf>
    <xf numFmtId="0" fontId="25" fillId="3" borderId="32" xfId="0" applyFont="1" applyFill="1" applyBorder="1" applyAlignment="1">
      <alignment vertical="center"/>
    </xf>
    <xf numFmtId="0" fontId="25" fillId="3" borderId="27" xfId="0" applyFont="1" applyFill="1" applyBorder="1" applyAlignment="1">
      <alignment vertical="center"/>
    </xf>
    <xf numFmtId="0" fontId="21" fillId="3" borderId="37" xfId="0" applyFont="1" applyFill="1" applyBorder="1" applyAlignment="1">
      <alignment vertical="center" wrapText="1"/>
    </xf>
    <xf numFmtId="0" fontId="25" fillId="3" borderId="35" xfId="0" applyFont="1" applyFill="1" applyBorder="1" applyAlignment="1">
      <alignment vertical="center"/>
    </xf>
    <xf numFmtId="0" fontId="21" fillId="3" borderId="14" xfId="0" applyFont="1" applyFill="1" applyBorder="1" applyAlignment="1">
      <alignment vertical="center" wrapText="1"/>
    </xf>
    <xf numFmtId="0" fontId="25" fillId="3" borderId="11" xfId="0" applyFont="1" applyFill="1" applyBorder="1" applyAlignment="1">
      <alignment vertical="center"/>
    </xf>
    <xf numFmtId="0" fontId="25" fillId="0" borderId="0" xfId="0" applyFont="1" applyAlignment="1">
      <alignment horizontal="center" vertical="center"/>
    </xf>
    <xf numFmtId="38" fontId="25" fillId="4" borderId="37" xfId="2" applyFont="1" applyFill="1" applyBorder="1" applyAlignment="1">
      <alignment vertical="center"/>
    </xf>
    <xf numFmtId="0" fontId="25" fillId="3" borderId="37" xfId="0" applyFont="1" applyFill="1" applyBorder="1" applyAlignment="1">
      <alignment horizontal="center" vertical="center" shrinkToFit="1"/>
    </xf>
    <xf numFmtId="38" fontId="25" fillId="4" borderId="39" xfId="2" applyFont="1" applyFill="1" applyBorder="1" applyAlignment="1">
      <alignment vertical="center"/>
    </xf>
    <xf numFmtId="38" fontId="0" fillId="5" borderId="0" xfId="0" applyNumberFormat="1" applyFill="1" applyAlignment="1">
      <alignment horizontal="center" vertical="center"/>
    </xf>
    <xf numFmtId="38" fontId="1" fillId="5" borderId="37" xfId="2" applyFill="1" applyBorder="1" applyAlignment="1">
      <alignment vertical="center"/>
    </xf>
    <xf numFmtId="38" fontId="25" fillId="5" borderId="37" xfId="2" applyFont="1" applyFill="1" applyBorder="1" applyAlignment="1">
      <alignment vertical="center"/>
    </xf>
    <xf numFmtId="38" fontId="25" fillId="5" borderId="39" xfId="2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3" applyFont="1" applyAlignment="1">
      <alignment vertical="center"/>
    </xf>
    <xf numFmtId="0" fontId="27" fillId="0" borderId="0" xfId="3" applyFont="1" applyAlignment="1">
      <alignment horizontal="center" vertical="center"/>
    </xf>
    <xf numFmtId="0" fontId="10" fillId="0" borderId="11" xfId="3" applyFont="1" applyBorder="1" applyAlignment="1">
      <alignment horizontal="center" vertical="center"/>
    </xf>
    <xf numFmtId="0" fontId="10" fillId="4" borderId="12" xfId="3" applyFont="1" applyFill="1" applyBorder="1" applyAlignment="1">
      <alignment horizontal="center" vertical="center"/>
    </xf>
    <xf numFmtId="0" fontId="10" fillId="0" borderId="41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61" xfId="3" applyFont="1" applyBorder="1" applyAlignment="1">
      <alignment horizontal="center" vertical="center"/>
    </xf>
    <xf numFmtId="0" fontId="10" fillId="2" borderId="62" xfId="3" applyFont="1" applyFill="1" applyBorder="1" applyAlignment="1">
      <alignment horizontal="center" vertical="center" shrinkToFit="1"/>
    </xf>
    <xf numFmtId="0" fontId="10" fillId="2" borderId="63" xfId="3" applyFont="1" applyFill="1" applyBorder="1" applyAlignment="1">
      <alignment vertical="center" shrinkToFit="1"/>
    </xf>
    <xf numFmtId="0" fontId="10" fillId="2" borderId="66" xfId="3" applyFont="1" applyFill="1" applyBorder="1" applyAlignment="1">
      <alignment horizontal="center" vertical="center" shrinkToFit="1"/>
    </xf>
    <xf numFmtId="0" fontId="10" fillId="0" borderId="67" xfId="3" applyFont="1" applyBorder="1" applyAlignment="1">
      <alignment horizontal="center" vertical="center"/>
    </xf>
    <xf numFmtId="0" fontId="10" fillId="2" borderId="68" xfId="3" applyFont="1" applyFill="1" applyBorder="1" applyAlignment="1">
      <alignment horizontal="center" vertical="center" shrinkToFit="1"/>
    </xf>
    <xf numFmtId="0" fontId="10" fillId="2" borderId="69" xfId="3" applyFont="1" applyFill="1" applyBorder="1" applyAlignment="1">
      <alignment vertical="center" shrinkToFit="1"/>
    </xf>
    <xf numFmtId="0" fontId="10" fillId="2" borderId="72" xfId="3" applyFont="1" applyFill="1" applyBorder="1" applyAlignment="1">
      <alignment vertical="center" shrinkToFit="1"/>
    </xf>
    <xf numFmtId="0" fontId="10" fillId="2" borderId="72" xfId="3" applyFont="1" applyFill="1" applyBorder="1" applyAlignment="1">
      <alignment horizontal="center" vertical="center" shrinkToFit="1"/>
    </xf>
    <xf numFmtId="0" fontId="10" fillId="0" borderId="73" xfId="3" applyFont="1" applyBorder="1" applyAlignment="1">
      <alignment horizontal="center" vertical="center"/>
    </xf>
    <xf numFmtId="0" fontId="10" fillId="2" borderId="74" xfId="3" applyFont="1" applyFill="1" applyBorder="1" applyAlignment="1">
      <alignment horizontal="center" vertical="center" shrinkToFit="1"/>
    </xf>
    <xf numFmtId="0" fontId="10" fillId="2" borderId="58" xfId="3" applyFont="1" applyFill="1" applyBorder="1" applyAlignment="1">
      <alignment vertical="center" shrinkToFit="1"/>
    </xf>
    <xf numFmtId="0" fontId="10" fillId="2" borderId="76" xfId="3" applyFont="1" applyFill="1" applyBorder="1" applyAlignment="1">
      <alignment vertical="center" shrinkToFit="1"/>
    </xf>
    <xf numFmtId="0" fontId="29" fillId="0" borderId="0" xfId="3" applyFont="1" applyAlignment="1">
      <alignment vertical="center"/>
    </xf>
    <xf numFmtId="0" fontId="29" fillId="0" borderId="0" xfId="3" applyFont="1" applyAlignment="1">
      <alignment horizontal="center" vertical="center"/>
    </xf>
    <xf numFmtId="0" fontId="29" fillId="0" borderId="0" xfId="3" applyFont="1" applyAlignment="1">
      <alignment horizontal="right" vertical="center"/>
    </xf>
    <xf numFmtId="0" fontId="29" fillId="0" borderId="0" xfId="3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0" fontId="29" fillId="0" borderId="0" xfId="3" applyFont="1" applyAlignment="1">
      <alignment horizontal="center" vertical="center" shrinkToFit="1"/>
    </xf>
    <xf numFmtId="0" fontId="29" fillId="4" borderId="0" xfId="3" applyFont="1" applyFill="1" applyAlignment="1">
      <alignment horizontal="center" vertical="center" shrinkToFit="1"/>
    </xf>
    <xf numFmtId="0" fontId="12" fillId="0" borderId="36" xfId="3" applyFont="1" applyBorder="1" applyAlignment="1">
      <alignment horizontal="center" vertical="center" shrinkToFit="1"/>
    </xf>
    <xf numFmtId="0" fontId="29" fillId="0" borderId="27" xfId="3" applyFont="1" applyBorder="1" applyAlignment="1">
      <alignment horizontal="center" vertical="center" shrinkToFit="1"/>
    </xf>
    <xf numFmtId="0" fontId="29" fillId="0" borderId="37" xfId="3" applyFont="1" applyBorder="1" applyAlignment="1">
      <alignment horizontal="center" vertical="center" shrinkToFit="1"/>
    </xf>
    <xf numFmtId="38" fontId="29" fillId="0" borderId="27" xfId="3" applyNumberFormat="1" applyFont="1" applyBorder="1" applyAlignment="1">
      <alignment horizontal="center" vertical="center" shrinkToFit="1"/>
    </xf>
    <xf numFmtId="0" fontId="29" fillId="0" borderId="37" xfId="3" applyFont="1" applyBorder="1" applyAlignment="1">
      <alignment horizontal="center" vertical="center"/>
    </xf>
    <xf numFmtId="0" fontId="29" fillId="4" borderId="37" xfId="3" applyFont="1" applyFill="1" applyBorder="1" applyAlignment="1">
      <alignment vertical="center" shrinkToFit="1"/>
    </xf>
    <xf numFmtId="0" fontId="29" fillId="0" borderId="77" xfId="3" applyFont="1" applyBorder="1" applyAlignment="1">
      <alignment horizontal="center" vertical="center"/>
    </xf>
    <xf numFmtId="0" fontId="29" fillId="0" borderId="67" xfId="3" applyFont="1" applyBorder="1" applyAlignment="1">
      <alignment horizontal="center" vertical="center"/>
    </xf>
    <xf numFmtId="0" fontId="29" fillId="4" borderId="68" xfId="3" applyFont="1" applyFill="1" applyBorder="1" applyAlignment="1">
      <alignment horizontal="center" vertical="center"/>
    </xf>
    <xf numFmtId="0" fontId="30" fillId="0" borderId="0" xfId="3" applyFont="1" applyAlignment="1">
      <alignment horizontal="center" vertical="center" shrinkToFit="1"/>
    </xf>
    <xf numFmtId="0" fontId="27" fillId="0" borderId="0" xfId="3" applyFont="1" applyAlignment="1">
      <alignment vertical="center" shrinkToFit="1"/>
    </xf>
    <xf numFmtId="0" fontId="10" fillId="0" borderId="82" xfId="3" applyFont="1" applyBorder="1" applyAlignment="1">
      <alignment horizontal="center" vertical="center"/>
    </xf>
    <xf numFmtId="0" fontId="10" fillId="0" borderId="83" xfId="3" applyFont="1" applyBorder="1" applyAlignment="1">
      <alignment horizontal="center" vertical="center"/>
    </xf>
    <xf numFmtId="0" fontId="10" fillId="0" borderId="77" xfId="3" applyFont="1" applyBorder="1" applyAlignment="1">
      <alignment horizontal="center" vertical="center"/>
    </xf>
    <xf numFmtId="0" fontId="10" fillId="2" borderId="52" xfId="3" applyFont="1" applyFill="1" applyBorder="1" applyAlignment="1">
      <alignment horizontal="center" vertical="center" shrinkToFit="1"/>
    </xf>
    <xf numFmtId="0" fontId="10" fillId="2" borderId="84" xfId="3" applyFont="1" applyFill="1" applyBorder="1" applyAlignment="1">
      <alignment horizontal="center" vertical="center" shrinkToFit="1"/>
    </xf>
    <xf numFmtId="0" fontId="27" fillId="4" borderId="0" xfId="3" applyFont="1" applyFill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38" fontId="1" fillId="0" borderId="0" xfId="2" applyAlignment="1">
      <alignment horizontal="center" vertical="center"/>
    </xf>
    <xf numFmtId="0" fontId="1" fillId="0" borderId="0" xfId="0" applyFont="1" applyAlignment="1">
      <alignment shrinkToFit="1"/>
    </xf>
    <xf numFmtId="0" fontId="1" fillId="0" borderId="0" xfId="0" applyFont="1"/>
    <xf numFmtId="0" fontId="33" fillId="0" borderId="0" xfId="0" applyFont="1" applyAlignment="1">
      <alignment horizontal="center" vertical="center"/>
    </xf>
    <xf numFmtId="38" fontId="1" fillId="0" borderId="0" xfId="2"/>
    <xf numFmtId="0" fontId="34" fillId="0" borderId="0" xfId="0" applyFont="1" applyAlignment="1">
      <alignment horizontal="center" vertical="center"/>
    </xf>
    <xf numFmtId="176" fontId="34" fillId="0" borderId="0" xfId="0" applyNumberFormat="1" applyFont="1" applyAlignment="1">
      <alignment horizontal="center" vertical="center"/>
    </xf>
    <xf numFmtId="38" fontId="34" fillId="0" borderId="0" xfId="2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6" fontId="0" fillId="0" borderId="0" xfId="0" applyNumberFormat="1" applyAlignment="1">
      <alignment horizontal="right" vertical="center"/>
    </xf>
    <xf numFmtId="0" fontId="12" fillId="0" borderId="2" xfId="3" applyFont="1" applyBorder="1" applyAlignment="1">
      <alignment horizontal="center" vertical="center"/>
    </xf>
    <xf numFmtId="0" fontId="27" fillId="0" borderId="2" xfId="3" applyFont="1" applyBorder="1" applyAlignment="1">
      <alignment horizontal="right" vertical="center"/>
    </xf>
    <xf numFmtId="0" fontId="21" fillId="0" borderId="0" xfId="0" applyFont="1"/>
    <xf numFmtId="176" fontId="36" fillId="3" borderId="97" xfId="0" applyNumberFormat="1" applyFont="1" applyFill="1" applyBorder="1" applyAlignment="1">
      <alignment horizontal="center" vertical="center" shrinkToFit="1"/>
    </xf>
    <xf numFmtId="0" fontId="36" fillId="3" borderId="98" xfId="0" applyFont="1" applyFill="1" applyBorder="1" applyAlignment="1">
      <alignment horizontal="center" vertical="center" shrinkToFit="1"/>
    </xf>
    <xf numFmtId="0" fontId="36" fillId="0" borderId="100" xfId="0" applyFont="1" applyBorder="1" applyAlignment="1">
      <alignment horizontal="center" vertical="center"/>
    </xf>
    <xf numFmtId="0" fontId="36" fillId="4" borderId="5" xfId="0" applyFont="1" applyFill="1" applyBorder="1" applyAlignment="1">
      <alignment horizontal="center" vertical="center" wrapText="1"/>
    </xf>
    <xf numFmtId="176" fontId="36" fillId="4" borderId="101" xfId="0" applyNumberFormat="1" applyFont="1" applyFill="1" applyBorder="1" applyAlignment="1">
      <alignment horizontal="center" vertical="center" shrinkToFit="1"/>
    </xf>
    <xf numFmtId="176" fontId="36" fillId="4" borderId="6" xfId="0" applyNumberFormat="1" applyFont="1" applyFill="1" applyBorder="1" applyAlignment="1">
      <alignment horizontal="center" vertical="center" shrinkToFit="1"/>
    </xf>
    <xf numFmtId="176" fontId="36" fillId="0" borderId="6" xfId="0" applyNumberFormat="1" applyFont="1" applyBorder="1" applyAlignment="1">
      <alignment horizontal="center" vertical="center" shrinkToFit="1"/>
    </xf>
    <xf numFmtId="176" fontId="36" fillId="4" borderId="102" xfId="0" applyNumberFormat="1" applyFont="1" applyFill="1" applyBorder="1" applyAlignment="1">
      <alignment horizontal="center" vertical="center" shrinkToFit="1"/>
    </xf>
    <xf numFmtId="0" fontId="36" fillId="4" borderId="103" xfId="0" applyFont="1" applyFill="1" applyBorder="1" applyAlignment="1">
      <alignment horizontal="left" vertical="center" wrapText="1"/>
    </xf>
    <xf numFmtId="0" fontId="36" fillId="0" borderId="103" xfId="0" applyFont="1" applyBorder="1" applyAlignment="1">
      <alignment vertical="center" wrapText="1"/>
    </xf>
    <xf numFmtId="176" fontId="36" fillId="4" borderId="103" xfId="0" applyNumberFormat="1" applyFont="1" applyFill="1" applyBorder="1" applyAlignment="1">
      <alignment vertical="center" wrapText="1"/>
    </xf>
    <xf numFmtId="176" fontId="36" fillId="4" borderId="104" xfId="0" applyNumberFormat="1" applyFont="1" applyFill="1" applyBorder="1" applyAlignment="1">
      <alignment vertical="center" wrapText="1"/>
    </xf>
    <xf numFmtId="38" fontId="36" fillId="4" borderId="104" xfId="2" applyFont="1" applyFill="1" applyBorder="1" applyAlignment="1">
      <alignment vertical="center" shrinkToFit="1"/>
    </xf>
    <xf numFmtId="0" fontId="21" fillId="0" borderId="0" xfId="0" applyFont="1" applyAlignment="1">
      <alignment vertical="center"/>
    </xf>
    <xf numFmtId="0" fontId="36" fillId="0" borderId="105" xfId="0" applyFont="1" applyBorder="1" applyAlignment="1">
      <alignment horizontal="center" vertical="center"/>
    </xf>
    <xf numFmtId="0" fontId="36" fillId="4" borderId="11" xfId="0" applyFont="1" applyFill="1" applyBorder="1" applyAlignment="1">
      <alignment horizontal="center" vertical="center" wrapText="1"/>
    </xf>
    <xf numFmtId="176" fontId="36" fillId="4" borderId="106" xfId="0" applyNumberFormat="1" applyFont="1" applyFill="1" applyBorder="1" applyAlignment="1">
      <alignment horizontal="center" vertical="center" shrinkToFit="1"/>
    </xf>
    <xf numFmtId="176" fontId="36" fillId="4" borderId="12" xfId="0" applyNumberFormat="1" applyFont="1" applyFill="1" applyBorder="1" applyAlignment="1">
      <alignment horizontal="center" vertical="center" shrinkToFit="1"/>
    </xf>
    <xf numFmtId="176" fontId="36" fillId="0" borderId="12" xfId="0" applyNumberFormat="1" applyFont="1" applyBorder="1" applyAlignment="1">
      <alignment horizontal="center" vertical="center" shrinkToFit="1"/>
    </xf>
    <xf numFmtId="176" fontId="36" fillId="4" borderId="107" xfId="0" applyNumberFormat="1" applyFont="1" applyFill="1" applyBorder="1" applyAlignment="1">
      <alignment horizontal="center" vertical="center" shrinkToFit="1"/>
    </xf>
    <xf numFmtId="0" fontId="36" fillId="4" borderId="108" xfId="0" applyFont="1" applyFill="1" applyBorder="1" applyAlignment="1">
      <alignment horizontal="left" vertical="center" wrapText="1"/>
    </xf>
    <xf numFmtId="0" fontId="36" fillId="0" borderId="108" xfId="0" applyFont="1" applyBorder="1" applyAlignment="1">
      <alignment vertical="center" wrapText="1"/>
    </xf>
    <xf numFmtId="176" fontId="36" fillId="4" borderId="108" xfId="0" applyNumberFormat="1" applyFont="1" applyFill="1" applyBorder="1" applyAlignment="1">
      <alignment vertical="center" wrapText="1"/>
    </xf>
    <xf numFmtId="176" fontId="36" fillId="4" borderId="109" xfId="0" applyNumberFormat="1" applyFont="1" applyFill="1" applyBorder="1" applyAlignment="1">
      <alignment vertical="center" wrapText="1"/>
    </xf>
    <xf numFmtId="38" fontId="36" fillId="4" borderId="109" xfId="2" applyFont="1" applyFill="1" applyBorder="1" applyAlignment="1">
      <alignment vertical="center" shrinkToFit="1"/>
    </xf>
    <xf numFmtId="0" fontId="36" fillId="0" borderId="110" xfId="0" applyFont="1" applyBorder="1" applyAlignment="1">
      <alignment horizontal="center" vertical="center"/>
    </xf>
    <xf numFmtId="176" fontId="36" fillId="4" borderId="111" xfId="0" applyNumberFormat="1" applyFont="1" applyFill="1" applyBorder="1" applyAlignment="1">
      <alignment horizontal="center" vertical="center" shrinkToFit="1"/>
    </xf>
    <xf numFmtId="176" fontId="36" fillId="4" borderId="20" xfId="0" applyNumberFormat="1" applyFont="1" applyFill="1" applyBorder="1" applyAlignment="1">
      <alignment horizontal="center" vertical="center" shrinkToFit="1"/>
    </xf>
    <xf numFmtId="176" fontId="36" fillId="0" borderId="20" xfId="0" applyNumberFormat="1" applyFont="1" applyBorder="1" applyAlignment="1">
      <alignment horizontal="center" vertical="center" shrinkToFit="1"/>
    </xf>
    <xf numFmtId="176" fontId="36" fillId="4" borderId="112" xfId="0" applyNumberFormat="1" applyFont="1" applyFill="1" applyBorder="1" applyAlignment="1">
      <alignment horizontal="center" vertical="center" shrinkToFit="1"/>
    </xf>
    <xf numFmtId="0" fontId="36" fillId="4" borderId="113" xfId="0" applyFont="1" applyFill="1" applyBorder="1" applyAlignment="1">
      <alignment horizontal="left" vertical="center" wrapText="1"/>
    </xf>
    <xf numFmtId="0" fontId="36" fillId="0" borderId="113" xfId="0" applyFont="1" applyBorder="1" applyAlignment="1">
      <alignment vertical="center" wrapText="1"/>
    </xf>
    <xf numFmtId="176" fontId="36" fillId="4" borderId="113" xfId="0" applyNumberFormat="1" applyFont="1" applyFill="1" applyBorder="1" applyAlignment="1">
      <alignment vertical="center" wrapText="1"/>
    </xf>
    <xf numFmtId="176" fontId="36" fillId="4" borderId="114" xfId="0" applyNumberFormat="1" applyFont="1" applyFill="1" applyBorder="1" applyAlignment="1">
      <alignment vertical="center" wrapText="1"/>
    </xf>
    <xf numFmtId="38" fontId="36" fillId="4" borderId="114" xfId="2" applyFont="1" applyFill="1" applyBorder="1" applyAlignment="1">
      <alignment vertical="center" shrinkToFit="1"/>
    </xf>
    <xf numFmtId="176" fontId="1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0" fillId="0" borderId="37" xfId="0" applyBorder="1" applyAlignment="1">
      <alignment vertical="center"/>
    </xf>
    <xf numFmtId="176" fontId="0" fillId="0" borderId="12" xfId="0" applyNumberFormat="1" applyBorder="1" applyAlignment="1">
      <alignment horizontal="center" vertical="center" shrinkToFit="1"/>
    </xf>
    <xf numFmtId="176" fontId="0" fillId="0" borderId="12" xfId="0" applyNumberFormat="1" applyBorder="1" applyAlignment="1">
      <alignment horizontal="right" vertical="center" shrinkToFit="1"/>
    </xf>
    <xf numFmtId="176" fontId="0" fillId="0" borderId="16" xfId="0" applyNumberFormat="1" applyBorder="1" applyAlignment="1">
      <alignment horizontal="right" vertical="center" shrinkToFit="1"/>
    </xf>
    <xf numFmtId="0" fontId="0" fillId="0" borderId="119" xfId="0" applyBorder="1" applyAlignment="1">
      <alignment vertical="center"/>
    </xf>
    <xf numFmtId="0" fontId="0" fillId="0" borderId="78" xfId="0" applyBorder="1" applyAlignment="1">
      <alignment vertical="center"/>
    </xf>
    <xf numFmtId="0" fontId="21" fillId="0" borderId="125" xfId="0" applyFont="1" applyBorder="1" applyAlignment="1">
      <alignment horizontal="right" vertical="center"/>
    </xf>
    <xf numFmtId="0" fontId="21" fillId="0" borderId="127" xfId="0" applyFont="1" applyBorder="1" applyAlignment="1">
      <alignment horizontal="right" vertical="center"/>
    </xf>
    <xf numFmtId="0" fontId="21" fillId="0" borderId="28" xfId="0" applyFont="1" applyBorder="1" applyAlignment="1">
      <alignment horizontal="right" vertical="center"/>
    </xf>
    <xf numFmtId="0" fontId="21" fillId="0" borderId="15" xfId="0" applyFont="1" applyBorder="1" applyAlignment="1">
      <alignment horizontal="right" vertical="center"/>
    </xf>
    <xf numFmtId="0" fontId="37" fillId="0" borderId="3" xfId="0" applyFont="1" applyBorder="1" applyAlignment="1">
      <alignment vertical="center" wrapText="1"/>
    </xf>
    <xf numFmtId="0" fontId="37" fillId="0" borderId="25" xfId="0" applyFont="1" applyBorder="1" applyAlignment="1">
      <alignment vertical="center" wrapText="1"/>
    </xf>
    <xf numFmtId="0" fontId="37" fillId="0" borderId="26" xfId="0" applyFont="1" applyBorder="1" applyAlignment="1">
      <alignment vertical="center" wrapText="1"/>
    </xf>
    <xf numFmtId="0" fontId="0" fillId="0" borderId="17" xfId="0" applyBorder="1" applyAlignment="1">
      <alignment vertical="center"/>
    </xf>
    <xf numFmtId="0" fontId="1" fillId="0" borderId="129" xfId="0" applyFont="1" applyBorder="1" applyAlignment="1">
      <alignment horizontal="right" vertical="center"/>
    </xf>
    <xf numFmtId="38" fontId="1" fillId="2" borderId="14" xfId="2" applyFill="1" applyBorder="1" applyAlignment="1">
      <alignment vertical="center"/>
    </xf>
    <xf numFmtId="38" fontId="1" fillId="2" borderId="1" xfId="2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38" fontId="1" fillId="2" borderId="11" xfId="2" applyFill="1" applyBorder="1" applyAlignment="1">
      <alignment vertical="center"/>
    </xf>
    <xf numFmtId="38" fontId="1" fillId="2" borderId="12" xfId="2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16" xfId="0" applyFill="1" applyBorder="1" applyAlignment="1">
      <alignment vertical="center"/>
    </xf>
    <xf numFmtId="0" fontId="0" fillId="6" borderId="12" xfId="0" applyFill="1" applyBorder="1" applyAlignment="1">
      <alignment vertical="center"/>
    </xf>
    <xf numFmtId="0" fontId="0" fillId="6" borderId="13" xfId="0" applyFill="1" applyBorder="1" applyAlignment="1">
      <alignment vertical="center"/>
    </xf>
    <xf numFmtId="0" fontId="0" fillId="0" borderId="0" xfId="0" applyAlignment="1">
      <alignment vertical="center" textRotation="255" wrapText="1"/>
    </xf>
    <xf numFmtId="0" fontId="0" fillId="0" borderId="0" xfId="0" applyAlignment="1">
      <alignment horizontal="center" vertical="center"/>
    </xf>
    <xf numFmtId="38" fontId="1" fillId="0" borderId="0" xfId="2" applyAlignment="1">
      <alignment vertical="center"/>
    </xf>
    <xf numFmtId="0" fontId="3" fillId="0" borderId="0" xfId="0" applyFont="1" applyAlignment="1">
      <alignment horizontal="left" vertical="center"/>
    </xf>
    <xf numFmtId="38" fontId="6" fillId="0" borderId="0" xfId="2" applyFont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5">
      <alignment vertical="center"/>
    </xf>
    <xf numFmtId="0" fontId="41" fillId="0" borderId="0" xfId="5" applyFont="1">
      <alignment vertical="center"/>
    </xf>
    <xf numFmtId="0" fontId="10" fillId="0" borderId="2" xfId="5" applyFont="1" applyBorder="1">
      <alignment vertical="center"/>
    </xf>
    <xf numFmtId="0" fontId="41" fillId="0" borderId="2" xfId="5" applyFont="1" applyBorder="1" applyAlignment="1">
      <alignment horizontal="center" vertical="center"/>
    </xf>
    <xf numFmtId="0" fontId="27" fillId="0" borderId="6" xfId="5" applyBorder="1">
      <alignment vertical="center"/>
    </xf>
    <xf numFmtId="0" fontId="27" fillId="0" borderId="8" xfId="5" applyBorder="1">
      <alignment vertical="center"/>
    </xf>
    <xf numFmtId="0" fontId="27" fillId="0" borderId="12" xfId="5" applyBorder="1">
      <alignment vertical="center"/>
    </xf>
    <xf numFmtId="0" fontId="27" fillId="0" borderId="16" xfId="5" applyBorder="1">
      <alignment vertical="center"/>
    </xf>
    <xf numFmtId="0" fontId="27" fillId="0" borderId="0" xfId="5" applyAlignment="1">
      <alignment vertical="center" shrinkToFit="1"/>
    </xf>
    <xf numFmtId="0" fontId="27" fillId="0" borderId="127" xfId="5" applyBorder="1">
      <alignment vertical="center"/>
    </xf>
    <xf numFmtId="0" fontId="27" fillId="0" borderId="131" xfId="5" applyBorder="1" applyAlignment="1">
      <alignment horizontal="center" vertical="center"/>
    </xf>
    <xf numFmtId="0" fontId="27" fillId="0" borderId="132" xfId="5" applyBorder="1" applyAlignment="1">
      <alignment horizontal="center" vertical="center"/>
    </xf>
    <xf numFmtId="0" fontId="27" fillId="0" borderId="135" xfId="5" applyBorder="1" applyAlignment="1">
      <alignment horizontal="center" vertical="center" wrapText="1"/>
    </xf>
    <xf numFmtId="0" fontId="27" fillId="0" borderId="86" xfId="5" applyBorder="1" applyAlignment="1">
      <alignment horizontal="center" vertical="center"/>
    </xf>
    <xf numFmtId="0" fontId="27" fillId="0" borderId="100" xfId="5" applyBorder="1">
      <alignment vertical="center"/>
    </xf>
    <xf numFmtId="0" fontId="27" fillId="0" borderId="136" xfId="5" applyBorder="1">
      <alignment vertical="center"/>
    </xf>
    <xf numFmtId="177" fontId="27" fillId="0" borderId="5" xfId="6" applyNumberFormat="1" applyBorder="1">
      <alignment vertical="center"/>
    </xf>
    <xf numFmtId="177" fontId="27" fillId="0" borderId="6" xfId="6" applyNumberFormat="1" applyBorder="1">
      <alignment vertical="center"/>
    </xf>
    <xf numFmtId="178" fontId="27" fillId="0" borderId="6" xfId="6" applyNumberFormat="1" applyBorder="1">
      <alignment vertical="center"/>
    </xf>
    <xf numFmtId="179" fontId="27" fillId="0" borderId="137" xfId="6" applyNumberFormat="1" applyBorder="1">
      <alignment vertical="center"/>
    </xf>
    <xf numFmtId="179" fontId="27" fillId="0" borderId="6" xfId="6" applyNumberFormat="1" applyBorder="1">
      <alignment vertical="center"/>
    </xf>
    <xf numFmtId="0" fontId="27" fillId="0" borderId="5" xfId="5" applyBorder="1" applyAlignment="1">
      <alignment horizontal="center" vertical="center"/>
    </xf>
    <xf numFmtId="0" fontId="27" fillId="0" borderId="138" xfId="5" applyBorder="1" applyAlignment="1">
      <alignment horizontal="center" vertical="center"/>
    </xf>
    <xf numFmtId="0" fontId="27" fillId="0" borderId="105" xfId="5" applyBorder="1">
      <alignment vertical="center"/>
    </xf>
    <xf numFmtId="0" fontId="27" fillId="0" borderId="37" xfId="5" applyBorder="1">
      <alignment vertical="center"/>
    </xf>
    <xf numFmtId="177" fontId="27" fillId="0" borderId="11" xfId="6" applyNumberFormat="1" applyBorder="1">
      <alignment vertical="center"/>
    </xf>
    <xf numFmtId="177" fontId="27" fillId="0" borderId="12" xfId="6" applyNumberFormat="1" applyBorder="1">
      <alignment vertical="center"/>
    </xf>
    <xf numFmtId="178" fontId="27" fillId="0" borderId="12" xfId="6" applyNumberFormat="1" applyBorder="1">
      <alignment vertical="center"/>
    </xf>
    <xf numFmtId="179" fontId="27" fillId="0" borderId="83" xfId="6" applyNumberFormat="1" applyBorder="1">
      <alignment vertical="center"/>
    </xf>
    <xf numFmtId="179" fontId="27" fillId="0" borderId="12" xfId="6" applyNumberFormat="1" applyBorder="1">
      <alignment vertical="center"/>
    </xf>
    <xf numFmtId="0" fontId="27" fillId="0" borderId="11" xfId="5" applyBorder="1" applyAlignment="1">
      <alignment horizontal="center" vertical="center"/>
    </xf>
    <xf numFmtId="0" fontId="27" fillId="0" borderId="139" xfId="5" applyBorder="1" applyAlignment="1">
      <alignment horizontal="center" vertical="center"/>
    </xf>
    <xf numFmtId="0" fontId="27" fillId="0" borderId="140" xfId="5" applyBorder="1">
      <alignment vertical="center"/>
    </xf>
    <xf numFmtId="0" fontId="27" fillId="0" borderId="36" xfId="5" applyBorder="1">
      <alignment vertical="center"/>
    </xf>
    <xf numFmtId="177" fontId="27" fillId="0" borderId="32" xfId="6" applyNumberFormat="1" applyBorder="1">
      <alignment vertical="center"/>
    </xf>
    <xf numFmtId="177" fontId="27" fillId="0" borderId="33" xfId="6" applyNumberFormat="1" applyBorder="1">
      <alignment vertical="center"/>
    </xf>
    <xf numFmtId="178" fontId="27" fillId="0" borderId="33" xfId="6" applyNumberFormat="1" applyBorder="1">
      <alignment vertical="center"/>
    </xf>
    <xf numFmtId="179" fontId="27" fillId="0" borderId="47" xfId="6" applyNumberFormat="1" applyBorder="1">
      <alignment vertical="center"/>
    </xf>
    <xf numFmtId="179" fontId="27" fillId="0" borderId="33" xfId="6" applyNumberFormat="1" applyBorder="1">
      <alignment vertical="center"/>
    </xf>
    <xf numFmtId="0" fontId="27" fillId="0" borderId="32" xfId="5" applyBorder="1" applyAlignment="1">
      <alignment horizontal="center" vertical="center"/>
    </xf>
    <xf numFmtId="0" fontId="27" fillId="0" borderId="141" xfId="5" applyBorder="1" applyAlignment="1">
      <alignment horizontal="center" vertical="center"/>
    </xf>
    <xf numFmtId="0" fontId="4" fillId="0" borderId="6" xfId="5" applyFont="1" applyBorder="1" applyAlignment="1">
      <alignment horizontal="center" vertical="center"/>
    </xf>
    <xf numFmtId="0" fontId="4" fillId="0" borderId="6" xfId="5" applyFont="1" applyBorder="1">
      <alignment vertical="center"/>
    </xf>
    <xf numFmtId="0" fontId="43" fillId="0" borderId="6" xfId="5" applyFont="1" applyBorder="1">
      <alignment vertical="center"/>
    </xf>
    <xf numFmtId="0" fontId="43" fillId="0" borderId="8" xfId="5" applyFont="1" applyBorder="1">
      <alignment vertical="center"/>
    </xf>
    <xf numFmtId="0" fontId="43" fillId="0" borderId="12" xfId="5" applyFont="1" applyBorder="1">
      <alignment vertical="center"/>
    </xf>
    <xf numFmtId="0" fontId="43" fillId="0" borderId="16" xfId="5" applyFont="1" applyBorder="1">
      <alignment vertical="center"/>
    </xf>
    <xf numFmtId="0" fontId="43" fillId="0" borderId="100" xfId="5" applyFont="1" applyBorder="1">
      <alignment vertical="center"/>
    </xf>
    <xf numFmtId="0" fontId="43" fillId="0" borderId="136" xfId="5" applyFont="1" applyBorder="1" applyAlignment="1">
      <alignment horizontal="center" vertical="center"/>
    </xf>
    <xf numFmtId="177" fontId="43" fillId="0" borderId="5" xfId="6" applyNumberFormat="1" applyFont="1" applyBorder="1">
      <alignment vertical="center"/>
    </xf>
    <xf numFmtId="177" fontId="43" fillId="0" borderId="6" xfId="6" applyNumberFormat="1" applyFont="1" applyBorder="1">
      <alignment vertical="center"/>
    </xf>
    <xf numFmtId="178" fontId="43" fillId="0" borderId="6" xfId="6" applyNumberFormat="1" applyFont="1" applyBorder="1">
      <alignment vertical="center"/>
    </xf>
    <xf numFmtId="179" fontId="43" fillId="0" borderId="137" xfId="6" applyNumberFormat="1" applyFont="1" applyBorder="1">
      <alignment vertical="center"/>
    </xf>
    <xf numFmtId="179" fontId="43" fillId="0" borderId="6" xfId="6" applyNumberFormat="1" applyFont="1" applyBorder="1">
      <alignment vertical="center"/>
    </xf>
    <xf numFmtId="0" fontId="43" fillId="0" borderId="105" xfId="5" applyFont="1" applyBorder="1">
      <alignment vertical="center"/>
    </xf>
    <xf numFmtId="0" fontId="43" fillId="0" borderId="37" xfId="5" applyFont="1" applyBorder="1" applyAlignment="1">
      <alignment horizontal="center" vertical="center"/>
    </xf>
    <xf numFmtId="177" fontId="43" fillId="0" borderId="11" xfId="6" applyNumberFormat="1" applyFont="1" applyBorder="1">
      <alignment vertical="center"/>
    </xf>
    <xf numFmtId="177" fontId="43" fillId="0" borderId="12" xfId="6" applyNumberFormat="1" applyFont="1" applyBorder="1">
      <alignment vertical="center"/>
    </xf>
    <xf numFmtId="178" fontId="43" fillId="0" borderId="12" xfId="6" applyNumberFormat="1" applyFont="1" applyBorder="1">
      <alignment vertical="center"/>
    </xf>
    <xf numFmtId="179" fontId="43" fillId="0" borderId="83" xfId="6" applyNumberFormat="1" applyFont="1" applyBorder="1">
      <alignment vertical="center"/>
    </xf>
    <xf numFmtId="179" fontId="43" fillId="0" borderId="12" xfId="6" applyNumberFormat="1" applyFont="1" applyBorder="1">
      <alignment vertical="center"/>
    </xf>
    <xf numFmtId="0" fontId="27" fillId="0" borderId="37" xfId="5" applyBorder="1" applyAlignment="1">
      <alignment horizontal="center" vertical="center"/>
    </xf>
    <xf numFmtId="0" fontId="27" fillId="0" borderId="36" xfId="5" applyBorder="1" applyAlignment="1">
      <alignment horizontal="center" vertical="center"/>
    </xf>
    <xf numFmtId="179" fontId="27" fillId="0" borderId="135" xfId="6" applyNumberFormat="1" applyBorder="1">
      <alignment vertical="center"/>
    </xf>
    <xf numFmtId="179" fontId="27" fillId="0" borderId="132" xfId="6" applyNumberFormat="1" applyBorder="1">
      <alignment vertical="center"/>
    </xf>
    <xf numFmtId="0" fontId="27" fillId="0" borderId="134" xfId="5" applyBorder="1" applyAlignment="1">
      <alignment horizontal="center" vertical="center"/>
    </xf>
    <xf numFmtId="0" fontId="27" fillId="0" borderId="144" xfId="5" applyBorder="1" applyAlignment="1">
      <alignment horizontal="center" vertical="center"/>
    </xf>
    <xf numFmtId="0" fontId="10" fillId="0" borderId="0" xfId="7">
      <alignment vertical="center"/>
    </xf>
    <xf numFmtId="0" fontId="10" fillId="0" borderId="37" xfId="7" applyBorder="1" applyAlignment="1">
      <alignment horizontal="distributed" vertical="center" wrapText="1"/>
    </xf>
    <xf numFmtId="0" fontId="10" fillId="0" borderId="37" xfId="7" applyBorder="1" applyAlignment="1">
      <alignment horizontal="distributed" vertical="center"/>
    </xf>
    <xf numFmtId="0" fontId="10" fillId="0" borderId="12" xfId="7" applyBorder="1" applyAlignment="1">
      <alignment horizontal="center" vertical="center"/>
    </xf>
    <xf numFmtId="0" fontId="10" fillId="0" borderId="12" xfId="7" applyBorder="1">
      <alignment vertical="center"/>
    </xf>
    <xf numFmtId="0" fontId="10" fillId="0" borderId="13" xfId="7" applyBorder="1">
      <alignment vertical="center"/>
    </xf>
    <xf numFmtId="0" fontId="4" fillId="0" borderId="33" xfId="7" applyFont="1" applyBorder="1">
      <alignment vertical="center"/>
    </xf>
    <xf numFmtId="0" fontId="4" fillId="0" borderId="34" xfId="7" applyFont="1" applyBorder="1">
      <alignment vertical="center"/>
    </xf>
    <xf numFmtId="0" fontId="4" fillId="0" borderId="0" xfId="7" applyFont="1">
      <alignment vertical="center"/>
    </xf>
    <xf numFmtId="0" fontId="4" fillId="0" borderId="10" xfId="7" applyFont="1" applyBorder="1">
      <alignment vertical="center"/>
    </xf>
    <xf numFmtId="0" fontId="4" fillId="0" borderId="1" xfId="7" applyFont="1" applyBorder="1">
      <alignment vertical="center"/>
    </xf>
    <xf numFmtId="0" fontId="4" fillId="0" borderId="28" xfId="7" applyFont="1" applyBorder="1">
      <alignment vertical="center"/>
    </xf>
    <xf numFmtId="0" fontId="10" fillId="0" borderId="35" xfId="7" applyBorder="1">
      <alignment vertical="center"/>
    </xf>
    <xf numFmtId="0" fontId="10" fillId="0" borderId="10" xfId="7" applyBorder="1">
      <alignment vertical="center"/>
    </xf>
    <xf numFmtId="0" fontId="10" fillId="0" borderId="14" xfId="7" applyBorder="1">
      <alignment vertical="center"/>
    </xf>
    <xf numFmtId="0" fontId="10" fillId="0" borderId="1" xfId="7" applyBorder="1">
      <alignment vertical="center"/>
    </xf>
    <xf numFmtId="0" fontId="10" fillId="0" borderId="28" xfId="7" applyBorder="1">
      <alignment vertical="center"/>
    </xf>
    <xf numFmtId="0" fontId="29" fillId="2" borderId="79" xfId="3" applyFont="1" applyFill="1" applyBorder="1" applyAlignment="1">
      <alignment horizontal="center" vertical="center" shrinkToFit="1"/>
    </xf>
    <xf numFmtId="0" fontId="29" fillId="2" borderId="81" xfId="3" applyFont="1" applyFill="1" applyBorder="1" applyAlignment="1">
      <alignment horizontal="center" vertical="center" shrinkToFit="1"/>
    </xf>
    <xf numFmtId="0" fontId="46" fillId="0" borderId="0" xfId="0" applyFont="1"/>
    <xf numFmtId="0" fontId="1" fillId="0" borderId="0" xfId="9">
      <alignment vertical="center"/>
    </xf>
    <xf numFmtId="0" fontId="5" fillId="0" borderId="0" xfId="9" applyFont="1">
      <alignment vertical="center"/>
    </xf>
    <xf numFmtId="0" fontId="5" fillId="0" borderId="11" xfId="9" applyFont="1" applyBorder="1" applyAlignment="1">
      <alignment horizontal="center" vertical="center"/>
    </xf>
    <xf numFmtId="0" fontId="5" fillId="0" borderId="33" xfId="9" applyFont="1" applyBorder="1">
      <alignment vertical="center"/>
    </xf>
    <xf numFmtId="179" fontId="1" fillId="0" borderId="35" xfId="9" applyNumberFormat="1" applyBorder="1">
      <alignment vertical="center"/>
    </xf>
    <xf numFmtId="0" fontId="1" fillId="0" borderId="35" xfId="9" applyBorder="1">
      <alignment vertical="center"/>
    </xf>
    <xf numFmtId="0" fontId="1" fillId="0" borderId="10" xfId="9" applyBorder="1">
      <alignment vertical="center"/>
    </xf>
    <xf numFmtId="179" fontId="1" fillId="0" borderId="0" xfId="9" applyNumberFormat="1" applyAlignment="1">
      <alignment vertical="center" wrapText="1"/>
    </xf>
    <xf numFmtId="179" fontId="1" fillId="0" borderId="10" xfId="9" applyNumberFormat="1" applyBorder="1">
      <alignment vertical="center"/>
    </xf>
    <xf numFmtId="179" fontId="0" fillId="0" borderId="0" xfId="9" applyNumberFormat="1" applyFont="1" applyAlignment="1">
      <alignment vertical="center" wrapText="1"/>
    </xf>
    <xf numFmtId="0" fontId="5" fillId="0" borderId="35" xfId="9" applyFont="1" applyBorder="1" applyAlignment="1">
      <alignment vertical="center" shrinkToFit="1"/>
    </xf>
    <xf numFmtId="0" fontId="1" fillId="0" borderId="35" xfId="9" applyBorder="1" applyAlignment="1">
      <alignment vertical="center" shrinkToFit="1"/>
    </xf>
    <xf numFmtId="0" fontId="5" fillId="0" borderId="14" xfId="9" applyFont="1" applyBorder="1" applyAlignment="1">
      <alignment vertical="center" shrinkToFit="1"/>
    </xf>
    <xf numFmtId="0" fontId="1" fillId="0" borderId="1" xfId="9" applyBorder="1">
      <alignment vertical="center"/>
    </xf>
    <xf numFmtId="0" fontId="1" fillId="0" borderId="14" xfId="9" applyBorder="1">
      <alignment vertical="center"/>
    </xf>
    <xf numFmtId="0" fontId="1" fillId="0" borderId="28" xfId="9" applyBorder="1">
      <alignment vertical="center"/>
    </xf>
    <xf numFmtId="180" fontId="5" fillId="0" borderId="0" xfId="9" applyNumberFormat="1" applyFont="1" applyAlignment="1">
      <alignment horizontal="left" vertical="center"/>
    </xf>
    <xf numFmtId="0" fontId="1" fillId="0" borderId="0" xfId="9" applyAlignment="1">
      <alignment horizontal="right" vertical="center"/>
    </xf>
    <xf numFmtId="0" fontId="5" fillId="0" borderId="0" xfId="9" applyFont="1" applyAlignment="1">
      <alignment horizontal="right" vertical="center" indent="1"/>
    </xf>
    <xf numFmtId="0" fontId="1" fillId="0" borderId="145" xfId="9" applyBorder="1">
      <alignment vertical="center"/>
    </xf>
    <xf numFmtId="0" fontId="1" fillId="0" borderId="70" xfId="9" applyBorder="1">
      <alignment vertical="center"/>
    </xf>
    <xf numFmtId="0" fontId="1" fillId="0" borderId="0" xfId="9" applyAlignment="1">
      <alignment horizontal="center" vertical="center"/>
    </xf>
    <xf numFmtId="0" fontId="6" fillId="0" borderId="0" xfId="4" applyFont="1" applyAlignment="1">
      <alignment vertical="center"/>
    </xf>
    <xf numFmtId="0" fontId="6" fillId="0" borderId="0" xfId="4" applyFont="1" applyAlignment="1">
      <alignment horizontal="right" vertical="center"/>
    </xf>
    <xf numFmtId="0" fontId="48" fillId="0" borderId="0" xfId="4" applyFont="1" applyAlignment="1">
      <alignment vertical="center"/>
    </xf>
    <xf numFmtId="0" fontId="6" fillId="0" borderId="0" xfId="4" applyFont="1" applyAlignment="1">
      <alignment horizontal="left" vertical="center"/>
    </xf>
    <xf numFmtId="0" fontId="6" fillId="0" borderId="37" xfId="4" applyFont="1" applyBorder="1" applyAlignment="1">
      <alignment horizontal="center" vertical="center"/>
    </xf>
    <xf numFmtId="0" fontId="6" fillId="0" borderId="32" xfId="4" applyFont="1" applyBorder="1" applyAlignment="1">
      <alignment horizontal="center" vertical="center"/>
    </xf>
    <xf numFmtId="0" fontId="24" fillId="0" borderId="33" xfId="4" applyFont="1" applyBorder="1" applyAlignment="1">
      <alignment horizontal="right" vertical="center"/>
    </xf>
    <xf numFmtId="0" fontId="6" fillId="0" borderId="33" xfId="4" applyFont="1" applyBorder="1" applyAlignment="1">
      <alignment vertical="center"/>
    </xf>
    <xf numFmtId="0" fontId="6" fillId="0" borderId="34" xfId="4" applyFont="1" applyBorder="1" applyAlignment="1">
      <alignment vertical="center"/>
    </xf>
    <xf numFmtId="0" fontId="6" fillId="0" borderId="0" xfId="4" applyFont="1"/>
    <xf numFmtId="0" fontId="6" fillId="0" borderId="0" xfId="4" applyFont="1" applyAlignment="1">
      <alignment horizontal="right"/>
    </xf>
    <xf numFmtId="0" fontId="6" fillId="0" borderId="1" xfId="4" applyFont="1" applyBorder="1" applyAlignment="1">
      <alignment horizontal="right"/>
    </xf>
    <xf numFmtId="0" fontId="6" fillId="0" borderId="1" xfId="4" applyFont="1" applyBorder="1"/>
    <xf numFmtId="0" fontId="36" fillId="4" borderId="147" xfId="0" applyFont="1" applyFill="1" applyBorder="1" applyAlignment="1">
      <alignment horizontal="center" vertical="center" wrapText="1"/>
    </xf>
    <xf numFmtId="0" fontId="36" fillId="4" borderId="146" xfId="0" applyFont="1" applyFill="1" applyBorder="1" applyAlignment="1">
      <alignment horizontal="center" vertical="center" wrapText="1"/>
    </xf>
    <xf numFmtId="0" fontId="13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 shrinkToFit="1"/>
    </xf>
    <xf numFmtId="0" fontId="2" fillId="0" borderId="0" xfId="3" applyFont="1" applyAlignment="1">
      <alignment horizontal="center" vertical="center" wrapText="1"/>
    </xf>
    <xf numFmtId="0" fontId="28" fillId="0" borderId="1" xfId="3" applyFont="1" applyBorder="1" applyAlignment="1">
      <alignment horizontal="center" vertical="center"/>
    </xf>
    <xf numFmtId="0" fontId="10" fillId="0" borderId="42" xfId="3" applyFont="1" applyBorder="1" applyAlignment="1">
      <alignment horizontal="center" vertical="center"/>
    </xf>
    <xf numFmtId="0" fontId="10" fillId="0" borderId="41" xfId="3" applyFont="1" applyBorder="1" applyAlignment="1">
      <alignment horizontal="center" vertical="center"/>
    </xf>
    <xf numFmtId="0" fontId="10" fillId="4" borderId="42" xfId="3" applyFont="1" applyFill="1" applyBorder="1" applyAlignment="1">
      <alignment vertical="center"/>
    </xf>
    <xf numFmtId="0" fontId="10" fillId="4" borderId="12" xfId="3" applyFont="1" applyFill="1" applyBorder="1" applyAlignment="1">
      <alignment vertical="center"/>
    </xf>
    <xf numFmtId="0" fontId="10" fillId="4" borderId="13" xfId="3" applyFont="1" applyFill="1" applyBorder="1" applyAlignment="1">
      <alignment vertical="center"/>
    </xf>
    <xf numFmtId="0" fontId="10" fillId="0" borderId="43" xfId="3" applyFont="1" applyBorder="1" applyAlignment="1">
      <alignment horizontal="center" vertical="center"/>
    </xf>
    <xf numFmtId="0" fontId="10" fillId="0" borderId="48" xfId="3" applyFont="1" applyBorder="1" applyAlignment="1">
      <alignment horizontal="center" vertical="center"/>
    </xf>
    <xf numFmtId="0" fontId="10" fillId="0" borderId="54" xfId="3" applyFont="1" applyBorder="1" applyAlignment="1">
      <alignment horizontal="center" vertical="center"/>
    </xf>
    <xf numFmtId="0" fontId="10" fillId="0" borderId="44" xfId="3" applyFont="1" applyBorder="1" applyAlignment="1">
      <alignment horizontal="center" vertical="center"/>
    </xf>
    <xf numFmtId="0" fontId="10" fillId="0" borderId="49" xfId="3" applyFont="1" applyBorder="1" applyAlignment="1">
      <alignment horizontal="center" vertical="center"/>
    </xf>
    <xf numFmtId="0" fontId="10" fillId="0" borderId="55" xfId="3" applyFont="1" applyBorder="1" applyAlignment="1">
      <alignment horizontal="center" vertical="center"/>
    </xf>
    <xf numFmtId="0" fontId="10" fillId="0" borderId="45" xfId="3" applyFont="1" applyBorder="1" applyAlignment="1">
      <alignment horizontal="center" vertical="center"/>
    </xf>
    <xf numFmtId="0" fontId="10" fillId="0" borderId="33" xfId="3" applyFont="1" applyBorder="1" applyAlignment="1">
      <alignment horizontal="center" vertical="center"/>
    </xf>
    <xf numFmtId="0" fontId="10" fillId="0" borderId="46" xfId="3" applyFont="1" applyBorder="1" applyAlignment="1">
      <alignment horizontal="center" vertical="center"/>
    </xf>
    <xf numFmtId="0" fontId="10" fillId="0" borderId="50" xfId="3" applyFont="1" applyBorder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10" fillId="0" borderId="51" xfId="3" applyFont="1" applyBorder="1" applyAlignment="1">
      <alignment horizontal="center" vertical="center"/>
    </xf>
    <xf numFmtId="0" fontId="10" fillId="0" borderId="56" xfId="3" applyFont="1" applyBorder="1" applyAlignment="1">
      <alignment horizontal="center" vertical="center"/>
    </xf>
    <xf numFmtId="0" fontId="10" fillId="0" borderId="1" xfId="3" applyFont="1" applyBorder="1" applyAlignment="1">
      <alignment horizontal="center" vertical="center"/>
    </xf>
    <xf numFmtId="0" fontId="10" fillId="0" borderId="57" xfId="3" applyFont="1" applyBorder="1" applyAlignment="1">
      <alignment horizontal="center" vertical="center"/>
    </xf>
    <xf numFmtId="0" fontId="10" fillId="0" borderId="45" xfId="3" applyFont="1" applyBorder="1" applyAlignment="1">
      <alignment horizontal="center" vertical="center" wrapText="1"/>
    </xf>
    <xf numFmtId="0" fontId="10" fillId="0" borderId="33" xfId="3" applyFont="1" applyBorder="1" applyAlignment="1">
      <alignment horizontal="center" vertical="center" wrapText="1"/>
    </xf>
    <xf numFmtId="0" fontId="10" fillId="0" borderId="46" xfId="3" applyFont="1" applyBorder="1" applyAlignment="1">
      <alignment horizontal="center" vertical="center" wrapText="1"/>
    </xf>
    <xf numFmtId="0" fontId="10" fillId="0" borderId="50" xfId="3" applyFont="1" applyBorder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10" fillId="0" borderId="51" xfId="3" applyFont="1" applyBorder="1" applyAlignment="1">
      <alignment horizontal="center" vertical="center" wrapText="1"/>
    </xf>
    <xf numFmtId="0" fontId="10" fillId="2" borderId="69" xfId="3" applyFont="1" applyFill="1" applyBorder="1" applyAlignment="1">
      <alignment horizontal="center" vertical="center" shrinkToFit="1"/>
    </xf>
    <xf numFmtId="0" fontId="10" fillId="2" borderId="70" xfId="3" applyFont="1" applyFill="1" applyBorder="1" applyAlignment="1">
      <alignment horizontal="center" vertical="center" shrinkToFit="1"/>
    </xf>
    <xf numFmtId="0" fontId="10" fillId="2" borderId="71" xfId="3" applyFont="1" applyFill="1" applyBorder="1" applyAlignment="1">
      <alignment horizontal="center" vertical="center" shrinkToFit="1"/>
    </xf>
    <xf numFmtId="0" fontId="10" fillId="0" borderId="47" xfId="3" applyFont="1" applyBorder="1" applyAlignment="1">
      <alignment horizontal="center" vertical="center"/>
    </xf>
    <xf numFmtId="0" fontId="10" fillId="0" borderId="53" xfId="3" applyFont="1" applyBorder="1" applyAlignment="1">
      <alignment horizontal="center" vertical="center"/>
    </xf>
    <xf numFmtId="0" fontId="10" fillId="0" borderId="60" xfId="3" applyFont="1" applyBorder="1" applyAlignment="1">
      <alignment horizontal="center" vertical="center"/>
    </xf>
    <xf numFmtId="0" fontId="29" fillId="0" borderId="56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29" fillId="0" borderId="57" xfId="4" applyFont="1" applyBorder="1" applyAlignment="1">
      <alignment horizontal="center" vertical="center"/>
    </xf>
    <xf numFmtId="0" fontId="10" fillId="2" borderId="63" xfId="3" applyFont="1" applyFill="1" applyBorder="1" applyAlignment="1">
      <alignment horizontal="center" vertical="center" shrinkToFit="1"/>
    </xf>
    <xf numFmtId="0" fontId="10" fillId="2" borderId="64" xfId="3" applyFont="1" applyFill="1" applyBorder="1" applyAlignment="1">
      <alignment horizontal="center" vertical="center" shrinkToFit="1"/>
    </xf>
    <xf numFmtId="0" fontId="10" fillId="2" borderId="65" xfId="3" applyFont="1" applyFill="1" applyBorder="1" applyAlignment="1">
      <alignment horizontal="center" vertical="center" shrinkToFit="1"/>
    </xf>
    <xf numFmtId="0" fontId="10" fillId="2" borderId="58" xfId="3" applyFont="1" applyFill="1" applyBorder="1" applyAlignment="1">
      <alignment horizontal="center" vertical="center" shrinkToFit="1"/>
    </xf>
    <xf numFmtId="0" fontId="10" fillId="2" borderId="75" xfId="3" applyFont="1" applyFill="1" applyBorder="1" applyAlignment="1">
      <alignment horizontal="center" vertical="center" shrinkToFit="1"/>
    </xf>
    <xf numFmtId="0" fontId="10" fillId="2" borderId="59" xfId="3" applyFont="1" applyFill="1" applyBorder="1" applyAlignment="1">
      <alignment horizontal="center" vertical="center" shrinkToFit="1"/>
    </xf>
    <xf numFmtId="0" fontId="29" fillId="4" borderId="69" xfId="3" applyFont="1" applyFill="1" applyBorder="1" applyAlignment="1">
      <alignment horizontal="center" vertical="center"/>
    </xf>
    <xf numFmtId="0" fontId="29" fillId="4" borderId="70" xfId="3" applyFont="1" applyFill="1" applyBorder="1" applyAlignment="1">
      <alignment horizontal="center" vertical="center"/>
    </xf>
    <xf numFmtId="0" fontId="29" fillId="4" borderId="80" xfId="3" applyFont="1" applyFill="1" applyBorder="1" applyAlignment="1">
      <alignment horizontal="center" vertical="center"/>
    </xf>
    <xf numFmtId="0" fontId="29" fillId="0" borderId="43" xfId="3" applyFont="1" applyBorder="1" applyAlignment="1">
      <alignment horizontal="center" vertical="center"/>
    </xf>
    <xf numFmtId="0" fontId="29" fillId="0" borderId="48" xfId="3" applyFont="1" applyBorder="1" applyAlignment="1">
      <alignment horizontal="center" vertical="center"/>
    </xf>
    <xf numFmtId="0" fontId="29" fillId="0" borderId="54" xfId="3" applyFont="1" applyBorder="1" applyAlignment="1">
      <alignment horizontal="center" vertical="center"/>
    </xf>
    <xf numFmtId="0" fontId="29" fillId="0" borderId="44" xfId="3" applyFont="1" applyBorder="1" applyAlignment="1">
      <alignment horizontal="center" vertical="center"/>
    </xf>
    <xf numFmtId="0" fontId="29" fillId="0" borderId="49" xfId="3" applyFont="1" applyBorder="1" applyAlignment="1">
      <alignment horizontal="center" vertical="center"/>
    </xf>
    <xf numFmtId="0" fontId="29" fillId="0" borderId="55" xfId="3" applyFont="1" applyBorder="1" applyAlignment="1">
      <alignment horizontal="center" vertical="center"/>
    </xf>
    <xf numFmtId="0" fontId="29" fillId="0" borderId="45" xfId="3" applyFont="1" applyBorder="1" applyAlignment="1">
      <alignment horizontal="center" vertical="center"/>
    </xf>
    <xf numFmtId="0" fontId="29" fillId="0" borderId="33" xfId="3" applyFont="1" applyBorder="1" applyAlignment="1">
      <alignment horizontal="center" vertical="center"/>
    </xf>
    <xf numFmtId="0" fontId="29" fillId="0" borderId="50" xfId="3" applyFont="1" applyBorder="1" applyAlignment="1">
      <alignment horizontal="center" vertical="center"/>
    </xf>
    <xf numFmtId="0" fontId="29" fillId="0" borderId="0" xfId="3" applyFont="1" applyAlignment="1">
      <alignment horizontal="center" vertical="center"/>
    </xf>
    <xf numFmtId="0" fontId="29" fillId="0" borderId="56" xfId="3" applyFont="1" applyBorder="1" applyAlignment="1">
      <alignment horizontal="center" vertical="center"/>
    </xf>
    <xf numFmtId="0" fontId="29" fillId="0" borderId="37" xfId="3" applyFont="1" applyBorder="1" applyAlignment="1">
      <alignment horizontal="center" vertical="center" wrapText="1"/>
    </xf>
    <xf numFmtId="0" fontId="29" fillId="0" borderId="37" xfId="3" applyFont="1" applyBorder="1" applyAlignment="1">
      <alignment horizontal="center" vertical="center"/>
    </xf>
    <xf numFmtId="0" fontId="29" fillId="0" borderId="1" xfId="3" applyFont="1" applyBorder="1" applyAlignment="1">
      <alignment horizontal="left" vertical="center" wrapText="1"/>
    </xf>
    <xf numFmtId="0" fontId="10" fillId="0" borderId="12" xfId="3" applyFont="1" applyBorder="1" applyAlignment="1">
      <alignment horizontal="center" vertical="center"/>
    </xf>
    <xf numFmtId="0" fontId="29" fillId="0" borderId="34" xfId="3" applyFont="1" applyBorder="1" applyAlignment="1">
      <alignment horizontal="center" vertical="center"/>
    </xf>
    <xf numFmtId="0" fontId="29" fillId="0" borderId="10" xfId="3" applyFont="1" applyBorder="1" applyAlignment="1">
      <alignment horizontal="center" vertical="center"/>
    </xf>
    <xf numFmtId="0" fontId="29" fillId="0" borderId="28" xfId="3" applyFont="1" applyBorder="1" applyAlignment="1">
      <alignment horizontal="center" vertical="center"/>
    </xf>
    <xf numFmtId="38" fontId="36" fillId="3" borderId="91" xfId="2" applyFont="1" applyFill="1" applyBorder="1" applyAlignment="1">
      <alignment horizontal="center" vertical="center" shrinkToFit="1"/>
    </xf>
    <xf numFmtId="38" fontId="36" fillId="3" borderId="99" xfId="2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4" borderId="1" xfId="0" applyFont="1" applyFill="1" applyBorder="1" applyAlignment="1">
      <alignment horizontal="center" vertical="center"/>
    </xf>
    <xf numFmtId="38" fontId="26" fillId="0" borderId="85" xfId="2" applyFont="1" applyBorder="1" applyAlignment="1">
      <alignment horizontal="right" vertical="center"/>
    </xf>
    <xf numFmtId="38" fontId="26" fillId="0" borderId="86" xfId="2" applyFont="1" applyBorder="1" applyAlignment="1">
      <alignment horizontal="right" vertical="center"/>
    </xf>
    <xf numFmtId="0" fontId="36" fillId="3" borderId="87" xfId="0" applyFont="1" applyFill="1" applyBorder="1" applyAlignment="1">
      <alignment horizontal="center" vertical="center" wrapText="1"/>
    </xf>
    <xf numFmtId="0" fontId="21" fillId="3" borderId="92" xfId="0" applyFont="1" applyFill="1" applyBorder="1" applyAlignment="1">
      <alignment horizontal="center" vertical="center" wrapText="1"/>
    </xf>
    <xf numFmtId="0" fontId="36" fillId="3" borderId="23" xfId="0" applyFont="1" applyFill="1" applyBorder="1" applyAlignment="1">
      <alignment horizontal="center" vertical="center"/>
    </xf>
    <xf numFmtId="0" fontId="36" fillId="3" borderId="93" xfId="0" applyFont="1" applyFill="1" applyBorder="1" applyAlignment="1">
      <alignment horizontal="center" vertical="center"/>
    </xf>
    <xf numFmtId="0" fontId="36" fillId="3" borderId="24" xfId="0" applyFont="1" applyFill="1" applyBorder="1" applyAlignment="1">
      <alignment horizontal="center" vertical="center"/>
    </xf>
    <xf numFmtId="0" fontId="36" fillId="3" borderId="25" xfId="0" applyFont="1" applyFill="1" applyBorder="1" applyAlignment="1">
      <alignment horizontal="center" vertical="center"/>
    </xf>
    <xf numFmtId="0" fontId="36" fillId="3" borderId="88" xfId="0" applyFont="1" applyFill="1" applyBorder="1" applyAlignment="1">
      <alignment horizontal="center" vertical="center"/>
    </xf>
    <xf numFmtId="0" fontId="36" fillId="3" borderId="94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36" fillId="3" borderId="89" xfId="0" applyFont="1" applyFill="1" applyBorder="1" applyAlignment="1">
      <alignment horizontal="center" vertical="center"/>
    </xf>
    <xf numFmtId="0" fontId="36" fillId="3" borderId="96" xfId="0" applyFont="1" applyFill="1" applyBorder="1" applyAlignment="1">
      <alignment horizontal="center" vertical="center"/>
    </xf>
    <xf numFmtId="0" fontId="21" fillId="3" borderId="96" xfId="0" applyFont="1" applyFill="1" applyBorder="1" applyAlignment="1">
      <alignment horizontal="center" vertical="center"/>
    </xf>
    <xf numFmtId="0" fontId="36" fillId="3" borderId="90" xfId="0" applyFont="1" applyFill="1" applyBorder="1" applyAlignment="1">
      <alignment horizontal="center" vertical="center" shrinkToFit="1"/>
    </xf>
    <xf numFmtId="0" fontId="21" fillId="3" borderId="26" xfId="0" applyFont="1" applyFill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0" fillId="3" borderId="3" xfId="0" applyFill="1" applyBorder="1" applyAlignment="1">
      <alignment horizontal="center" vertical="center" textRotation="255"/>
    </xf>
    <xf numFmtId="0" fontId="0" fillId="0" borderId="4" xfId="0" applyBorder="1" applyAlignment="1">
      <alignment vertical="center" textRotation="255"/>
    </xf>
    <xf numFmtId="0" fontId="0" fillId="3" borderId="9" xfId="0" applyFill="1" applyBorder="1" applyAlignment="1">
      <alignment horizontal="center" vertical="center" textRotation="255"/>
    </xf>
    <xf numFmtId="0" fontId="0" fillId="0" borderId="10" xfId="0" applyBorder="1" applyAlignment="1">
      <alignment vertical="center" textRotation="255"/>
    </xf>
    <xf numFmtId="0" fontId="0" fillId="3" borderId="17" xfId="0" applyFill="1" applyBorder="1" applyAlignment="1">
      <alignment horizontal="center" vertical="center" textRotation="255"/>
    </xf>
    <xf numFmtId="0" fontId="0" fillId="0" borderId="18" xfId="0" applyBorder="1" applyAlignment="1">
      <alignment vertical="center" textRotation="255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13" xfId="0" applyFill="1" applyBorder="1" applyAlignment="1">
      <alignment vertical="center"/>
    </xf>
    <xf numFmtId="38" fontId="1" fillId="4" borderId="11" xfId="2" applyFill="1" applyBorder="1" applyAlignment="1">
      <alignment vertical="center"/>
    </xf>
    <xf numFmtId="38" fontId="1" fillId="4" borderId="12" xfId="2" applyFill="1" applyBorder="1" applyAlignment="1">
      <alignment vertical="center"/>
    </xf>
    <xf numFmtId="38" fontId="1" fillId="4" borderId="13" xfId="2" applyFill="1" applyBorder="1" applyAlignment="1">
      <alignment vertical="center"/>
    </xf>
    <xf numFmtId="0" fontId="0" fillId="3" borderId="19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38" fontId="1" fillId="4" borderId="19" xfId="2" applyFill="1" applyBorder="1" applyAlignment="1">
      <alignment vertical="center"/>
    </xf>
    <xf numFmtId="38" fontId="1" fillId="4" borderId="20" xfId="2" applyFill="1" applyBorder="1" applyAlignment="1">
      <alignment vertical="center"/>
    </xf>
    <xf numFmtId="38" fontId="1" fillId="4" borderId="21" xfId="2" applyFill="1" applyBorder="1" applyAlignment="1">
      <alignment vertical="center"/>
    </xf>
    <xf numFmtId="0" fontId="0" fillId="3" borderId="3" xfId="0" applyFill="1" applyBorder="1" applyAlignment="1">
      <alignment vertical="center" textRotation="255" wrapText="1"/>
    </xf>
    <xf numFmtId="0" fontId="0" fillId="0" borderId="4" xfId="0" applyBorder="1" applyAlignment="1">
      <alignment vertical="center" textRotation="255" wrapText="1"/>
    </xf>
    <xf numFmtId="0" fontId="0" fillId="0" borderId="9" xfId="0" applyBorder="1" applyAlignment="1">
      <alignment vertical="center" textRotation="255" wrapText="1"/>
    </xf>
    <xf numFmtId="0" fontId="0" fillId="0" borderId="10" xfId="0" applyBorder="1" applyAlignment="1">
      <alignment vertical="center" textRotation="255" wrapText="1"/>
    </xf>
    <xf numFmtId="0" fontId="0" fillId="0" borderId="17" xfId="0" applyBorder="1" applyAlignment="1">
      <alignment vertical="center" textRotation="255" wrapText="1"/>
    </xf>
    <xf numFmtId="0" fontId="0" fillId="0" borderId="18" xfId="0" applyBorder="1" applyAlignment="1">
      <alignment vertical="center" textRotation="255" wrapText="1"/>
    </xf>
    <xf numFmtId="0" fontId="0" fillId="3" borderId="23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38" fontId="1" fillId="3" borderId="24" xfId="2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38" fontId="1" fillId="4" borderId="12" xfId="2" applyFill="1" applyBorder="1"/>
    <xf numFmtId="38" fontId="1" fillId="4" borderId="13" xfId="2" applyFill="1" applyBorder="1"/>
    <xf numFmtId="0" fontId="21" fillId="3" borderId="11" xfId="0" applyFont="1" applyFill="1" applyBorder="1" applyAlignment="1">
      <alignment vertical="center" wrapText="1"/>
    </xf>
    <xf numFmtId="0" fontId="21" fillId="3" borderId="12" xfId="0" applyFont="1" applyFill="1" applyBorder="1" applyAlignment="1">
      <alignment vertical="center" wrapText="1"/>
    </xf>
    <xf numFmtId="0" fontId="21" fillId="3" borderId="13" xfId="0" applyFont="1" applyFill="1" applyBorder="1" applyAlignment="1">
      <alignment vertical="center" wrapText="1"/>
    </xf>
    <xf numFmtId="38" fontId="1" fillId="3" borderId="5" xfId="2" applyFill="1" applyBorder="1" applyAlignment="1">
      <alignment horizontal="center" vertical="center"/>
    </xf>
    <xf numFmtId="38" fontId="1" fillId="3" borderId="6" xfId="2" applyFill="1" applyBorder="1" applyAlignment="1">
      <alignment horizontal="center" vertical="center"/>
    </xf>
    <xf numFmtId="38" fontId="1" fillId="3" borderId="7" xfId="2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shrinkToFit="1"/>
    </xf>
    <xf numFmtId="0" fontId="0" fillId="3" borderId="12" xfId="0" applyFill="1" applyBorder="1" applyAlignment="1">
      <alignment horizontal="center" vertical="center" shrinkToFit="1"/>
    </xf>
    <xf numFmtId="0" fontId="0" fillId="3" borderId="13" xfId="0" applyFill="1" applyBorder="1" applyAlignment="1">
      <alignment horizontal="center" vertical="center" shrinkToFit="1"/>
    </xf>
    <xf numFmtId="0" fontId="20" fillId="0" borderId="11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16" xfId="0" applyFont="1" applyBorder="1" applyAlignment="1">
      <alignment vertical="center"/>
    </xf>
    <xf numFmtId="0" fontId="20" fillId="0" borderId="11" xfId="0" applyFont="1" applyBorder="1" applyAlignment="1">
      <alignment vertical="center" wrapText="1"/>
    </xf>
    <xf numFmtId="38" fontId="1" fillId="4" borderId="29" xfId="2" applyFill="1" applyBorder="1" applyAlignment="1">
      <alignment vertical="center"/>
    </xf>
    <xf numFmtId="38" fontId="1" fillId="4" borderId="30" xfId="2" applyFill="1" applyBorder="1"/>
    <xf numFmtId="38" fontId="1" fillId="4" borderId="31" xfId="2" applyFill="1" applyBorder="1"/>
    <xf numFmtId="0" fontId="21" fillId="3" borderId="14" xfId="0" applyFont="1" applyFill="1" applyBorder="1" applyAlignment="1">
      <alignment vertical="center" wrapText="1"/>
    </xf>
    <xf numFmtId="0" fontId="21" fillId="3" borderId="1" xfId="0" applyFont="1" applyFill="1" applyBorder="1" applyAlignment="1">
      <alignment vertical="center" wrapText="1"/>
    </xf>
    <xf numFmtId="0" fontId="21" fillId="3" borderId="28" xfId="0" applyFont="1" applyFill="1" applyBorder="1" applyAlignment="1">
      <alignment vertical="center" wrapText="1"/>
    </xf>
    <xf numFmtId="0" fontId="0" fillId="3" borderId="11" xfId="0" applyFill="1" applyBorder="1" applyAlignment="1">
      <alignment vertical="center" shrinkToFit="1"/>
    </xf>
    <xf numFmtId="0" fontId="0" fillId="3" borderId="12" xfId="0" applyFill="1" applyBorder="1" applyAlignment="1">
      <alignment vertical="center" shrinkToFit="1"/>
    </xf>
    <xf numFmtId="0" fontId="0" fillId="3" borderId="13" xfId="0" applyFill="1" applyBorder="1" applyAlignment="1">
      <alignment vertical="center" shrinkToFit="1"/>
    </xf>
    <xf numFmtId="38" fontId="1" fillId="4" borderId="20" xfId="2" applyFill="1" applyBorder="1"/>
    <xf numFmtId="38" fontId="1" fillId="4" borderId="21" xfId="2" applyFill="1" applyBorder="1"/>
    <xf numFmtId="0" fontId="23" fillId="3" borderId="11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0" fontId="23" fillId="3" borderId="32" xfId="0" applyFont="1" applyFill="1" applyBorder="1" applyAlignment="1">
      <alignment horizontal="center" vertical="center"/>
    </xf>
    <xf numFmtId="0" fontId="23" fillId="3" borderId="14" xfId="0" applyFont="1" applyFill="1" applyBorder="1" applyAlignment="1">
      <alignment horizontal="center" vertical="center"/>
    </xf>
    <xf numFmtId="0" fontId="23" fillId="3" borderId="36" xfId="0" applyFont="1" applyFill="1" applyBorder="1" applyAlignment="1">
      <alignment horizontal="center" vertical="center"/>
    </xf>
    <xf numFmtId="0" fontId="23" fillId="3" borderId="27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 shrinkToFit="1"/>
    </xf>
    <xf numFmtId="0" fontId="23" fillId="3" borderId="12" xfId="0" applyFont="1" applyFill="1" applyBorder="1" applyAlignment="1">
      <alignment horizontal="center" vertical="center" shrinkToFit="1"/>
    </xf>
    <xf numFmtId="0" fontId="23" fillId="3" borderId="13" xfId="0" applyFont="1" applyFill="1" applyBorder="1" applyAlignment="1">
      <alignment horizontal="center" vertical="center" shrinkToFit="1"/>
    </xf>
    <xf numFmtId="0" fontId="23" fillId="3" borderId="37" xfId="0" applyFont="1" applyFill="1" applyBorder="1" applyAlignment="1">
      <alignment horizontal="center" vertical="center"/>
    </xf>
    <xf numFmtId="0" fontId="23" fillId="3" borderId="37" xfId="0" applyFont="1" applyFill="1" applyBorder="1" applyAlignment="1">
      <alignment horizontal="center" vertical="center" shrinkToFit="1"/>
    </xf>
    <xf numFmtId="0" fontId="25" fillId="3" borderId="11" xfId="0" applyFont="1" applyFill="1" applyBorder="1" applyAlignment="1">
      <alignment horizontal="center" vertical="center"/>
    </xf>
    <xf numFmtId="0" fontId="25" fillId="3" borderId="12" xfId="0" applyFont="1" applyFill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5" fillId="3" borderId="32" xfId="0" applyFont="1" applyFill="1" applyBorder="1" applyAlignment="1">
      <alignment horizontal="center" vertical="center"/>
    </xf>
    <xf numFmtId="0" fontId="25" fillId="3" borderId="14" xfId="0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27" xfId="0" applyFont="1" applyFill="1" applyBorder="1" applyAlignment="1">
      <alignment horizontal="center" vertical="center"/>
    </xf>
    <xf numFmtId="0" fontId="0" fillId="6" borderId="117" xfId="0" applyFill="1" applyBorder="1" applyAlignment="1">
      <alignment horizontal="distributed" vertical="center"/>
    </xf>
    <xf numFmtId="0" fontId="0" fillId="6" borderId="12" xfId="0" applyFill="1" applyBorder="1" applyAlignment="1">
      <alignment horizontal="distributed" vertical="center"/>
    </xf>
    <xf numFmtId="0" fontId="0" fillId="6" borderId="13" xfId="0" applyFill="1" applyBorder="1" applyAlignment="1">
      <alignment horizontal="distributed" vertical="center"/>
    </xf>
    <xf numFmtId="176" fontId="0" fillId="0" borderId="11" xfId="0" applyNumberFormat="1" applyBorder="1" applyAlignment="1">
      <alignment horizontal="center" vertical="center" shrinkToFit="1"/>
    </xf>
    <xf numFmtId="176" fontId="0" fillId="0" borderId="12" xfId="0" applyNumberFormat="1" applyBorder="1" applyAlignment="1">
      <alignment horizontal="center" vertical="center" shrinkToFit="1"/>
    </xf>
    <xf numFmtId="176" fontId="0" fillId="2" borderId="12" xfId="0" applyNumberFormat="1" applyFill="1" applyBorder="1" applyAlignment="1">
      <alignment horizontal="center" vertical="center" shrinkToFit="1"/>
    </xf>
    <xf numFmtId="0" fontId="24" fillId="0" borderId="0" xfId="0" applyFont="1" applyAlignment="1">
      <alignment horizontal="center" vertical="center"/>
    </xf>
    <xf numFmtId="0" fontId="0" fillId="6" borderId="115" xfId="0" applyFill="1" applyBorder="1" applyAlignment="1">
      <alignment horizontal="distributed" vertical="center" wrapText="1"/>
    </xf>
    <xf numFmtId="0" fontId="0" fillId="6" borderId="6" xfId="0" applyFill="1" applyBorder="1" applyAlignment="1">
      <alignment horizontal="distributed" vertical="center"/>
    </xf>
    <xf numFmtId="0" fontId="0" fillId="6" borderId="7" xfId="0" applyFill="1" applyBorder="1" applyAlignment="1">
      <alignment horizontal="distributed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6" borderId="116" xfId="0" applyFill="1" applyBorder="1" applyAlignment="1">
      <alignment horizontal="distributed" vertical="center"/>
    </xf>
    <xf numFmtId="0" fontId="0" fillId="6" borderId="1" xfId="0" applyFill="1" applyBorder="1" applyAlignment="1">
      <alignment horizontal="distributed" vertical="center"/>
    </xf>
    <xf numFmtId="0" fontId="0" fillId="6" borderId="28" xfId="0" applyFill="1" applyBorder="1" applyAlignment="1">
      <alignment horizontal="distributed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0" fillId="6" borderId="13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0" borderId="14" xfId="0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176" fontId="0" fillId="2" borderId="11" xfId="0" applyNumberFormat="1" applyFill="1" applyBorder="1" applyAlignment="1">
      <alignment horizontal="center" vertical="center" shrinkToFit="1"/>
    </xf>
    <xf numFmtId="0" fontId="0" fillId="6" borderId="118" xfId="0" applyFill="1" applyBorder="1" applyAlignment="1">
      <alignment horizontal="distributed" vertical="center"/>
    </xf>
    <xf numFmtId="0" fontId="0" fillId="6" borderId="33" xfId="0" applyFill="1" applyBorder="1" applyAlignment="1">
      <alignment horizontal="distributed" vertical="center"/>
    </xf>
    <xf numFmtId="0" fontId="0" fillId="6" borderId="119" xfId="0" applyFill="1" applyBorder="1" applyAlignment="1">
      <alignment horizontal="distributed" vertical="center"/>
    </xf>
    <xf numFmtId="0" fontId="0" fillId="6" borderId="64" xfId="0" applyFill="1" applyBorder="1" applyAlignment="1">
      <alignment horizontal="distributed" vertical="center"/>
    </xf>
    <xf numFmtId="0" fontId="0" fillId="6" borderId="78" xfId="0" applyFill="1" applyBorder="1" applyAlignment="1">
      <alignment horizontal="distributed" vertical="center"/>
    </xf>
    <xf numFmtId="0" fontId="0" fillId="2" borderId="119" xfId="0" applyFill="1" applyBorder="1" applyAlignment="1">
      <alignment horizontal="left" vertical="center" indent="1"/>
    </xf>
    <xf numFmtId="0" fontId="0" fillId="2" borderId="64" xfId="0" applyFill="1" applyBorder="1" applyAlignment="1">
      <alignment horizontal="left" vertical="center" indent="1"/>
    </xf>
    <xf numFmtId="0" fontId="0" fillId="2" borderId="120" xfId="0" applyFill="1" applyBorder="1" applyAlignment="1">
      <alignment horizontal="left" vertical="center" indent="1"/>
    </xf>
    <xf numFmtId="0" fontId="0" fillId="6" borderId="121" xfId="0" applyFill="1" applyBorder="1" applyAlignment="1">
      <alignment horizontal="distributed" vertical="center"/>
    </xf>
    <xf numFmtId="0" fontId="0" fillId="6" borderId="75" xfId="0" applyFill="1" applyBorder="1" applyAlignment="1">
      <alignment horizontal="distributed" vertical="center"/>
    </xf>
    <xf numFmtId="0" fontId="0" fillId="6" borderId="122" xfId="0" applyFill="1" applyBorder="1" applyAlignment="1">
      <alignment horizontal="distributed" vertical="center"/>
    </xf>
    <xf numFmtId="0" fontId="0" fillId="2" borderId="121" xfId="0" applyFill="1" applyBorder="1" applyAlignment="1">
      <alignment horizontal="left" vertical="center" indent="1"/>
    </xf>
    <xf numFmtId="0" fontId="0" fillId="2" borderId="75" xfId="0" applyFill="1" applyBorder="1" applyAlignment="1">
      <alignment horizontal="left" vertical="center" indent="1"/>
    </xf>
    <xf numFmtId="0" fontId="0" fillId="2" borderId="123" xfId="0" applyFill="1" applyBorder="1" applyAlignment="1">
      <alignment horizontal="left" vertical="center" indent="1"/>
    </xf>
    <xf numFmtId="0" fontId="0" fillId="6" borderId="118" xfId="0" applyFill="1" applyBorder="1" applyAlignment="1">
      <alignment horizontal="distributed" vertical="center" wrapText="1"/>
    </xf>
    <xf numFmtId="0" fontId="0" fillId="6" borderId="33" xfId="0" applyFill="1" applyBorder="1" applyAlignment="1">
      <alignment horizontal="distributed" vertical="center" wrapText="1"/>
    </xf>
    <xf numFmtId="0" fontId="0" fillId="6" borderId="34" xfId="0" applyFill="1" applyBorder="1" applyAlignment="1">
      <alignment horizontal="distributed" vertical="center" wrapText="1"/>
    </xf>
    <xf numFmtId="0" fontId="0" fillId="6" borderId="116" xfId="0" applyFill="1" applyBorder="1" applyAlignment="1">
      <alignment horizontal="distributed" vertical="center" wrapText="1"/>
    </xf>
    <xf numFmtId="0" fontId="0" fillId="6" borderId="1" xfId="0" applyFill="1" applyBorder="1" applyAlignment="1">
      <alignment horizontal="distributed" vertical="center" wrapText="1"/>
    </xf>
    <xf numFmtId="0" fontId="0" fillId="6" borderId="28" xfId="0" applyFill="1" applyBorder="1" applyAlignment="1">
      <alignment horizontal="distributed" vertical="center" wrapText="1"/>
    </xf>
    <xf numFmtId="0" fontId="21" fillId="0" borderId="32" xfId="0" applyFont="1" applyBorder="1" applyAlignment="1">
      <alignment horizontal="left" vertical="top" shrinkToFit="1"/>
    </xf>
    <xf numFmtId="0" fontId="21" fillId="0" borderId="33" xfId="0" applyFont="1" applyBorder="1" applyAlignment="1">
      <alignment horizontal="left" vertical="top" shrinkToFit="1"/>
    </xf>
    <xf numFmtId="0" fontId="21" fillId="0" borderId="128" xfId="0" applyFont="1" applyBorder="1" applyAlignment="1">
      <alignment horizontal="left" vertical="top" shrinkToFit="1"/>
    </xf>
    <xf numFmtId="0" fontId="0" fillId="2" borderId="14" xfId="0" applyFill="1" applyBorder="1" applyAlignment="1">
      <alignment horizontal="left" vertical="top" shrinkToFit="1"/>
    </xf>
    <xf numFmtId="0" fontId="0" fillId="2" borderId="1" xfId="0" applyFill="1" applyBorder="1" applyAlignment="1">
      <alignment horizontal="left" vertical="top" shrinkToFit="1"/>
    </xf>
    <xf numFmtId="0" fontId="0" fillId="2" borderId="15" xfId="0" applyFill="1" applyBorder="1" applyAlignment="1">
      <alignment horizontal="left" vertical="top" shrinkToFit="1"/>
    </xf>
    <xf numFmtId="0" fontId="21" fillId="0" borderId="119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78" xfId="0" applyFont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0" fillId="0" borderId="124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2" borderId="126" xfId="0" applyFill="1" applyBorder="1" applyAlignment="1">
      <alignment vertical="center"/>
    </xf>
    <xf numFmtId="0" fontId="0" fillId="0" borderId="124" xfId="0" applyBorder="1" applyAlignment="1">
      <alignment vertical="center" shrinkToFit="1"/>
    </xf>
    <xf numFmtId="0" fontId="0" fillId="0" borderId="126" xfId="0" applyBorder="1" applyAlignment="1">
      <alignment vertical="center" shrinkToFit="1"/>
    </xf>
    <xf numFmtId="0" fontId="0" fillId="6" borderId="34" xfId="0" applyFill="1" applyBorder="1" applyAlignment="1">
      <alignment horizontal="distributed" vertical="center"/>
    </xf>
    <xf numFmtId="0" fontId="0" fillId="6" borderId="9" xfId="0" applyFill="1" applyBorder="1" applyAlignment="1">
      <alignment horizontal="distributed" vertical="center"/>
    </xf>
    <xf numFmtId="0" fontId="0" fillId="6" borderId="0" xfId="0" applyFill="1" applyAlignment="1">
      <alignment horizontal="distributed" vertical="center"/>
    </xf>
    <xf numFmtId="0" fontId="0" fillId="6" borderId="10" xfId="0" applyFill="1" applyBorder="1" applyAlignment="1">
      <alignment horizontal="distributed" vertical="center"/>
    </xf>
    <xf numFmtId="0" fontId="0" fillId="0" borderId="78" xfId="0" applyBorder="1" applyAlignment="1">
      <alignment horizontal="center" vertical="center"/>
    </xf>
    <xf numFmtId="0" fontId="0" fillId="0" borderId="14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38" fontId="1" fillId="2" borderId="11" xfId="2" applyFill="1" applyBorder="1" applyAlignment="1">
      <alignment vertical="center"/>
    </xf>
    <xf numFmtId="38" fontId="1" fillId="2" borderId="12" xfId="2" applyFill="1" applyBorder="1" applyAlignment="1">
      <alignment vertical="center"/>
    </xf>
    <xf numFmtId="38" fontId="1" fillId="2" borderId="13" xfId="2" applyFill="1" applyBorder="1" applyAlignment="1">
      <alignment vertical="center"/>
    </xf>
    <xf numFmtId="0" fontId="0" fillId="6" borderId="19" xfId="0" applyFill="1" applyBorder="1" applyAlignment="1">
      <alignment horizontal="center" vertical="center"/>
    </xf>
    <xf numFmtId="0" fontId="0" fillId="6" borderId="20" xfId="0" applyFill="1" applyBorder="1" applyAlignment="1">
      <alignment horizontal="center" vertical="center"/>
    </xf>
    <xf numFmtId="0" fontId="0" fillId="6" borderId="21" xfId="0" applyFill="1" applyBorder="1" applyAlignment="1">
      <alignment horizontal="center" vertical="center"/>
    </xf>
    <xf numFmtId="38" fontId="1" fillId="0" borderId="19" xfId="2" applyBorder="1" applyAlignment="1">
      <alignment vertical="center"/>
    </xf>
    <xf numFmtId="38" fontId="1" fillId="0" borderId="20" xfId="2" applyBorder="1" applyAlignment="1">
      <alignment vertical="center"/>
    </xf>
    <xf numFmtId="38" fontId="1" fillId="0" borderId="21" xfId="2" applyBorder="1" applyAlignment="1">
      <alignment vertical="center"/>
    </xf>
    <xf numFmtId="0" fontId="0" fillId="6" borderId="9" xfId="0" applyFill="1" applyBorder="1" applyAlignment="1">
      <alignment horizontal="distributed" vertical="center" wrapText="1"/>
    </xf>
    <xf numFmtId="0" fontId="0" fillId="6" borderId="0" xfId="0" applyFill="1" applyAlignment="1">
      <alignment horizontal="distributed" vertical="center" wrapText="1"/>
    </xf>
    <xf numFmtId="0" fontId="0" fillId="6" borderId="10" xfId="0" applyFill="1" applyBorder="1" applyAlignment="1">
      <alignment horizontal="distributed" vertical="center" wrapText="1"/>
    </xf>
    <xf numFmtId="0" fontId="0" fillId="6" borderId="17" xfId="0" applyFill="1" applyBorder="1" applyAlignment="1">
      <alignment horizontal="distributed" vertical="center" wrapText="1"/>
    </xf>
    <xf numFmtId="0" fontId="0" fillId="6" borderId="2" xfId="0" applyFill="1" applyBorder="1" applyAlignment="1">
      <alignment horizontal="distributed" vertical="center" wrapText="1"/>
    </xf>
    <xf numFmtId="0" fontId="0" fillId="6" borderId="18" xfId="0" applyFill="1" applyBorder="1" applyAlignment="1">
      <alignment horizontal="distributed" vertical="center" wrapText="1"/>
    </xf>
    <xf numFmtId="0" fontId="39" fillId="0" borderId="32" xfId="0" applyFont="1" applyBorder="1" applyAlignment="1">
      <alignment horizontal="left" vertical="center" wrapText="1"/>
    </xf>
    <xf numFmtId="0" fontId="39" fillId="0" borderId="33" xfId="0" applyFont="1" applyBorder="1" applyAlignment="1">
      <alignment horizontal="left" vertical="center" wrapText="1"/>
    </xf>
    <xf numFmtId="0" fontId="39" fillId="0" borderId="128" xfId="0" applyFont="1" applyBorder="1" applyAlignment="1">
      <alignment horizontal="left" vertic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2" borderId="127" xfId="0" applyFill="1" applyBorder="1" applyAlignment="1">
      <alignment horizontal="center" vertical="center" wrapText="1"/>
    </xf>
    <xf numFmtId="0" fontId="0" fillId="2" borderId="94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129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textRotation="255"/>
    </xf>
    <xf numFmtId="0" fontId="0" fillId="6" borderId="4" xfId="0" applyFill="1" applyBorder="1" applyAlignment="1">
      <alignment vertical="center" textRotation="255"/>
    </xf>
    <xf numFmtId="0" fontId="0" fillId="6" borderId="9" xfId="0" applyFill="1" applyBorder="1" applyAlignment="1">
      <alignment horizontal="center" vertical="center" textRotation="255"/>
    </xf>
    <xf numFmtId="0" fontId="0" fillId="6" borderId="10" xfId="0" applyFill="1" applyBorder="1" applyAlignment="1">
      <alignment vertical="center" textRotation="255"/>
    </xf>
    <xf numFmtId="0" fontId="0" fillId="6" borderId="17" xfId="0" applyFill="1" applyBorder="1" applyAlignment="1">
      <alignment horizontal="center" vertical="center" textRotation="255"/>
    </xf>
    <xf numFmtId="0" fontId="0" fillId="6" borderId="18" xfId="0" applyFill="1" applyBorder="1" applyAlignment="1">
      <alignment vertical="center" textRotation="255"/>
    </xf>
    <xf numFmtId="0" fontId="0" fillId="6" borderId="5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38" fontId="1" fillId="0" borderId="11" xfId="2" applyBorder="1" applyAlignment="1">
      <alignment vertical="center"/>
    </xf>
    <xf numFmtId="38" fontId="1" fillId="0" borderId="12" xfId="2" applyBorder="1" applyAlignment="1">
      <alignment vertical="center"/>
    </xf>
    <xf numFmtId="38" fontId="1" fillId="0" borderId="13" xfId="2" applyBorder="1" applyAlignment="1">
      <alignment vertical="center"/>
    </xf>
    <xf numFmtId="0" fontId="0" fillId="6" borderId="3" xfId="0" applyFill="1" applyBorder="1" applyAlignment="1">
      <alignment vertical="center" textRotation="255" wrapText="1"/>
    </xf>
    <xf numFmtId="0" fontId="0" fillId="6" borderId="4" xfId="0" applyFill="1" applyBorder="1" applyAlignment="1">
      <alignment vertical="center" textRotation="255" wrapText="1"/>
    </xf>
    <xf numFmtId="0" fontId="0" fillId="6" borderId="9" xfId="0" applyFill="1" applyBorder="1" applyAlignment="1">
      <alignment vertical="center" textRotation="255" wrapText="1"/>
    </xf>
    <xf numFmtId="0" fontId="0" fillId="6" borderId="10" xfId="0" applyFill="1" applyBorder="1" applyAlignment="1">
      <alignment vertical="center" textRotation="255" wrapText="1"/>
    </xf>
    <xf numFmtId="0" fontId="0" fillId="6" borderId="17" xfId="0" applyFill="1" applyBorder="1" applyAlignment="1">
      <alignment vertical="center" textRotation="255" wrapText="1"/>
    </xf>
    <xf numFmtId="0" fontId="0" fillId="6" borderId="18" xfId="0" applyFill="1" applyBorder="1" applyAlignment="1">
      <alignment vertical="center" textRotation="255" wrapText="1"/>
    </xf>
    <xf numFmtId="0" fontId="0" fillId="6" borderId="23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38" fontId="1" fillId="6" borderId="24" xfId="2" applyFill="1" applyBorder="1" applyAlignment="1">
      <alignment horizontal="center" vertical="center"/>
    </xf>
    <xf numFmtId="0" fontId="0" fillId="6" borderId="25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1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28" xfId="0" applyFill="1" applyBorder="1" applyAlignment="1">
      <alignment horizontal="center" vertical="center"/>
    </xf>
    <xf numFmtId="38" fontId="1" fillId="6" borderId="5" xfId="2" applyFill="1" applyBorder="1" applyAlignment="1">
      <alignment horizontal="center" vertical="center"/>
    </xf>
    <xf numFmtId="38" fontId="1" fillId="6" borderId="6" xfId="2" applyFill="1" applyBorder="1" applyAlignment="1">
      <alignment horizontal="center" vertical="center"/>
    </xf>
    <xf numFmtId="38" fontId="1" fillId="6" borderId="7" xfId="2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26" xfId="0" applyFill="1" applyBorder="1" applyAlignment="1">
      <alignment horizontal="center" vertical="center"/>
    </xf>
    <xf numFmtId="0" fontId="0" fillId="6" borderId="15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 shrinkToFit="1"/>
    </xf>
    <xf numFmtId="0" fontId="0" fillId="6" borderId="12" xfId="0" applyFill="1" applyBorder="1" applyAlignment="1">
      <alignment horizontal="center" vertical="center" shrinkToFit="1"/>
    </xf>
    <xf numFmtId="0" fontId="0" fillId="6" borderId="13" xfId="0" applyFill="1" applyBorder="1" applyAlignment="1">
      <alignment horizontal="center" vertical="center" shrinkToFit="1"/>
    </xf>
    <xf numFmtId="0" fontId="0" fillId="6" borderId="32" xfId="0" applyFill="1" applyBorder="1" applyAlignment="1">
      <alignment horizontal="center" vertical="center"/>
    </xf>
    <xf numFmtId="0" fontId="0" fillId="6" borderId="33" xfId="0" applyFill="1" applyBorder="1" applyAlignment="1">
      <alignment horizontal="center" vertical="center"/>
    </xf>
    <xf numFmtId="0" fontId="0" fillId="6" borderId="34" xfId="0" applyFill="1" applyBorder="1" applyAlignment="1">
      <alignment horizontal="center" vertical="center"/>
    </xf>
    <xf numFmtId="38" fontId="1" fillId="2" borderId="12" xfId="2" applyFill="1" applyBorder="1"/>
    <xf numFmtId="38" fontId="1" fillId="2" borderId="13" xfId="2" applyFill="1" applyBorder="1"/>
    <xf numFmtId="38" fontId="1" fillId="0" borderId="12" xfId="2" applyBorder="1"/>
    <xf numFmtId="38" fontId="1" fillId="0" borderId="13" xfId="2" applyBorder="1"/>
    <xf numFmtId="0" fontId="20" fillId="2" borderId="11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0" fontId="20" fillId="2" borderId="16" xfId="0" applyFont="1" applyFill="1" applyBorder="1" applyAlignment="1">
      <alignment vertical="center"/>
    </xf>
    <xf numFmtId="0" fontId="20" fillId="2" borderId="11" xfId="0" applyFont="1" applyFill="1" applyBorder="1" applyAlignment="1">
      <alignment vertical="center" wrapText="1"/>
    </xf>
    <xf numFmtId="38" fontId="1" fillId="0" borderId="29" xfId="2" applyBorder="1" applyAlignment="1">
      <alignment vertical="center"/>
    </xf>
    <xf numFmtId="38" fontId="1" fillId="0" borderId="30" xfId="2" applyBorder="1"/>
    <xf numFmtId="38" fontId="1" fillId="0" borderId="31" xfId="2" applyBorder="1"/>
    <xf numFmtId="0" fontId="21" fillId="6" borderId="11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38" fontId="1" fillId="2" borderId="29" xfId="2" applyFill="1" applyBorder="1" applyAlignment="1">
      <alignment vertical="center"/>
    </xf>
    <xf numFmtId="38" fontId="1" fillId="2" borderId="30" xfId="2" applyFill="1" applyBorder="1"/>
    <xf numFmtId="38" fontId="1" fillId="2" borderId="31" xfId="2" applyFill="1" applyBorder="1"/>
    <xf numFmtId="0" fontId="0" fillId="6" borderId="35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10" xfId="0" applyFill="1" applyBorder="1" applyAlignment="1">
      <alignment horizontal="center" vertical="center"/>
    </xf>
    <xf numFmtId="38" fontId="0" fillId="0" borderId="19" xfId="2" applyFont="1" applyBorder="1" applyAlignment="1">
      <alignment vertical="center"/>
    </xf>
    <xf numFmtId="38" fontId="1" fillId="0" borderId="20" xfId="2" applyBorder="1"/>
    <xf numFmtId="38" fontId="1" fillId="0" borderId="21" xfId="2" applyBorder="1"/>
    <xf numFmtId="38" fontId="38" fillId="0" borderId="19" xfId="2" applyFont="1" applyBorder="1" applyAlignment="1">
      <alignment horizontal="center" vertical="center"/>
    </xf>
    <xf numFmtId="38" fontId="38" fillId="0" borderId="20" xfId="2" applyFont="1" applyBorder="1" applyAlignment="1">
      <alignment horizontal="center"/>
    </xf>
    <xf numFmtId="38" fontId="38" fillId="0" borderId="21" xfId="2" applyFont="1" applyBorder="1" applyAlignment="1">
      <alignment horizontal="center"/>
    </xf>
    <xf numFmtId="0" fontId="27" fillId="0" borderId="11" xfId="5" applyBorder="1" applyAlignment="1">
      <alignment horizontal="left" vertical="center"/>
    </xf>
    <xf numFmtId="0" fontId="27" fillId="0" borderId="12" xfId="5" applyBorder="1" applyAlignment="1">
      <alignment horizontal="left" vertical="center"/>
    </xf>
    <xf numFmtId="0" fontId="27" fillId="0" borderId="13" xfId="5" applyBorder="1" applyAlignment="1">
      <alignment horizontal="left" vertical="center"/>
    </xf>
    <xf numFmtId="0" fontId="40" fillId="0" borderId="0" xfId="5" applyFont="1" applyAlignment="1">
      <alignment horizontal="center" vertical="center"/>
    </xf>
    <xf numFmtId="0" fontId="10" fillId="0" borderId="0" xfId="5" applyFont="1" applyAlignment="1">
      <alignment horizontal="left" vertical="center"/>
    </xf>
    <xf numFmtId="0" fontId="27" fillId="0" borderId="115" xfId="5" applyBorder="1" applyAlignment="1">
      <alignment horizontal="center" vertical="center"/>
    </xf>
    <xf numFmtId="0" fontId="27" fillId="0" borderId="7" xfId="5" applyBorder="1" applyAlignment="1">
      <alignment horizontal="center" vertical="center"/>
    </xf>
    <xf numFmtId="0" fontId="27" fillId="0" borderId="117" xfId="5" applyBorder="1" applyAlignment="1">
      <alignment horizontal="center" vertical="center"/>
    </xf>
    <xf numFmtId="0" fontId="27" fillId="0" borderId="13" xfId="5" applyBorder="1" applyAlignment="1">
      <alignment horizontal="center" vertical="center"/>
    </xf>
    <xf numFmtId="0" fontId="27" fillId="0" borderId="130" xfId="5" applyBorder="1" applyAlignment="1">
      <alignment horizontal="center" vertical="center"/>
    </xf>
    <xf numFmtId="0" fontId="27" fillId="0" borderId="21" xfId="5" applyBorder="1" applyAlignment="1">
      <alignment horizontal="center" vertical="center"/>
    </xf>
    <xf numFmtId="0" fontId="27" fillId="0" borderId="133" xfId="5" applyBorder="1" applyAlignment="1">
      <alignment horizontal="center" vertical="center"/>
    </xf>
    <xf numFmtId="0" fontId="27" fillId="0" borderId="134" xfId="5" applyBorder="1" applyAlignment="1">
      <alignment horizontal="center" vertical="center"/>
    </xf>
    <xf numFmtId="0" fontId="27" fillId="0" borderId="135" xfId="5" applyBorder="1" applyAlignment="1">
      <alignment horizontal="center" vertical="center"/>
    </xf>
    <xf numFmtId="0" fontId="27" fillId="0" borderId="5" xfId="5" applyBorder="1" applyAlignment="1">
      <alignment horizontal="left" vertical="center"/>
    </xf>
    <xf numFmtId="0" fontId="27" fillId="0" borderId="6" xfId="5" applyBorder="1" applyAlignment="1">
      <alignment horizontal="left" vertical="center"/>
    </xf>
    <xf numFmtId="0" fontId="27" fillId="0" borderId="7" xfId="5" applyBorder="1" applyAlignment="1">
      <alignment horizontal="left" vertical="center"/>
    </xf>
    <xf numFmtId="0" fontId="27" fillId="0" borderId="3" xfId="5" applyBorder="1" applyAlignment="1">
      <alignment horizontal="center" vertical="center"/>
    </xf>
    <xf numFmtId="0" fontId="27" fillId="0" borderId="4" xfId="5" applyBorder="1" applyAlignment="1">
      <alignment horizontal="center" vertical="center"/>
    </xf>
    <xf numFmtId="0" fontId="27" fillId="0" borderId="17" xfId="5" applyBorder="1" applyAlignment="1">
      <alignment horizontal="center" vertical="center"/>
    </xf>
    <xf numFmtId="0" fontId="27" fillId="0" borderId="18" xfId="5" applyBorder="1" applyAlignment="1">
      <alignment horizontal="center" vertical="center"/>
    </xf>
    <xf numFmtId="0" fontId="27" fillId="0" borderId="24" xfId="5" applyBorder="1" applyAlignment="1">
      <alignment horizontal="left" vertical="center"/>
    </xf>
    <xf numFmtId="0" fontId="27" fillId="0" borderId="25" xfId="5" applyBorder="1" applyAlignment="1">
      <alignment horizontal="left" vertical="center"/>
    </xf>
    <xf numFmtId="0" fontId="27" fillId="0" borderId="4" xfId="5" applyBorder="1" applyAlignment="1">
      <alignment horizontal="left" vertical="center"/>
    </xf>
    <xf numFmtId="0" fontId="27" fillId="0" borderId="94" xfId="5" applyBorder="1" applyAlignment="1">
      <alignment horizontal="left" vertical="center"/>
    </xf>
    <xf numFmtId="0" fontId="27" fillId="0" borderId="2" xfId="5" applyBorder="1" applyAlignment="1">
      <alignment horizontal="left" vertical="center"/>
    </xf>
    <xf numFmtId="0" fontId="27" fillId="0" borderId="18" xfId="5" applyBorder="1" applyAlignment="1">
      <alignment horizontal="left" vertical="center"/>
    </xf>
    <xf numFmtId="179" fontId="27" fillId="0" borderId="0" xfId="5" applyNumberFormat="1" applyAlignment="1">
      <alignment horizontal="center" vertical="center"/>
    </xf>
    <xf numFmtId="0" fontId="27" fillId="0" borderId="32" xfId="5" applyBorder="1" applyAlignment="1">
      <alignment horizontal="left" vertical="center"/>
    </xf>
    <xf numFmtId="0" fontId="27" fillId="0" borderId="33" xfId="5" applyBorder="1" applyAlignment="1">
      <alignment horizontal="left" vertical="center"/>
    </xf>
    <xf numFmtId="0" fontId="27" fillId="0" borderId="34" xfId="5" applyBorder="1" applyAlignment="1">
      <alignment horizontal="left" vertical="center"/>
    </xf>
    <xf numFmtId="38" fontId="42" fillId="0" borderId="24" xfId="6" applyFont="1" applyBorder="1" applyAlignment="1">
      <alignment horizontal="right" vertical="center" indent="1"/>
    </xf>
    <xf numFmtId="38" fontId="42" fillId="0" borderId="25" xfId="6" applyFont="1" applyBorder="1" applyAlignment="1">
      <alignment horizontal="right" vertical="center" indent="1"/>
    </xf>
    <xf numFmtId="38" fontId="42" fillId="0" borderId="94" xfId="6" applyFont="1" applyBorder="1" applyAlignment="1">
      <alignment horizontal="right" vertical="center" indent="1"/>
    </xf>
    <xf numFmtId="38" fontId="42" fillId="0" borderId="2" xfId="6" applyFont="1" applyBorder="1" applyAlignment="1">
      <alignment horizontal="right" vertical="center" indent="1"/>
    </xf>
    <xf numFmtId="179" fontId="27" fillId="0" borderId="4" xfId="6" applyNumberFormat="1" applyBorder="1">
      <alignment vertical="center"/>
    </xf>
    <xf numFmtId="179" fontId="27" fillId="0" borderId="18" xfId="6" applyNumberFormat="1" applyBorder="1">
      <alignment vertical="center"/>
    </xf>
    <xf numFmtId="179" fontId="27" fillId="0" borderId="23" xfId="6" applyNumberFormat="1" applyBorder="1">
      <alignment vertical="center"/>
    </xf>
    <xf numFmtId="179" fontId="27" fillId="0" borderId="93" xfId="6" applyNumberFormat="1" applyBorder="1">
      <alignment vertical="center"/>
    </xf>
    <xf numFmtId="0" fontId="27" fillId="0" borderId="24" xfId="5" applyBorder="1" applyAlignment="1">
      <alignment horizontal="center" vertical="center"/>
    </xf>
    <xf numFmtId="0" fontId="27" fillId="0" borderId="94" xfId="5" applyBorder="1" applyAlignment="1">
      <alignment horizontal="center" vertical="center"/>
    </xf>
    <xf numFmtId="0" fontId="27" fillId="0" borderId="142" xfId="5" applyBorder="1" applyAlignment="1">
      <alignment horizontal="center" vertical="center"/>
    </xf>
    <xf numFmtId="0" fontId="27" fillId="0" borderId="143" xfId="5" applyBorder="1" applyAlignment="1">
      <alignment horizontal="center" vertical="center"/>
    </xf>
    <xf numFmtId="0" fontId="43" fillId="0" borderId="32" xfId="5" applyFont="1" applyBorder="1" applyAlignment="1">
      <alignment horizontal="left" vertical="center" indent="1"/>
    </xf>
    <xf numFmtId="0" fontId="43" fillId="0" borderId="33" xfId="5" applyFont="1" applyBorder="1" applyAlignment="1">
      <alignment horizontal="left" vertical="center" indent="1"/>
    </xf>
    <xf numFmtId="0" fontId="43" fillId="0" borderId="128" xfId="5" applyFont="1" applyBorder="1" applyAlignment="1">
      <alignment horizontal="left" vertical="center" indent="1"/>
    </xf>
    <xf numFmtId="0" fontId="43" fillId="0" borderId="14" xfId="5" applyFont="1" applyBorder="1" applyAlignment="1">
      <alignment horizontal="left" vertical="center" indent="1"/>
    </xf>
    <xf numFmtId="0" fontId="43" fillId="0" borderId="1" xfId="5" applyFont="1" applyBorder="1" applyAlignment="1">
      <alignment horizontal="left" vertical="center" indent="1"/>
    </xf>
    <xf numFmtId="0" fontId="43" fillId="0" borderId="15" xfId="5" applyFont="1" applyBorder="1" applyAlignment="1">
      <alignment horizontal="left" vertical="center" indent="1"/>
    </xf>
    <xf numFmtId="180" fontId="4" fillId="0" borderId="11" xfId="5" applyNumberFormat="1" applyFont="1" applyBorder="1" applyAlignment="1">
      <alignment horizontal="center" vertical="center"/>
    </xf>
    <xf numFmtId="180" fontId="4" fillId="0" borderId="12" xfId="5" applyNumberFormat="1" applyFont="1" applyBorder="1" applyAlignment="1">
      <alignment horizontal="center" vertical="center"/>
    </xf>
    <xf numFmtId="0" fontId="27" fillId="0" borderId="11" xfId="5" applyBorder="1" applyAlignment="1">
      <alignment horizontal="left" vertical="center" indent="1"/>
    </xf>
    <xf numFmtId="0" fontId="27" fillId="0" borderId="12" xfId="5" applyBorder="1" applyAlignment="1">
      <alignment horizontal="left" vertical="center" indent="1"/>
    </xf>
    <xf numFmtId="0" fontId="27" fillId="0" borderId="13" xfId="5" applyBorder="1" applyAlignment="1">
      <alignment horizontal="left" vertical="center" indent="1"/>
    </xf>
    <xf numFmtId="0" fontId="43" fillId="0" borderId="19" xfId="5" applyFont="1" applyBorder="1" applyAlignment="1">
      <alignment horizontal="left" vertical="center" indent="1"/>
    </xf>
    <xf numFmtId="0" fontId="43" fillId="0" borderId="20" xfId="5" applyFont="1" applyBorder="1" applyAlignment="1">
      <alignment horizontal="left" vertical="center" indent="1"/>
    </xf>
    <xf numFmtId="0" fontId="43" fillId="0" borderId="22" xfId="5" applyFont="1" applyBorder="1" applyAlignment="1">
      <alignment horizontal="left" vertical="center" indent="1"/>
    </xf>
    <xf numFmtId="0" fontId="43" fillId="0" borderId="5" xfId="5" applyFont="1" applyBorder="1" applyAlignment="1">
      <alignment horizontal="left" vertical="center" wrapText="1" indent="1"/>
    </xf>
    <xf numFmtId="0" fontId="43" fillId="0" borderId="6" xfId="5" applyFont="1" applyBorder="1" applyAlignment="1">
      <alignment horizontal="left" vertical="center" indent="1"/>
    </xf>
    <xf numFmtId="0" fontId="43" fillId="0" borderId="7" xfId="5" applyFont="1" applyBorder="1" applyAlignment="1">
      <alignment horizontal="left" vertical="center" indent="1"/>
    </xf>
    <xf numFmtId="0" fontId="43" fillId="0" borderId="11" xfId="5" applyFont="1" applyBorder="1" applyAlignment="1">
      <alignment horizontal="left" vertical="center" wrapText="1" indent="1"/>
    </xf>
    <xf numFmtId="0" fontId="43" fillId="0" borderId="12" xfId="5" applyFont="1" applyBorder="1" applyAlignment="1">
      <alignment horizontal="left" vertical="center" indent="1"/>
    </xf>
    <xf numFmtId="0" fontId="43" fillId="0" borderId="13" xfId="5" applyFont="1" applyBorder="1" applyAlignment="1">
      <alignment horizontal="left" vertical="center" indent="1"/>
    </xf>
    <xf numFmtId="0" fontId="43" fillId="0" borderId="11" xfId="5" applyFont="1" applyBorder="1" applyAlignment="1">
      <alignment horizontal="left" vertical="center" indent="1"/>
    </xf>
    <xf numFmtId="0" fontId="27" fillId="0" borderId="32" xfId="5" applyBorder="1" applyAlignment="1">
      <alignment horizontal="left" vertical="center" indent="1"/>
    </xf>
    <xf numFmtId="0" fontId="27" fillId="0" borderId="33" xfId="5" applyBorder="1" applyAlignment="1">
      <alignment horizontal="left" vertical="center" indent="1"/>
    </xf>
    <xf numFmtId="0" fontId="27" fillId="0" borderId="34" xfId="5" applyBorder="1" applyAlignment="1">
      <alignment horizontal="left" vertical="center" indent="1"/>
    </xf>
    <xf numFmtId="0" fontId="27" fillId="0" borderId="85" xfId="5" applyBorder="1" applyAlignment="1">
      <alignment horizontal="center" vertical="center"/>
    </xf>
    <xf numFmtId="0" fontId="27" fillId="0" borderId="133" xfId="5" applyBorder="1">
      <alignment vertical="center"/>
    </xf>
    <xf numFmtId="0" fontId="27" fillId="0" borderId="135" xfId="5" applyBorder="1">
      <alignment vertical="center"/>
    </xf>
    <xf numFmtId="38" fontId="42" fillId="0" borderId="134" xfId="6" applyFont="1" applyBorder="1" applyAlignment="1">
      <alignment horizontal="right" vertical="center" indent="1"/>
    </xf>
    <xf numFmtId="38" fontId="42" fillId="0" borderId="133" xfId="6" applyFont="1" applyBorder="1" applyAlignment="1">
      <alignment horizontal="right" vertical="center" indent="1"/>
    </xf>
    <xf numFmtId="0" fontId="44" fillId="0" borderId="0" xfId="7" applyFont="1" applyAlignment="1">
      <alignment horizontal="center" vertical="center"/>
    </xf>
    <xf numFmtId="0" fontId="27" fillId="0" borderId="11" xfId="7" applyFont="1" applyBorder="1" applyAlignment="1">
      <alignment horizontal="center" vertical="center" wrapText="1" shrinkToFit="1"/>
    </xf>
    <xf numFmtId="0" fontId="27" fillId="0" borderId="12" xfId="7" applyFont="1" applyBorder="1" applyAlignment="1">
      <alignment horizontal="center" vertical="center" shrinkToFit="1"/>
    </xf>
    <xf numFmtId="0" fontId="27" fillId="0" borderId="13" xfId="7" applyFont="1" applyBorder="1" applyAlignment="1">
      <alignment horizontal="center" vertical="center" shrinkToFit="1"/>
    </xf>
    <xf numFmtId="0" fontId="10" fillId="0" borderId="36" xfId="7" applyBorder="1" applyAlignment="1">
      <alignment horizontal="distributed" vertical="center"/>
    </xf>
    <xf numFmtId="0" fontId="10" fillId="0" borderId="40" xfId="7" applyBorder="1" applyAlignment="1">
      <alignment horizontal="distributed" vertical="center"/>
    </xf>
    <xf numFmtId="0" fontId="10" fillId="0" borderId="27" xfId="7" applyBorder="1" applyAlignment="1">
      <alignment horizontal="distributed" vertical="center"/>
    </xf>
    <xf numFmtId="0" fontId="5" fillId="0" borderId="35" xfId="9" applyFont="1" applyBorder="1" applyAlignment="1">
      <alignment vertical="center" shrinkToFit="1"/>
    </xf>
    <xf numFmtId="0" fontId="1" fillId="0" borderId="0" xfId="9">
      <alignment vertical="center"/>
    </xf>
    <xf numFmtId="0" fontId="1" fillId="0" borderId="10" xfId="9" applyBorder="1">
      <alignment vertical="center"/>
    </xf>
    <xf numFmtId="179" fontId="5" fillId="0" borderId="35" xfId="9" applyNumberFormat="1" applyFont="1" applyBorder="1" applyAlignment="1">
      <alignment horizontal="center" vertical="center" shrinkToFit="1"/>
    </xf>
    <xf numFmtId="0" fontId="1" fillId="0" borderId="1" xfId="9" applyBorder="1" applyAlignment="1">
      <alignment vertical="center" wrapText="1"/>
    </xf>
    <xf numFmtId="0" fontId="1" fillId="0" borderId="28" xfId="9" applyBorder="1" applyAlignment="1">
      <alignment vertical="center" wrapText="1"/>
    </xf>
    <xf numFmtId="180" fontId="5" fillId="0" borderId="0" xfId="9" applyNumberFormat="1" applyFont="1" applyAlignment="1">
      <alignment horizontal="left" vertical="center"/>
    </xf>
    <xf numFmtId="179" fontId="1" fillId="0" borderId="32" xfId="9" applyNumberFormat="1" applyBorder="1">
      <alignment vertical="center"/>
    </xf>
    <xf numFmtId="0" fontId="0" fillId="0" borderId="34" xfId="9" applyFont="1" applyBorder="1">
      <alignment vertical="center"/>
    </xf>
    <xf numFmtId="0" fontId="0" fillId="0" borderId="35" xfId="9" applyFont="1" applyBorder="1">
      <alignment vertical="center"/>
    </xf>
    <xf numFmtId="0" fontId="0" fillId="0" borderId="10" xfId="9" applyFont="1" applyBorder="1">
      <alignment vertical="center"/>
    </xf>
    <xf numFmtId="0" fontId="1" fillId="0" borderId="35" xfId="9" applyBorder="1">
      <alignment vertical="center"/>
    </xf>
    <xf numFmtId="179" fontId="1" fillId="0" borderId="35" xfId="9" applyNumberFormat="1" applyBorder="1">
      <alignment vertical="center"/>
    </xf>
    <xf numFmtId="0" fontId="5" fillId="0" borderId="32" xfId="9" applyFont="1" applyBorder="1" applyAlignment="1">
      <alignment vertical="center" shrinkToFit="1"/>
    </xf>
    <xf numFmtId="0" fontId="1" fillId="0" borderId="33" xfId="9" applyBorder="1">
      <alignment vertical="center"/>
    </xf>
    <xf numFmtId="0" fontId="1" fillId="0" borderId="34" xfId="9" applyBorder="1">
      <alignment vertical="center"/>
    </xf>
    <xf numFmtId="179" fontId="1" fillId="0" borderId="33" xfId="9" applyNumberFormat="1" applyBorder="1">
      <alignment vertical="center"/>
    </xf>
    <xf numFmtId="179" fontId="1" fillId="0" borderId="0" xfId="9" applyNumberFormat="1">
      <alignment vertical="center"/>
    </xf>
    <xf numFmtId="0" fontId="47" fillId="0" borderId="0" xfId="9" applyFont="1" applyAlignment="1">
      <alignment horizontal="center" vertical="center"/>
    </xf>
    <xf numFmtId="0" fontId="5" fillId="0" borderId="0" xfId="9" applyFont="1" applyAlignment="1">
      <alignment horizontal="left" vertical="center" indent="1"/>
    </xf>
    <xf numFmtId="0" fontId="5" fillId="0" borderId="37" xfId="9" applyFont="1" applyBorder="1" applyAlignment="1">
      <alignment horizontal="center" vertical="center"/>
    </xf>
    <xf numFmtId="0" fontId="5" fillId="0" borderId="11" xfId="9" applyFont="1" applyBorder="1" applyAlignment="1">
      <alignment horizontal="center" vertical="center"/>
    </xf>
    <xf numFmtId="0" fontId="5" fillId="0" borderId="12" xfId="9" applyFont="1" applyBorder="1" applyAlignment="1">
      <alignment horizontal="center" vertical="center"/>
    </xf>
    <xf numFmtId="0" fontId="5" fillId="0" borderId="13" xfId="9" applyFont="1" applyBorder="1" applyAlignment="1">
      <alignment horizontal="center" vertical="center"/>
    </xf>
    <xf numFmtId="0" fontId="0" fillId="0" borderId="0" xfId="9" applyFont="1">
      <alignment vertical="center"/>
    </xf>
    <xf numFmtId="0" fontId="6" fillId="0" borderId="35" xfId="4" applyFont="1" applyBorder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0" borderId="10" xfId="4" applyFont="1" applyBorder="1" applyAlignment="1">
      <alignment horizontal="center" vertical="center"/>
    </xf>
    <xf numFmtId="0" fontId="6" fillId="0" borderId="14" xfId="4" applyFont="1" applyBorder="1" applyAlignment="1">
      <alignment horizontal="center" vertical="center"/>
    </xf>
    <xf numFmtId="0" fontId="6" fillId="0" borderId="1" xfId="4" applyFont="1" applyBorder="1" applyAlignment="1">
      <alignment horizontal="center" vertical="center"/>
    </xf>
    <xf numFmtId="0" fontId="6" fillId="0" borderId="28" xfId="4" applyFont="1" applyBorder="1" applyAlignment="1">
      <alignment horizontal="center" vertical="center"/>
    </xf>
    <xf numFmtId="0" fontId="48" fillId="0" borderId="0" xfId="4" applyFont="1" applyAlignment="1">
      <alignment horizontal="center" vertical="top"/>
    </xf>
    <xf numFmtId="0" fontId="6" fillId="0" borderId="37" xfId="4" applyFont="1" applyBorder="1" applyAlignment="1">
      <alignment horizontal="center" vertical="center"/>
    </xf>
    <xf numFmtId="0" fontId="6" fillId="0" borderId="11" xfId="4" applyFont="1" applyBorder="1" applyAlignment="1">
      <alignment horizontal="center" vertical="center"/>
    </xf>
    <xf numFmtId="0" fontId="6" fillId="0" borderId="12" xfId="4" applyFont="1" applyBorder="1" applyAlignment="1">
      <alignment horizontal="center" vertical="center"/>
    </xf>
    <xf numFmtId="0" fontId="6" fillId="0" borderId="13" xfId="4" applyFont="1" applyBorder="1" applyAlignment="1">
      <alignment horizontal="center" vertical="center"/>
    </xf>
    <xf numFmtId="38" fontId="0" fillId="0" borderId="37" xfId="2" applyFont="1" applyFill="1" applyBorder="1" applyAlignment="1">
      <alignment vertical="center"/>
    </xf>
    <xf numFmtId="38" fontId="1" fillId="0" borderId="37" xfId="2" applyFill="1" applyBorder="1" applyAlignment="1"/>
    <xf numFmtId="0" fontId="0" fillId="0" borderId="37" xfId="0" applyBorder="1" applyAlignment="1">
      <alignment horizontal="center" vertical="center"/>
    </xf>
  </cellXfs>
  <cellStyles count="10">
    <cellStyle name="桁区切り 2" xfId="8" xr:uid="{00000000-0005-0000-0000-000000000000}"/>
    <cellStyle name="桁区切り 3" xfId="6" xr:uid="{00000000-0005-0000-0000-000001000000}"/>
    <cellStyle name="桁区切り 4" xfId="2" xr:uid="{00000000-0005-0000-0000-000002000000}"/>
    <cellStyle name="標準" xfId="0" builtinId="0"/>
    <cellStyle name="標準 2" xfId="4" xr:uid="{00000000-0005-0000-0000-000004000000}"/>
    <cellStyle name="標準 3" xfId="9" xr:uid="{00000000-0005-0000-0000-000005000000}"/>
    <cellStyle name="標準 4" xfId="7" xr:uid="{00000000-0005-0000-0000-000006000000}"/>
    <cellStyle name="標準 5" xfId="5" xr:uid="{00000000-0005-0000-0000-000007000000}"/>
    <cellStyle name="標準_○対象選手名簿" xfId="3" xr:uid="{00000000-0005-0000-0000-000008000000}"/>
    <cellStyle name="標準_Book1" xfId="1" xr:uid="{00000000-0005-0000-0000-000009000000}"/>
  </cellStyles>
  <dxfs count="1">
    <dxf>
      <font>
        <color theme="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342900</xdr:colOff>
      <xdr:row>9</xdr:row>
      <xdr:rowOff>9525</xdr:rowOff>
    </xdr:from>
    <xdr:to>
      <xdr:col>10</xdr:col>
      <xdr:colOff>590550</xdr:colOff>
      <xdr:row>10</xdr:row>
      <xdr:rowOff>295275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Arrowheads="1"/>
        </xdr:cNvSpPr>
      </xdr:nvSpPr>
      <xdr:spPr bwMode="auto">
        <a:xfrm>
          <a:off x="4352925" y="2124075"/>
          <a:ext cx="1457325" cy="571500"/>
        </a:xfrm>
        <a:prstGeom prst="wedgeRoundRectCallout">
          <a:avLst>
            <a:gd name="adj1" fmla="val -45426"/>
            <a:gd name="adj2" fmla="val 160000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実測の往復距離を</a:t>
          </a:r>
        </a:p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記入</a:t>
          </a:r>
        </a:p>
      </xdr:txBody>
    </xdr:sp>
    <xdr:clientData/>
  </xdr:twoCellAnchor>
  <xdr:twoCellAnchor>
    <xdr:from>
      <xdr:col>9</xdr:col>
      <xdr:colOff>371475</xdr:colOff>
      <xdr:row>15</xdr:row>
      <xdr:rowOff>466725</xdr:rowOff>
    </xdr:from>
    <xdr:to>
      <xdr:col>12</xdr:col>
      <xdr:colOff>514350</xdr:colOff>
      <xdr:row>17</xdr:row>
      <xdr:rowOff>266700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>
          <a:spLocks noChangeArrowheads="1"/>
        </xdr:cNvSpPr>
      </xdr:nvSpPr>
      <xdr:spPr bwMode="auto">
        <a:xfrm>
          <a:off x="4876800" y="5105400"/>
          <a:ext cx="2257425" cy="752475"/>
        </a:xfrm>
        <a:prstGeom prst="wedgeRoundRectCallout">
          <a:avLst>
            <a:gd name="adj1" fmla="val -8079"/>
            <a:gd name="adj2" fmla="val -118356"/>
            <a:gd name="adj3" fmla="val 16667"/>
          </a:avLst>
        </a:prstGeom>
        <a:solidFill>
          <a:schemeClr val="bg1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有料道路の利用がある場合は、領収書（ＥＴＣ支払証明書）を添付し、利用金額を記入</a:t>
          </a:r>
        </a:p>
      </xdr:txBody>
    </xdr:sp>
    <xdr:clientData/>
  </xdr:twoCellAnchor>
  <xdr:twoCellAnchor>
    <xdr:from>
      <xdr:col>11</xdr:col>
      <xdr:colOff>104775</xdr:colOff>
      <xdr:row>12</xdr:row>
      <xdr:rowOff>28575</xdr:rowOff>
    </xdr:from>
    <xdr:to>
      <xdr:col>11</xdr:col>
      <xdr:colOff>447675</xdr:colOff>
      <xdr:row>12</xdr:row>
      <xdr:rowOff>438150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>
          <a:spLocks noChangeArrowheads="1"/>
        </xdr:cNvSpPr>
      </xdr:nvSpPr>
      <xdr:spPr bwMode="auto">
        <a:xfrm>
          <a:off x="6038850" y="323850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吉山</a:t>
          </a:r>
        </a:p>
      </xdr:txBody>
    </xdr:sp>
    <xdr:clientData/>
  </xdr:twoCellAnchor>
  <xdr:twoCellAnchor>
    <xdr:from>
      <xdr:col>12</xdr:col>
      <xdr:colOff>104775</xdr:colOff>
      <xdr:row>12</xdr:row>
      <xdr:rowOff>28575</xdr:rowOff>
    </xdr:from>
    <xdr:to>
      <xdr:col>12</xdr:col>
      <xdr:colOff>447675</xdr:colOff>
      <xdr:row>12</xdr:row>
      <xdr:rowOff>438150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Arrowheads="1"/>
        </xdr:cNvSpPr>
      </xdr:nvSpPr>
      <xdr:spPr bwMode="auto">
        <a:xfrm>
          <a:off x="6724650" y="323850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吉山</a:t>
          </a:r>
        </a:p>
      </xdr:txBody>
    </xdr:sp>
    <xdr:clientData/>
  </xdr:twoCellAnchor>
  <xdr:twoCellAnchor>
    <xdr:from>
      <xdr:col>11</xdr:col>
      <xdr:colOff>104775</xdr:colOff>
      <xdr:row>13</xdr:row>
      <xdr:rowOff>28575</xdr:rowOff>
    </xdr:from>
    <xdr:to>
      <xdr:col>11</xdr:col>
      <xdr:colOff>447675</xdr:colOff>
      <xdr:row>13</xdr:row>
      <xdr:rowOff>438150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>
          <a:spLocks noChangeArrowheads="1"/>
        </xdr:cNvSpPr>
      </xdr:nvSpPr>
      <xdr:spPr bwMode="auto">
        <a:xfrm>
          <a:off x="6038850" y="371475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清水</a:t>
          </a:r>
        </a:p>
      </xdr:txBody>
    </xdr:sp>
    <xdr:clientData/>
  </xdr:twoCellAnchor>
  <xdr:twoCellAnchor>
    <xdr:from>
      <xdr:col>12</xdr:col>
      <xdr:colOff>104775</xdr:colOff>
      <xdr:row>13</xdr:row>
      <xdr:rowOff>28575</xdr:rowOff>
    </xdr:from>
    <xdr:to>
      <xdr:col>12</xdr:col>
      <xdr:colOff>447675</xdr:colOff>
      <xdr:row>13</xdr:row>
      <xdr:rowOff>438150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>
          <a:spLocks noChangeArrowheads="1"/>
        </xdr:cNvSpPr>
      </xdr:nvSpPr>
      <xdr:spPr bwMode="auto">
        <a:xfrm>
          <a:off x="6724650" y="371475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清水</a:t>
          </a:r>
        </a:p>
      </xdr:txBody>
    </xdr:sp>
    <xdr:clientData/>
  </xdr:twoCellAnchor>
  <xdr:twoCellAnchor>
    <xdr:from>
      <xdr:col>11</xdr:col>
      <xdr:colOff>104775</xdr:colOff>
      <xdr:row>14</xdr:row>
      <xdr:rowOff>28575</xdr:rowOff>
    </xdr:from>
    <xdr:to>
      <xdr:col>11</xdr:col>
      <xdr:colOff>447675</xdr:colOff>
      <xdr:row>14</xdr:row>
      <xdr:rowOff>438150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>
          <a:spLocks noChangeArrowheads="1"/>
        </xdr:cNvSpPr>
      </xdr:nvSpPr>
      <xdr:spPr bwMode="auto">
        <a:xfrm>
          <a:off x="6038850" y="419100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岡</a:t>
          </a:r>
        </a:p>
      </xdr:txBody>
    </xdr:sp>
    <xdr:clientData/>
  </xdr:twoCellAnchor>
  <xdr:twoCellAnchor>
    <xdr:from>
      <xdr:col>12</xdr:col>
      <xdr:colOff>104775</xdr:colOff>
      <xdr:row>14</xdr:row>
      <xdr:rowOff>28575</xdr:rowOff>
    </xdr:from>
    <xdr:to>
      <xdr:col>12</xdr:col>
      <xdr:colOff>447675</xdr:colOff>
      <xdr:row>14</xdr:row>
      <xdr:rowOff>438150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>
          <a:spLocks noChangeArrowheads="1"/>
        </xdr:cNvSpPr>
      </xdr:nvSpPr>
      <xdr:spPr bwMode="auto">
        <a:xfrm>
          <a:off x="6724650" y="4191000"/>
          <a:ext cx="342900" cy="409575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304800</xdr:colOff>
      <xdr:row>16</xdr:row>
      <xdr:rowOff>57150</xdr:rowOff>
    </xdr:from>
    <xdr:to>
      <xdr:col>14</xdr:col>
      <xdr:colOff>228600</xdr:colOff>
      <xdr:row>17</xdr:row>
      <xdr:rowOff>171450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 noChangeArrowheads="1"/>
        </xdr:cNvSpPr>
      </xdr:nvSpPr>
      <xdr:spPr bwMode="auto">
        <a:xfrm>
          <a:off x="5924550" y="3771900"/>
          <a:ext cx="3876675" cy="781050"/>
        </a:xfrm>
        <a:prstGeom prst="wedgeRoundRectCallout">
          <a:avLst>
            <a:gd name="adj1" fmla="val -45579"/>
            <a:gd name="adj2" fmla="val -13658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・旅費の算出根拠は明確にすること。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・競技団体において、ＪＲチケット・ホテルを手配し、指導者に旅費（現金）を支給しない場合は、記入しない。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12</xdr:col>
      <xdr:colOff>133350</xdr:colOff>
      <xdr:row>2</xdr:row>
      <xdr:rowOff>114300</xdr:rowOff>
    </xdr:from>
    <xdr:to>
      <xdr:col>13</xdr:col>
      <xdr:colOff>466725</xdr:colOff>
      <xdr:row>4</xdr:row>
      <xdr:rowOff>66675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>
          <a:spLocks noChangeArrowheads="1"/>
        </xdr:cNvSpPr>
      </xdr:nvSpPr>
      <xdr:spPr bwMode="auto">
        <a:xfrm>
          <a:off x="7991475" y="762000"/>
          <a:ext cx="1476375" cy="542925"/>
        </a:xfrm>
        <a:prstGeom prst="wedgeRoundRectCallout">
          <a:avLst>
            <a:gd name="adj1" fmla="val -25486"/>
            <a:gd name="adj2" fmla="val 99125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旅費を含めた現金支給総額の１０，２１％</a:t>
          </a:r>
        </a:p>
      </xdr:txBody>
    </xdr:sp>
    <xdr:clientData/>
  </xdr:twoCellAnchor>
  <xdr:twoCellAnchor>
    <xdr:from>
      <xdr:col>11</xdr:col>
      <xdr:colOff>1076325</xdr:colOff>
      <xdr:row>22</xdr:row>
      <xdr:rowOff>314325</xdr:rowOff>
    </xdr:from>
    <xdr:to>
      <xdr:col>12</xdr:col>
      <xdr:colOff>257175</xdr:colOff>
      <xdr:row>24</xdr:row>
      <xdr:rowOff>76200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>
          <a:spLocks noChangeArrowheads="1"/>
        </xdr:cNvSpPr>
      </xdr:nvSpPr>
      <xdr:spPr bwMode="auto">
        <a:xfrm>
          <a:off x="7791450" y="6162675"/>
          <a:ext cx="323850" cy="4286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山田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2:E44"/>
  <sheetViews>
    <sheetView topLeftCell="A25" zoomScaleNormal="100" workbookViewId="0">
      <selection activeCell="A11" sqref="A11:AI23"/>
    </sheetView>
  </sheetViews>
  <sheetFormatPr defaultColWidth="7.375" defaultRowHeight="15" customHeight="1" x14ac:dyDescent="0.15"/>
  <cols>
    <col min="1" max="16384" width="7.375" style="2"/>
  </cols>
  <sheetData>
    <row r="2" spans="1:5" ht="15" customHeight="1" x14ac:dyDescent="0.15">
      <c r="A2" s="308" t="s">
        <v>183</v>
      </c>
    </row>
    <row r="5" spans="1:5" ht="15" customHeight="1" x14ac:dyDescent="0.2">
      <c r="A5" s="1" t="s">
        <v>0</v>
      </c>
    </row>
    <row r="7" spans="1:5" ht="15" customHeight="1" x14ac:dyDescent="0.15">
      <c r="A7" s="2" t="s">
        <v>187</v>
      </c>
    </row>
    <row r="8" spans="1:5" ht="15" customHeight="1" x14ac:dyDescent="0.15">
      <c r="A8" s="2" t="s">
        <v>182</v>
      </c>
    </row>
    <row r="11" spans="1:5" s="4" customFormat="1" ht="15" customHeight="1" x14ac:dyDescent="0.15">
      <c r="A11" s="3" t="s">
        <v>1</v>
      </c>
      <c r="B11" s="3"/>
      <c r="C11" s="3"/>
      <c r="D11" s="3"/>
      <c r="E11" s="3"/>
    </row>
    <row r="12" spans="1:5" s="4" customFormat="1" ht="15" customHeight="1" x14ac:dyDescent="0.15">
      <c r="A12" s="3" t="s">
        <v>180</v>
      </c>
      <c r="B12" s="3"/>
      <c r="C12" s="3"/>
      <c r="D12" s="3"/>
      <c r="E12" s="3"/>
    </row>
    <row r="13" spans="1:5" s="4" customFormat="1" ht="15" customHeight="1" x14ac:dyDescent="0.15">
      <c r="A13" s="4" t="s">
        <v>181</v>
      </c>
    </row>
    <row r="14" spans="1:5" s="4" customFormat="1" ht="15" customHeight="1" x14ac:dyDescent="0.15"/>
    <row r="15" spans="1:5" ht="15" customHeight="1" x14ac:dyDescent="0.15">
      <c r="A15" s="4" t="s">
        <v>2</v>
      </c>
    </row>
    <row r="16" spans="1:5" ht="15" customHeight="1" x14ac:dyDescent="0.15">
      <c r="A16" s="4" t="s">
        <v>3</v>
      </c>
    </row>
    <row r="19" spans="1:1" customFormat="1" ht="15" customHeight="1" x14ac:dyDescent="0.15">
      <c r="A19" s="3" t="s">
        <v>4</v>
      </c>
    </row>
    <row r="20" spans="1:1" ht="15" customHeight="1" x14ac:dyDescent="0.15">
      <c r="A20" s="2" t="s">
        <v>5</v>
      </c>
    </row>
    <row r="21" spans="1:1" s="5" customFormat="1" ht="15" customHeight="1" x14ac:dyDescent="0.15">
      <c r="A21" s="5" t="s">
        <v>6</v>
      </c>
    </row>
    <row r="24" spans="1:1" customFormat="1" ht="15" customHeight="1" x14ac:dyDescent="0.15">
      <c r="A24" s="3" t="s">
        <v>7</v>
      </c>
    </row>
    <row r="25" spans="1:1" customFormat="1" ht="15" customHeight="1" x14ac:dyDescent="0.15">
      <c r="A25" s="3" t="s">
        <v>8</v>
      </c>
    </row>
    <row r="26" spans="1:1" ht="15" customHeight="1" x14ac:dyDescent="0.15">
      <c r="A26" s="2" t="s">
        <v>184</v>
      </c>
    </row>
    <row r="27" spans="1:1" ht="15" customHeight="1" x14ac:dyDescent="0.15">
      <c r="A27" s="5" t="s">
        <v>185</v>
      </c>
    </row>
    <row r="28" spans="1:1" ht="15" customHeight="1" x14ac:dyDescent="0.15">
      <c r="A28" s="5" t="s">
        <v>238</v>
      </c>
    </row>
    <row r="29" spans="1:1" s="5" customFormat="1" ht="15" customHeight="1" x14ac:dyDescent="0.15">
      <c r="A29" s="5" t="s">
        <v>9</v>
      </c>
    </row>
    <row r="30" spans="1:1" s="5" customFormat="1" ht="15" customHeight="1" x14ac:dyDescent="0.15">
      <c r="A30" s="5" t="s">
        <v>10</v>
      </c>
    </row>
    <row r="31" spans="1:1" ht="15" customHeight="1" x14ac:dyDescent="0.15">
      <c r="A31" s="2" t="s">
        <v>11</v>
      </c>
    </row>
    <row r="34" spans="1:1" customFormat="1" ht="15" customHeight="1" x14ac:dyDescent="0.15">
      <c r="A34" s="3" t="s">
        <v>12</v>
      </c>
    </row>
    <row r="35" spans="1:1" ht="15" customHeight="1" x14ac:dyDescent="0.15">
      <c r="A35" s="2" t="s">
        <v>188</v>
      </c>
    </row>
    <row r="37" spans="1:1" customFormat="1" ht="15" customHeight="1" x14ac:dyDescent="0.15">
      <c r="A37" s="3" t="s">
        <v>13</v>
      </c>
    </row>
    <row r="38" spans="1:1" ht="15" customHeight="1" x14ac:dyDescent="0.15">
      <c r="A38" s="2" t="s">
        <v>14</v>
      </c>
    </row>
    <row r="39" spans="1:1" s="5" customFormat="1" ht="15" customHeight="1" x14ac:dyDescent="0.15">
      <c r="A39" s="5" t="s">
        <v>9</v>
      </c>
    </row>
    <row r="41" spans="1:1" customFormat="1" ht="15" customHeight="1" x14ac:dyDescent="0.15">
      <c r="A41" s="3" t="s">
        <v>15</v>
      </c>
    </row>
    <row r="42" spans="1:1" ht="15" customHeight="1" x14ac:dyDescent="0.15">
      <c r="A42" s="2" t="s">
        <v>16</v>
      </c>
    </row>
    <row r="43" spans="1:1" ht="15" customHeight="1" x14ac:dyDescent="0.15">
      <c r="A43" s="2" t="s">
        <v>17</v>
      </c>
    </row>
    <row r="44" spans="1:1" ht="15" customHeight="1" x14ac:dyDescent="0.15">
      <c r="A44" s="2" t="s">
        <v>18</v>
      </c>
    </row>
  </sheetData>
  <customSheetViews>
    <customSheetView guid="{DF515BBC-AD63-4C78-82A4-0CBD6B6BCF77}">
      <selection activeCell="M6" sqref="M6"/>
      <pageMargins left="0.7" right="0.7" top="0.75" bottom="0.75" header="0.3" footer="0.3"/>
      <pageSetup paperSize="9" orientation="portrait" horizontalDpi="300" verticalDpi="300" r:id="rId1"/>
    </customSheetView>
  </customSheetViews>
  <phoneticPr fontId="3"/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BQ323"/>
  <sheetViews>
    <sheetView view="pageBreakPreview" topLeftCell="A10" zoomScaleNormal="100" zoomScaleSheetLayoutView="100" workbookViewId="0">
      <selection activeCell="K31" sqref="K31:O31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125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O163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ref="BP160:BP169" si="35">BP132-BP146</f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5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5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5"/>
        <v>0</v>
      </c>
    </row>
    <row r="164" spans="36:68" s="75" customFormat="1" ht="12" x14ac:dyDescent="0.15">
      <c r="AJ164" s="77"/>
      <c r="AK164" s="79" t="s">
        <v>66</v>
      </c>
      <c r="AL164" s="85">
        <f t="shared" ref="AL164:BO167" si="36">AL136-AL150</f>
        <v>0</v>
      </c>
      <c r="AM164" s="85">
        <f t="shared" si="36"/>
        <v>0</v>
      </c>
      <c r="AN164" s="85">
        <f t="shared" si="36"/>
        <v>0</v>
      </c>
      <c r="AO164" s="85">
        <f t="shared" si="36"/>
        <v>0</v>
      </c>
      <c r="AP164" s="85">
        <f t="shared" si="36"/>
        <v>0</v>
      </c>
      <c r="AQ164" s="85">
        <f t="shared" si="36"/>
        <v>0</v>
      </c>
      <c r="AR164" s="85">
        <f t="shared" si="36"/>
        <v>0</v>
      </c>
      <c r="AS164" s="85">
        <f t="shared" si="36"/>
        <v>0</v>
      </c>
      <c r="AT164" s="85">
        <f t="shared" si="36"/>
        <v>0</v>
      </c>
      <c r="AU164" s="85">
        <f t="shared" si="36"/>
        <v>0</v>
      </c>
      <c r="AV164" s="85">
        <f t="shared" si="36"/>
        <v>0</v>
      </c>
      <c r="AW164" s="85">
        <f t="shared" si="36"/>
        <v>0</v>
      </c>
      <c r="AX164" s="85">
        <f t="shared" si="36"/>
        <v>0</v>
      </c>
      <c r="AY164" s="85">
        <f t="shared" si="36"/>
        <v>0</v>
      </c>
      <c r="AZ164" s="85">
        <f t="shared" si="36"/>
        <v>0</v>
      </c>
      <c r="BA164" s="85">
        <f t="shared" si="36"/>
        <v>0</v>
      </c>
      <c r="BB164" s="85">
        <f t="shared" si="36"/>
        <v>0</v>
      </c>
      <c r="BC164" s="85">
        <f t="shared" si="36"/>
        <v>0</v>
      </c>
      <c r="BD164" s="85">
        <f t="shared" si="36"/>
        <v>0</v>
      </c>
      <c r="BE164" s="85">
        <f t="shared" si="36"/>
        <v>0</v>
      </c>
      <c r="BF164" s="85">
        <f t="shared" si="36"/>
        <v>0</v>
      </c>
      <c r="BG164" s="85">
        <f t="shared" si="36"/>
        <v>0</v>
      </c>
      <c r="BH164" s="85">
        <f t="shared" si="36"/>
        <v>0</v>
      </c>
      <c r="BI164" s="85">
        <f t="shared" si="36"/>
        <v>0</v>
      </c>
      <c r="BJ164" s="85">
        <f t="shared" si="36"/>
        <v>0</v>
      </c>
      <c r="BK164" s="85">
        <f t="shared" si="36"/>
        <v>0</v>
      </c>
      <c r="BL164" s="85">
        <f t="shared" si="36"/>
        <v>0</v>
      </c>
      <c r="BM164" s="85">
        <f t="shared" si="36"/>
        <v>0</v>
      </c>
      <c r="BN164" s="85">
        <f t="shared" si="36"/>
        <v>0</v>
      </c>
      <c r="BO164" s="85">
        <f t="shared" si="36"/>
        <v>0</v>
      </c>
      <c r="BP164" s="85">
        <f t="shared" si="35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6"/>
        <v>0</v>
      </c>
      <c r="AM165" s="85">
        <f t="shared" si="36"/>
        <v>0</v>
      </c>
      <c r="AN165" s="85">
        <f t="shared" si="36"/>
        <v>0</v>
      </c>
      <c r="AO165" s="85">
        <f t="shared" si="36"/>
        <v>0</v>
      </c>
      <c r="AP165" s="85">
        <f t="shared" si="36"/>
        <v>0</v>
      </c>
      <c r="AQ165" s="85">
        <f t="shared" si="36"/>
        <v>0</v>
      </c>
      <c r="AR165" s="85">
        <f t="shared" si="36"/>
        <v>0</v>
      </c>
      <c r="AS165" s="85">
        <f t="shared" si="36"/>
        <v>0</v>
      </c>
      <c r="AT165" s="85">
        <f t="shared" si="36"/>
        <v>0</v>
      </c>
      <c r="AU165" s="85">
        <f t="shared" si="36"/>
        <v>0</v>
      </c>
      <c r="AV165" s="85">
        <f t="shared" si="36"/>
        <v>0</v>
      </c>
      <c r="AW165" s="85">
        <f t="shared" si="36"/>
        <v>0</v>
      </c>
      <c r="AX165" s="85">
        <f t="shared" si="36"/>
        <v>0</v>
      </c>
      <c r="AY165" s="85">
        <f t="shared" si="36"/>
        <v>0</v>
      </c>
      <c r="AZ165" s="85">
        <f t="shared" si="36"/>
        <v>0</v>
      </c>
      <c r="BA165" s="85">
        <f t="shared" si="36"/>
        <v>0</v>
      </c>
      <c r="BB165" s="85">
        <f t="shared" si="36"/>
        <v>0</v>
      </c>
      <c r="BC165" s="85">
        <f t="shared" si="36"/>
        <v>0</v>
      </c>
      <c r="BD165" s="85">
        <f t="shared" si="36"/>
        <v>0</v>
      </c>
      <c r="BE165" s="85">
        <f t="shared" si="36"/>
        <v>0</v>
      </c>
      <c r="BF165" s="85">
        <f t="shared" si="36"/>
        <v>0</v>
      </c>
      <c r="BG165" s="85">
        <f t="shared" si="36"/>
        <v>0</v>
      </c>
      <c r="BH165" s="85">
        <f t="shared" si="36"/>
        <v>0</v>
      </c>
      <c r="BI165" s="85">
        <f t="shared" si="36"/>
        <v>0</v>
      </c>
      <c r="BJ165" s="85">
        <f t="shared" si="36"/>
        <v>0</v>
      </c>
      <c r="BK165" s="85">
        <f t="shared" si="36"/>
        <v>0</v>
      </c>
      <c r="BL165" s="85">
        <f t="shared" si="36"/>
        <v>0</v>
      </c>
      <c r="BM165" s="85">
        <f t="shared" si="36"/>
        <v>0</v>
      </c>
      <c r="BN165" s="85">
        <f t="shared" si="36"/>
        <v>0</v>
      </c>
      <c r="BO165" s="85">
        <f t="shared" si="36"/>
        <v>0</v>
      </c>
      <c r="BP165" s="85">
        <f t="shared" si="35"/>
        <v>0</v>
      </c>
    </row>
    <row r="166" spans="36:68" s="75" customFormat="1" ht="12" x14ac:dyDescent="0.15">
      <c r="AJ166" s="81"/>
      <c r="AK166" s="79" t="s">
        <v>265</v>
      </c>
      <c r="AL166" s="85">
        <f t="shared" si="36"/>
        <v>0</v>
      </c>
      <c r="AM166" s="85">
        <f t="shared" si="36"/>
        <v>0</v>
      </c>
      <c r="AN166" s="85">
        <f t="shared" si="36"/>
        <v>0</v>
      </c>
      <c r="AO166" s="85">
        <f t="shared" si="36"/>
        <v>0</v>
      </c>
      <c r="AP166" s="85">
        <f t="shared" si="36"/>
        <v>0</v>
      </c>
      <c r="AQ166" s="85">
        <f t="shared" si="36"/>
        <v>0</v>
      </c>
      <c r="AR166" s="85">
        <f t="shared" si="36"/>
        <v>0</v>
      </c>
      <c r="AS166" s="85">
        <f t="shared" si="36"/>
        <v>0</v>
      </c>
      <c r="AT166" s="85">
        <f t="shared" si="36"/>
        <v>0</v>
      </c>
      <c r="AU166" s="85">
        <f t="shared" si="36"/>
        <v>0</v>
      </c>
      <c r="AV166" s="85">
        <f t="shared" si="36"/>
        <v>0</v>
      </c>
      <c r="AW166" s="85">
        <f t="shared" si="36"/>
        <v>0</v>
      </c>
      <c r="AX166" s="85">
        <f t="shared" si="36"/>
        <v>0</v>
      </c>
      <c r="AY166" s="85">
        <f t="shared" si="36"/>
        <v>0</v>
      </c>
      <c r="AZ166" s="85">
        <f t="shared" si="36"/>
        <v>0</v>
      </c>
      <c r="BA166" s="85">
        <f t="shared" si="36"/>
        <v>0</v>
      </c>
      <c r="BB166" s="85">
        <f t="shared" si="36"/>
        <v>0</v>
      </c>
      <c r="BC166" s="85">
        <f t="shared" si="36"/>
        <v>0</v>
      </c>
      <c r="BD166" s="85">
        <f t="shared" si="36"/>
        <v>0</v>
      </c>
      <c r="BE166" s="85">
        <f t="shared" si="36"/>
        <v>0</v>
      </c>
      <c r="BF166" s="85">
        <f t="shared" si="36"/>
        <v>0</v>
      </c>
      <c r="BG166" s="85">
        <f t="shared" si="36"/>
        <v>0</v>
      </c>
      <c r="BH166" s="85">
        <f t="shared" si="36"/>
        <v>0</v>
      </c>
      <c r="BI166" s="85">
        <f t="shared" si="36"/>
        <v>0</v>
      </c>
      <c r="BJ166" s="85">
        <f t="shared" si="36"/>
        <v>0</v>
      </c>
      <c r="BK166" s="85">
        <f t="shared" si="36"/>
        <v>0</v>
      </c>
      <c r="BL166" s="85">
        <f t="shared" si="36"/>
        <v>0</v>
      </c>
      <c r="BM166" s="85">
        <f t="shared" si="36"/>
        <v>0</v>
      </c>
      <c r="BN166" s="85">
        <f t="shared" si="36"/>
        <v>0</v>
      </c>
      <c r="BO166" s="85">
        <f t="shared" si="36"/>
        <v>0</v>
      </c>
      <c r="BP166" s="85">
        <f t="shared" si="35"/>
        <v>0</v>
      </c>
    </row>
    <row r="167" spans="36:68" s="75" customFormat="1" ht="12" x14ac:dyDescent="0.15">
      <c r="AJ167" s="77"/>
      <c r="AK167" s="79" t="s">
        <v>70</v>
      </c>
      <c r="AL167" s="85">
        <f t="shared" si="36"/>
        <v>0</v>
      </c>
      <c r="AM167" s="85">
        <f t="shared" si="36"/>
        <v>0</v>
      </c>
      <c r="AN167" s="85">
        <f t="shared" si="36"/>
        <v>0</v>
      </c>
      <c r="AO167" s="85">
        <f t="shared" si="36"/>
        <v>0</v>
      </c>
      <c r="AP167" s="85">
        <f t="shared" si="36"/>
        <v>0</v>
      </c>
      <c r="AQ167" s="85">
        <f t="shared" si="36"/>
        <v>0</v>
      </c>
      <c r="AR167" s="85">
        <f t="shared" si="36"/>
        <v>0</v>
      </c>
      <c r="AS167" s="85">
        <f t="shared" si="36"/>
        <v>0</v>
      </c>
      <c r="AT167" s="85">
        <f t="shared" si="36"/>
        <v>0</v>
      </c>
      <c r="AU167" s="85">
        <f t="shared" si="36"/>
        <v>0</v>
      </c>
      <c r="AV167" s="85">
        <f t="shared" si="36"/>
        <v>0</v>
      </c>
      <c r="AW167" s="85">
        <f t="shared" si="36"/>
        <v>0</v>
      </c>
      <c r="AX167" s="85">
        <f t="shared" si="36"/>
        <v>0</v>
      </c>
      <c r="AY167" s="85">
        <f t="shared" si="36"/>
        <v>0</v>
      </c>
      <c r="AZ167" s="85">
        <f t="shared" si="36"/>
        <v>0</v>
      </c>
      <c r="BA167" s="85">
        <f t="shared" si="36"/>
        <v>0</v>
      </c>
      <c r="BB167" s="85">
        <f t="shared" si="36"/>
        <v>0</v>
      </c>
      <c r="BC167" s="85">
        <f t="shared" si="36"/>
        <v>0</v>
      </c>
      <c r="BD167" s="85">
        <f t="shared" si="36"/>
        <v>0</v>
      </c>
      <c r="BE167" s="85">
        <f t="shared" si="36"/>
        <v>0</v>
      </c>
      <c r="BF167" s="85">
        <f t="shared" si="36"/>
        <v>0</v>
      </c>
      <c r="BG167" s="85">
        <f t="shared" si="36"/>
        <v>0</v>
      </c>
      <c r="BH167" s="85">
        <f t="shared" si="36"/>
        <v>0</v>
      </c>
      <c r="BI167" s="85">
        <f t="shared" si="36"/>
        <v>0</v>
      </c>
      <c r="BJ167" s="85">
        <f t="shared" si="36"/>
        <v>0</v>
      </c>
      <c r="BK167" s="85">
        <f t="shared" si="36"/>
        <v>0</v>
      </c>
      <c r="BL167" s="85">
        <f t="shared" si="36"/>
        <v>0</v>
      </c>
      <c r="BM167" s="85">
        <f t="shared" si="36"/>
        <v>0</v>
      </c>
      <c r="BN167" s="85">
        <f t="shared" si="36"/>
        <v>0</v>
      </c>
      <c r="BO167" s="85">
        <f t="shared" si="36"/>
        <v>0</v>
      </c>
      <c r="BP167" s="85">
        <f t="shared" si="35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ref="AL168:BO169" si="37">AL140-AL154</f>
        <v>0</v>
      </c>
      <c r="AM168" s="85">
        <f t="shared" si="37"/>
        <v>0</v>
      </c>
      <c r="AN168" s="85">
        <f t="shared" si="37"/>
        <v>0</v>
      </c>
      <c r="AO168" s="85">
        <f t="shared" si="37"/>
        <v>0</v>
      </c>
      <c r="AP168" s="85">
        <f t="shared" si="37"/>
        <v>0</v>
      </c>
      <c r="AQ168" s="85">
        <f t="shared" si="37"/>
        <v>0</v>
      </c>
      <c r="AR168" s="85">
        <f t="shared" si="37"/>
        <v>0</v>
      </c>
      <c r="AS168" s="85">
        <f t="shared" si="37"/>
        <v>0</v>
      </c>
      <c r="AT168" s="85">
        <f t="shared" si="37"/>
        <v>0</v>
      </c>
      <c r="AU168" s="85">
        <f t="shared" si="37"/>
        <v>0</v>
      </c>
      <c r="AV168" s="85">
        <f t="shared" si="37"/>
        <v>0</v>
      </c>
      <c r="AW168" s="85">
        <f t="shared" si="37"/>
        <v>0</v>
      </c>
      <c r="AX168" s="85">
        <f t="shared" si="37"/>
        <v>0</v>
      </c>
      <c r="AY168" s="85">
        <f t="shared" si="37"/>
        <v>0</v>
      </c>
      <c r="AZ168" s="85">
        <f t="shared" si="37"/>
        <v>0</v>
      </c>
      <c r="BA168" s="85">
        <f t="shared" si="37"/>
        <v>0</v>
      </c>
      <c r="BB168" s="85">
        <f t="shared" si="37"/>
        <v>0</v>
      </c>
      <c r="BC168" s="85">
        <f t="shared" si="37"/>
        <v>0</v>
      </c>
      <c r="BD168" s="85">
        <f t="shared" si="37"/>
        <v>0</v>
      </c>
      <c r="BE168" s="85">
        <f t="shared" si="37"/>
        <v>0</v>
      </c>
      <c r="BF168" s="85">
        <f t="shared" si="37"/>
        <v>0</v>
      </c>
      <c r="BG168" s="85">
        <f t="shared" si="37"/>
        <v>0</v>
      </c>
      <c r="BH168" s="85">
        <f t="shared" si="37"/>
        <v>0</v>
      </c>
      <c r="BI168" s="85">
        <f t="shared" si="37"/>
        <v>0</v>
      </c>
      <c r="BJ168" s="85">
        <f t="shared" si="37"/>
        <v>0</v>
      </c>
      <c r="BK168" s="85">
        <f t="shared" si="37"/>
        <v>0</v>
      </c>
      <c r="BL168" s="85">
        <f t="shared" si="37"/>
        <v>0</v>
      </c>
      <c r="BM168" s="85">
        <f t="shared" si="37"/>
        <v>0</v>
      </c>
      <c r="BN168" s="85">
        <f t="shared" si="37"/>
        <v>0</v>
      </c>
      <c r="BO168" s="85">
        <f t="shared" si="37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7"/>
        <v>0</v>
      </c>
      <c r="AM169" s="85">
        <f t="shared" si="37"/>
        <v>0</v>
      </c>
      <c r="AN169" s="85">
        <f t="shared" si="37"/>
        <v>0</v>
      </c>
      <c r="AO169" s="85">
        <f t="shared" si="37"/>
        <v>0</v>
      </c>
      <c r="AP169" s="85">
        <f t="shared" si="37"/>
        <v>0</v>
      </c>
      <c r="AQ169" s="85">
        <f t="shared" si="37"/>
        <v>0</v>
      </c>
      <c r="AR169" s="85">
        <f t="shared" si="37"/>
        <v>0</v>
      </c>
      <c r="AS169" s="85">
        <f t="shared" si="37"/>
        <v>0</v>
      </c>
      <c r="AT169" s="85">
        <f t="shared" si="37"/>
        <v>0</v>
      </c>
      <c r="AU169" s="85">
        <f t="shared" si="37"/>
        <v>0</v>
      </c>
      <c r="AV169" s="85">
        <f t="shared" si="37"/>
        <v>0</v>
      </c>
      <c r="AW169" s="85">
        <f t="shared" si="37"/>
        <v>0</v>
      </c>
      <c r="AX169" s="85">
        <f t="shared" si="37"/>
        <v>0</v>
      </c>
      <c r="AY169" s="85">
        <f t="shared" si="37"/>
        <v>0</v>
      </c>
      <c r="AZ169" s="85">
        <f t="shared" si="37"/>
        <v>0</v>
      </c>
      <c r="BA169" s="85">
        <f t="shared" si="37"/>
        <v>0</v>
      </c>
      <c r="BB169" s="85">
        <f t="shared" si="37"/>
        <v>0</v>
      </c>
      <c r="BC169" s="85">
        <f t="shared" si="37"/>
        <v>0</v>
      </c>
      <c r="BD169" s="85">
        <f t="shared" si="37"/>
        <v>0</v>
      </c>
      <c r="BE169" s="85">
        <f t="shared" si="37"/>
        <v>0</v>
      </c>
      <c r="BF169" s="85">
        <f t="shared" si="37"/>
        <v>0</v>
      </c>
      <c r="BG169" s="85">
        <f t="shared" si="37"/>
        <v>0</v>
      </c>
      <c r="BH169" s="85">
        <f t="shared" si="37"/>
        <v>0</v>
      </c>
      <c r="BI169" s="85">
        <f t="shared" si="37"/>
        <v>0</v>
      </c>
      <c r="BJ169" s="85">
        <f t="shared" si="37"/>
        <v>0</v>
      </c>
      <c r="BK169" s="85">
        <f t="shared" si="37"/>
        <v>0</v>
      </c>
      <c r="BL169" s="85">
        <f t="shared" si="37"/>
        <v>0</v>
      </c>
      <c r="BM169" s="85">
        <f t="shared" si="37"/>
        <v>0</v>
      </c>
      <c r="BN169" s="85">
        <f t="shared" si="37"/>
        <v>0</v>
      </c>
      <c r="BO169" s="85">
        <f t="shared" si="37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8">SUM(AM160:AM169)</f>
        <v>0</v>
      </c>
      <c r="AN170" s="85">
        <f t="shared" si="38"/>
        <v>0</v>
      </c>
      <c r="AO170" s="85">
        <f t="shared" si="38"/>
        <v>0</v>
      </c>
      <c r="AP170" s="85">
        <f t="shared" si="38"/>
        <v>0</v>
      </c>
      <c r="AQ170" s="85">
        <f t="shared" si="38"/>
        <v>0</v>
      </c>
      <c r="AR170" s="85">
        <f t="shared" si="38"/>
        <v>0</v>
      </c>
      <c r="AS170" s="85">
        <f t="shared" si="38"/>
        <v>0</v>
      </c>
      <c r="AT170" s="85">
        <f t="shared" si="38"/>
        <v>0</v>
      </c>
      <c r="AU170" s="85">
        <f t="shared" si="38"/>
        <v>0</v>
      </c>
      <c r="AV170" s="85">
        <f t="shared" si="38"/>
        <v>0</v>
      </c>
      <c r="AW170" s="85">
        <f t="shared" si="38"/>
        <v>0</v>
      </c>
      <c r="AX170" s="85">
        <f t="shared" si="38"/>
        <v>0</v>
      </c>
      <c r="AY170" s="85">
        <f t="shared" si="38"/>
        <v>0</v>
      </c>
      <c r="AZ170" s="85">
        <f t="shared" si="38"/>
        <v>0</v>
      </c>
      <c r="BA170" s="85">
        <f t="shared" si="38"/>
        <v>0</v>
      </c>
      <c r="BB170" s="85">
        <f t="shared" si="38"/>
        <v>0</v>
      </c>
      <c r="BC170" s="85">
        <f t="shared" si="38"/>
        <v>0</v>
      </c>
      <c r="BD170" s="85">
        <f t="shared" si="38"/>
        <v>0</v>
      </c>
      <c r="BE170" s="85">
        <f t="shared" si="38"/>
        <v>0</v>
      </c>
      <c r="BF170" s="85">
        <f t="shared" si="38"/>
        <v>0</v>
      </c>
      <c r="BG170" s="85">
        <f t="shared" si="38"/>
        <v>0</v>
      </c>
      <c r="BH170" s="85">
        <f t="shared" si="38"/>
        <v>0</v>
      </c>
      <c r="BI170" s="85">
        <f t="shared" si="38"/>
        <v>0</v>
      </c>
      <c r="BJ170" s="85">
        <f t="shared" si="38"/>
        <v>0</v>
      </c>
      <c r="BK170" s="85">
        <f t="shared" si="38"/>
        <v>0</v>
      </c>
      <c r="BL170" s="85">
        <f t="shared" si="38"/>
        <v>0</v>
      </c>
      <c r="BM170" s="85">
        <f t="shared" si="38"/>
        <v>0</v>
      </c>
      <c r="BN170" s="85">
        <f t="shared" si="38"/>
        <v>0</v>
      </c>
      <c r="BO170" s="85">
        <f t="shared" si="38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9">IF(AL175-AL207=0,"ok","×")</f>
        <v>ok</v>
      </c>
      <c r="AM173" s="88" t="str">
        <f t="shared" si="39"/>
        <v>ok</v>
      </c>
      <c r="AN173" s="88" t="str">
        <f t="shared" si="39"/>
        <v>ok</v>
      </c>
      <c r="AO173" s="88" t="str">
        <f t="shared" si="39"/>
        <v>ok</v>
      </c>
      <c r="AP173" s="88" t="str">
        <f t="shared" si="39"/>
        <v>ok</v>
      </c>
      <c r="AQ173" s="88" t="str">
        <f t="shared" si="39"/>
        <v>ok</v>
      </c>
      <c r="AR173" s="88" t="str">
        <f t="shared" si="39"/>
        <v>ok</v>
      </c>
      <c r="AS173" s="88" t="str">
        <f t="shared" si="39"/>
        <v>ok</v>
      </c>
      <c r="AT173" s="88" t="str">
        <f t="shared" si="39"/>
        <v>ok</v>
      </c>
      <c r="AU173" s="88" t="str">
        <f t="shared" si="39"/>
        <v>ok</v>
      </c>
      <c r="AV173" s="88" t="str">
        <f t="shared" si="39"/>
        <v>ok</v>
      </c>
      <c r="AW173" s="88" t="str">
        <f t="shared" si="39"/>
        <v>ok</v>
      </c>
      <c r="AX173" s="88" t="str">
        <f t="shared" si="39"/>
        <v>ok</v>
      </c>
      <c r="AY173" s="88" t="str">
        <f t="shared" si="39"/>
        <v>ok</v>
      </c>
      <c r="AZ173" s="88" t="str">
        <f t="shared" si="39"/>
        <v>ok</v>
      </c>
      <c r="BA173" s="88" t="str">
        <f t="shared" si="39"/>
        <v>ok</v>
      </c>
      <c r="BB173" s="88" t="str">
        <f t="shared" si="39"/>
        <v>ok</v>
      </c>
      <c r="BC173" s="88" t="str">
        <f t="shared" si="39"/>
        <v>ok</v>
      </c>
      <c r="BD173" s="88" t="str">
        <f t="shared" si="39"/>
        <v>ok</v>
      </c>
      <c r="BE173" s="88" t="str">
        <f t="shared" si="39"/>
        <v>ok</v>
      </c>
      <c r="BF173" s="88" t="str">
        <f t="shared" si="39"/>
        <v>ok</v>
      </c>
      <c r="BG173" s="88" t="str">
        <f t="shared" si="39"/>
        <v>ok</v>
      </c>
      <c r="BH173" s="88" t="str">
        <f t="shared" si="39"/>
        <v>ok</v>
      </c>
      <c r="BI173" s="88" t="str">
        <f t="shared" si="39"/>
        <v>ok</v>
      </c>
      <c r="BJ173" s="88" t="str">
        <f t="shared" si="39"/>
        <v>ok</v>
      </c>
      <c r="BK173" s="88" t="str">
        <f t="shared" si="39"/>
        <v>ok</v>
      </c>
      <c r="BL173" s="88" t="str">
        <f t="shared" si="39"/>
        <v>ok</v>
      </c>
      <c r="BM173" s="88" t="str">
        <f t="shared" si="39"/>
        <v>ok</v>
      </c>
      <c r="BN173" s="88" t="str">
        <f t="shared" si="39"/>
        <v>ok</v>
      </c>
      <c r="BO173" s="88" t="str">
        <f t="shared" si="39"/>
        <v>ok</v>
      </c>
      <c r="BP173" s="88" t="str">
        <f t="shared" si="39"/>
        <v>ok</v>
      </c>
    </row>
    <row r="174" spans="36:68" x14ac:dyDescent="0.15">
      <c r="AK174" s="71" t="s">
        <v>83</v>
      </c>
      <c r="AL174" s="72">
        <f t="shared" ref="AL174:BO174" si="40">AL209</f>
        <v>1</v>
      </c>
      <c r="AM174" s="72">
        <f t="shared" si="40"/>
        <v>2</v>
      </c>
      <c r="AN174" s="72">
        <f t="shared" si="40"/>
        <v>3</v>
      </c>
      <c r="AO174" s="72">
        <f t="shared" si="40"/>
        <v>4</v>
      </c>
      <c r="AP174" s="72">
        <f t="shared" si="40"/>
        <v>5</v>
      </c>
      <c r="AQ174" s="72">
        <f t="shared" si="40"/>
        <v>6</v>
      </c>
      <c r="AR174" s="72">
        <f t="shared" si="40"/>
        <v>7</v>
      </c>
      <c r="AS174" s="72">
        <f t="shared" si="40"/>
        <v>8</v>
      </c>
      <c r="AT174" s="72">
        <f t="shared" si="40"/>
        <v>9</v>
      </c>
      <c r="AU174" s="72">
        <f t="shared" si="40"/>
        <v>10</v>
      </c>
      <c r="AV174" s="72">
        <f t="shared" si="40"/>
        <v>11</v>
      </c>
      <c r="AW174" s="72">
        <f t="shared" si="40"/>
        <v>12</v>
      </c>
      <c r="AX174" s="72">
        <f t="shared" si="40"/>
        <v>13</v>
      </c>
      <c r="AY174" s="72">
        <f t="shared" si="40"/>
        <v>14</v>
      </c>
      <c r="AZ174" s="72">
        <f t="shared" si="40"/>
        <v>15</v>
      </c>
      <c r="BA174" s="72">
        <f t="shared" si="40"/>
        <v>16</v>
      </c>
      <c r="BB174" s="72">
        <f t="shared" si="40"/>
        <v>17</v>
      </c>
      <c r="BC174" s="72">
        <f t="shared" si="40"/>
        <v>18</v>
      </c>
      <c r="BD174" s="72">
        <f t="shared" si="40"/>
        <v>19</v>
      </c>
      <c r="BE174" s="72">
        <f t="shared" si="40"/>
        <v>20</v>
      </c>
      <c r="BF174" s="72">
        <f t="shared" si="40"/>
        <v>21</v>
      </c>
      <c r="BG174" s="72">
        <f t="shared" si="40"/>
        <v>22</v>
      </c>
      <c r="BH174" s="72">
        <f t="shared" si="40"/>
        <v>23</v>
      </c>
      <c r="BI174" s="72">
        <f t="shared" si="40"/>
        <v>24</v>
      </c>
      <c r="BJ174" s="72">
        <f t="shared" si="40"/>
        <v>25</v>
      </c>
      <c r="BK174" s="72">
        <f t="shared" si="40"/>
        <v>26</v>
      </c>
      <c r="BL174" s="72">
        <f t="shared" si="40"/>
        <v>27</v>
      </c>
      <c r="BM174" s="72">
        <f t="shared" si="40"/>
        <v>28</v>
      </c>
      <c r="BN174" s="72">
        <f t="shared" si="40"/>
        <v>29</v>
      </c>
      <c r="BO174" s="72">
        <f t="shared" si="40"/>
        <v>30</v>
      </c>
      <c r="BP174" s="72" t="str">
        <f t="shared" ref="BP174" si="41">BP209</f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2">IF($AN$4=$AJ$172,AM$124,0)</f>
        <v>0</v>
      </c>
      <c r="AN175" s="89">
        <f t="shared" si="42"/>
        <v>0</v>
      </c>
      <c r="AO175" s="89">
        <f t="shared" si="42"/>
        <v>0</v>
      </c>
      <c r="AP175" s="89">
        <f t="shared" si="42"/>
        <v>0</v>
      </c>
      <c r="AQ175" s="89">
        <f t="shared" si="42"/>
        <v>0</v>
      </c>
      <c r="AR175" s="89">
        <f t="shared" si="42"/>
        <v>0</v>
      </c>
      <c r="AS175" s="89">
        <f t="shared" si="42"/>
        <v>0</v>
      </c>
      <c r="AT175" s="89">
        <f t="shared" si="42"/>
        <v>0</v>
      </c>
      <c r="AU175" s="89">
        <f t="shared" si="42"/>
        <v>0</v>
      </c>
      <c r="AV175" s="89">
        <f t="shared" si="42"/>
        <v>0</v>
      </c>
      <c r="AW175" s="89">
        <f t="shared" si="42"/>
        <v>0</v>
      </c>
      <c r="AX175" s="89">
        <f t="shared" si="42"/>
        <v>0</v>
      </c>
      <c r="AY175" s="89">
        <f t="shared" si="42"/>
        <v>0</v>
      </c>
      <c r="AZ175" s="89">
        <f t="shared" si="42"/>
        <v>0</v>
      </c>
      <c r="BA175" s="89">
        <f t="shared" si="42"/>
        <v>0</v>
      </c>
      <c r="BB175" s="89">
        <f t="shared" si="42"/>
        <v>0</v>
      </c>
      <c r="BC175" s="89">
        <f t="shared" si="42"/>
        <v>0</v>
      </c>
      <c r="BD175" s="89">
        <f t="shared" si="42"/>
        <v>0</v>
      </c>
      <c r="BE175" s="89">
        <f t="shared" si="42"/>
        <v>0</v>
      </c>
      <c r="BF175" s="89">
        <f t="shared" si="42"/>
        <v>0</v>
      </c>
      <c r="BG175" s="89">
        <f t="shared" si="42"/>
        <v>0</v>
      </c>
      <c r="BH175" s="89">
        <f t="shared" si="42"/>
        <v>0</v>
      </c>
      <c r="BI175" s="89">
        <f t="shared" si="42"/>
        <v>0</v>
      </c>
      <c r="BJ175" s="89">
        <f t="shared" si="42"/>
        <v>0</v>
      </c>
      <c r="BK175" s="89">
        <f t="shared" si="42"/>
        <v>0</v>
      </c>
      <c r="BL175" s="89">
        <f t="shared" si="42"/>
        <v>0</v>
      </c>
      <c r="BM175" s="89">
        <f t="shared" si="42"/>
        <v>0</v>
      </c>
      <c r="BN175" s="89">
        <f t="shared" si="42"/>
        <v>0</v>
      </c>
      <c r="BO175" s="89">
        <f t="shared" si="42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3">IF($AN$4=$AJ$172,AL$125,0)</f>
        <v>0</v>
      </c>
      <c r="AM176" s="89">
        <f t="shared" si="43"/>
        <v>0</v>
      </c>
      <c r="AN176" s="89">
        <f t="shared" si="43"/>
        <v>0</v>
      </c>
      <c r="AO176" s="89">
        <f t="shared" si="43"/>
        <v>0</v>
      </c>
      <c r="AP176" s="89">
        <f t="shared" si="43"/>
        <v>0</v>
      </c>
      <c r="AQ176" s="89">
        <f t="shared" si="43"/>
        <v>0</v>
      </c>
      <c r="AR176" s="89">
        <f t="shared" si="43"/>
        <v>0</v>
      </c>
      <c r="AS176" s="89">
        <f t="shared" si="43"/>
        <v>0</v>
      </c>
      <c r="AT176" s="89">
        <f t="shared" si="43"/>
        <v>0</v>
      </c>
      <c r="AU176" s="89">
        <f t="shared" si="43"/>
        <v>0</v>
      </c>
      <c r="AV176" s="89">
        <f t="shared" si="43"/>
        <v>0</v>
      </c>
      <c r="AW176" s="89">
        <f t="shared" si="43"/>
        <v>0</v>
      </c>
      <c r="AX176" s="89">
        <f t="shared" si="43"/>
        <v>0</v>
      </c>
      <c r="AY176" s="89">
        <f t="shared" si="43"/>
        <v>0</v>
      </c>
      <c r="AZ176" s="89">
        <f t="shared" si="43"/>
        <v>0</v>
      </c>
      <c r="BA176" s="89">
        <f t="shared" si="43"/>
        <v>0</v>
      </c>
      <c r="BB176" s="89">
        <f t="shared" si="43"/>
        <v>0</v>
      </c>
      <c r="BC176" s="89">
        <f t="shared" si="43"/>
        <v>0</v>
      </c>
      <c r="BD176" s="89">
        <f t="shared" si="43"/>
        <v>0</v>
      </c>
      <c r="BE176" s="89">
        <f t="shared" si="43"/>
        <v>0</v>
      </c>
      <c r="BF176" s="89">
        <f t="shared" si="43"/>
        <v>0</v>
      </c>
      <c r="BG176" s="89">
        <f t="shared" si="43"/>
        <v>0</v>
      </c>
      <c r="BH176" s="89">
        <f t="shared" si="43"/>
        <v>0</v>
      </c>
      <c r="BI176" s="89">
        <f t="shared" si="43"/>
        <v>0</v>
      </c>
      <c r="BJ176" s="89">
        <f t="shared" si="43"/>
        <v>0</v>
      </c>
      <c r="BK176" s="89">
        <f t="shared" si="43"/>
        <v>0</v>
      </c>
      <c r="BL176" s="89">
        <f t="shared" si="43"/>
        <v>0</v>
      </c>
      <c r="BM176" s="89">
        <f t="shared" si="43"/>
        <v>0</v>
      </c>
      <c r="BN176" s="89">
        <f t="shared" si="43"/>
        <v>0</v>
      </c>
      <c r="BO176" s="89">
        <f t="shared" si="43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4">IF($AN$4=$AJ$172,AL$126,0)</f>
        <v>0</v>
      </c>
      <c r="AM177" s="89">
        <f t="shared" si="44"/>
        <v>0</v>
      </c>
      <c r="AN177" s="89">
        <f t="shared" si="44"/>
        <v>0</v>
      </c>
      <c r="AO177" s="89">
        <f t="shared" si="44"/>
        <v>0</v>
      </c>
      <c r="AP177" s="89">
        <f t="shared" si="44"/>
        <v>0</v>
      </c>
      <c r="AQ177" s="89">
        <f t="shared" si="44"/>
        <v>0</v>
      </c>
      <c r="AR177" s="89">
        <f t="shared" si="44"/>
        <v>0</v>
      </c>
      <c r="AS177" s="89">
        <f t="shared" si="44"/>
        <v>0</v>
      </c>
      <c r="AT177" s="89">
        <f t="shared" si="44"/>
        <v>0</v>
      </c>
      <c r="AU177" s="89">
        <f t="shared" si="44"/>
        <v>0</v>
      </c>
      <c r="AV177" s="89">
        <f t="shared" si="44"/>
        <v>0</v>
      </c>
      <c r="AW177" s="89">
        <f t="shared" si="44"/>
        <v>0</v>
      </c>
      <c r="AX177" s="89">
        <f t="shared" si="44"/>
        <v>0</v>
      </c>
      <c r="AY177" s="89">
        <f t="shared" si="44"/>
        <v>0</v>
      </c>
      <c r="AZ177" s="89">
        <f t="shared" si="44"/>
        <v>0</v>
      </c>
      <c r="BA177" s="89">
        <f t="shared" si="44"/>
        <v>0</v>
      </c>
      <c r="BB177" s="89">
        <f t="shared" si="44"/>
        <v>0</v>
      </c>
      <c r="BC177" s="89">
        <f t="shared" si="44"/>
        <v>0</v>
      </c>
      <c r="BD177" s="89">
        <f t="shared" si="44"/>
        <v>0</v>
      </c>
      <c r="BE177" s="89">
        <f t="shared" si="44"/>
        <v>0</v>
      </c>
      <c r="BF177" s="89">
        <f t="shared" si="44"/>
        <v>0</v>
      </c>
      <c r="BG177" s="89">
        <f t="shared" si="44"/>
        <v>0</v>
      </c>
      <c r="BH177" s="89">
        <f t="shared" si="44"/>
        <v>0</v>
      </c>
      <c r="BI177" s="89">
        <f t="shared" si="44"/>
        <v>0</v>
      </c>
      <c r="BJ177" s="89">
        <f t="shared" si="44"/>
        <v>0</v>
      </c>
      <c r="BK177" s="89">
        <f t="shared" si="44"/>
        <v>0</v>
      </c>
      <c r="BL177" s="89">
        <f t="shared" si="44"/>
        <v>0</v>
      </c>
      <c r="BM177" s="89">
        <f t="shared" si="44"/>
        <v>0</v>
      </c>
      <c r="BN177" s="89">
        <f t="shared" si="44"/>
        <v>0</v>
      </c>
      <c r="BO177" s="89">
        <f t="shared" si="44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5">IF($AN$4=$AJ$172,AL$127,0)</f>
        <v>0</v>
      </c>
      <c r="AM178" s="89">
        <f t="shared" si="45"/>
        <v>0</v>
      </c>
      <c r="AN178" s="89">
        <f t="shared" si="45"/>
        <v>0</v>
      </c>
      <c r="AO178" s="89">
        <f t="shared" si="45"/>
        <v>0</v>
      </c>
      <c r="AP178" s="89">
        <f t="shared" si="45"/>
        <v>0</v>
      </c>
      <c r="AQ178" s="89">
        <f t="shared" si="45"/>
        <v>0</v>
      </c>
      <c r="AR178" s="89">
        <f t="shared" si="45"/>
        <v>0</v>
      </c>
      <c r="AS178" s="89">
        <f t="shared" si="45"/>
        <v>0</v>
      </c>
      <c r="AT178" s="89">
        <f t="shared" si="45"/>
        <v>0</v>
      </c>
      <c r="AU178" s="89">
        <f t="shared" si="45"/>
        <v>0</v>
      </c>
      <c r="AV178" s="89">
        <f t="shared" si="45"/>
        <v>0</v>
      </c>
      <c r="AW178" s="89">
        <f t="shared" si="45"/>
        <v>0</v>
      </c>
      <c r="AX178" s="89">
        <f t="shared" si="45"/>
        <v>0</v>
      </c>
      <c r="AY178" s="89">
        <f t="shared" si="45"/>
        <v>0</v>
      </c>
      <c r="AZ178" s="89">
        <f t="shared" si="45"/>
        <v>0</v>
      </c>
      <c r="BA178" s="89">
        <f t="shared" si="45"/>
        <v>0</v>
      </c>
      <c r="BB178" s="89">
        <f t="shared" si="45"/>
        <v>0</v>
      </c>
      <c r="BC178" s="89">
        <f t="shared" si="45"/>
        <v>0</v>
      </c>
      <c r="BD178" s="89">
        <f t="shared" si="45"/>
        <v>0</v>
      </c>
      <c r="BE178" s="89">
        <f t="shared" si="45"/>
        <v>0</v>
      </c>
      <c r="BF178" s="89">
        <f t="shared" si="45"/>
        <v>0</v>
      </c>
      <c r="BG178" s="89">
        <f t="shared" si="45"/>
        <v>0</v>
      </c>
      <c r="BH178" s="89">
        <f t="shared" si="45"/>
        <v>0</v>
      </c>
      <c r="BI178" s="89">
        <f t="shared" si="45"/>
        <v>0</v>
      </c>
      <c r="BJ178" s="89">
        <f t="shared" si="45"/>
        <v>0</v>
      </c>
      <c r="BK178" s="89">
        <f t="shared" si="45"/>
        <v>0</v>
      </c>
      <c r="BL178" s="89">
        <f t="shared" si="45"/>
        <v>0</v>
      </c>
      <c r="BM178" s="89">
        <f t="shared" si="45"/>
        <v>0</v>
      </c>
      <c r="BN178" s="89">
        <f t="shared" si="45"/>
        <v>0</v>
      </c>
      <c r="BO178" s="89">
        <f t="shared" si="45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6">SUM(AN175:AN178)</f>
        <v>0</v>
      </c>
      <c r="AO179" s="89">
        <f t="shared" si="46"/>
        <v>0</v>
      </c>
      <c r="AP179" s="89">
        <f t="shared" si="46"/>
        <v>0</v>
      </c>
      <c r="AQ179" s="89">
        <f t="shared" si="46"/>
        <v>0</v>
      </c>
      <c r="AR179" s="89">
        <f t="shared" si="46"/>
        <v>0</v>
      </c>
      <c r="AS179" s="89">
        <f t="shared" si="46"/>
        <v>0</v>
      </c>
      <c r="AT179" s="89">
        <f t="shared" si="46"/>
        <v>0</v>
      </c>
      <c r="AU179" s="89">
        <f t="shared" si="46"/>
        <v>0</v>
      </c>
      <c r="AV179" s="89">
        <f t="shared" si="46"/>
        <v>0</v>
      </c>
      <c r="AW179" s="89">
        <f t="shared" si="46"/>
        <v>0</v>
      </c>
      <c r="AX179" s="89">
        <f t="shared" si="46"/>
        <v>0</v>
      </c>
      <c r="AY179" s="89">
        <f t="shared" si="46"/>
        <v>0</v>
      </c>
      <c r="AZ179" s="89">
        <f t="shared" si="46"/>
        <v>0</v>
      </c>
      <c r="BA179" s="89">
        <f t="shared" si="46"/>
        <v>0</v>
      </c>
      <c r="BB179" s="89">
        <f t="shared" si="46"/>
        <v>0</v>
      </c>
      <c r="BC179" s="89">
        <f t="shared" si="46"/>
        <v>0</v>
      </c>
      <c r="BD179" s="89">
        <f t="shared" si="46"/>
        <v>0</v>
      </c>
      <c r="BE179" s="89">
        <f t="shared" si="46"/>
        <v>0</v>
      </c>
      <c r="BF179" s="89">
        <f t="shared" si="46"/>
        <v>0</v>
      </c>
      <c r="BG179" s="89">
        <f t="shared" si="46"/>
        <v>0</v>
      </c>
      <c r="BH179" s="89">
        <f t="shared" si="46"/>
        <v>0</v>
      </c>
      <c r="BI179" s="89">
        <f t="shared" si="46"/>
        <v>0</v>
      </c>
      <c r="BJ179" s="89">
        <f t="shared" si="46"/>
        <v>0</v>
      </c>
      <c r="BK179" s="89">
        <f t="shared" si="46"/>
        <v>0</v>
      </c>
      <c r="BL179" s="89">
        <f t="shared" si="46"/>
        <v>0</v>
      </c>
      <c r="BM179" s="89">
        <f t="shared" si="46"/>
        <v>0</v>
      </c>
      <c r="BN179" s="89">
        <f t="shared" si="46"/>
        <v>0</v>
      </c>
      <c r="BO179" s="89">
        <f t="shared" si="46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7">IF($AN$4=$AJ$172,AL$132,0)</f>
        <v>0</v>
      </c>
      <c r="AM183" s="89">
        <f t="shared" si="47"/>
        <v>0</v>
      </c>
      <c r="AN183" s="89">
        <f t="shared" si="47"/>
        <v>0</v>
      </c>
      <c r="AO183" s="89">
        <f t="shared" si="47"/>
        <v>0</v>
      </c>
      <c r="AP183" s="89">
        <f t="shared" si="47"/>
        <v>0</v>
      </c>
      <c r="AQ183" s="89">
        <f t="shared" si="47"/>
        <v>0</v>
      </c>
      <c r="AR183" s="89">
        <f t="shared" si="47"/>
        <v>0</v>
      </c>
      <c r="AS183" s="89">
        <f t="shared" si="47"/>
        <v>0</v>
      </c>
      <c r="AT183" s="89">
        <f t="shared" si="47"/>
        <v>0</v>
      </c>
      <c r="AU183" s="89">
        <f t="shared" si="47"/>
        <v>0</v>
      </c>
      <c r="AV183" s="89">
        <f t="shared" si="47"/>
        <v>0</v>
      </c>
      <c r="AW183" s="89">
        <f t="shared" si="47"/>
        <v>0</v>
      </c>
      <c r="AX183" s="89">
        <f t="shared" si="47"/>
        <v>0</v>
      </c>
      <c r="AY183" s="89">
        <f t="shared" si="47"/>
        <v>0</v>
      </c>
      <c r="AZ183" s="89">
        <f t="shared" si="47"/>
        <v>0</v>
      </c>
      <c r="BA183" s="89">
        <f t="shared" si="47"/>
        <v>0</v>
      </c>
      <c r="BB183" s="89">
        <f t="shared" si="47"/>
        <v>0</v>
      </c>
      <c r="BC183" s="89">
        <f t="shared" si="47"/>
        <v>0</v>
      </c>
      <c r="BD183" s="89">
        <f t="shared" si="47"/>
        <v>0</v>
      </c>
      <c r="BE183" s="89">
        <f t="shared" si="47"/>
        <v>0</v>
      </c>
      <c r="BF183" s="89">
        <f t="shared" si="47"/>
        <v>0</v>
      </c>
      <c r="BG183" s="89">
        <f t="shared" si="47"/>
        <v>0</v>
      </c>
      <c r="BH183" s="89">
        <f t="shared" si="47"/>
        <v>0</v>
      </c>
      <c r="BI183" s="89">
        <f t="shared" si="47"/>
        <v>0</v>
      </c>
      <c r="BJ183" s="89">
        <f t="shared" si="47"/>
        <v>0</v>
      </c>
      <c r="BK183" s="89">
        <f t="shared" si="47"/>
        <v>0</v>
      </c>
      <c r="BL183" s="89">
        <f t="shared" si="47"/>
        <v>0</v>
      </c>
      <c r="BM183" s="89">
        <f t="shared" si="47"/>
        <v>0</v>
      </c>
      <c r="BN183" s="89">
        <f t="shared" si="47"/>
        <v>0</v>
      </c>
      <c r="BO183" s="89">
        <f t="shared" si="47"/>
        <v>0</v>
      </c>
      <c r="BP183" s="89">
        <f t="shared" ref="BP183:BP192" si="48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9">IF($AN$4=$AJ$172,AL$133,0)</f>
        <v>0</v>
      </c>
      <c r="AM184" s="89">
        <f t="shared" si="49"/>
        <v>0</v>
      </c>
      <c r="AN184" s="89">
        <f t="shared" si="49"/>
        <v>0</v>
      </c>
      <c r="AO184" s="89">
        <f t="shared" si="49"/>
        <v>0</v>
      </c>
      <c r="AP184" s="89">
        <f t="shared" si="49"/>
        <v>0</v>
      </c>
      <c r="AQ184" s="89">
        <f t="shared" si="49"/>
        <v>0</v>
      </c>
      <c r="AR184" s="89">
        <f t="shared" si="49"/>
        <v>0</v>
      </c>
      <c r="AS184" s="89">
        <f t="shared" si="49"/>
        <v>0</v>
      </c>
      <c r="AT184" s="89">
        <f t="shared" si="49"/>
        <v>0</v>
      </c>
      <c r="AU184" s="89">
        <f t="shared" si="49"/>
        <v>0</v>
      </c>
      <c r="AV184" s="89">
        <f t="shared" si="49"/>
        <v>0</v>
      </c>
      <c r="AW184" s="89">
        <f t="shared" si="49"/>
        <v>0</v>
      </c>
      <c r="AX184" s="89">
        <f t="shared" si="49"/>
        <v>0</v>
      </c>
      <c r="AY184" s="89">
        <f t="shared" si="49"/>
        <v>0</v>
      </c>
      <c r="AZ184" s="89">
        <f t="shared" si="49"/>
        <v>0</v>
      </c>
      <c r="BA184" s="89">
        <f t="shared" si="49"/>
        <v>0</v>
      </c>
      <c r="BB184" s="89">
        <f t="shared" si="49"/>
        <v>0</v>
      </c>
      <c r="BC184" s="89">
        <f t="shared" si="49"/>
        <v>0</v>
      </c>
      <c r="BD184" s="89">
        <f t="shared" si="49"/>
        <v>0</v>
      </c>
      <c r="BE184" s="89">
        <f t="shared" si="49"/>
        <v>0</v>
      </c>
      <c r="BF184" s="89">
        <f t="shared" si="49"/>
        <v>0</v>
      </c>
      <c r="BG184" s="89">
        <f t="shared" si="49"/>
        <v>0</v>
      </c>
      <c r="BH184" s="89">
        <f t="shared" si="49"/>
        <v>0</v>
      </c>
      <c r="BI184" s="89">
        <f t="shared" si="49"/>
        <v>0</v>
      </c>
      <c r="BJ184" s="89">
        <f t="shared" si="49"/>
        <v>0</v>
      </c>
      <c r="BK184" s="89">
        <f t="shared" si="49"/>
        <v>0</v>
      </c>
      <c r="BL184" s="89">
        <f t="shared" si="49"/>
        <v>0</v>
      </c>
      <c r="BM184" s="89">
        <f t="shared" si="49"/>
        <v>0</v>
      </c>
      <c r="BN184" s="89">
        <f t="shared" si="49"/>
        <v>0</v>
      </c>
      <c r="BO184" s="89">
        <f t="shared" si="49"/>
        <v>0</v>
      </c>
      <c r="BP184" s="89">
        <f t="shared" si="48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50">IF($AN$4=$AJ$172,AL$134,0)</f>
        <v>0</v>
      </c>
      <c r="AM185" s="89">
        <f t="shared" si="50"/>
        <v>0</v>
      </c>
      <c r="AN185" s="89">
        <f t="shared" si="50"/>
        <v>0</v>
      </c>
      <c r="AO185" s="89">
        <f t="shared" si="50"/>
        <v>0</v>
      </c>
      <c r="AP185" s="89">
        <f t="shared" si="50"/>
        <v>0</v>
      </c>
      <c r="AQ185" s="89">
        <f t="shared" si="50"/>
        <v>0</v>
      </c>
      <c r="AR185" s="89">
        <f t="shared" si="50"/>
        <v>0</v>
      </c>
      <c r="AS185" s="89">
        <f t="shared" si="50"/>
        <v>0</v>
      </c>
      <c r="AT185" s="89">
        <f t="shared" si="50"/>
        <v>0</v>
      </c>
      <c r="AU185" s="89">
        <f t="shared" si="50"/>
        <v>0</v>
      </c>
      <c r="AV185" s="89">
        <f t="shared" si="50"/>
        <v>0</v>
      </c>
      <c r="AW185" s="89">
        <f t="shared" si="50"/>
        <v>0</v>
      </c>
      <c r="AX185" s="89">
        <f t="shared" si="50"/>
        <v>0</v>
      </c>
      <c r="AY185" s="89">
        <f t="shared" si="50"/>
        <v>0</v>
      </c>
      <c r="AZ185" s="89">
        <f t="shared" si="50"/>
        <v>0</v>
      </c>
      <c r="BA185" s="89">
        <f t="shared" si="50"/>
        <v>0</v>
      </c>
      <c r="BB185" s="89">
        <f t="shared" si="50"/>
        <v>0</v>
      </c>
      <c r="BC185" s="89">
        <f t="shared" si="50"/>
        <v>0</v>
      </c>
      <c r="BD185" s="89">
        <f t="shared" si="50"/>
        <v>0</v>
      </c>
      <c r="BE185" s="89">
        <f t="shared" si="50"/>
        <v>0</v>
      </c>
      <c r="BF185" s="89">
        <f t="shared" si="50"/>
        <v>0</v>
      </c>
      <c r="BG185" s="89">
        <f t="shared" si="50"/>
        <v>0</v>
      </c>
      <c r="BH185" s="89">
        <f t="shared" si="50"/>
        <v>0</v>
      </c>
      <c r="BI185" s="89">
        <f t="shared" si="50"/>
        <v>0</v>
      </c>
      <c r="BJ185" s="89">
        <f t="shared" si="50"/>
        <v>0</v>
      </c>
      <c r="BK185" s="89">
        <f t="shared" si="50"/>
        <v>0</v>
      </c>
      <c r="BL185" s="89">
        <f t="shared" si="50"/>
        <v>0</v>
      </c>
      <c r="BM185" s="89">
        <f t="shared" si="50"/>
        <v>0</v>
      </c>
      <c r="BN185" s="89">
        <f t="shared" si="50"/>
        <v>0</v>
      </c>
      <c r="BO185" s="89">
        <f t="shared" si="50"/>
        <v>0</v>
      </c>
      <c r="BP185" s="89">
        <f t="shared" si="48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51">IF($AN$4=$AJ$172,AL$135,0)</f>
        <v>0</v>
      </c>
      <c r="AM186" s="89">
        <f t="shared" si="51"/>
        <v>0</v>
      </c>
      <c r="AN186" s="89">
        <f t="shared" si="51"/>
        <v>0</v>
      </c>
      <c r="AO186" s="89">
        <f t="shared" si="51"/>
        <v>0</v>
      </c>
      <c r="AP186" s="89">
        <f t="shared" si="51"/>
        <v>0</v>
      </c>
      <c r="AQ186" s="89">
        <f t="shared" si="51"/>
        <v>0</v>
      </c>
      <c r="AR186" s="89">
        <f t="shared" si="51"/>
        <v>0</v>
      </c>
      <c r="AS186" s="89">
        <f t="shared" si="51"/>
        <v>0</v>
      </c>
      <c r="AT186" s="89">
        <f t="shared" si="51"/>
        <v>0</v>
      </c>
      <c r="AU186" s="89">
        <f t="shared" si="51"/>
        <v>0</v>
      </c>
      <c r="AV186" s="89">
        <f t="shared" si="51"/>
        <v>0</v>
      </c>
      <c r="AW186" s="89">
        <f t="shared" si="51"/>
        <v>0</v>
      </c>
      <c r="AX186" s="89">
        <f t="shared" si="51"/>
        <v>0</v>
      </c>
      <c r="AY186" s="89">
        <f t="shared" si="51"/>
        <v>0</v>
      </c>
      <c r="AZ186" s="89">
        <f t="shared" si="51"/>
        <v>0</v>
      </c>
      <c r="BA186" s="89">
        <f t="shared" si="51"/>
        <v>0</v>
      </c>
      <c r="BB186" s="89">
        <f t="shared" si="51"/>
        <v>0</v>
      </c>
      <c r="BC186" s="89">
        <f t="shared" si="51"/>
        <v>0</v>
      </c>
      <c r="BD186" s="89">
        <f t="shared" si="51"/>
        <v>0</v>
      </c>
      <c r="BE186" s="89">
        <f t="shared" si="51"/>
        <v>0</v>
      </c>
      <c r="BF186" s="89">
        <f t="shared" si="51"/>
        <v>0</v>
      </c>
      <c r="BG186" s="89">
        <f t="shared" si="51"/>
        <v>0</v>
      </c>
      <c r="BH186" s="89">
        <f t="shared" si="51"/>
        <v>0</v>
      </c>
      <c r="BI186" s="89">
        <f t="shared" si="51"/>
        <v>0</v>
      </c>
      <c r="BJ186" s="89">
        <f t="shared" si="51"/>
        <v>0</v>
      </c>
      <c r="BK186" s="89">
        <f t="shared" si="51"/>
        <v>0</v>
      </c>
      <c r="BL186" s="89">
        <f t="shared" si="51"/>
        <v>0</v>
      </c>
      <c r="BM186" s="89">
        <f t="shared" si="51"/>
        <v>0</v>
      </c>
      <c r="BN186" s="89">
        <f t="shared" si="51"/>
        <v>0</v>
      </c>
      <c r="BO186" s="89">
        <f t="shared" si="51"/>
        <v>0</v>
      </c>
      <c r="BP186" s="89">
        <f t="shared" si="48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2">IF($AN$4=$AJ$172,AL$136,0)</f>
        <v>0</v>
      </c>
      <c r="AM187" s="89">
        <f t="shared" si="52"/>
        <v>0</v>
      </c>
      <c r="AN187" s="89">
        <f t="shared" si="52"/>
        <v>0</v>
      </c>
      <c r="AO187" s="89">
        <f t="shared" si="52"/>
        <v>0</v>
      </c>
      <c r="AP187" s="89">
        <f t="shared" si="52"/>
        <v>0</v>
      </c>
      <c r="AQ187" s="89">
        <f t="shared" si="52"/>
        <v>0</v>
      </c>
      <c r="AR187" s="89">
        <f t="shared" si="52"/>
        <v>0</v>
      </c>
      <c r="AS187" s="89">
        <f t="shared" si="52"/>
        <v>0</v>
      </c>
      <c r="AT187" s="89">
        <f t="shared" si="52"/>
        <v>0</v>
      </c>
      <c r="AU187" s="89">
        <f t="shared" si="52"/>
        <v>0</v>
      </c>
      <c r="AV187" s="89">
        <f t="shared" si="52"/>
        <v>0</v>
      </c>
      <c r="AW187" s="89">
        <f t="shared" si="52"/>
        <v>0</v>
      </c>
      <c r="AX187" s="89">
        <f t="shared" si="52"/>
        <v>0</v>
      </c>
      <c r="AY187" s="89">
        <f t="shared" si="52"/>
        <v>0</v>
      </c>
      <c r="AZ187" s="89">
        <f t="shared" si="52"/>
        <v>0</v>
      </c>
      <c r="BA187" s="89">
        <f t="shared" si="52"/>
        <v>0</v>
      </c>
      <c r="BB187" s="89">
        <f t="shared" si="52"/>
        <v>0</v>
      </c>
      <c r="BC187" s="89">
        <f t="shared" si="52"/>
        <v>0</v>
      </c>
      <c r="BD187" s="89">
        <f t="shared" si="52"/>
        <v>0</v>
      </c>
      <c r="BE187" s="89">
        <f t="shared" si="52"/>
        <v>0</v>
      </c>
      <c r="BF187" s="89">
        <f t="shared" si="52"/>
        <v>0</v>
      </c>
      <c r="BG187" s="89">
        <f t="shared" si="52"/>
        <v>0</v>
      </c>
      <c r="BH187" s="89">
        <f t="shared" si="52"/>
        <v>0</v>
      </c>
      <c r="BI187" s="89">
        <f t="shared" si="52"/>
        <v>0</v>
      </c>
      <c r="BJ187" s="89">
        <f t="shared" si="52"/>
        <v>0</v>
      </c>
      <c r="BK187" s="89">
        <f t="shared" si="52"/>
        <v>0</v>
      </c>
      <c r="BL187" s="89">
        <f t="shared" si="52"/>
        <v>0</v>
      </c>
      <c r="BM187" s="89">
        <f t="shared" si="52"/>
        <v>0</v>
      </c>
      <c r="BN187" s="89">
        <f t="shared" si="52"/>
        <v>0</v>
      </c>
      <c r="BO187" s="89">
        <f t="shared" si="52"/>
        <v>0</v>
      </c>
      <c r="BP187" s="89">
        <f t="shared" si="48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3">IF($AN$4=$AJ$172,AL$137,0)</f>
        <v>0</v>
      </c>
      <c r="AM188" s="89">
        <f t="shared" si="53"/>
        <v>0</v>
      </c>
      <c r="AN188" s="89">
        <f t="shared" si="53"/>
        <v>0</v>
      </c>
      <c r="AO188" s="89">
        <f t="shared" si="53"/>
        <v>0</v>
      </c>
      <c r="AP188" s="89">
        <f t="shared" si="53"/>
        <v>0</v>
      </c>
      <c r="AQ188" s="89">
        <f t="shared" si="53"/>
        <v>0</v>
      </c>
      <c r="AR188" s="89">
        <f t="shared" si="53"/>
        <v>0</v>
      </c>
      <c r="AS188" s="89">
        <f t="shared" si="53"/>
        <v>0</v>
      </c>
      <c r="AT188" s="89">
        <f t="shared" si="53"/>
        <v>0</v>
      </c>
      <c r="AU188" s="89">
        <f t="shared" si="53"/>
        <v>0</v>
      </c>
      <c r="AV188" s="89">
        <f t="shared" si="53"/>
        <v>0</v>
      </c>
      <c r="AW188" s="89">
        <f t="shared" si="53"/>
        <v>0</v>
      </c>
      <c r="AX188" s="89">
        <f t="shared" si="53"/>
        <v>0</v>
      </c>
      <c r="AY188" s="89">
        <f t="shared" si="53"/>
        <v>0</v>
      </c>
      <c r="AZ188" s="89">
        <f t="shared" si="53"/>
        <v>0</v>
      </c>
      <c r="BA188" s="89">
        <f t="shared" si="53"/>
        <v>0</v>
      </c>
      <c r="BB188" s="89">
        <f t="shared" si="53"/>
        <v>0</v>
      </c>
      <c r="BC188" s="89">
        <f t="shared" si="53"/>
        <v>0</v>
      </c>
      <c r="BD188" s="89">
        <f t="shared" si="53"/>
        <v>0</v>
      </c>
      <c r="BE188" s="89">
        <f t="shared" si="53"/>
        <v>0</v>
      </c>
      <c r="BF188" s="89">
        <f t="shared" si="53"/>
        <v>0</v>
      </c>
      <c r="BG188" s="89">
        <f t="shared" si="53"/>
        <v>0</v>
      </c>
      <c r="BH188" s="89">
        <f t="shared" si="53"/>
        <v>0</v>
      </c>
      <c r="BI188" s="89">
        <f t="shared" si="53"/>
        <v>0</v>
      </c>
      <c r="BJ188" s="89">
        <f t="shared" si="53"/>
        <v>0</v>
      </c>
      <c r="BK188" s="89">
        <f t="shared" si="53"/>
        <v>0</v>
      </c>
      <c r="BL188" s="89">
        <f t="shared" si="53"/>
        <v>0</v>
      </c>
      <c r="BM188" s="89">
        <f t="shared" si="53"/>
        <v>0</v>
      </c>
      <c r="BN188" s="89">
        <f t="shared" si="53"/>
        <v>0</v>
      </c>
      <c r="BO188" s="89">
        <f t="shared" si="53"/>
        <v>0</v>
      </c>
      <c r="BP188" s="89">
        <f t="shared" si="48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4">IF($AN$4=$AJ$172,AL$138,0)</f>
        <v>0</v>
      </c>
      <c r="AM189" s="89">
        <f t="shared" si="54"/>
        <v>0</v>
      </c>
      <c r="AN189" s="89">
        <f t="shared" si="54"/>
        <v>0</v>
      </c>
      <c r="AO189" s="89">
        <f t="shared" si="54"/>
        <v>0</v>
      </c>
      <c r="AP189" s="89">
        <f t="shared" si="54"/>
        <v>0</v>
      </c>
      <c r="AQ189" s="89">
        <f t="shared" si="54"/>
        <v>0</v>
      </c>
      <c r="AR189" s="89">
        <f t="shared" si="54"/>
        <v>0</v>
      </c>
      <c r="AS189" s="89">
        <f t="shared" si="54"/>
        <v>0</v>
      </c>
      <c r="AT189" s="89">
        <f t="shared" si="54"/>
        <v>0</v>
      </c>
      <c r="AU189" s="89">
        <f t="shared" si="54"/>
        <v>0</v>
      </c>
      <c r="AV189" s="89">
        <f t="shared" si="54"/>
        <v>0</v>
      </c>
      <c r="AW189" s="89">
        <f t="shared" si="54"/>
        <v>0</v>
      </c>
      <c r="AX189" s="89">
        <f t="shared" si="54"/>
        <v>0</v>
      </c>
      <c r="AY189" s="89">
        <f t="shared" si="54"/>
        <v>0</v>
      </c>
      <c r="AZ189" s="89">
        <f t="shared" si="54"/>
        <v>0</v>
      </c>
      <c r="BA189" s="89">
        <f t="shared" si="54"/>
        <v>0</v>
      </c>
      <c r="BB189" s="89">
        <f t="shared" si="54"/>
        <v>0</v>
      </c>
      <c r="BC189" s="89">
        <f t="shared" si="54"/>
        <v>0</v>
      </c>
      <c r="BD189" s="89">
        <f t="shared" si="54"/>
        <v>0</v>
      </c>
      <c r="BE189" s="89">
        <f t="shared" si="54"/>
        <v>0</v>
      </c>
      <c r="BF189" s="89">
        <f t="shared" si="54"/>
        <v>0</v>
      </c>
      <c r="BG189" s="89">
        <f t="shared" si="54"/>
        <v>0</v>
      </c>
      <c r="BH189" s="89">
        <f t="shared" si="54"/>
        <v>0</v>
      </c>
      <c r="BI189" s="89">
        <f t="shared" si="54"/>
        <v>0</v>
      </c>
      <c r="BJ189" s="89">
        <f t="shared" si="54"/>
        <v>0</v>
      </c>
      <c r="BK189" s="89">
        <f t="shared" si="54"/>
        <v>0</v>
      </c>
      <c r="BL189" s="89">
        <f t="shared" si="54"/>
        <v>0</v>
      </c>
      <c r="BM189" s="89">
        <f t="shared" si="54"/>
        <v>0</v>
      </c>
      <c r="BN189" s="89">
        <f t="shared" si="54"/>
        <v>0</v>
      </c>
      <c r="BO189" s="89">
        <f t="shared" si="54"/>
        <v>0</v>
      </c>
      <c r="BP189" s="89">
        <f t="shared" si="48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5">IF($AN$4=$AJ$172,AL$139,0)</f>
        <v>0</v>
      </c>
      <c r="AM190" s="89">
        <f t="shared" si="55"/>
        <v>0</v>
      </c>
      <c r="AN190" s="89">
        <f t="shared" si="55"/>
        <v>0</v>
      </c>
      <c r="AO190" s="89">
        <f t="shared" si="55"/>
        <v>0</v>
      </c>
      <c r="AP190" s="89">
        <f t="shared" si="55"/>
        <v>0</v>
      </c>
      <c r="AQ190" s="89">
        <f t="shared" si="55"/>
        <v>0</v>
      </c>
      <c r="AR190" s="89">
        <f t="shared" si="55"/>
        <v>0</v>
      </c>
      <c r="AS190" s="89">
        <f t="shared" si="55"/>
        <v>0</v>
      </c>
      <c r="AT190" s="89">
        <f t="shared" si="55"/>
        <v>0</v>
      </c>
      <c r="AU190" s="89">
        <f t="shared" si="55"/>
        <v>0</v>
      </c>
      <c r="AV190" s="89">
        <f t="shared" si="55"/>
        <v>0</v>
      </c>
      <c r="AW190" s="89">
        <f t="shared" si="55"/>
        <v>0</v>
      </c>
      <c r="AX190" s="89">
        <f t="shared" si="55"/>
        <v>0</v>
      </c>
      <c r="AY190" s="89">
        <f t="shared" si="55"/>
        <v>0</v>
      </c>
      <c r="AZ190" s="89">
        <f t="shared" si="55"/>
        <v>0</v>
      </c>
      <c r="BA190" s="89">
        <f t="shared" si="55"/>
        <v>0</v>
      </c>
      <c r="BB190" s="89">
        <f t="shared" si="55"/>
        <v>0</v>
      </c>
      <c r="BC190" s="89">
        <f t="shared" si="55"/>
        <v>0</v>
      </c>
      <c r="BD190" s="89">
        <f t="shared" si="55"/>
        <v>0</v>
      </c>
      <c r="BE190" s="89">
        <f t="shared" si="55"/>
        <v>0</v>
      </c>
      <c r="BF190" s="89">
        <f t="shared" si="55"/>
        <v>0</v>
      </c>
      <c r="BG190" s="89">
        <f t="shared" si="55"/>
        <v>0</v>
      </c>
      <c r="BH190" s="89">
        <f t="shared" si="55"/>
        <v>0</v>
      </c>
      <c r="BI190" s="89">
        <f t="shared" si="55"/>
        <v>0</v>
      </c>
      <c r="BJ190" s="89">
        <f t="shared" si="55"/>
        <v>0</v>
      </c>
      <c r="BK190" s="89">
        <f t="shared" si="55"/>
        <v>0</v>
      </c>
      <c r="BL190" s="89">
        <f t="shared" si="55"/>
        <v>0</v>
      </c>
      <c r="BM190" s="89">
        <f t="shared" si="55"/>
        <v>0</v>
      </c>
      <c r="BN190" s="89">
        <f t="shared" si="55"/>
        <v>0</v>
      </c>
      <c r="BO190" s="89">
        <f t="shared" si="55"/>
        <v>0</v>
      </c>
      <c r="BP190" s="89">
        <f t="shared" si="48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6">IF($AN$4=$AJ$172,AL$140,0)</f>
        <v>0</v>
      </c>
      <c r="AM191" s="89">
        <f t="shared" si="56"/>
        <v>0</v>
      </c>
      <c r="AN191" s="89">
        <f t="shared" si="56"/>
        <v>0</v>
      </c>
      <c r="AO191" s="89">
        <f t="shared" si="56"/>
        <v>0</v>
      </c>
      <c r="AP191" s="89">
        <f t="shared" si="56"/>
        <v>0</v>
      </c>
      <c r="AQ191" s="89">
        <f t="shared" si="56"/>
        <v>0</v>
      </c>
      <c r="AR191" s="89">
        <f t="shared" si="56"/>
        <v>0</v>
      </c>
      <c r="AS191" s="89">
        <f t="shared" si="56"/>
        <v>0</v>
      </c>
      <c r="AT191" s="89">
        <f t="shared" si="56"/>
        <v>0</v>
      </c>
      <c r="AU191" s="89">
        <f t="shared" si="56"/>
        <v>0</v>
      </c>
      <c r="AV191" s="89">
        <f t="shared" si="56"/>
        <v>0</v>
      </c>
      <c r="AW191" s="89">
        <f t="shared" si="56"/>
        <v>0</v>
      </c>
      <c r="AX191" s="89">
        <f t="shared" si="56"/>
        <v>0</v>
      </c>
      <c r="AY191" s="89">
        <f t="shared" si="56"/>
        <v>0</v>
      </c>
      <c r="AZ191" s="89">
        <f t="shared" si="56"/>
        <v>0</v>
      </c>
      <c r="BA191" s="89">
        <f t="shared" si="56"/>
        <v>0</v>
      </c>
      <c r="BB191" s="89">
        <f t="shared" si="56"/>
        <v>0</v>
      </c>
      <c r="BC191" s="89">
        <f t="shared" si="56"/>
        <v>0</v>
      </c>
      <c r="BD191" s="89">
        <f t="shared" si="56"/>
        <v>0</v>
      </c>
      <c r="BE191" s="89">
        <f t="shared" si="56"/>
        <v>0</v>
      </c>
      <c r="BF191" s="89">
        <f t="shared" si="56"/>
        <v>0</v>
      </c>
      <c r="BG191" s="89">
        <f t="shared" si="56"/>
        <v>0</v>
      </c>
      <c r="BH191" s="89">
        <f t="shared" si="56"/>
        <v>0</v>
      </c>
      <c r="BI191" s="89">
        <f t="shared" si="56"/>
        <v>0</v>
      </c>
      <c r="BJ191" s="89">
        <f t="shared" si="56"/>
        <v>0</v>
      </c>
      <c r="BK191" s="89">
        <f t="shared" si="56"/>
        <v>0</v>
      </c>
      <c r="BL191" s="89">
        <f t="shared" si="56"/>
        <v>0</v>
      </c>
      <c r="BM191" s="89">
        <f t="shared" si="56"/>
        <v>0</v>
      </c>
      <c r="BN191" s="89">
        <f t="shared" si="56"/>
        <v>0</v>
      </c>
      <c r="BO191" s="89">
        <f t="shared" si="56"/>
        <v>0</v>
      </c>
      <c r="BP191" s="89">
        <f t="shared" si="48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7">IF($AN$4=$AJ$172,AL$141,0)</f>
        <v>0</v>
      </c>
      <c r="AM192" s="89">
        <f t="shared" si="57"/>
        <v>0</v>
      </c>
      <c r="AN192" s="89">
        <f t="shared" si="57"/>
        <v>0</v>
      </c>
      <c r="AO192" s="89">
        <f t="shared" si="57"/>
        <v>0</v>
      </c>
      <c r="AP192" s="89">
        <f t="shared" si="57"/>
        <v>0</v>
      </c>
      <c r="AQ192" s="89">
        <f t="shared" si="57"/>
        <v>0</v>
      </c>
      <c r="AR192" s="89">
        <f t="shared" si="57"/>
        <v>0</v>
      </c>
      <c r="AS192" s="89">
        <f t="shared" si="57"/>
        <v>0</v>
      </c>
      <c r="AT192" s="89">
        <f t="shared" si="57"/>
        <v>0</v>
      </c>
      <c r="AU192" s="89">
        <f t="shared" si="57"/>
        <v>0</v>
      </c>
      <c r="AV192" s="89">
        <f t="shared" si="57"/>
        <v>0</v>
      </c>
      <c r="AW192" s="89">
        <f t="shared" si="57"/>
        <v>0</v>
      </c>
      <c r="AX192" s="89">
        <f t="shared" si="57"/>
        <v>0</v>
      </c>
      <c r="AY192" s="89">
        <f t="shared" si="57"/>
        <v>0</v>
      </c>
      <c r="AZ192" s="89">
        <f t="shared" si="57"/>
        <v>0</v>
      </c>
      <c r="BA192" s="89">
        <f t="shared" si="57"/>
        <v>0</v>
      </c>
      <c r="BB192" s="89">
        <f t="shared" si="57"/>
        <v>0</v>
      </c>
      <c r="BC192" s="89">
        <f t="shared" si="57"/>
        <v>0</v>
      </c>
      <c r="BD192" s="89">
        <f t="shared" si="57"/>
        <v>0</v>
      </c>
      <c r="BE192" s="89">
        <f t="shared" si="57"/>
        <v>0</v>
      </c>
      <c r="BF192" s="89">
        <f t="shared" si="57"/>
        <v>0</v>
      </c>
      <c r="BG192" s="89">
        <f t="shared" si="57"/>
        <v>0</v>
      </c>
      <c r="BH192" s="89">
        <f t="shared" si="57"/>
        <v>0</v>
      </c>
      <c r="BI192" s="89">
        <f t="shared" si="57"/>
        <v>0</v>
      </c>
      <c r="BJ192" s="89">
        <f t="shared" si="57"/>
        <v>0</v>
      </c>
      <c r="BK192" s="89">
        <f t="shared" si="57"/>
        <v>0</v>
      </c>
      <c r="BL192" s="89">
        <f t="shared" si="57"/>
        <v>0</v>
      </c>
      <c r="BM192" s="89">
        <f t="shared" si="57"/>
        <v>0</v>
      </c>
      <c r="BN192" s="89">
        <f t="shared" si="57"/>
        <v>0</v>
      </c>
      <c r="BO192" s="89">
        <f t="shared" si="57"/>
        <v>0</v>
      </c>
      <c r="BP192" s="89">
        <f t="shared" si="48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8">SUM(AM183:AM192)</f>
        <v>0</v>
      </c>
      <c r="AN193" s="90">
        <f t="shared" si="58"/>
        <v>0</v>
      </c>
      <c r="AO193" s="90">
        <f t="shared" si="58"/>
        <v>0</v>
      </c>
      <c r="AP193" s="90">
        <f t="shared" si="58"/>
        <v>0</v>
      </c>
      <c r="AQ193" s="90">
        <f t="shared" si="58"/>
        <v>0</v>
      </c>
      <c r="AR193" s="90">
        <f t="shared" si="58"/>
        <v>0</v>
      </c>
      <c r="AS193" s="90">
        <f t="shared" si="58"/>
        <v>0</v>
      </c>
      <c r="AT193" s="90">
        <f t="shared" si="58"/>
        <v>0</v>
      </c>
      <c r="AU193" s="90">
        <f t="shared" si="58"/>
        <v>0</v>
      </c>
      <c r="AV193" s="90">
        <f t="shared" si="58"/>
        <v>0</v>
      </c>
      <c r="AW193" s="90">
        <f t="shared" si="58"/>
        <v>0</v>
      </c>
      <c r="AX193" s="90">
        <f t="shared" si="58"/>
        <v>0</v>
      </c>
      <c r="AY193" s="90">
        <f t="shared" si="58"/>
        <v>0</v>
      </c>
      <c r="AZ193" s="90">
        <f t="shared" si="58"/>
        <v>0</v>
      </c>
      <c r="BA193" s="90">
        <f t="shared" si="58"/>
        <v>0</v>
      </c>
      <c r="BB193" s="90">
        <f t="shared" si="58"/>
        <v>0</v>
      </c>
      <c r="BC193" s="90">
        <f t="shared" si="58"/>
        <v>0</v>
      </c>
      <c r="BD193" s="90">
        <f t="shared" si="58"/>
        <v>0</v>
      </c>
      <c r="BE193" s="90">
        <f t="shared" si="58"/>
        <v>0</v>
      </c>
      <c r="BF193" s="90">
        <f t="shared" si="58"/>
        <v>0</v>
      </c>
      <c r="BG193" s="90">
        <f t="shared" si="58"/>
        <v>0</v>
      </c>
      <c r="BH193" s="90">
        <f t="shared" si="58"/>
        <v>0</v>
      </c>
      <c r="BI193" s="90">
        <f t="shared" si="58"/>
        <v>0</v>
      </c>
      <c r="BJ193" s="90">
        <f t="shared" si="58"/>
        <v>0</v>
      </c>
      <c r="BK193" s="90">
        <f t="shared" si="58"/>
        <v>0</v>
      </c>
      <c r="BL193" s="90">
        <f t="shared" si="58"/>
        <v>0</v>
      </c>
      <c r="BM193" s="90">
        <f t="shared" si="58"/>
        <v>0</v>
      </c>
      <c r="BN193" s="90">
        <f t="shared" si="58"/>
        <v>0</v>
      </c>
      <c r="BO193" s="90">
        <f t="shared" si="58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9">AM181</f>
        <v>2</v>
      </c>
      <c r="AN195" s="72">
        <f t="shared" si="59"/>
        <v>3</v>
      </c>
      <c r="AO195" s="72">
        <f t="shared" si="59"/>
        <v>4</v>
      </c>
      <c r="AP195" s="72">
        <f t="shared" si="59"/>
        <v>5</v>
      </c>
      <c r="AQ195" s="72">
        <f t="shared" si="59"/>
        <v>6</v>
      </c>
      <c r="AR195" s="72">
        <f t="shared" si="59"/>
        <v>7</v>
      </c>
      <c r="AS195" s="72">
        <f t="shared" si="59"/>
        <v>8</v>
      </c>
      <c r="AT195" s="72">
        <f t="shared" si="59"/>
        <v>9</v>
      </c>
      <c r="AU195" s="72">
        <f t="shared" si="59"/>
        <v>10</v>
      </c>
      <c r="AV195" s="72">
        <f t="shared" si="59"/>
        <v>11</v>
      </c>
      <c r="AW195" s="72">
        <f t="shared" si="59"/>
        <v>12</v>
      </c>
      <c r="AX195" s="72">
        <f t="shared" si="59"/>
        <v>13</v>
      </c>
      <c r="AY195" s="72">
        <f t="shared" si="59"/>
        <v>14</v>
      </c>
      <c r="AZ195" s="72">
        <f t="shared" si="59"/>
        <v>15</v>
      </c>
      <c r="BA195" s="72">
        <f t="shared" si="59"/>
        <v>16</v>
      </c>
      <c r="BB195" s="72">
        <f t="shared" si="59"/>
        <v>17</v>
      </c>
      <c r="BC195" s="72">
        <f t="shared" si="59"/>
        <v>18</v>
      </c>
      <c r="BD195" s="72">
        <f t="shared" si="59"/>
        <v>19</v>
      </c>
      <c r="BE195" s="72">
        <f t="shared" si="59"/>
        <v>20</v>
      </c>
      <c r="BF195" s="72">
        <f t="shared" si="59"/>
        <v>21</v>
      </c>
      <c r="BG195" s="72">
        <f t="shared" si="59"/>
        <v>22</v>
      </c>
      <c r="BH195" s="72">
        <f t="shared" si="59"/>
        <v>23</v>
      </c>
      <c r="BI195" s="72">
        <f t="shared" si="59"/>
        <v>24</v>
      </c>
      <c r="BJ195" s="72">
        <f t="shared" si="59"/>
        <v>25</v>
      </c>
      <c r="BK195" s="72">
        <f t="shared" si="59"/>
        <v>26</v>
      </c>
      <c r="BL195" s="72">
        <f t="shared" si="59"/>
        <v>27</v>
      </c>
      <c r="BM195" s="72">
        <f t="shared" si="59"/>
        <v>28</v>
      </c>
      <c r="BN195" s="72">
        <f t="shared" si="59"/>
        <v>29</v>
      </c>
      <c r="BO195" s="72">
        <f t="shared" si="59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60">IF($AN$4=$AJ$172,AL$146,0)</f>
        <v>0</v>
      </c>
      <c r="AM197" s="91">
        <f t="shared" si="60"/>
        <v>0</v>
      </c>
      <c r="AN197" s="91">
        <f t="shared" si="60"/>
        <v>0</v>
      </c>
      <c r="AO197" s="91">
        <f t="shared" si="60"/>
        <v>0</v>
      </c>
      <c r="AP197" s="91">
        <f t="shared" si="60"/>
        <v>0</v>
      </c>
      <c r="AQ197" s="91">
        <f t="shared" si="60"/>
        <v>0</v>
      </c>
      <c r="AR197" s="91">
        <f t="shared" si="60"/>
        <v>0</v>
      </c>
      <c r="AS197" s="91">
        <f t="shared" si="60"/>
        <v>0</v>
      </c>
      <c r="AT197" s="91">
        <f t="shared" si="60"/>
        <v>0</v>
      </c>
      <c r="AU197" s="91">
        <f t="shared" si="60"/>
        <v>0</v>
      </c>
      <c r="AV197" s="91">
        <f t="shared" si="60"/>
        <v>0</v>
      </c>
      <c r="AW197" s="91">
        <f t="shared" si="60"/>
        <v>0</v>
      </c>
      <c r="AX197" s="91">
        <f t="shared" si="60"/>
        <v>0</v>
      </c>
      <c r="AY197" s="91">
        <f t="shared" si="60"/>
        <v>0</v>
      </c>
      <c r="AZ197" s="91">
        <f t="shared" si="60"/>
        <v>0</v>
      </c>
      <c r="BA197" s="91">
        <f t="shared" si="60"/>
        <v>0</v>
      </c>
      <c r="BB197" s="91">
        <f t="shared" si="60"/>
        <v>0</v>
      </c>
      <c r="BC197" s="91">
        <f t="shared" si="60"/>
        <v>0</v>
      </c>
      <c r="BD197" s="91">
        <f t="shared" si="60"/>
        <v>0</v>
      </c>
      <c r="BE197" s="91">
        <f t="shared" si="60"/>
        <v>0</v>
      </c>
      <c r="BF197" s="91">
        <f t="shared" si="60"/>
        <v>0</v>
      </c>
      <c r="BG197" s="91">
        <f t="shared" si="60"/>
        <v>0</v>
      </c>
      <c r="BH197" s="91">
        <f t="shared" si="60"/>
        <v>0</v>
      </c>
      <c r="BI197" s="91">
        <f t="shared" si="60"/>
        <v>0</v>
      </c>
      <c r="BJ197" s="91">
        <f t="shared" si="60"/>
        <v>0</v>
      </c>
      <c r="BK197" s="91">
        <f t="shared" si="60"/>
        <v>0</v>
      </c>
      <c r="BL197" s="91">
        <f t="shared" si="60"/>
        <v>0</v>
      </c>
      <c r="BM197" s="91">
        <f t="shared" si="60"/>
        <v>0</v>
      </c>
      <c r="BN197" s="91">
        <f t="shared" si="60"/>
        <v>0</v>
      </c>
      <c r="BO197" s="91">
        <f t="shared" si="60"/>
        <v>0</v>
      </c>
      <c r="BP197" s="91">
        <f t="shared" ref="BP197:BP206" si="61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2">IF($AN$4=$AJ$172,AL$147,0)</f>
        <v>0</v>
      </c>
      <c r="AM198" s="90">
        <f t="shared" si="62"/>
        <v>0</v>
      </c>
      <c r="AN198" s="90">
        <f t="shared" si="62"/>
        <v>0</v>
      </c>
      <c r="AO198" s="90">
        <f t="shared" si="62"/>
        <v>0</v>
      </c>
      <c r="AP198" s="90">
        <f t="shared" si="62"/>
        <v>0</v>
      </c>
      <c r="AQ198" s="90">
        <f t="shared" si="62"/>
        <v>0</v>
      </c>
      <c r="AR198" s="90">
        <f t="shared" si="62"/>
        <v>0</v>
      </c>
      <c r="AS198" s="90">
        <f t="shared" si="62"/>
        <v>0</v>
      </c>
      <c r="AT198" s="90">
        <f t="shared" si="62"/>
        <v>0</v>
      </c>
      <c r="AU198" s="90">
        <f t="shared" si="62"/>
        <v>0</v>
      </c>
      <c r="AV198" s="90">
        <f t="shared" si="62"/>
        <v>0</v>
      </c>
      <c r="AW198" s="90">
        <f t="shared" si="62"/>
        <v>0</v>
      </c>
      <c r="AX198" s="90">
        <f t="shared" si="62"/>
        <v>0</v>
      </c>
      <c r="AY198" s="90">
        <f t="shared" si="62"/>
        <v>0</v>
      </c>
      <c r="AZ198" s="90">
        <f t="shared" si="62"/>
        <v>0</v>
      </c>
      <c r="BA198" s="90">
        <f t="shared" si="62"/>
        <v>0</v>
      </c>
      <c r="BB198" s="90">
        <f t="shared" si="62"/>
        <v>0</v>
      </c>
      <c r="BC198" s="90">
        <f t="shared" si="62"/>
        <v>0</v>
      </c>
      <c r="BD198" s="90">
        <f t="shared" si="62"/>
        <v>0</v>
      </c>
      <c r="BE198" s="90">
        <f t="shared" si="62"/>
        <v>0</v>
      </c>
      <c r="BF198" s="90">
        <f t="shared" si="62"/>
        <v>0</v>
      </c>
      <c r="BG198" s="90">
        <f t="shared" si="62"/>
        <v>0</v>
      </c>
      <c r="BH198" s="90">
        <f t="shared" si="62"/>
        <v>0</v>
      </c>
      <c r="BI198" s="90">
        <f t="shared" si="62"/>
        <v>0</v>
      </c>
      <c r="BJ198" s="90">
        <f t="shared" si="62"/>
        <v>0</v>
      </c>
      <c r="BK198" s="90">
        <f t="shared" si="62"/>
        <v>0</v>
      </c>
      <c r="BL198" s="90">
        <f t="shared" si="62"/>
        <v>0</v>
      </c>
      <c r="BM198" s="90">
        <f t="shared" si="62"/>
        <v>0</v>
      </c>
      <c r="BN198" s="90">
        <f t="shared" si="62"/>
        <v>0</v>
      </c>
      <c r="BO198" s="90">
        <f t="shared" si="62"/>
        <v>0</v>
      </c>
      <c r="BP198" s="90">
        <f t="shared" si="61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3">IF($AN$4=$AJ$172,AL$148,0)</f>
        <v>0</v>
      </c>
      <c r="AM199" s="90">
        <f t="shared" si="63"/>
        <v>0</v>
      </c>
      <c r="AN199" s="90">
        <f t="shared" si="63"/>
        <v>0</v>
      </c>
      <c r="AO199" s="90">
        <f t="shared" si="63"/>
        <v>0</v>
      </c>
      <c r="AP199" s="90">
        <f t="shared" si="63"/>
        <v>0</v>
      </c>
      <c r="AQ199" s="90">
        <f t="shared" si="63"/>
        <v>0</v>
      </c>
      <c r="AR199" s="90">
        <f t="shared" si="63"/>
        <v>0</v>
      </c>
      <c r="AS199" s="90">
        <f t="shared" si="63"/>
        <v>0</v>
      </c>
      <c r="AT199" s="90">
        <f t="shared" si="63"/>
        <v>0</v>
      </c>
      <c r="AU199" s="90">
        <f t="shared" si="63"/>
        <v>0</v>
      </c>
      <c r="AV199" s="90">
        <f t="shared" si="63"/>
        <v>0</v>
      </c>
      <c r="AW199" s="90">
        <f t="shared" si="63"/>
        <v>0</v>
      </c>
      <c r="AX199" s="90">
        <f t="shared" si="63"/>
        <v>0</v>
      </c>
      <c r="AY199" s="90">
        <f t="shared" si="63"/>
        <v>0</v>
      </c>
      <c r="AZ199" s="90">
        <f t="shared" si="63"/>
        <v>0</v>
      </c>
      <c r="BA199" s="90">
        <f t="shared" si="63"/>
        <v>0</v>
      </c>
      <c r="BB199" s="90">
        <f t="shared" si="63"/>
        <v>0</v>
      </c>
      <c r="BC199" s="90">
        <f t="shared" si="63"/>
        <v>0</v>
      </c>
      <c r="BD199" s="90">
        <f t="shared" si="63"/>
        <v>0</v>
      </c>
      <c r="BE199" s="90">
        <f t="shared" si="63"/>
        <v>0</v>
      </c>
      <c r="BF199" s="90">
        <f t="shared" si="63"/>
        <v>0</v>
      </c>
      <c r="BG199" s="90">
        <f t="shared" si="63"/>
        <v>0</v>
      </c>
      <c r="BH199" s="90">
        <f t="shared" si="63"/>
        <v>0</v>
      </c>
      <c r="BI199" s="90">
        <f t="shared" si="63"/>
        <v>0</v>
      </c>
      <c r="BJ199" s="90">
        <f t="shared" si="63"/>
        <v>0</v>
      </c>
      <c r="BK199" s="90">
        <f t="shared" si="63"/>
        <v>0</v>
      </c>
      <c r="BL199" s="90">
        <f t="shared" si="63"/>
        <v>0</v>
      </c>
      <c r="BM199" s="90">
        <f t="shared" si="63"/>
        <v>0</v>
      </c>
      <c r="BN199" s="90">
        <f t="shared" si="63"/>
        <v>0</v>
      </c>
      <c r="BO199" s="90">
        <f t="shared" si="63"/>
        <v>0</v>
      </c>
      <c r="BP199" s="90">
        <f t="shared" si="61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4">IF($AN$4=$AJ$172,AL$149,0)</f>
        <v>0</v>
      </c>
      <c r="AM200" s="90">
        <f t="shared" si="64"/>
        <v>0</v>
      </c>
      <c r="AN200" s="90">
        <f t="shared" si="64"/>
        <v>0</v>
      </c>
      <c r="AO200" s="90">
        <f t="shared" si="64"/>
        <v>0</v>
      </c>
      <c r="AP200" s="90">
        <f t="shared" si="64"/>
        <v>0</v>
      </c>
      <c r="AQ200" s="90">
        <f t="shared" si="64"/>
        <v>0</v>
      </c>
      <c r="AR200" s="90">
        <f t="shared" si="64"/>
        <v>0</v>
      </c>
      <c r="AS200" s="90">
        <f t="shared" si="64"/>
        <v>0</v>
      </c>
      <c r="AT200" s="90">
        <f t="shared" si="64"/>
        <v>0</v>
      </c>
      <c r="AU200" s="90">
        <f t="shared" si="64"/>
        <v>0</v>
      </c>
      <c r="AV200" s="90">
        <f t="shared" si="64"/>
        <v>0</v>
      </c>
      <c r="AW200" s="90">
        <f t="shared" si="64"/>
        <v>0</v>
      </c>
      <c r="AX200" s="90">
        <f t="shared" si="64"/>
        <v>0</v>
      </c>
      <c r="AY200" s="90">
        <f t="shared" si="64"/>
        <v>0</v>
      </c>
      <c r="AZ200" s="90">
        <f t="shared" si="64"/>
        <v>0</v>
      </c>
      <c r="BA200" s="90">
        <f t="shared" si="64"/>
        <v>0</v>
      </c>
      <c r="BB200" s="90">
        <f t="shared" si="64"/>
        <v>0</v>
      </c>
      <c r="BC200" s="90">
        <f t="shared" si="64"/>
        <v>0</v>
      </c>
      <c r="BD200" s="90">
        <f t="shared" si="64"/>
        <v>0</v>
      </c>
      <c r="BE200" s="90">
        <f t="shared" si="64"/>
        <v>0</v>
      </c>
      <c r="BF200" s="90">
        <f t="shared" si="64"/>
        <v>0</v>
      </c>
      <c r="BG200" s="90">
        <f t="shared" si="64"/>
        <v>0</v>
      </c>
      <c r="BH200" s="90">
        <f t="shared" si="64"/>
        <v>0</v>
      </c>
      <c r="BI200" s="90">
        <f t="shared" si="64"/>
        <v>0</v>
      </c>
      <c r="BJ200" s="90">
        <f t="shared" si="64"/>
        <v>0</v>
      </c>
      <c r="BK200" s="90">
        <f t="shared" si="64"/>
        <v>0</v>
      </c>
      <c r="BL200" s="90">
        <f t="shared" si="64"/>
        <v>0</v>
      </c>
      <c r="BM200" s="90">
        <f t="shared" si="64"/>
        <v>0</v>
      </c>
      <c r="BN200" s="90">
        <f t="shared" si="64"/>
        <v>0</v>
      </c>
      <c r="BO200" s="90">
        <f t="shared" si="64"/>
        <v>0</v>
      </c>
      <c r="BP200" s="90">
        <f t="shared" si="61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5">IF($AN$4=$AJ$172,AL$150,0)</f>
        <v>0</v>
      </c>
      <c r="AM201" s="91">
        <f t="shared" si="65"/>
        <v>0</v>
      </c>
      <c r="AN201" s="91">
        <f t="shared" si="65"/>
        <v>0</v>
      </c>
      <c r="AO201" s="91">
        <f t="shared" si="65"/>
        <v>0</v>
      </c>
      <c r="AP201" s="91">
        <f t="shared" si="65"/>
        <v>0</v>
      </c>
      <c r="AQ201" s="91">
        <f t="shared" si="65"/>
        <v>0</v>
      </c>
      <c r="AR201" s="91">
        <f t="shared" si="65"/>
        <v>0</v>
      </c>
      <c r="AS201" s="91">
        <f t="shared" si="65"/>
        <v>0</v>
      </c>
      <c r="AT201" s="91">
        <f t="shared" si="65"/>
        <v>0</v>
      </c>
      <c r="AU201" s="91">
        <f t="shared" si="65"/>
        <v>0</v>
      </c>
      <c r="AV201" s="91">
        <f t="shared" si="65"/>
        <v>0</v>
      </c>
      <c r="AW201" s="91">
        <f t="shared" si="65"/>
        <v>0</v>
      </c>
      <c r="AX201" s="91">
        <f t="shared" si="65"/>
        <v>0</v>
      </c>
      <c r="AY201" s="91">
        <f t="shared" si="65"/>
        <v>0</v>
      </c>
      <c r="AZ201" s="91">
        <f t="shared" si="65"/>
        <v>0</v>
      </c>
      <c r="BA201" s="91">
        <f t="shared" si="65"/>
        <v>0</v>
      </c>
      <c r="BB201" s="91">
        <f t="shared" si="65"/>
        <v>0</v>
      </c>
      <c r="BC201" s="91">
        <f t="shared" si="65"/>
        <v>0</v>
      </c>
      <c r="BD201" s="91">
        <f t="shared" si="65"/>
        <v>0</v>
      </c>
      <c r="BE201" s="91">
        <f t="shared" si="65"/>
        <v>0</v>
      </c>
      <c r="BF201" s="91">
        <f t="shared" si="65"/>
        <v>0</v>
      </c>
      <c r="BG201" s="91">
        <f t="shared" si="65"/>
        <v>0</v>
      </c>
      <c r="BH201" s="91">
        <f t="shared" si="65"/>
        <v>0</v>
      </c>
      <c r="BI201" s="91">
        <f t="shared" si="65"/>
        <v>0</v>
      </c>
      <c r="BJ201" s="91">
        <f t="shared" si="65"/>
        <v>0</v>
      </c>
      <c r="BK201" s="91">
        <f t="shared" si="65"/>
        <v>0</v>
      </c>
      <c r="BL201" s="91">
        <f t="shared" si="65"/>
        <v>0</v>
      </c>
      <c r="BM201" s="91">
        <f t="shared" si="65"/>
        <v>0</v>
      </c>
      <c r="BN201" s="91">
        <f t="shared" si="65"/>
        <v>0</v>
      </c>
      <c r="BO201" s="91">
        <f t="shared" si="65"/>
        <v>0</v>
      </c>
      <c r="BP201" s="91">
        <f t="shared" si="61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6">IF($AN$4=$AJ$172,AL$151,0)</f>
        <v>0</v>
      </c>
      <c r="AM202" s="90">
        <f t="shared" si="66"/>
        <v>0</v>
      </c>
      <c r="AN202" s="90">
        <f t="shared" si="66"/>
        <v>0</v>
      </c>
      <c r="AO202" s="90">
        <f t="shared" si="66"/>
        <v>0</v>
      </c>
      <c r="AP202" s="90">
        <f t="shared" si="66"/>
        <v>0</v>
      </c>
      <c r="AQ202" s="90">
        <f t="shared" si="66"/>
        <v>0</v>
      </c>
      <c r="AR202" s="90">
        <f t="shared" si="66"/>
        <v>0</v>
      </c>
      <c r="AS202" s="90">
        <f t="shared" si="66"/>
        <v>0</v>
      </c>
      <c r="AT202" s="90">
        <f t="shared" si="66"/>
        <v>0</v>
      </c>
      <c r="AU202" s="90">
        <f t="shared" si="66"/>
        <v>0</v>
      </c>
      <c r="AV202" s="90">
        <f t="shared" si="66"/>
        <v>0</v>
      </c>
      <c r="AW202" s="90">
        <f t="shared" si="66"/>
        <v>0</v>
      </c>
      <c r="AX202" s="90">
        <f t="shared" si="66"/>
        <v>0</v>
      </c>
      <c r="AY202" s="90">
        <f t="shared" si="66"/>
        <v>0</v>
      </c>
      <c r="AZ202" s="90">
        <f t="shared" si="66"/>
        <v>0</v>
      </c>
      <c r="BA202" s="90">
        <f t="shared" si="66"/>
        <v>0</v>
      </c>
      <c r="BB202" s="90">
        <f t="shared" si="66"/>
        <v>0</v>
      </c>
      <c r="BC202" s="90">
        <f t="shared" si="66"/>
        <v>0</v>
      </c>
      <c r="BD202" s="90">
        <f t="shared" si="66"/>
        <v>0</v>
      </c>
      <c r="BE202" s="90">
        <f t="shared" si="66"/>
        <v>0</v>
      </c>
      <c r="BF202" s="90">
        <f t="shared" si="66"/>
        <v>0</v>
      </c>
      <c r="BG202" s="90">
        <f t="shared" si="66"/>
        <v>0</v>
      </c>
      <c r="BH202" s="90">
        <f t="shared" si="66"/>
        <v>0</v>
      </c>
      <c r="BI202" s="90">
        <f t="shared" si="66"/>
        <v>0</v>
      </c>
      <c r="BJ202" s="90">
        <f t="shared" si="66"/>
        <v>0</v>
      </c>
      <c r="BK202" s="90">
        <f t="shared" si="66"/>
        <v>0</v>
      </c>
      <c r="BL202" s="90">
        <f t="shared" si="66"/>
        <v>0</v>
      </c>
      <c r="BM202" s="90">
        <f t="shared" si="66"/>
        <v>0</v>
      </c>
      <c r="BN202" s="90">
        <f t="shared" si="66"/>
        <v>0</v>
      </c>
      <c r="BO202" s="90">
        <f t="shared" si="66"/>
        <v>0</v>
      </c>
      <c r="BP202" s="90">
        <f t="shared" si="61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7">IF($AN$4=$AJ$172,AL$152,0)</f>
        <v>0</v>
      </c>
      <c r="AM203" s="90">
        <f t="shared" si="67"/>
        <v>0</v>
      </c>
      <c r="AN203" s="90">
        <f t="shared" si="67"/>
        <v>0</v>
      </c>
      <c r="AO203" s="90">
        <f t="shared" si="67"/>
        <v>0</v>
      </c>
      <c r="AP203" s="90">
        <f t="shared" si="67"/>
        <v>0</v>
      </c>
      <c r="AQ203" s="90">
        <f t="shared" si="67"/>
        <v>0</v>
      </c>
      <c r="AR203" s="90">
        <f t="shared" si="67"/>
        <v>0</v>
      </c>
      <c r="AS203" s="90">
        <f t="shared" si="67"/>
        <v>0</v>
      </c>
      <c r="AT203" s="90">
        <f t="shared" si="67"/>
        <v>0</v>
      </c>
      <c r="AU203" s="90">
        <f t="shared" si="67"/>
        <v>0</v>
      </c>
      <c r="AV203" s="90">
        <f t="shared" si="67"/>
        <v>0</v>
      </c>
      <c r="AW203" s="90">
        <f t="shared" si="67"/>
        <v>0</v>
      </c>
      <c r="AX203" s="90">
        <f t="shared" si="67"/>
        <v>0</v>
      </c>
      <c r="AY203" s="90">
        <f t="shared" si="67"/>
        <v>0</v>
      </c>
      <c r="AZ203" s="90">
        <f t="shared" si="67"/>
        <v>0</v>
      </c>
      <c r="BA203" s="90">
        <f t="shared" si="67"/>
        <v>0</v>
      </c>
      <c r="BB203" s="90">
        <f t="shared" si="67"/>
        <v>0</v>
      </c>
      <c r="BC203" s="90">
        <f t="shared" si="67"/>
        <v>0</v>
      </c>
      <c r="BD203" s="90">
        <f t="shared" si="67"/>
        <v>0</v>
      </c>
      <c r="BE203" s="90">
        <f t="shared" si="67"/>
        <v>0</v>
      </c>
      <c r="BF203" s="90">
        <f t="shared" si="67"/>
        <v>0</v>
      </c>
      <c r="BG203" s="90">
        <f t="shared" si="67"/>
        <v>0</v>
      </c>
      <c r="BH203" s="90">
        <f t="shared" si="67"/>
        <v>0</v>
      </c>
      <c r="BI203" s="90">
        <f t="shared" si="67"/>
        <v>0</v>
      </c>
      <c r="BJ203" s="90">
        <f t="shared" si="67"/>
        <v>0</v>
      </c>
      <c r="BK203" s="90">
        <f t="shared" si="67"/>
        <v>0</v>
      </c>
      <c r="BL203" s="90">
        <f t="shared" si="67"/>
        <v>0</v>
      </c>
      <c r="BM203" s="90">
        <f t="shared" si="67"/>
        <v>0</v>
      </c>
      <c r="BN203" s="90">
        <f t="shared" si="67"/>
        <v>0</v>
      </c>
      <c r="BO203" s="90">
        <f t="shared" si="67"/>
        <v>0</v>
      </c>
      <c r="BP203" s="90">
        <f t="shared" si="61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8">IF($AN$4=$AJ$172,AL$153,0)</f>
        <v>0</v>
      </c>
      <c r="AM204" s="90">
        <f t="shared" si="68"/>
        <v>0</v>
      </c>
      <c r="AN204" s="90">
        <f t="shared" si="68"/>
        <v>0</v>
      </c>
      <c r="AO204" s="90">
        <f t="shared" si="68"/>
        <v>0</v>
      </c>
      <c r="AP204" s="90">
        <f t="shared" si="68"/>
        <v>0</v>
      </c>
      <c r="AQ204" s="90">
        <f t="shared" si="68"/>
        <v>0</v>
      </c>
      <c r="AR204" s="90">
        <f t="shared" si="68"/>
        <v>0</v>
      </c>
      <c r="AS204" s="90">
        <f t="shared" si="68"/>
        <v>0</v>
      </c>
      <c r="AT204" s="90">
        <f t="shared" si="68"/>
        <v>0</v>
      </c>
      <c r="AU204" s="90">
        <f t="shared" si="68"/>
        <v>0</v>
      </c>
      <c r="AV204" s="90">
        <f t="shared" si="68"/>
        <v>0</v>
      </c>
      <c r="AW204" s="90">
        <f t="shared" si="68"/>
        <v>0</v>
      </c>
      <c r="AX204" s="90">
        <f t="shared" si="68"/>
        <v>0</v>
      </c>
      <c r="AY204" s="90">
        <f t="shared" si="68"/>
        <v>0</v>
      </c>
      <c r="AZ204" s="90">
        <f t="shared" si="68"/>
        <v>0</v>
      </c>
      <c r="BA204" s="90">
        <f t="shared" si="68"/>
        <v>0</v>
      </c>
      <c r="BB204" s="90">
        <f t="shared" si="68"/>
        <v>0</v>
      </c>
      <c r="BC204" s="90">
        <f t="shared" si="68"/>
        <v>0</v>
      </c>
      <c r="BD204" s="90">
        <f t="shared" si="68"/>
        <v>0</v>
      </c>
      <c r="BE204" s="90">
        <f t="shared" si="68"/>
        <v>0</v>
      </c>
      <c r="BF204" s="90">
        <f t="shared" si="68"/>
        <v>0</v>
      </c>
      <c r="BG204" s="90">
        <f t="shared" si="68"/>
        <v>0</v>
      </c>
      <c r="BH204" s="90">
        <f t="shared" si="68"/>
        <v>0</v>
      </c>
      <c r="BI204" s="90">
        <f t="shared" si="68"/>
        <v>0</v>
      </c>
      <c r="BJ204" s="90">
        <f t="shared" si="68"/>
        <v>0</v>
      </c>
      <c r="BK204" s="90">
        <f t="shared" si="68"/>
        <v>0</v>
      </c>
      <c r="BL204" s="90">
        <f t="shared" si="68"/>
        <v>0</v>
      </c>
      <c r="BM204" s="90">
        <f t="shared" si="68"/>
        <v>0</v>
      </c>
      <c r="BN204" s="90">
        <f t="shared" si="68"/>
        <v>0</v>
      </c>
      <c r="BO204" s="90">
        <f t="shared" si="68"/>
        <v>0</v>
      </c>
      <c r="BP204" s="90">
        <f t="shared" si="61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9">IF($AN$4=$AJ$172,AL$154,0)</f>
        <v>0</v>
      </c>
      <c r="AM205" s="90">
        <f t="shared" si="69"/>
        <v>0</v>
      </c>
      <c r="AN205" s="90">
        <f t="shared" si="69"/>
        <v>0</v>
      </c>
      <c r="AO205" s="90">
        <f t="shared" si="69"/>
        <v>0</v>
      </c>
      <c r="AP205" s="90">
        <f t="shared" si="69"/>
        <v>0</v>
      </c>
      <c r="AQ205" s="90">
        <f t="shared" si="69"/>
        <v>0</v>
      </c>
      <c r="AR205" s="90">
        <f t="shared" si="69"/>
        <v>0</v>
      </c>
      <c r="AS205" s="90">
        <f t="shared" si="69"/>
        <v>0</v>
      </c>
      <c r="AT205" s="90">
        <f t="shared" si="69"/>
        <v>0</v>
      </c>
      <c r="AU205" s="90">
        <f t="shared" si="69"/>
        <v>0</v>
      </c>
      <c r="AV205" s="90">
        <f t="shared" si="69"/>
        <v>0</v>
      </c>
      <c r="AW205" s="90">
        <f t="shared" si="69"/>
        <v>0</v>
      </c>
      <c r="AX205" s="90">
        <f t="shared" si="69"/>
        <v>0</v>
      </c>
      <c r="AY205" s="90">
        <f t="shared" si="69"/>
        <v>0</v>
      </c>
      <c r="AZ205" s="90">
        <f t="shared" si="69"/>
        <v>0</v>
      </c>
      <c r="BA205" s="90">
        <f t="shared" si="69"/>
        <v>0</v>
      </c>
      <c r="BB205" s="90">
        <f t="shared" si="69"/>
        <v>0</v>
      </c>
      <c r="BC205" s="90">
        <f t="shared" si="69"/>
        <v>0</v>
      </c>
      <c r="BD205" s="90">
        <f t="shared" si="69"/>
        <v>0</v>
      </c>
      <c r="BE205" s="90">
        <f t="shared" si="69"/>
        <v>0</v>
      </c>
      <c r="BF205" s="90">
        <f t="shared" si="69"/>
        <v>0</v>
      </c>
      <c r="BG205" s="90">
        <f t="shared" si="69"/>
        <v>0</v>
      </c>
      <c r="BH205" s="90">
        <f t="shared" si="69"/>
        <v>0</v>
      </c>
      <c r="BI205" s="90">
        <f t="shared" si="69"/>
        <v>0</v>
      </c>
      <c r="BJ205" s="90">
        <f t="shared" si="69"/>
        <v>0</v>
      </c>
      <c r="BK205" s="90">
        <f t="shared" si="69"/>
        <v>0</v>
      </c>
      <c r="BL205" s="90">
        <f t="shared" si="69"/>
        <v>0</v>
      </c>
      <c r="BM205" s="90">
        <f t="shared" si="69"/>
        <v>0</v>
      </c>
      <c r="BN205" s="90">
        <f t="shared" si="69"/>
        <v>0</v>
      </c>
      <c r="BO205" s="90">
        <f t="shared" si="69"/>
        <v>0</v>
      </c>
      <c r="BP205" s="90">
        <f t="shared" si="61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70">IF($AN$4=$AJ$172,AL$155,0)</f>
        <v>0</v>
      </c>
      <c r="AM206" s="91">
        <f t="shared" si="70"/>
        <v>0</v>
      </c>
      <c r="AN206" s="91">
        <f t="shared" si="70"/>
        <v>0</v>
      </c>
      <c r="AO206" s="91">
        <f t="shared" si="70"/>
        <v>0</v>
      </c>
      <c r="AP206" s="91">
        <f t="shared" si="70"/>
        <v>0</v>
      </c>
      <c r="AQ206" s="91">
        <f t="shared" si="70"/>
        <v>0</v>
      </c>
      <c r="AR206" s="91">
        <f t="shared" si="70"/>
        <v>0</v>
      </c>
      <c r="AS206" s="91">
        <f t="shared" si="70"/>
        <v>0</v>
      </c>
      <c r="AT206" s="91">
        <f t="shared" si="70"/>
        <v>0</v>
      </c>
      <c r="AU206" s="91">
        <f t="shared" si="70"/>
        <v>0</v>
      </c>
      <c r="AV206" s="91">
        <f t="shared" si="70"/>
        <v>0</v>
      </c>
      <c r="AW206" s="91">
        <f t="shared" si="70"/>
        <v>0</v>
      </c>
      <c r="AX206" s="91">
        <f t="shared" si="70"/>
        <v>0</v>
      </c>
      <c r="AY206" s="91">
        <f t="shared" si="70"/>
        <v>0</v>
      </c>
      <c r="AZ206" s="91">
        <f t="shared" si="70"/>
        <v>0</v>
      </c>
      <c r="BA206" s="91">
        <f t="shared" si="70"/>
        <v>0</v>
      </c>
      <c r="BB206" s="91">
        <f t="shared" si="70"/>
        <v>0</v>
      </c>
      <c r="BC206" s="91">
        <f t="shared" si="70"/>
        <v>0</v>
      </c>
      <c r="BD206" s="91">
        <f t="shared" si="70"/>
        <v>0</v>
      </c>
      <c r="BE206" s="91">
        <f t="shared" si="70"/>
        <v>0</v>
      </c>
      <c r="BF206" s="91">
        <f t="shared" si="70"/>
        <v>0</v>
      </c>
      <c r="BG206" s="91">
        <f t="shared" si="70"/>
        <v>0</v>
      </c>
      <c r="BH206" s="91">
        <f t="shared" si="70"/>
        <v>0</v>
      </c>
      <c r="BI206" s="91">
        <f t="shared" si="70"/>
        <v>0</v>
      </c>
      <c r="BJ206" s="91">
        <f t="shared" si="70"/>
        <v>0</v>
      </c>
      <c r="BK206" s="91">
        <f t="shared" si="70"/>
        <v>0</v>
      </c>
      <c r="BL206" s="91">
        <f t="shared" si="70"/>
        <v>0</v>
      </c>
      <c r="BM206" s="91">
        <f t="shared" si="70"/>
        <v>0</v>
      </c>
      <c r="BN206" s="91">
        <f t="shared" si="70"/>
        <v>0</v>
      </c>
      <c r="BO206" s="91">
        <f t="shared" si="70"/>
        <v>0</v>
      </c>
      <c r="BP206" s="91">
        <f t="shared" si="61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71">SUM(AM197:AM206)</f>
        <v>0</v>
      </c>
      <c r="AN207" s="90">
        <f t="shared" si="71"/>
        <v>0</v>
      </c>
      <c r="AO207" s="90">
        <f t="shared" si="71"/>
        <v>0</v>
      </c>
      <c r="AP207" s="90">
        <f t="shared" si="71"/>
        <v>0</v>
      </c>
      <c r="AQ207" s="90">
        <f t="shared" si="71"/>
        <v>0</v>
      </c>
      <c r="AR207" s="90">
        <f t="shared" si="71"/>
        <v>0</v>
      </c>
      <c r="AS207" s="90">
        <f t="shared" si="71"/>
        <v>0</v>
      </c>
      <c r="AT207" s="90">
        <f t="shared" si="71"/>
        <v>0</v>
      </c>
      <c r="AU207" s="90">
        <f t="shared" si="71"/>
        <v>0</v>
      </c>
      <c r="AV207" s="90">
        <f t="shared" si="71"/>
        <v>0</v>
      </c>
      <c r="AW207" s="90">
        <f t="shared" si="71"/>
        <v>0</v>
      </c>
      <c r="AX207" s="90">
        <f t="shared" si="71"/>
        <v>0</v>
      </c>
      <c r="AY207" s="90">
        <f t="shared" si="71"/>
        <v>0</v>
      </c>
      <c r="AZ207" s="90">
        <f t="shared" si="71"/>
        <v>0</v>
      </c>
      <c r="BA207" s="90">
        <f t="shared" si="71"/>
        <v>0</v>
      </c>
      <c r="BB207" s="90">
        <f t="shared" si="71"/>
        <v>0</v>
      </c>
      <c r="BC207" s="90">
        <f t="shared" si="71"/>
        <v>0</v>
      </c>
      <c r="BD207" s="90">
        <f t="shared" si="71"/>
        <v>0</v>
      </c>
      <c r="BE207" s="90">
        <f t="shared" si="71"/>
        <v>0</v>
      </c>
      <c r="BF207" s="90">
        <f t="shared" si="71"/>
        <v>0</v>
      </c>
      <c r="BG207" s="90">
        <f t="shared" si="71"/>
        <v>0</v>
      </c>
      <c r="BH207" s="90">
        <f t="shared" si="71"/>
        <v>0</v>
      </c>
      <c r="BI207" s="90">
        <f t="shared" si="71"/>
        <v>0</v>
      </c>
      <c r="BJ207" s="90">
        <f t="shared" si="71"/>
        <v>0</v>
      </c>
      <c r="BK207" s="90">
        <f t="shared" si="71"/>
        <v>0</v>
      </c>
      <c r="BL207" s="90">
        <f t="shared" si="71"/>
        <v>0</v>
      </c>
      <c r="BM207" s="90">
        <f t="shared" si="71"/>
        <v>0</v>
      </c>
      <c r="BN207" s="90">
        <f t="shared" si="71"/>
        <v>0</v>
      </c>
      <c r="BO207" s="90">
        <f t="shared" si="71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2">AM195</f>
        <v>2</v>
      </c>
      <c r="AN209" s="72">
        <f t="shared" si="72"/>
        <v>3</v>
      </c>
      <c r="AO209" s="72">
        <f t="shared" si="72"/>
        <v>4</v>
      </c>
      <c r="AP209" s="72">
        <f t="shared" si="72"/>
        <v>5</v>
      </c>
      <c r="AQ209" s="72">
        <f t="shared" si="72"/>
        <v>6</v>
      </c>
      <c r="AR209" s="72">
        <f t="shared" si="72"/>
        <v>7</v>
      </c>
      <c r="AS209" s="72">
        <f t="shared" si="72"/>
        <v>8</v>
      </c>
      <c r="AT209" s="72">
        <f t="shared" si="72"/>
        <v>9</v>
      </c>
      <c r="AU209" s="72">
        <f t="shared" si="72"/>
        <v>10</v>
      </c>
      <c r="AV209" s="72">
        <f t="shared" si="72"/>
        <v>11</v>
      </c>
      <c r="AW209" s="72">
        <f t="shared" si="72"/>
        <v>12</v>
      </c>
      <c r="AX209" s="72">
        <f t="shared" si="72"/>
        <v>13</v>
      </c>
      <c r="AY209" s="72">
        <f t="shared" si="72"/>
        <v>14</v>
      </c>
      <c r="AZ209" s="72">
        <f t="shared" si="72"/>
        <v>15</v>
      </c>
      <c r="BA209" s="72">
        <f t="shared" si="72"/>
        <v>16</v>
      </c>
      <c r="BB209" s="72">
        <f t="shared" si="72"/>
        <v>17</v>
      </c>
      <c r="BC209" s="72">
        <f t="shared" si="72"/>
        <v>18</v>
      </c>
      <c r="BD209" s="72">
        <f t="shared" si="72"/>
        <v>19</v>
      </c>
      <c r="BE209" s="72">
        <f t="shared" si="72"/>
        <v>20</v>
      </c>
      <c r="BF209" s="72">
        <f t="shared" si="72"/>
        <v>21</v>
      </c>
      <c r="BG209" s="72">
        <f t="shared" si="72"/>
        <v>22</v>
      </c>
      <c r="BH209" s="72">
        <f t="shared" si="72"/>
        <v>23</v>
      </c>
      <c r="BI209" s="72">
        <f t="shared" si="72"/>
        <v>24</v>
      </c>
      <c r="BJ209" s="72">
        <f t="shared" si="72"/>
        <v>25</v>
      </c>
      <c r="BK209" s="72">
        <f t="shared" si="72"/>
        <v>26</v>
      </c>
      <c r="BL209" s="72">
        <f t="shared" si="72"/>
        <v>27</v>
      </c>
      <c r="BM209" s="72">
        <f t="shared" si="72"/>
        <v>28</v>
      </c>
      <c r="BN209" s="72">
        <f t="shared" si="72"/>
        <v>29</v>
      </c>
      <c r="BO209" s="72">
        <f t="shared" si="72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O214" si="73">AL183-AL197</f>
        <v>0</v>
      </c>
      <c r="AM211" s="90">
        <f t="shared" si="73"/>
        <v>0</v>
      </c>
      <c r="AN211" s="90">
        <f t="shared" si="73"/>
        <v>0</v>
      </c>
      <c r="AO211" s="90">
        <f t="shared" si="73"/>
        <v>0</v>
      </c>
      <c r="AP211" s="90">
        <f t="shared" si="73"/>
        <v>0</v>
      </c>
      <c r="AQ211" s="90">
        <f t="shared" si="73"/>
        <v>0</v>
      </c>
      <c r="AR211" s="90">
        <f t="shared" si="73"/>
        <v>0</v>
      </c>
      <c r="AS211" s="90">
        <f t="shared" si="73"/>
        <v>0</v>
      </c>
      <c r="AT211" s="90">
        <f t="shared" si="73"/>
        <v>0</v>
      </c>
      <c r="AU211" s="90">
        <f t="shared" si="73"/>
        <v>0</v>
      </c>
      <c r="AV211" s="90">
        <f t="shared" si="73"/>
        <v>0</v>
      </c>
      <c r="AW211" s="90">
        <f t="shared" si="73"/>
        <v>0</v>
      </c>
      <c r="AX211" s="90">
        <f t="shared" si="73"/>
        <v>0</v>
      </c>
      <c r="AY211" s="90">
        <f t="shared" si="73"/>
        <v>0</v>
      </c>
      <c r="AZ211" s="90">
        <f t="shared" si="73"/>
        <v>0</v>
      </c>
      <c r="BA211" s="90">
        <f t="shared" si="73"/>
        <v>0</v>
      </c>
      <c r="BB211" s="90">
        <f t="shared" si="73"/>
        <v>0</v>
      </c>
      <c r="BC211" s="90">
        <f t="shared" si="73"/>
        <v>0</v>
      </c>
      <c r="BD211" s="90">
        <f t="shared" si="73"/>
        <v>0</v>
      </c>
      <c r="BE211" s="90">
        <f t="shared" si="73"/>
        <v>0</v>
      </c>
      <c r="BF211" s="90">
        <f t="shared" si="73"/>
        <v>0</v>
      </c>
      <c r="BG211" s="90">
        <f t="shared" si="73"/>
        <v>0</v>
      </c>
      <c r="BH211" s="90">
        <f t="shared" si="73"/>
        <v>0</v>
      </c>
      <c r="BI211" s="90">
        <f t="shared" si="73"/>
        <v>0</v>
      </c>
      <c r="BJ211" s="90">
        <f t="shared" si="73"/>
        <v>0</v>
      </c>
      <c r="BK211" s="90">
        <f t="shared" si="73"/>
        <v>0</v>
      </c>
      <c r="BL211" s="90">
        <f t="shared" si="73"/>
        <v>0</v>
      </c>
      <c r="BM211" s="90">
        <f t="shared" si="73"/>
        <v>0</v>
      </c>
      <c r="BN211" s="90">
        <f t="shared" si="73"/>
        <v>0</v>
      </c>
      <c r="BO211" s="90">
        <f t="shared" si="73"/>
        <v>0</v>
      </c>
      <c r="BP211" s="90">
        <f t="shared" ref="BP211:BP220" si="74">BP183-BP197</f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3"/>
        <v>0</v>
      </c>
      <c r="AM212" s="90">
        <f t="shared" si="73"/>
        <v>0</v>
      </c>
      <c r="AN212" s="90">
        <f t="shared" si="73"/>
        <v>0</v>
      </c>
      <c r="AO212" s="90">
        <f t="shared" si="73"/>
        <v>0</v>
      </c>
      <c r="AP212" s="90">
        <f t="shared" si="73"/>
        <v>0</v>
      </c>
      <c r="AQ212" s="90">
        <f t="shared" si="73"/>
        <v>0</v>
      </c>
      <c r="AR212" s="90">
        <f t="shared" si="73"/>
        <v>0</v>
      </c>
      <c r="AS212" s="90">
        <f t="shared" si="73"/>
        <v>0</v>
      </c>
      <c r="AT212" s="90">
        <f t="shared" si="73"/>
        <v>0</v>
      </c>
      <c r="AU212" s="90">
        <f t="shared" si="73"/>
        <v>0</v>
      </c>
      <c r="AV212" s="90">
        <f t="shared" si="73"/>
        <v>0</v>
      </c>
      <c r="AW212" s="90">
        <f t="shared" si="73"/>
        <v>0</v>
      </c>
      <c r="AX212" s="90">
        <f t="shared" si="73"/>
        <v>0</v>
      </c>
      <c r="AY212" s="90">
        <f t="shared" si="73"/>
        <v>0</v>
      </c>
      <c r="AZ212" s="90">
        <f t="shared" si="73"/>
        <v>0</v>
      </c>
      <c r="BA212" s="90">
        <f t="shared" si="73"/>
        <v>0</v>
      </c>
      <c r="BB212" s="90">
        <f t="shared" si="73"/>
        <v>0</v>
      </c>
      <c r="BC212" s="90">
        <f t="shared" si="73"/>
        <v>0</v>
      </c>
      <c r="BD212" s="90">
        <f t="shared" si="73"/>
        <v>0</v>
      </c>
      <c r="BE212" s="90">
        <f t="shared" si="73"/>
        <v>0</v>
      </c>
      <c r="BF212" s="90">
        <f t="shared" si="73"/>
        <v>0</v>
      </c>
      <c r="BG212" s="90">
        <f t="shared" si="73"/>
        <v>0</v>
      </c>
      <c r="BH212" s="90">
        <f t="shared" si="73"/>
        <v>0</v>
      </c>
      <c r="BI212" s="90">
        <f t="shared" si="73"/>
        <v>0</v>
      </c>
      <c r="BJ212" s="90">
        <f t="shared" si="73"/>
        <v>0</v>
      </c>
      <c r="BK212" s="90">
        <f t="shared" si="73"/>
        <v>0</v>
      </c>
      <c r="BL212" s="90">
        <f t="shared" si="73"/>
        <v>0</v>
      </c>
      <c r="BM212" s="90">
        <f t="shared" si="73"/>
        <v>0</v>
      </c>
      <c r="BN212" s="90">
        <f t="shared" si="73"/>
        <v>0</v>
      </c>
      <c r="BO212" s="90">
        <f t="shared" si="73"/>
        <v>0</v>
      </c>
      <c r="BP212" s="90">
        <f t="shared" si="74"/>
        <v>0</v>
      </c>
    </row>
    <row r="213" spans="36:68" s="75" customFormat="1" ht="12" x14ac:dyDescent="0.15">
      <c r="AJ213" s="77"/>
      <c r="AK213" s="79" t="s">
        <v>63</v>
      </c>
      <c r="AL213" s="90">
        <f t="shared" si="73"/>
        <v>0</v>
      </c>
      <c r="AM213" s="90">
        <f t="shared" si="73"/>
        <v>0</v>
      </c>
      <c r="AN213" s="90">
        <f t="shared" si="73"/>
        <v>0</v>
      </c>
      <c r="AO213" s="90">
        <f t="shared" si="73"/>
        <v>0</v>
      </c>
      <c r="AP213" s="90">
        <f t="shared" si="73"/>
        <v>0</v>
      </c>
      <c r="AQ213" s="90">
        <f t="shared" si="73"/>
        <v>0</v>
      </c>
      <c r="AR213" s="90">
        <f t="shared" si="73"/>
        <v>0</v>
      </c>
      <c r="AS213" s="90">
        <f t="shared" si="73"/>
        <v>0</v>
      </c>
      <c r="AT213" s="90">
        <f t="shared" si="73"/>
        <v>0</v>
      </c>
      <c r="AU213" s="90">
        <f t="shared" si="73"/>
        <v>0</v>
      </c>
      <c r="AV213" s="90">
        <f t="shared" si="73"/>
        <v>0</v>
      </c>
      <c r="AW213" s="90">
        <f t="shared" si="73"/>
        <v>0</v>
      </c>
      <c r="AX213" s="90">
        <f t="shared" si="73"/>
        <v>0</v>
      </c>
      <c r="AY213" s="90">
        <f t="shared" si="73"/>
        <v>0</v>
      </c>
      <c r="AZ213" s="90">
        <f t="shared" si="73"/>
        <v>0</v>
      </c>
      <c r="BA213" s="90">
        <f t="shared" si="73"/>
        <v>0</v>
      </c>
      <c r="BB213" s="90">
        <f t="shared" si="73"/>
        <v>0</v>
      </c>
      <c r="BC213" s="90">
        <f t="shared" si="73"/>
        <v>0</v>
      </c>
      <c r="BD213" s="90">
        <f t="shared" si="73"/>
        <v>0</v>
      </c>
      <c r="BE213" s="90">
        <f t="shared" si="73"/>
        <v>0</v>
      </c>
      <c r="BF213" s="90">
        <f t="shared" si="73"/>
        <v>0</v>
      </c>
      <c r="BG213" s="90">
        <f t="shared" si="73"/>
        <v>0</v>
      </c>
      <c r="BH213" s="90">
        <f t="shared" si="73"/>
        <v>0</v>
      </c>
      <c r="BI213" s="90">
        <f t="shared" si="73"/>
        <v>0</v>
      </c>
      <c r="BJ213" s="90">
        <f t="shared" si="73"/>
        <v>0</v>
      </c>
      <c r="BK213" s="90">
        <f t="shared" si="73"/>
        <v>0</v>
      </c>
      <c r="BL213" s="90">
        <f t="shared" si="73"/>
        <v>0</v>
      </c>
      <c r="BM213" s="90">
        <f t="shared" si="73"/>
        <v>0</v>
      </c>
      <c r="BN213" s="90">
        <f t="shared" si="73"/>
        <v>0</v>
      </c>
      <c r="BO213" s="90">
        <f t="shared" si="73"/>
        <v>0</v>
      </c>
      <c r="BP213" s="90">
        <f t="shared" si="74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3"/>
        <v>0</v>
      </c>
      <c r="AM214" s="90">
        <f t="shared" si="73"/>
        <v>0</v>
      </c>
      <c r="AN214" s="90">
        <f t="shared" si="73"/>
        <v>0</v>
      </c>
      <c r="AO214" s="90">
        <f t="shared" si="73"/>
        <v>0</v>
      </c>
      <c r="AP214" s="90">
        <f t="shared" si="73"/>
        <v>0</v>
      </c>
      <c r="AQ214" s="90">
        <f t="shared" si="73"/>
        <v>0</v>
      </c>
      <c r="AR214" s="90">
        <f t="shared" si="73"/>
        <v>0</v>
      </c>
      <c r="AS214" s="90">
        <f t="shared" si="73"/>
        <v>0</v>
      </c>
      <c r="AT214" s="90">
        <f t="shared" si="73"/>
        <v>0</v>
      </c>
      <c r="AU214" s="90">
        <f t="shared" si="73"/>
        <v>0</v>
      </c>
      <c r="AV214" s="90">
        <f t="shared" si="73"/>
        <v>0</v>
      </c>
      <c r="AW214" s="90">
        <f t="shared" si="73"/>
        <v>0</v>
      </c>
      <c r="AX214" s="90">
        <f t="shared" si="73"/>
        <v>0</v>
      </c>
      <c r="AY214" s="90">
        <f t="shared" si="73"/>
        <v>0</v>
      </c>
      <c r="AZ214" s="90">
        <f t="shared" si="73"/>
        <v>0</v>
      </c>
      <c r="BA214" s="90">
        <f t="shared" si="73"/>
        <v>0</v>
      </c>
      <c r="BB214" s="90">
        <f t="shared" si="73"/>
        <v>0</v>
      </c>
      <c r="BC214" s="90">
        <f t="shared" si="73"/>
        <v>0</v>
      </c>
      <c r="BD214" s="90">
        <f t="shared" si="73"/>
        <v>0</v>
      </c>
      <c r="BE214" s="90">
        <f t="shared" si="73"/>
        <v>0</v>
      </c>
      <c r="BF214" s="90">
        <f t="shared" si="73"/>
        <v>0</v>
      </c>
      <c r="BG214" s="90">
        <f t="shared" si="73"/>
        <v>0</v>
      </c>
      <c r="BH214" s="90">
        <f t="shared" si="73"/>
        <v>0</v>
      </c>
      <c r="BI214" s="90">
        <f t="shared" si="73"/>
        <v>0</v>
      </c>
      <c r="BJ214" s="90">
        <f t="shared" si="73"/>
        <v>0</v>
      </c>
      <c r="BK214" s="90">
        <f t="shared" si="73"/>
        <v>0</v>
      </c>
      <c r="BL214" s="90">
        <f t="shared" si="73"/>
        <v>0</v>
      </c>
      <c r="BM214" s="90">
        <f t="shared" si="73"/>
        <v>0</v>
      </c>
      <c r="BN214" s="90">
        <f t="shared" si="73"/>
        <v>0</v>
      </c>
      <c r="BO214" s="90">
        <f t="shared" si="73"/>
        <v>0</v>
      </c>
      <c r="BP214" s="90">
        <f t="shared" si="74"/>
        <v>0</v>
      </c>
    </row>
    <row r="215" spans="36:68" s="75" customFormat="1" ht="12" x14ac:dyDescent="0.15">
      <c r="AJ215" s="77"/>
      <c r="AK215" s="79" t="s">
        <v>66</v>
      </c>
      <c r="AL215" s="90">
        <f t="shared" ref="AL215:BO218" si="75">AL187-AL201</f>
        <v>0</v>
      </c>
      <c r="AM215" s="90">
        <f t="shared" si="75"/>
        <v>0</v>
      </c>
      <c r="AN215" s="90">
        <f t="shared" si="75"/>
        <v>0</v>
      </c>
      <c r="AO215" s="90">
        <f t="shared" si="75"/>
        <v>0</v>
      </c>
      <c r="AP215" s="90">
        <f t="shared" si="75"/>
        <v>0</v>
      </c>
      <c r="AQ215" s="90">
        <f t="shared" si="75"/>
        <v>0</v>
      </c>
      <c r="AR215" s="90">
        <f t="shared" si="75"/>
        <v>0</v>
      </c>
      <c r="AS215" s="90">
        <f t="shared" si="75"/>
        <v>0</v>
      </c>
      <c r="AT215" s="90">
        <f t="shared" si="75"/>
        <v>0</v>
      </c>
      <c r="AU215" s="90">
        <f t="shared" si="75"/>
        <v>0</v>
      </c>
      <c r="AV215" s="90">
        <f t="shared" si="75"/>
        <v>0</v>
      </c>
      <c r="AW215" s="90">
        <f t="shared" si="75"/>
        <v>0</v>
      </c>
      <c r="AX215" s="90">
        <f t="shared" si="75"/>
        <v>0</v>
      </c>
      <c r="AY215" s="90">
        <f t="shared" si="75"/>
        <v>0</v>
      </c>
      <c r="AZ215" s="90">
        <f t="shared" si="75"/>
        <v>0</v>
      </c>
      <c r="BA215" s="90">
        <f t="shared" si="75"/>
        <v>0</v>
      </c>
      <c r="BB215" s="90">
        <f t="shared" si="75"/>
        <v>0</v>
      </c>
      <c r="BC215" s="90">
        <f t="shared" si="75"/>
        <v>0</v>
      </c>
      <c r="BD215" s="90">
        <f t="shared" si="75"/>
        <v>0</v>
      </c>
      <c r="BE215" s="90">
        <f t="shared" si="75"/>
        <v>0</v>
      </c>
      <c r="BF215" s="90">
        <f t="shared" si="75"/>
        <v>0</v>
      </c>
      <c r="BG215" s="90">
        <f t="shared" si="75"/>
        <v>0</v>
      </c>
      <c r="BH215" s="90">
        <f t="shared" si="75"/>
        <v>0</v>
      </c>
      <c r="BI215" s="90">
        <f t="shared" si="75"/>
        <v>0</v>
      </c>
      <c r="BJ215" s="90">
        <f t="shared" si="75"/>
        <v>0</v>
      </c>
      <c r="BK215" s="90">
        <f t="shared" si="75"/>
        <v>0</v>
      </c>
      <c r="BL215" s="90">
        <f t="shared" si="75"/>
        <v>0</v>
      </c>
      <c r="BM215" s="90">
        <f t="shared" si="75"/>
        <v>0</v>
      </c>
      <c r="BN215" s="90">
        <f t="shared" si="75"/>
        <v>0</v>
      </c>
      <c r="BO215" s="90">
        <f t="shared" si="75"/>
        <v>0</v>
      </c>
      <c r="BP215" s="90">
        <f t="shared" si="74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5"/>
        <v>0</v>
      </c>
      <c r="AM216" s="90">
        <f t="shared" si="75"/>
        <v>0</v>
      </c>
      <c r="AN216" s="90">
        <f t="shared" si="75"/>
        <v>0</v>
      </c>
      <c r="AO216" s="90">
        <f t="shared" si="75"/>
        <v>0</v>
      </c>
      <c r="AP216" s="90">
        <f t="shared" si="75"/>
        <v>0</v>
      </c>
      <c r="AQ216" s="90">
        <f t="shared" si="75"/>
        <v>0</v>
      </c>
      <c r="AR216" s="90">
        <f t="shared" si="75"/>
        <v>0</v>
      </c>
      <c r="AS216" s="90">
        <f t="shared" si="75"/>
        <v>0</v>
      </c>
      <c r="AT216" s="90">
        <f t="shared" si="75"/>
        <v>0</v>
      </c>
      <c r="AU216" s="90">
        <f t="shared" si="75"/>
        <v>0</v>
      </c>
      <c r="AV216" s="90">
        <f t="shared" si="75"/>
        <v>0</v>
      </c>
      <c r="AW216" s="90">
        <f t="shared" si="75"/>
        <v>0</v>
      </c>
      <c r="AX216" s="90">
        <f t="shared" si="75"/>
        <v>0</v>
      </c>
      <c r="AY216" s="90">
        <f t="shared" si="75"/>
        <v>0</v>
      </c>
      <c r="AZ216" s="90">
        <f t="shared" si="75"/>
        <v>0</v>
      </c>
      <c r="BA216" s="90">
        <f t="shared" si="75"/>
        <v>0</v>
      </c>
      <c r="BB216" s="90">
        <f t="shared" si="75"/>
        <v>0</v>
      </c>
      <c r="BC216" s="90">
        <f t="shared" si="75"/>
        <v>0</v>
      </c>
      <c r="BD216" s="90">
        <f t="shared" si="75"/>
        <v>0</v>
      </c>
      <c r="BE216" s="90">
        <f t="shared" si="75"/>
        <v>0</v>
      </c>
      <c r="BF216" s="90">
        <f t="shared" si="75"/>
        <v>0</v>
      </c>
      <c r="BG216" s="90">
        <f t="shared" si="75"/>
        <v>0</v>
      </c>
      <c r="BH216" s="90">
        <f t="shared" si="75"/>
        <v>0</v>
      </c>
      <c r="BI216" s="90">
        <f t="shared" si="75"/>
        <v>0</v>
      </c>
      <c r="BJ216" s="90">
        <f t="shared" si="75"/>
        <v>0</v>
      </c>
      <c r="BK216" s="90">
        <f t="shared" si="75"/>
        <v>0</v>
      </c>
      <c r="BL216" s="90">
        <f t="shared" si="75"/>
        <v>0</v>
      </c>
      <c r="BM216" s="90">
        <f t="shared" si="75"/>
        <v>0</v>
      </c>
      <c r="BN216" s="90">
        <f t="shared" si="75"/>
        <v>0</v>
      </c>
      <c r="BO216" s="90">
        <f t="shared" si="75"/>
        <v>0</v>
      </c>
      <c r="BP216" s="90">
        <f t="shared" si="74"/>
        <v>0</v>
      </c>
    </row>
    <row r="217" spans="36:68" s="75" customFormat="1" ht="12" x14ac:dyDescent="0.15">
      <c r="AJ217" s="81"/>
      <c r="AK217" s="79" t="s">
        <v>265</v>
      </c>
      <c r="AL217" s="90">
        <f t="shared" si="75"/>
        <v>0</v>
      </c>
      <c r="AM217" s="90">
        <f t="shared" si="75"/>
        <v>0</v>
      </c>
      <c r="AN217" s="90">
        <f t="shared" si="75"/>
        <v>0</v>
      </c>
      <c r="AO217" s="90">
        <f t="shared" si="75"/>
        <v>0</v>
      </c>
      <c r="AP217" s="90">
        <f t="shared" si="75"/>
        <v>0</v>
      </c>
      <c r="AQ217" s="90">
        <f t="shared" si="75"/>
        <v>0</v>
      </c>
      <c r="AR217" s="90">
        <f t="shared" si="75"/>
        <v>0</v>
      </c>
      <c r="AS217" s="90">
        <f t="shared" si="75"/>
        <v>0</v>
      </c>
      <c r="AT217" s="90">
        <f t="shared" si="75"/>
        <v>0</v>
      </c>
      <c r="AU217" s="90">
        <f t="shared" si="75"/>
        <v>0</v>
      </c>
      <c r="AV217" s="90">
        <f t="shared" si="75"/>
        <v>0</v>
      </c>
      <c r="AW217" s="90">
        <f t="shared" si="75"/>
        <v>0</v>
      </c>
      <c r="AX217" s="90">
        <f t="shared" si="75"/>
        <v>0</v>
      </c>
      <c r="AY217" s="90">
        <f t="shared" si="75"/>
        <v>0</v>
      </c>
      <c r="AZ217" s="90">
        <f t="shared" si="75"/>
        <v>0</v>
      </c>
      <c r="BA217" s="90">
        <f t="shared" si="75"/>
        <v>0</v>
      </c>
      <c r="BB217" s="90">
        <f t="shared" si="75"/>
        <v>0</v>
      </c>
      <c r="BC217" s="90">
        <f t="shared" si="75"/>
        <v>0</v>
      </c>
      <c r="BD217" s="90">
        <f t="shared" si="75"/>
        <v>0</v>
      </c>
      <c r="BE217" s="90">
        <f t="shared" si="75"/>
        <v>0</v>
      </c>
      <c r="BF217" s="90">
        <f t="shared" si="75"/>
        <v>0</v>
      </c>
      <c r="BG217" s="90">
        <f t="shared" si="75"/>
        <v>0</v>
      </c>
      <c r="BH217" s="90">
        <f t="shared" si="75"/>
        <v>0</v>
      </c>
      <c r="BI217" s="90">
        <f t="shared" si="75"/>
        <v>0</v>
      </c>
      <c r="BJ217" s="90">
        <f t="shared" si="75"/>
        <v>0</v>
      </c>
      <c r="BK217" s="90">
        <f t="shared" si="75"/>
        <v>0</v>
      </c>
      <c r="BL217" s="90">
        <f t="shared" si="75"/>
        <v>0</v>
      </c>
      <c r="BM217" s="90">
        <f t="shared" si="75"/>
        <v>0</v>
      </c>
      <c r="BN217" s="90">
        <f t="shared" si="75"/>
        <v>0</v>
      </c>
      <c r="BO217" s="90">
        <f t="shared" si="75"/>
        <v>0</v>
      </c>
      <c r="BP217" s="90">
        <f t="shared" si="74"/>
        <v>0</v>
      </c>
    </row>
    <row r="218" spans="36:68" s="75" customFormat="1" ht="12" x14ac:dyDescent="0.15">
      <c r="AJ218" s="77"/>
      <c r="AK218" s="79" t="s">
        <v>70</v>
      </c>
      <c r="AL218" s="90">
        <f t="shared" si="75"/>
        <v>0</v>
      </c>
      <c r="AM218" s="90">
        <f t="shared" si="75"/>
        <v>0</v>
      </c>
      <c r="AN218" s="90">
        <f t="shared" si="75"/>
        <v>0</v>
      </c>
      <c r="AO218" s="90">
        <f t="shared" si="75"/>
        <v>0</v>
      </c>
      <c r="AP218" s="90">
        <f t="shared" si="75"/>
        <v>0</v>
      </c>
      <c r="AQ218" s="90">
        <f t="shared" si="75"/>
        <v>0</v>
      </c>
      <c r="AR218" s="90">
        <f t="shared" si="75"/>
        <v>0</v>
      </c>
      <c r="AS218" s="90">
        <f t="shared" si="75"/>
        <v>0</v>
      </c>
      <c r="AT218" s="90">
        <f t="shared" si="75"/>
        <v>0</v>
      </c>
      <c r="AU218" s="90">
        <f t="shared" si="75"/>
        <v>0</v>
      </c>
      <c r="AV218" s="90">
        <f t="shared" si="75"/>
        <v>0</v>
      </c>
      <c r="AW218" s="90">
        <f t="shared" si="75"/>
        <v>0</v>
      </c>
      <c r="AX218" s="90">
        <f t="shared" si="75"/>
        <v>0</v>
      </c>
      <c r="AY218" s="90">
        <f t="shared" si="75"/>
        <v>0</v>
      </c>
      <c r="AZ218" s="90">
        <f t="shared" si="75"/>
        <v>0</v>
      </c>
      <c r="BA218" s="90">
        <f t="shared" si="75"/>
        <v>0</v>
      </c>
      <c r="BB218" s="90">
        <f t="shared" si="75"/>
        <v>0</v>
      </c>
      <c r="BC218" s="90">
        <f t="shared" si="75"/>
        <v>0</v>
      </c>
      <c r="BD218" s="90">
        <f t="shared" si="75"/>
        <v>0</v>
      </c>
      <c r="BE218" s="90">
        <f t="shared" si="75"/>
        <v>0</v>
      </c>
      <c r="BF218" s="90">
        <f t="shared" si="75"/>
        <v>0</v>
      </c>
      <c r="BG218" s="90">
        <f t="shared" si="75"/>
        <v>0</v>
      </c>
      <c r="BH218" s="90">
        <f t="shared" si="75"/>
        <v>0</v>
      </c>
      <c r="BI218" s="90">
        <f t="shared" si="75"/>
        <v>0</v>
      </c>
      <c r="BJ218" s="90">
        <f t="shared" si="75"/>
        <v>0</v>
      </c>
      <c r="BK218" s="90">
        <f t="shared" si="75"/>
        <v>0</v>
      </c>
      <c r="BL218" s="90">
        <f t="shared" si="75"/>
        <v>0</v>
      </c>
      <c r="BM218" s="90">
        <f t="shared" si="75"/>
        <v>0</v>
      </c>
      <c r="BN218" s="90">
        <f t="shared" si="75"/>
        <v>0</v>
      </c>
      <c r="BO218" s="90">
        <f t="shared" si="75"/>
        <v>0</v>
      </c>
      <c r="BP218" s="90">
        <f t="shared" si="74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ref="AL219:BO220" si="76">AL191-AL205</f>
        <v>0</v>
      </c>
      <c r="AM219" s="90">
        <f t="shared" si="76"/>
        <v>0</v>
      </c>
      <c r="AN219" s="90">
        <f t="shared" si="76"/>
        <v>0</v>
      </c>
      <c r="AO219" s="90">
        <f t="shared" si="76"/>
        <v>0</v>
      </c>
      <c r="AP219" s="90">
        <f t="shared" si="76"/>
        <v>0</v>
      </c>
      <c r="AQ219" s="90">
        <f t="shared" si="76"/>
        <v>0</v>
      </c>
      <c r="AR219" s="90">
        <f t="shared" si="76"/>
        <v>0</v>
      </c>
      <c r="AS219" s="90">
        <f t="shared" si="76"/>
        <v>0</v>
      </c>
      <c r="AT219" s="90">
        <f t="shared" si="76"/>
        <v>0</v>
      </c>
      <c r="AU219" s="90">
        <f t="shared" si="76"/>
        <v>0</v>
      </c>
      <c r="AV219" s="90">
        <f t="shared" si="76"/>
        <v>0</v>
      </c>
      <c r="AW219" s="90">
        <f t="shared" si="76"/>
        <v>0</v>
      </c>
      <c r="AX219" s="90">
        <f t="shared" si="76"/>
        <v>0</v>
      </c>
      <c r="AY219" s="90">
        <f t="shared" si="76"/>
        <v>0</v>
      </c>
      <c r="AZ219" s="90">
        <f t="shared" si="76"/>
        <v>0</v>
      </c>
      <c r="BA219" s="90">
        <f t="shared" si="76"/>
        <v>0</v>
      </c>
      <c r="BB219" s="90">
        <f t="shared" si="76"/>
        <v>0</v>
      </c>
      <c r="BC219" s="90">
        <f t="shared" si="76"/>
        <v>0</v>
      </c>
      <c r="BD219" s="90">
        <f t="shared" si="76"/>
        <v>0</v>
      </c>
      <c r="BE219" s="90">
        <f t="shared" si="76"/>
        <v>0</v>
      </c>
      <c r="BF219" s="90">
        <f t="shared" si="76"/>
        <v>0</v>
      </c>
      <c r="BG219" s="90">
        <f t="shared" si="76"/>
        <v>0</v>
      </c>
      <c r="BH219" s="90">
        <f t="shared" si="76"/>
        <v>0</v>
      </c>
      <c r="BI219" s="90">
        <f t="shared" si="76"/>
        <v>0</v>
      </c>
      <c r="BJ219" s="90">
        <f t="shared" si="76"/>
        <v>0</v>
      </c>
      <c r="BK219" s="90">
        <f t="shared" si="76"/>
        <v>0</v>
      </c>
      <c r="BL219" s="90">
        <f t="shared" si="76"/>
        <v>0</v>
      </c>
      <c r="BM219" s="90">
        <f t="shared" si="76"/>
        <v>0</v>
      </c>
      <c r="BN219" s="90">
        <f t="shared" si="76"/>
        <v>0</v>
      </c>
      <c r="BO219" s="90">
        <f t="shared" si="76"/>
        <v>0</v>
      </c>
      <c r="BP219" s="90">
        <f t="shared" si="74"/>
        <v>0</v>
      </c>
    </row>
    <row r="220" spans="36:68" s="75" customFormat="1" ht="12" x14ac:dyDescent="0.15">
      <c r="AJ220" s="83" t="s">
        <v>50</v>
      </c>
      <c r="AK220" s="71"/>
      <c r="AL220" s="90">
        <f t="shared" si="76"/>
        <v>0</v>
      </c>
      <c r="AM220" s="90">
        <f t="shared" si="76"/>
        <v>0</v>
      </c>
      <c r="AN220" s="90">
        <f t="shared" si="76"/>
        <v>0</v>
      </c>
      <c r="AO220" s="90">
        <f t="shared" si="76"/>
        <v>0</v>
      </c>
      <c r="AP220" s="90">
        <f t="shared" si="76"/>
        <v>0</v>
      </c>
      <c r="AQ220" s="90">
        <f t="shared" si="76"/>
        <v>0</v>
      </c>
      <c r="AR220" s="90">
        <f t="shared" si="76"/>
        <v>0</v>
      </c>
      <c r="AS220" s="90">
        <f t="shared" si="76"/>
        <v>0</v>
      </c>
      <c r="AT220" s="90">
        <f t="shared" si="76"/>
        <v>0</v>
      </c>
      <c r="AU220" s="90">
        <f t="shared" si="76"/>
        <v>0</v>
      </c>
      <c r="AV220" s="90">
        <f t="shared" si="76"/>
        <v>0</v>
      </c>
      <c r="AW220" s="90">
        <f t="shared" si="76"/>
        <v>0</v>
      </c>
      <c r="AX220" s="90">
        <f t="shared" si="76"/>
        <v>0</v>
      </c>
      <c r="AY220" s="90">
        <f t="shared" si="76"/>
        <v>0</v>
      </c>
      <c r="AZ220" s="90">
        <f t="shared" si="76"/>
        <v>0</v>
      </c>
      <c r="BA220" s="90">
        <f t="shared" si="76"/>
        <v>0</v>
      </c>
      <c r="BB220" s="90">
        <f t="shared" si="76"/>
        <v>0</v>
      </c>
      <c r="BC220" s="90">
        <f t="shared" si="76"/>
        <v>0</v>
      </c>
      <c r="BD220" s="90">
        <f t="shared" si="76"/>
        <v>0</v>
      </c>
      <c r="BE220" s="90">
        <f t="shared" si="76"/>
        <v>0</v>
      </c>
      <c r="BF220" s="90">
        <f t="shared" si="76"/>
        <v>0</v>
      </c>
      <c r="BG220" s="90">
        <f t="shared" si="76"/>
        <v>0</v>
      </c>
      <c r="BH220" s="90">
        <f t="shared" si="76"/>
        <v>0</v>
      </c>
      <c r="BI220" s="90">
        <f t="shared" si="76"/>
        <v>0</v>
      </c>
      <c r="BJ220" s="90">
        <f t="shared" si="76"/>
        <v>0</v>
      </c>
      <c r="BK220" s="90">
        <f t="shared" si="76"/>
        <v>0</v>
      </c>
      <c r="BL220" s="90">
        <f t="shared" si="76"/>
        <v>0</v>
      </c>
      <c r="BM220" s="90">
        <f t="shared" si="76"/>
        <v>0</v>
      </c>
      <c r="BN220" s="90">
        <f t="shared" si="76"/>
        <v>0</v>
      </c>
      <c r="BO220" s="90">
        <f t="shared" si="76"/>
        <v>0</v>
      </c>
      <c r="BP220" s="90">
        <f t="shared" si="74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7">SUM(AM211:AM220)</f>
        <v>0</v>
      </c>
      <c r="AN221" s="90">
        <f t="shared" si="77"/>
        <v>0</v>
      </c>
      <c r="AO221" s="90">
        <f t="shared" si="77"/>
        <v>0</v>
      </c>
      <c r="AP221" s="90">
        <f t="shared" si="77"/>
        <v>0</v>
      </c>
      <c r="AQ221" s="90">
        <f t="shared" si="77"/>
        <v>0</v>
      </c>
      <c r="AR221" s="90">
        <f t="shared" si="77"/>
        <v>0</v>
      </c>
      <c r="AS221" s="90">
        <f t="shared" si="77"/>
        <v>0</v>
      </c>
      <c r="AT221" s="90">
        <f t="shared" si="77"/>
        <v>0</v>
      </c>
      <c r="AU221" s="90">
        <f t="shared" si="77"/>
        <v>0</v>
      </c>
      <c r="AV221" s="90">
        <f t="shared" si="77"/>
        <v>0</v>
      </c>
      <c r="AW221" s="90">
        <f t="shared" si="77"/>
        <v>0</v>
      </c>
      <c r="AX221" s="90">
        <f t="shared" si="77"/>
        <v>0</v>
      </c>
      <c r="AY221" s="90">
        <f t="shared" si="77"/>
        <v>0</v>
      </c>
      <c r="AZ221" s="90">
        <f t="shared" si="77"/>
        <v>0</v>
      </c>
      <c r="BA221" s="90">
        <f t="shared" si="77"/>
        <v>0</v>
      </c>
      <c r="BB221" s="90">
        <f t="shared" si="77"/>
        <v>0</v>
      </c>
      <c r="BC221" s="90">
        <f t="shared" si="77"/>
        <v>0</v>
      </c>
      <c r="BD221" s="90">
        <f t="shared" si="77"/>
        <v>0</v>
      </c>
      <c r="BE221" s="90">
        <f t="shared" si="77"/>
        <v>0</v>
      </c>
      <c r="BF221" s="90">
        <f t="shared" si="77"/>
        <v>0</v>
      </c>
      <c r="BG221" s="90">
        <f t="shared" si="77"/>
        <v>0</v>
      </c>
      <c r="BH221" s="90">
        <f t="shared" si="77"/>
        <v>0</v>
      </c>
      <c r="BI221" s="90">
        <f t="shared" si="77"/>
        <v>0</v>
      </c>
      <c r="BJ221" s="90">
        <f t="shared" si="77"/>
        <v>0</v>
      </c>
      <c r="BK221" s="90">
        <f t="shared" si="77"/>
        <v>0</v>
      </c>
      <c r="BL221" s="90">
        <f t="shared" si="77"/>
        <v>0</v>
      </c>
      <c r="BM221" s="90">
        <f t="shared" si="77"/>
        <v>0</v>
      </c>
      <c r="BN221" s="90">
        <f t="shared" si="77"/>
        <v>0</v>
      </c>
      <c r="BO221" s="90">
        <f t="shared" si="77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8">IF(AL226-AL258=0,"ok","×")</f>
        <v>ok</v>
      </c>
      <c r="AM224" s="88" t="str">
        <f t="shared" si="78"/>
        <v>ok</v>
      </c>
      <c r="AN224" s="88" t="str">
        <f t="shared" si="78"/>
        <v>ok</v>
      </c>
      <c r="AO224" s="88" t="str">
        <f t="shared" si="78"/>
        <v>ok</v>
      </c>
      <c r="AP224" s="88" t="str">
        <f t="shared" si="78"/>
        <v>ok</v>
      </c>
      <c r="AQ224" s="88" t="str">
        <f t="shared" si="78"/>
        <v>ok</v>
      </c>
      <c r="AR224" s="88" t="str">
        <f t="shared" si="78"/>
        <v>ok</v>
      </c>
      <c r="AS224" s="88" t="str">
        <f t="shared" si="78"/>
        <v>ok</v>
      </c>
      <c r="AT224" s="88" t="str">
        <f t="shared" si="78"/>
        <v>ok</v>
      </c>
      <c r="AU224" s="88" t="str">
        <f t="shared" si="78"/>
        <v>ok</v>
      </c>
      <c r="AV224" s="88" t="str">
        <f t="shared" si="78"/>
        <v>ok</v>
      </c>
      <c r="AW224" s="88" t="str">
        <f t="shared" si="78"/>
        <v>ok</v>
      </c>
      <c r="AX224" s="88" t="str">
        <f t="shared" si="78"/>
        <v>ok</v>
      </c>
      <c r="AY224" s="88" t="str">
        <f t="shared" si="78"/>
        <v>ok</v>
      </c>
      <c r="AZ224" s="88" t="str">
        <f t="shared" si="78"/>
        <v>ok</v>
      </c>
      <c r="BA224" s="88" t="str">
        <f t="shared" si="78"/>
        <v>ok</v>
      </c>
      <c r="BB224" s="88" t="str">
        <f t="shared" si="78"/>
        <v>ok</v>
      </c>
      <c r="BC224" s="88" t="str">
        <f t="shared" si="78"/>
        <v>ok</v>
      </c>
      <c r="BD224" s="88" t="str">
        <f t="shared" si="78"/>
        <v>ok</v>
      </c>
      <c r="BE224" s="88" t="str">
        <f t="shared" si="78"/>
        <v>ok</v>
      </c>
      <c r="BF224" s="88" t="str">
        <f t="shared" si="78"/>
        <v>ok</v>
      </c>
      <c r="BG224" s="88" t="str">
        <f t="shared" si="78"/>
        <v>ok</v>
      </c>
      <c r="BH224" s="88" t="str">
        <f t="shared" si="78"/>
        <v>ok</v>
      </c>
      <c r="BI224" s="88" t="str">
        <f t="shared" si="78"/>
        <v>ok</v>
      </c>
      <c r="BJ224" s="88" t="str">
        <f t="shared" si="78"/>
        <v>ok</v>
      </c>
      <c r="BK224" s="88" t="str">
        <f t="shared" si="78"/>
        <v>ok</v>
      </c>
      <c r="BL224" s="88" t="str">
        <f t="shared" si="78"/>
        <v>ok</v>
      </c>
      <c r="BM224" s="88" t="str">
        <f t="shared" si="78"/>
        <v>ok</v>
      </c>
      <c r="BN224" s="88" t="str">
        <f t="shared" si="78"/>
        <v>ok</v>
      </c>
      <c r="BO224" s="88" t="str">
        <f t="shared" si="78"/>
        <v>ok</v>
      </c>
      <c r="BP224" s="88" t="str">
        <f t="shared" si="78"/>
        <v>ok</v>
      </c>
    </row>
    <row r="225" spans="36:68" x14ac:dyDescent="0.15">
      <c r="AK225" s="71" t="s">
        <v>83</v>
      </c>
      <c r="AL225" s="72">
        <f t="shared" ref="AL225:BO225" si="79">AL260</f>
        <v>1</v>
      </c>
      <c r="AM225" s="72">
        <f t="shared" si="79"/>
        <v>2</v>
      </c>
      <c r="AN225" s="72">
        <f t="shared" si="79"/>
        <v>3</v>
      </c>
      <c r="AO225" s="72">
        <f t="shared" si="79"/>
        <v>4</v>
      </c>
      <c r="AP225" s="72">
        <f t="shared" si="79"/>
        <v>5</v>
      </c>
      <c r="AQ225" s="72">
        <f t="shared" si="79"/>
        <v>6</v>
      </c>
      <c r="AR225" s="72">
        <f t="shared" si="79"/>
        <v>7</v>
      </c>
      <c r="AS225" s="72">
        <f t="shared" si="79"/>
        <v>8</v>
      </c>
      <c r="AT225" s="72">
        <f t="shared" si="79"/>
        <v>9</v>
      </c>
      <c r="AU225" s="72">
        <f t="shared" si="79"/>
        <v>10</v>
      </c>
      <c r="AV225" s="72">
        <f t="shared" si="79"/>
        <v>11</v>
      </c>
      <c r="AW225" s="72">
        <f t="shared" si="79"/>
        <v>12</v>
      </c>
      <c r="AX225" s="72">
        <f t="shared" si="79"/>
        <v>13</v>
      </c>
      <c r="AY225" s="72">
        <f t="shared" si="79"/>
        <v>14</v>
      </c>
      <c r="AZ225" s="72">
        <f t="shared" si="79"/>
        <v>15</v>
      </c>
      <c r="BA225" s="72">
        <f t="shared" si="79"/>
        <v>16</v>
      </c>
      <c r="BB225" s="72">
        <f t="shared" si="79"/>
        <v>17</v>
      </c>
      <c r="BC225" s="72">
        <f t="shared" si="79"/>
        <v>18</v>
      </c>
      <c r="BD225" s="72">
        <f t="shared" si="79"/>
        <v>19</v>
      </c>
      <c r="BE225" s="72">
        <f t="shared" si="79"/>
        <v>20</v>
      </c>
      <c r="BF225" s="72">
        <f t="shared" si="79"/>
        <v>21</v>
      </c>
      <c r="BG225" s="72">
        <f t="shared" si="79"/>
        <v>22</v>
      </c>
      <c r="BH225" s="72">
        <f t="shared" si="79"/>
        <v>23</v>
      </c>
      <c r="BI225" s="72">
        <f t="shared" si="79"/>
        <v>24</v>
      </c>
      <c r="BJ225" s="72">
        <f t="shared" si="79"/>
        <v>25</v>
      </c>
      <c r="BK225" s="72">
        <f t="shared" si="79"/>
        <v>26</v>
      </c>
      <c r="BL225" s="72">
        <f t="shared" si="79"/>
        <v>27</v>
      </c>
      <c r="BM225" s="72">
        <f t="shared" si="79"/>
        <v>28</v>
      </c>
      <c r="BN225" s="72">
        <f t="shared" si="79"/>
        <v>29</v>
      </c>
      <c r="BO225" s="72">
        <f t="shared" si="79"/>
        <v>30</v>
      </c>
      <c r="BP225" s="72" t="str">
        <f t="shared" ref="BP225" si="80">BP260</f>
        <v>合計</v>
      </c>
    </row>
    <row r="226" spans="36:68" x14ac:dyDescent="0.15">
      <c r="AK226" s="71" t="s">
        <v>47</v>
      </c>
      <c r="AL226" s="89">
        <f t="shared" ref="AL226:BO226" si="81">IF($AN$4=$AJ$223,AL$124,0)</f>
        <v>0</v>
      </c>
      <c r="AM226" s="89">
        <f t="shared" si="81"/>
        <v>0</v>
      </c>
      <c r="AN226" s="89">
        <f t="shared" si="81"/>
        <v>0</v>
      </c>
      <c r="AO226" s="89">
        <f t="shared" si="81"/>
        <v>0</v>
      </c>
      <c r="AP226" s="89">
        <f t="shared" si="81"/>
        <v>0</v>
      </c>
      <c r="AQ226" s="89">
        <f t="shared" si="81"/>
        <v>0</v>
      </c>
      <c r="AR226" s="89">
        <f t="shared" si="81"/>
        <v>0</v>
      </c>
      <c r="AS226" s="89">
        <f t="shared" si="81"/>
        <v>0</v>
      </c>
      <c r="AT226" s="89">
        <f t="shared" si="81"/>
        <v>0</v>
      </c>
      <c r="AU226" s="89">
        <f t="shared" si="81"/>
        <v>0</v>
      </c>
      <c r="AV226" s="89">
        <f t="shared" si="81"/>
        <v>0</v>
      </c>
      <c r="AW226" s="89">
        <f t="shared" si="81"/>
        <v>0</v>
      </c>
      <c r="AX226" s="89">
        <f t="shared" si="81"/>
        <v>0</v>
      </c>
      <c r="AY226" s="89">
        <f t="shared" si="81"/>
        <v>0</v>
      </c>
      <c r="AZ226" s="89">
        <f t="shared" si="81"/>
        <v>0</v>
      </c>
      <c r="BA226" s="89">
        <f t="shared" si="81"/>
        <v>0</v>
      </c>
      <c r="BB226" s="89">
        <f t="shared" si="81"/>
        <v>0</v>
      </c>
      <c r="BC226" s="89">
        <f t="shared" si="81"/>
        <v>0</v>
      </c>
      <c r="BD226" s="89">
        <f t="shared" si="81"/>
        <v>0</v>
      </c>
      <c r="BE226" s="89">
        <f t="shared" si="81"/>
        <v>0</v>
      </c>
      <c r="BF226" s="89">
        <f t="shared" si="81"/>
        <v>0</v>
      </c>
      <c r="BG226" s="89">
        <f t="shared" si="81"/>
        <v>0</v>
      </c>
      <c r="BH226" s="89">
        <f t="shared" si="81"/>
        <v>0</v>
      </c>
      <c r="BI226" s="89">
        <f t="shared" si="81"/>
        <v>0</v>
      </c>
      <c r="BJ226" s="89">
        <f t="shared" si="81"/>
        <v>0</v>
      </c>
      <c r="BK226" s="89">
        <f t="shared" si="81"/>
        <v>0</v>
      </c>
      <c r="BL226" s="89">
        <f t="shared" si="81"/>
        <v>0</v>
      </c>
      <c r="BM226" s="89">
        <f t="shared" si="81"/>
        <v>0</v>
      </c>
      <c r="BN226" s="89">
        <f t="shared" si="81"/>
        <v>0</v>
      </c>
      <c r="BO226" s="89">
        <f t="shared" si="81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82">IF($AN$4=$AJ$223,AL$125,0)</f>
        <v>0</v>
      </c>
      <c r="AM227" s="89">
        <f t="shared" si="82"/>
        <v>0</v>
      </c>
      <c r="AN227" s="89">
        <f t="shared" si="82"/>
        <v>0</v>
      </c>
      <c r="AO227" s="89">
        <f t="shared" si="82"/>
        <v>0</v>
      </c>
      <c r="AP227" s="89">
        <f t="shared" si="82"/>
        <v>0</v>
      </c>
      <c r="AQ227" s="89">
        <f t="shared" si="82"/>
        <v>0</v>
      </c>
      <c r="AR227" s="89">
        <f t="shared" si="82"/>
        <v>0</v>
      </c>
      <c r="AS227" s="89">
        <f t="shared" si="82"/>
        <v>0</v>
      </c>
      <c r="AT227" s="89">
        <f t="shared" si="82"/>
        <v>0</v>
      </c>
      <c r="AU227" s="89">
        <f t="shared" si="82"/>
        <v>0</v>
      </c>
      <c r="AV227" s="89">
        <f t="shared" si="82"/>
        <v>0</v>
      </c>
      <c r="AW227" s="89">
        <f t="shared" si="82"/>
        <v>0</v>
      </c>
      <c r="AX227" s="89">
        <f t="shared" si="82"/>
        <v>0</v>
      </c>
      <c r="AY227" s="89">
        <f t="shared" si="82"/>
        <v>0</v>
      </c>
      <c r="AZ227" s="89">
        <f t="shared" si="82"/>
        <v>0</v>
      </c>
      <c r="BA227" s="89">
        <f t="shared" si="82"/>
        <v>0</v>
      </c>
      <c r="BB227" s="89">
        <f t="shared" si="82"/>
        <v>0</v>
      </c>
      <c r="BC227" s="89">
        <f t="shared" si="82"/>
        <v>0</v>
      </c>
      <c r="BD227" s="89">
        <f t="shared" si="82"/>
        <v>0</v>
      </c>
      <c r="BE227" s="89">
        <f t="shared" si="82"/>
        <v>0</v>
      </c>
      <c r="BF227" s="89">
        <f t="shared" si="82"/>
        <v>0</v>
      </c>
      <c r="BG227" s="89">
        <f t="shared" si="82"/>
        <v>0</v>
      </c>
      <c r="BH227" s="89">
        <f t="shared" si="82"/>
        <v>0</v>
      </c>
      <c r="BI227" s="89">
        <f t="shared" si="82"/>
        <v>0</v>
      </c>
      <c r="BJ227" s="89">
        <f t="shared" si="82"/>
        <v>0</v>
      </c>
      <c r="BK227" s="89">
        <f t="shared" si="82"/>
        <v>0</v>
      </c>
      <c r="BL227" s="89">
        <f t="shared" si="82"/>
        <v>0</v>
      </c>
      <c r="BM227" s="89">
        <f t="shared" si="82"/>
        <v>0</v>
      </c>
      <c r="BN227" s="89">
        <f t="shared" si="82"/>
        <v>0</v>
      </c>
      <c r="BO227" s="89">
        <f t="shared" si="82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83">IF($AN$4=$AJ$223,AL$126,0)</f>
        <v>0</v>
      </c>
      <c r="AM228" s="89">
        <f t="shared" si="83"/>
        <v>0</v>
      </c>
      <c r="AN228" s="89">
        <f t="shared" si="83"/>
        <v>0</v>
      </c>
      <c r="AO228" s="89">
        <f t="shared" si="83"/>
        <v>0</v>
      </c>
      <c r="AP228" s="89">
        <f t="shared" si="83"/>
        <v>0</v>
      </c>
      <c r="AQ228" s="89">
        <f t="shared" si="83"/>
        <v>0</v>
      </c>
      <c r="AR228" s="89">
        <f t="shared" si="83"/>
        <v>0</v>
      </c>
      <c r="AS228" s="89">
        <f t="shared" si="83"/>
        <v>0</v>
      </c>
      <c r="AT228" s="89">
        <f t="shared" si="83"/>
        <v>0</v>
      </c>
      <c r="AU228" s="89">
        <f t="shared" si="83"/>
        <v>0</v>
      </c>
      <c r="AV228" s="89">
        <f t="shared" si="83"/>
        <v>0</v>
      </c>
      <c r="AW228" s="89">
        <f t="shared" si="83"/>
        <v>0</v>
      </c>
      <c r="AX228" s="89">
        <f t="shared" si="83"/>
        <v>0</v>
      </c>
      <c r="AY228" s="89">
        <f t="shared" si="83"/>
        <v>0</v>
      </c>
      <c r="AZ228" s="89">
        <f t="shared" si="83"/>
        <v>0</v>
      </c>
      <c r="BA228" s="89">
        <f t="shared" si="83"/>
        <v>0</v>
      </c>
      <c r="BB228" s="89">
        <f t="shared" si="83"/>
        <v>0</v>
      </c>
      <c r="BC228" s="89">
        <f t="shared" si="83"/>
        <v>0</v>
      </c>
      <c r="BD228" s="89">
        <f t="shared" si="83"/>
        <v>0</v>
      </c>
      <c r="BE228" s="89">
        <f t="shared" si="83"/>
        <v>0</v>
      </c>
      <c r="BF228" s="89">
        <f t="shared" si="83"/>
        <v>0</v>
      </c>
      <c r="BG228" s="89">
        <f t="shared" si="83"/>
        <v>0</v>
      </c>
      <c r="BH228" s="89">
        <f t="shared" si="83"/>
        <v>0</v>
      </c>
      <c r="BI228" s="89">
        <f t="shared" si="83"/>
        <v>0</v>
      </c>
      <c r="BJ228" s="89">
        <f t="shared" si="83"/>
        <v>0</v>
      </c>
      <c r="BK228" s="89">
        <f t="shared" si="83"/>
        <v>0</v>
      </c>
      <c r="BL228" s="89">
        <f t="shared" si="83"/>
        <v>0</v>
      </c>
      <c r="BM228" s="89">
        <f t="shared" si="83"/>
        <v>0</v>
      </c>
      <c r="BN228" s="89">
        <f t="shared" si="83"/>
        <v>0</v>
      </c>
      <c r="BO228" s="89">
        <f t="shared" si="83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4">IF($AN$4=$AJ$223,AL$127,0)</f>
        <v>0</v>
      </c>
      <c r="AM229" s="89">
        <f t="shared" si="84"/>
        <v>0</v>
      </c>
      <c r="AN229" s="89">
        <f t="shared" si="84"/>
        <v>0</v>
      </c>
      <c r="AO229" s="89">
        <f t="shared" si="84"/>
        <v>0</v>
      </c>
      <c r="AP229" s="89">
        <f t="shared" si="84"/>
        <v>0</v>
      </c>
      <c r="AQ229" s="89">
        <f t="shared" si="84"/>
        <v>0</v>
      </c>
      <c r="AR229" s="89">
        <f t="shared" si="84"/>
        <v>0</v>
      </c>
      <c r="AS229" s="89">
        <f t="shared" si="84"/>
        <v>0</v>
      </c>
      <c r="AT229" s="89">
        <f t="shared" si="84"/>
        <v>0</v>
      </c>
      <c r="AU229" s="89">
        <f t="shared" si="84"/>
        <v>0</v>
      </c>
      <c r="AV229" s="89">
        <f t="shared" si="84"/>
        <v>0</v>
      </c>
      <c r="AW229" s="89">
        <f t="shared" si="84"/>
        <v>0</v>
      </c>
      <c r="AX229" s="89">
        <f t="shared" si="84"/>
        <v>0</v>
      </c>
      <c r="AY229" s="89">
        <f t="shared" si="84"/>
        <v>0</v>
      </c>
      <c r="AZ229" s="89">
        <f t="shared" si="84"/>
        <v>0</v>
      </c>
      <c r="BA229" s="89">
        <f t="shared" si="84"/>
        <v>0</v>
      </c>
      <c r="BB229" s="89">
        <f t="shared" si="84"/>
        <v>0</v>
      </c>
      <c r="BC229" s="89">
        <f t="shared" si="84"/>
        <v>0</v>
      </c>
      <c r="BD229" s="89">
        <f t="shared" si="84"/>
        <v>0</v>
      </c>
      <c r="BE229" s="89">
        <f t="shared" si="84"/>
        <v>0</v>
      </c>
      <c r="BF229" s="89">
        <f t="shared" si="84"/>
        <v>0</v>
      </c>
      <c r="BG229" s="89">
        <f t="shared" si="84"/>
        <v>0</v>
      </c>
      <c r="BH229" s="89">
        <f t="shared" si="84"/>
        <v>0</v>
      </c>
      <c r="BI229" s="89">
        <f t="shared" si="84"/>
        <v>0</v>
      </c>
      <c r="BJ229" s="89">
        <f t="shared" si="84"/>
        <v>0</v>
      </c>
      <c r="BK229" s="89">
        <f t="shared" si="84"/>
        <v>0</v>
      </c>
      <c r="BL229" s="89">
        <f t="shared" si="84"/>
        <v>0</v>
      </c>
      <c r="BM229" s="89">
        <f t="shared" si="84"/>
        <v>0</v>
      </c>
      <c r="BN229" s="89">
        <f t="shared" si="84"/>
        <v>0</v>
      </c>
      <c r="BO229" s="89">
        <f t="shared" si="84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5">SUM(AL226:AL229)</f>
        <v>0</v>
      </c>
      <c r="AM230" s="89">
        <f t="shared" si="85"/>
        <v>0</v>
      </c>
      <c r="AN230" s="89">
        <f t="shared" si="85"/>
        <v>0</v>
      </c>
      <c r="AO230" s="89">
        <f t="shared" si="85"/>
        <v>0</v>
      </c>
      <c r="AP230" s="89">
        <f t="shared" si="85"/>
        <v>0</v>
      </c>
      <c r="AQ230" s="89">
        <f t="shared" si="85"/>
        <v>0</v>
      </c>
      <c r="AR230" s="89">
        <f t="shared" si="85"/>
        <v>0</v>
      </c>
      <c r="AS230" s="89">
        <f t="shared" si="85"/>
        <v>0</v>
      </c>
      <c r="AT230" s="89">
        <f t="shared" si="85"/>
        <v>0</v>
      </c>
      <c r="AU230" s="89">
        <f t="shared" si="85"/>
        <v>0</v>
      </c>
      <c r="AV230" s="89">
        <f t="shared" si="85"/>
        <v>0</v>
      </c>
      <c r="AW230" s="89">
        <f t="shared" si="85"/>
        <v>0</v>
      </c>
      <c r="AX230" s="89">
        <f t="shared" si="85"/>
        <v>0</v>
      </c>
      <c r="AY230" s="89">
        <f t="shared" si="85"/>
        <v>0</v>
      </c>
      <c r="AZ230" s="89">
        <f t="shared" si="85"/>
        <v>0</v>
      </c>
      <c r="BA230" s="89">
        <f t="shared" si="85"/>
        <v>0</v>
      </c>
      <c r="BB230" s="89">
        <f t="shared" si="85"/>
        <v>0</v>
      </c>
      <c r="BC230" s="89">
        <f t="shared" si="85"/>
        <v>0</v>
      </c>
      <c r="BD230" s="89">
        <f t="shared" si="85"/>
        <v>0</v>
      </c>
      <c r="BE230" s="89">
        <f t="shared" si="85"/>
        <v>0</v>
      </c>
      <c r="BF230" s="89">
        <f t="shared" si="85"/>
        <v>0</v>
      </c>
      <c r="BG230" s="89">
        <f t="shared" si="85"/>
        <v>0</v>
      </c>
      <c r="BH230" s="89">
        <f t="shared" si="85"/>
        <v>0</v>
      </c>
      <c r="BI230" s="89">
        <f t="shared" si="85"/>
        <v>0</v>
      </c>
      <c r="BJ230" s="89">
        <f t="shared" si="85"/>
        <v>0</v>
      </c>
      <c r="BK230" s="89">
        <f t="shared" si="85"/>
        <v>0</v>
      </c>
      <c r="BL230" s="89">
        <f t="shared" si="85"/>
        <v>0</v>
      </c>
      <c r="BM230" s="89">
        <f t="shared" si="85"/>
        <v>0</v>
      </c>
      <c r="BN230" s="89">
        <f t="shared" si="85"/>
        <v>0</v>
      </c>
      <c r="BO230" s="89">
        <f t="shared" si="85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6">IF($AN$4=$AJ$223,AL$132,0)</f>
        <v>0</v>
      </c>
      <c r="AM234" s="89">
        <f t="shared" si="86"/>
        <v>0</v>
      </c>
      <c r="AN234" s="89">
        <f t="shared" si="86"/>
        <v>0</v>
      </c>
      <c r="AO234" s="89">
        <f t="shared" si="86"/>
        <v>0</v>
      </c>
      <c r="AP234" s="89">
        <f t="shared" si="86"/>
        <v>0</v>
      </c>
      <c r="AQ234" s="89">
        <f t="shared" si="86"/>
        <v>0</v>
      </c>
      <c r="AR234" s="89">
        <f t="shared" si="86"/>
        <v>0</v>
      </c>
      <c r="AS234" s="89">
        <f t="shared" si="86"/>
        <v>0</v>
      </c>
      <c r="AT234" s="89">
        <f t="shared" si="86"/>
        <v>0</v>
      </c>
      <c r="AU234" s="89">
        <f t="shared" si="86"/>
        <v>0</v>
      </c>
      <c r="AV234" s="89">
        <f t="shared" si="86"/>
        <v>0</v>
      </c>
      <c r="AW234" s="89">
        <f t="shared" si="86"/>
        <v>0</v>
      </c>
      <c r="AX234" s="89">
        <f t="shared" si="86"/>
        <v>0</v>
      </c>
      <c r="AY234" s="89">
        <f t="shared" si="86"/>
        <v>0</v>
      </c>
      <c r="AZ234" s="89">
        <f t="shared" si="86"/>
        <v>0</v>
      </c>
      <c r="BA234" s="89">
        <f t="shared" si="86"/>
        <v>0</v>
      </c>
      <c r="BB234" s="89">
        <f t="shared" si="86"/>
        <v>0</v>
      </c>
      <c r="BC234" s="89">
        <f t="shared" si="86"/>
        <v>0</v>
      </c>
      <c r="BD234" s="89">
        <f t="shared" si="86"/>
        <v>0</v>
      </c>
      <c r="BE234" s="89">
        <f t="shared" si="86"/>
        <v>0</v>
      </c>
      <c r="BF234" s="89">
        <f t="shared" si="86"/>
        <v>0</v>
      </c>
      <c r="BG234" s="89">
        <f t="shared" si="86"/>
        <v>0</v>
      </c>
      <c r="BH234" s="89">
        <f t="shared" si="86"/>
        <v>0</v>
      </c>
      <c r="BI234" s="89">
        <f t="shared" si="86"/>
        <v>0</v>
      </c>
      <c r="BJ234" s="89">
        <f t="shared" si="86"/>
        <v>0</v>
      </c>
      <c r="BK234" s="89">
        <f t="shared" si="86"/>
        <v>0</v>
      </c>
      <c r="BL234" s="89">
        <f t="shared" si="86"/>
        <v>0</v>
      </c>
      <c r="BM234" s="89">
        <f t="shared" si="86"/>
        <v>0</v>
      </c>
      <c r="BN234" s="89">
        <f t="shared" si="86"/>
        <v>0</v>
      </c>
      <c r="BO234" s="89">
        <f t="shared" si="86"/>
        <v>0</v>
      </c>
      <c r="BP234" s="89">
        <f t="shared" ref="BP234:BP243" si="87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8">IF($AN$4=$AJ$223,AL$133,0)</f>
        <v>0</v>
      </c>
      <c r="AM235" s="89">
        <f t="shared" si="88"/>
        <v>0</v>
      </c>
      <c r="AN235" s="89">
        <f t="shared" si="88"/>
        <v>0</v>
      </c>
      <c r="AO235" s="89">
        <f t="shared" si="88"/>
        <v>0</v>
      </c>
      <c r="AP235" s="89">
        <f t="shared" si="88"/>
        <v>0</v>
      </c>
      <c r="AQ235" s="89">
        <f t="shared" si="88"/>
        <v>0</v>
      </c>
      <c r="AR235" s="89">
        <f t="shared" si="88"/>
        <v>0</v>
      </c>
      <c r="AS235" s="89">
        <f t="shared" si="88"/>
        <v>0</v>
      </c>
      <c r="AT235" s="89">
        <f t="shared" si="88"/>
        <v>0</v>
      </c>
      <c r="AU235" s="89">
        <f t="shared" si="88"/>
        <v>0</v>
      </c>
      <c r="AV235" s="89">
        <f t="shared" si="88"/>
        <v>0</v>
      </c>
      <c r="AW235" s="89">
        <f t="shared" si="88"/>
        <v>0</v>
      </c>
      <c r="AX235" s="89">
        <f t="shared" si="88"/>
        <v>0</v>
      </c>
      <c r="AY235" s="89">
        <f t="shared" si="88"/>
        <v>0</v>
      </c>
      <c r="AZ235" s="89">
        <f t="shared" si="88"/>
        <v>0</v>
      </c>
      <c r="BA235" s="89">
        <f t="shared" si="88"/>
        <v>0</v>
      </c>
      <c r="BB235" s="89">
        <f t="shared" si="88"/>
        <v>0</v>
      </c>
      <c r="BC235" s="89">
        <f t="shared" si="88"/>
        <v>0</v>
      </c>
      <c r="BD235" s="89">
        <f t="shared" si="88"/>
        <v>0</v>
      </c>
      <c r="BE235" s="89">
        <f t="shared" si="88"/>
        <v>0</v>
      </c>
      <c r="BF235" s="89">
        <f t="shared" si="88"/>
        <v>0</v>
      </c>
      <c r="BG235" s="89">
        <f t="shared" si="88"/>
        <v>0</v>
      </c>
      <c r="BH235" s="89">
        <f t="shared" si="88"/>
        <v>0</v>
      </c>
      <c r="BI235" s="89">
        <f t="shared" si="88"/>
        <v>0</v>
      </c>
      <c r="BJ235" s="89">
        <f t="shared" si="88"/>
        <v>0</v>
      </c>
      <c r="BK235" s="89">
        <f t="shared" si="88"/>
        <v>0</v>
      </c>
      <c r="BL235" s="89">
        <f t="shared" si="88"/>
        <v>0</v>
      </c>
      <c r="BM235" s="89">
        <f t="shared" si="88"/>
        <v>0</v>
      </c>
      <c r="BN235" s="89">
        <f t="shared" si="88"/>
        <v>0</v>
      </c>
      <c r="BO235" s="89">
        <f t="shared" si="88"/>
        <v>0</v>
      </c>
      <c r="BP235" s="89">
        <f t="shared" si="87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9">IF($AN$4=$AJ$223,AL$134,0)</f>
        <v>0</v>
      </c>
      <c r="AM236" s="89">
        <f t="shared" si="89"/>
        <v>0</v>
      </c>
      <c r="AN236" s="89">
        <f t="shared" si="89"/>
        <v>0</v>
      </c>
      <c r="AO236" s="89">
        <f t="shared" si="89"/>
        <v>0</v>
      </c>
      <c r="AP236" s="89">
        <f t="shared" si="89"/>
        <v>0</v>
      </c>
      <c r="AQ236" s="89">
        <f t="shared" si="89"/>
        <v>0</v>
      </c>
      <c r="AR236" s="89">
        <f t="shared" si="89"/>
        <v>0</v>
      </c>
      <c r="AS236" s="89">
        <f t="shared" si="89"/>
        <v>0</v>
      </c>
      <c r="AT236" s="89">
        <f t="shared" si="89"/>
        <v>0</v>
      </c>
      <c r="AU236" s="89">
        <f t="shared" si="89"/>
        <v>0</v>
      </c>
      <c r="AV236" s="89">
        <f t="shared" si="89"/>
        <v>0</v>
      </c>
      <c r="AW236" s="89">
        <f t="shared" si="89"/>
        <v>0</v>
      </c>
      <c r="AX236" s="89">
        <f t="shared" si="89"/>
        <v>0</v>
      </c>
      <c r="AY236" s="89">
        <f t="shared" si="89"/>
        <v>0</v>
      </c>
      <c r="AZ236" s="89">
        <f t="shared" si="89"/>
        <v>0</v>
      </c>
      <c r="BA236" s="89">
        <f t="shared" si="89"/>
        <v>0</v>
      </c>
      <c r="BB236" s="89">
        <f t="shared" si="89"/>
        <v>0</v>
      </c>
      <c r="BC236" s="89">
        <f t="shared" si="89"/>
        <v>0</v>
      </c>
      <c r="BD236" s="89">
        <f t="shared" si="89"/>
        <v>0</v>
      </c>
      <c r="BE236" s="89">
        <f t="shared" si="89"/>
        <v>0</v>
      </c>
      <c r="BF236" s="89">
        <f t="shared" si="89"/>
        <v>0</v>
      </c>
      <c r="BG236" s="89">
        <f t="shared" si="89"/>
        <v>0</v>
      </c>
      <c r="BH236" s="89">
        <f t="shared" si="89"/>
        <v>0</v>
      </c>
      <c r="BI236" s="89">
        <f t="shared" si="89"/>
        <v>0</v>
      </c>
      <c r="BJ236" s="89">
        <f t="shared" si="89"/>
        <v>0</v>
      </c>
      <c r="BK236" s="89">
        <f t="shared" si="89"/>
        <v>0</v>
      </c>
      <c r="BL236" s="89">
        <f t="shared" si="89"/>
        <v>0</v>
      </c>
      <c r="BM236" s="89">
        <f t="shared" si="89"/>
        <v>0</v>
      </c>
      <c r="BN236" s="89">
        <f t="shared" si="89"/>
        <v>0</v>
      </c>
      <c r="BO236" s="89">
        <f t="shared" si="89"/>
        <v>0</v>
      </c>
      <c r="BP236" s="89">
        <f t="shared" si="87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90">IF($AN$4=$AJ$223,AL$135,0)</f>
        <v>0</v>
      </c>
      <c r="AM237" s="89">
        <f t="shared" si="90"/>
        <v>0</v>
      </c>
      <c r="AN237" s="89">
        <f t="shared" si="90"/>
        <v>0</v>
      </c>
      <c r="AO237" s="89">
        <f t="shared" si="90"/>
        <v>0</v>
      </c>
      <c r="AP237" s="89">
        <f t="shared" si="90"/>
        <v>0</v>
      </c>
      <c r="AQ237" s="89">
        <f t="shared" si="90"/>
        <v>0</v>
      </c>
      <c r="AR237" s="89">
        <f t="shared" si="90"/>
        <v>0</v>
      </c>
      <c r="AS237" s="89">
        <f t="shared" si="90"/>
        <v>0</v>
      </c>
      <c r="AT237" s="89">
        <f t="shared" si="90"/>
        <v>0</v>
      </c>
      <c r="AU237" s="89">
        <f t="shared" si="90"/>
        <v>0</v>
      </c>
      <c r="AV237" s="89">
        <f t="shared" si="90"/>
        <v>0</v>
      </c>
      <c r="AW237" s="89">
        <f t="shared" si="90"/>
        <v>0</v>
      </c>
      <c r="AX237" s="89">
        <f t="shared" si="90"/>
        <v>0</v>
      </c>
      <c r="AY237" s="89">
        <f t="shared" si="90"/>
        <v>0</v>
      </c>
      <c r="AZ237" s="89">
        <f t="shared" si="90"/>
        <v>0</v>
      </c>
      <c r="BA237" s="89">
        <f t="shared" si="90"/>
        <v>0</v>
      </c>
      <c r="BB237" s="89">
        <f t="shared" si="90"/>
        <v>0</v>
      </c>
      <c r="BC237" s="89">
        <f t="shared" si="90"/>
        <v>0</v>
      </c>
      <c r="BD237" s="89">
        <f t="shared" si="90"/>
        <v>0</v>
      </c>
      <c r="BE237" s="89">
        <f t="shared" si="90"/>
        <v>0</v>
      </c>
      <c r="BF237" s="89">
        <f t="shared" si="90"/>
        <v>0</v>
      </c>
      <c r="BG237" s="89">
        <f t="shared" si="90"/>
        <v>0</v>
      </c>
      <c r="BH237" s="89">
        <f t="shared" si="90"/>
        <v>0</v>
      </c>
      <c r="BI237" s="89">
        <f t="shared" si="90"/>
        <v>0</v>
      </c>
      <c r="BJ237" s="89">
        <f t="shared" si="90"/>
        <v>0</v>
      </c>
      <c r="BK237" s="89">
        <f t="shared" si="90"/>
        <v>0</v>
      </c>
      <c r="BL237" s="89">
        <f t="shared" si="90"/>
        <v>0</v>
      </c>
      <c r="BM237" s="89">
        <f t="shared" si="90"/>
        <v>0</v>
      </c>
      <c r="BN237" s="89">
        <f t="shared" si="90"/>
        <v>0</v>
      </c>
      <c r="BO237" s="89">
        <f t="shared" si="90"/>
        <v>0</v>
      </c>
      <c r="BP237" s="89">
        <f t="shared" si="87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91">IF($AN$4=$AJ$223,AL$136,0)</f>
        <v>0</v>
      </c>
      <c r="AM238" s="89">
        <f t="shared" si="91"/>
        <v>0</v>
      </c>
      <c r="AN238" s="89">
        <f t="shared" si="91"/>
        <v>0</v>
      </c>
      <c r="AO238" s="89">
        <f t="shared" si="91"/>
        <v>0</v>
      </c>
      <c r="AP238" s="89">
        <f t="shared" si="91"/>
        <v>0</v>
      </c>
      <c r="AQ238" s="89">
        <f t="shared" si="91"/>
        <v>0</v>
      </c>
      <c r="AR238" s="89">
        <f t="shared" si="91"/>
        <v>0</v>
      </c>
      <c r="AS238" s="89">
        <f t="shared" si="91"/>
        <v>0</v>
      </c>
      <c r="AT238" s="89">
        <f t="shared" si="91"/>
        <v>0</v>
      </c>
      <c r="AU238" s="89">
        <f t="shared" si="91"/>
        <v>0</v>
      </c>
      <c r="AV238" s="89">
        <f t="shared" si="91"/>
        <v>0</v>
      </c>
      <c r="AW238" s="89">
        <f t="shared" si="91"/>
        <v>0</v>
      </c>
      <c r="AX238" s="89">
        <f t="shared" si="91"/>
        <v>0</v>
      </c>
      <c r="AY238" s="89">
        <f t="shared" si="91"/>
        <v>0</v>
      </c>
      <c r="AZ238" s="89">
        <f t="shared" si="91"/>
        <v>0</v>
      </c>
      <c r="BA238" s="89">
        <f t="shared" si="91"/>
        <v>0</v>
      </c>
      <c r="BB238" s="89">
        <f t="shared" si="91"/>
        <v>0</v>
      </c>
      <c r="BC238" s="89">
        <f t="shared" si="91"/>
        <v>0</v>
      </c>
      <c r="BD238" s="89">
        <f t="shared" si="91"/>
        <v>0</v>
      </c>
      <c r="BE238" s="89">
        <f t="shared" si="91"/>
        <v>0</v>
      </c>
      <c r="BF238" s="89">
        <f t="shared" si="91"/>
        <v>0</v>
      </c>
      <c r="BG238" s="89">
        <f t="shared" si="91"/>
        <v>0</v>
      </c>
      <c r="BH238" s="89">
        <f t="shared" si="91"/>
        <v>0</v>
      </c>
      <c r="BI238" s="89">
        <f t="shared" si="91"/>
        <v>0</v>
      </c>
      <c r="BJ238" s="89">
        <f t="shared" si="91"/>
        <v>0</v>
      </c>
      <c r="BK238" s="89">
        <f t="shared" si="91"/>
        <v>0</v>
      </c>
      <c r="BL238" s="89">
        <f t="shared" si="91"/>
        <v>0</v>
      </c>
      <c r="BM238" s="89">
        <f t="shared" si="91"/>
        <v>0</v>
      </c>
      <c r="BN238" s="89">
        <f t="shared" si="91"/>
        <v>0</v>
      </c>
      <c r="BO238" s="89">
        <f t="shared" si="91"/>
        <v>0</v>
      </c>
      <c r="BP238" s="89">
        <f t="shared" si="87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92">IF($AN$4=$AJ$223,AL$137,0)</f>
        <v>0</v>
      </c>
      <c r="AM239" s="89">
        <f t="shared" si="92"/>
        <v>0</v>
      </c>
      <c r="AN239" s="89">
        <f t="shared" si="92"/>
        <v>0</v>
      </c>
      <c r="AO239" s="89">
        <f t="shared" si="92"/>
        <v>0</v>
      </c>
      <c r="AP239" s="89">
        <f t="shared" si="92"/>
        <v>0</v>
      </c>
      <c r="AQ239" s="89">
        <f t="shared" si="92"/>
        <v>0</v>
      </c>
      <c r="AR239" s="89">
        <f t="shared" si="92"/>
        <v>0</v>
      </c>
      <c r="AS239" s="89">
        <f t="shared" si="92"/>
        <v>0</v>
      </c>
      <c r="AT239" s="89">
        <f t="shared" si="92"/>
        <v>0</v>
      </c>
      <c r="AU239" s="89">
        <f t="shared" si="92"/>
        <v>0</v>
      </c>
      <c r="AV239" s="89">
        <f t="shared" si="92"/>
        <v>0</v>
      </c>
      <c r="AW239" s="89">
        <f t="shared" si="92"/>
        <v>0</v>
      </c>
      <c r="AX239" s="89">
        <f t="shared" si="92"/>
        <v>0</v>
      </c>
      <c r="AY239" s="89">
        <f t="shared" si="92"/>
        <v>0</v>
      </c>
      <c r="AZ239" s="89">
        <f t="shared" si="92"/>
        <v>0</v>
      </c>
      <c r="BA239" s="89">
        <f t="shared" si="92"/>
        <v>0</v>
      </c>
      <c r="BB239" s="89">
        <f t="shared" si="92"/>
        <v>0</v>
      </c>
      <c r="BC239" s="89">
        <f t="shared" si="92"/>
        <v>0</v>
      </c>
      <c r="BD239" s="89">
        <f t="shared" si="92"/>
        <v>0</v>
      </c>
      <c r="BE239" s="89">
        <f t="shared" si="92"/>
        <v>0</v>
      </c>
      <c r="BF239" s="89">
        <f t="shared" si="92"/>
        <v>0</v>
      </c>
      <c r="BG239" s="89">
        <f t="shared" si="92"/>
        <v>0</v>
      </c>
      <c r="BH239" s="89">
        <f t="shared" si="92"/>
        <v>0</v>
      </c>
      <c r="BI239" s="89">
        <f t="shared" si="92"/>
        <v>0</v>
      </c>
      <c r="BJ239" s="89">
        <f t="shared" si="92"/>
        <v>0</v>
      </c>
      <c r="BK239" s="89">
        <f t="shared" si="92"/>
        <v>0</v>
      </c>
      <c r="BL239" s="89">
        <f t="shared" si="92"/>
        <v>0</v>
      </c>
      <c r="BM239" s="89">
        <f t="shared" si="92"/>
        <v>0</v>
      </c>
      <c r="BN239" s="89">
        <f t="shared" si="92"/>
        <v>0</v>
      </c>
      <c r="BO239" s="89">
        <f t="shared" si="92"/>
        <v>0</v>
      </c>
      <c r="BP239" s="89">
        <f t="shared" si="87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93">IF($AN$4=$AJ$223,AL$138,0)</f>
        <v>0</v>
      </c>
      <c r="AM240" s="89">
        <f t="shared" si="93"/>
        <v>0</v>
      </c>
      <c r="AN240" s="89">
        <f t="shared" si="93"/>
        <v>0</v>
      </c>
      <c r="AO240" s="89">
        <f t="shared" si="93"/>
        <v>0</v>
      </c>
      <c r="AP240" s="89">
        <f t="shared" si="93"/>
        <v>0</v>
      </c>
      <c r="AQ240" s="89">
        <f t="shared" si="93"/>
        <v>0</v>
      </c>
      <c r="AR240" s="89">
        <f t="shared" si="93"/>
        <v>0</v>
      </c>
      <c r="AS240" s="89">
        <f t="shared" si="93"/>
        <v>0</v>
      </c>
      <c r="AT240" s="89">
        <f t="shared" si="93"/>
        <v>0</v>
      </c>
      <c r="AU240" s="89">
        <f t="shared" si="93"/>
        <v>0</v>
      </c>
      <c r="AV240" s="89">
        <f t="shared" si="93"/>
        <v>0</v>
      </c>
      <c r="AW240" s="89">
        <f t="shared" si="93"/>
        <v>0</v>
      </c>
      <c r="AX240" s="89">
        <f t="shared" si="93"/>
        <v>0</v>
      </c>
      <c r="AY240" s="89">
        <f t="shared" si="93"/>
        <v>0</v>
      </c>
      <c r="AZ240" s="89">
        <f t="shared" si="93"/>
        <v>0</v>
      </c>
      <c r="BA240" s="89">
        <f t="shared" si="93"/>
        <v>0</v>
      </c>
      <c r="BB240" s="89">
        <f t="shared" si="93"/>
        <v>0</v>
      </c>
      <c r="BC240" s="89">
        <f t="shared" si="93"/>
        <v>0</v>
      </c>
      <c r="BD240" s="89">
        <f t="shared" si="93"/>
        <v>0</v>
      </c>
      <c r="BE240" s="89">
        <f t="shared" si="93"/>
        <v>0</v>
      </c>
      <c r="BF240" s="89">
        <f t="shared" si="93"/>
        <v>0</v>
      </c>
      <c r="BG240" s="89">
        <f t="shared" si="93"/>
        <v>0</v>
      </c>
      <c r="BH240" s="89">
        <f t="shared" si="93"/>
        <v>0</v>
      </c>
      <c r="BI240" s="89">
        <f t="shared" si="93"/>
        <v>0</v>
      </c>
      <c r="BJ240" s="89">
        <f t="shared" si="93"/>
        <v>0</v>
      </c>
      <c r="BK240" s="89">
        <f t="shared" si="93"/>
        <v>0</v>
      </c>
      <c r="BL240" s="89">
        <f t="shared" si="93"/>
        <v>0</v>
      </c>
      <c r="BM240" s="89">
        <f t="shared" si="93"/>
        <v>0</v>
      </c>
      <c r="BN240" s="89">
        <f t="shared" si="93"/>
        <v>0</v>
      </c>
      <c r="BO240" s="89">
        <f t="shared" si="93"/>
        <v>0</v>
      </c>
      <c r="BP240" s="89">
        <f t="shared" si="87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4">IF($AN$4=$AJ$223,AL$139,0)</f>
        <v>0</v>
      </c>
      <c r="AM241" s="89">
        <f t="shared" si="94"/>
        <v>0</v>
      </c>
      <c r="AN241" s="89">
        <f t="shared" si="94"/>
        <v>0</v>
      </c>
      <c r="AO241" s="89">
        <f t="shared" si="94"/>
        <v>0</v>
      </c>
      <c r="AP241" s="89">
        <f t="shared" si="94"/>
        <v>0</v>
      </c>
      <c r="AQ241" s="89">
        <f t="shared" si="94"/>
        <v>0</v>
      </c>
      <c r="AR241" s="89">
        <f t="shared" si="94"/>
        <v>0</v>
      </c>
      <c r="AS241" s="89">
        <f t="shared" si="94"/>
        <v>0</v>
      </c>
      <c r="AT241" s="89">
        <f t="shared" si="94"/>
        <v>0</v>
      </c>
      <c r="AU241" s="89">
        <f t="shared" si="94"/>
        <v>0</v>
      </c>
      <c r="AV241" s="89">
        <f t="shared" si="94"/>
        <v>0</v>
      </c>
      <c r="AW241" s="89">
        <f t="shared" si="94"/>
        <v>0</v>
      </c>
      <c r="AX241" s="89">
        <f t="shared" si="94"/>
        <v>0</v>
      </c>
      <c r="AY241" s="89">
        <f t="shared" si="94"/>
        <v>0</v>
      </c>
      <c r="AZ241" s="89">
        <f t="shared" si="94"/>
        <v>0</v>
      </c>
      <c r="BA241" s="89">
        <f t="shared" si="94"/>
        <v>0</v>
      </c>
      <c r="BB241" s="89">
        <f t="shared" si="94"/>
        <v>0</v>
      </c>
      <c r="BC241" s="89">
        <f t="shared" si="94"/>
        <v>0</v>
      </c>
      <c r="BD241" s="89">
        <f t="shared" si="94"/>
        <v>0</v>
      </c>
      <c r="BE241" s="89">
        <f t="shared" si="94"/>
        <v>0</v>
      </c>
      <c r="BF241" s="89">
        <f t="shared" si="94"/>
        <v>0</v>
      </c>
      <c r="BG241" s="89">
        <f t="shared" si="94"/>
        <v>0</v>
      </c>
      <c r="BH241" s="89">
        <f t="shared" si="94"/>
        <v>0</v>
      </c>
      <c r="BI241" s="89">
        <f t="shared" si="94"/>
        <v>0</v>
      </c>
      <c r="BJ241" s="89">
        <f t="shared" si="94"/>
        <v>0</v>
      </c>
      <c r="BK241" s="89">
        <f t="shared" si="94"/>
        <v>0</v>
      </c>
      <c r="BL241" s="89">
        <f t="shared" si="94"/>
        <v>0</v>
      </c>
      <c r="BM241" s="89">
        <f t="shared" si="94"/>
        <v>0</v>
      </c>
      <c r="BN241" s="89">
        <f t="shared" si="94"/>
        <v>0</v>
      </c>
      <c r="BO241" s="89">
        <f t="shared" si="94"/>
        <v>0</v>
      </c>
      <c r="BP241" s="89">
        <f t="shared" si="87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5">IF($AN$4=$AJ$223,AL$140,0)</f>
        <v>0</v>
      </c>
      <c r="AM242" s="89">
        <f t="shared" si="95"/>
        <v>0</v>
      </c>
      <c r="AN242" s="89">
        <f t="shared" si="95"/>
        <v>0</v>
      </c>
      <c r="AO242" s="89">
        <f t="shared" si="95"/>
        <v>0</v>
      </c>
      <c r="AP242" s="89">
        <f t="shared" si="95"/>
        <v>0</v>
      </c>
      <c r="AQ242" s="89">
        <f t="shared" si="95"/>
        <v>0</v>
      </c>
      <c r="AR242" s="89">
        <f t="shared" si="95"/>
        <v>0</v>
      </c>
      <c r="AS242" s="89">
        <f t="shared" si="95"/>
        <v>0</v>
      </c>
      <c r="AT242" s="89">
        <f t="shared" si="95"/>
        <v>0</v>
      </c>
      <c r="AU242" s="89">
        <f t="shared" si="95"/>
        <v>0</v>
      </c>
      <c r="AV242" s="89">
        <f t="shared" si="95"/>
        <v>0</v>
      </c>
      <c r="AW242" s="89">
        <f t="shared" si="95"/>
        <v>0</v>
      </c>
      <c r="AX242" s="89">
        <f t="shared" si="95"/>
        <v>0</v>
      </c>
      <c r="AY242" s="89">
        <f t="shared" si="95"/>
        <v>0</v>
      </c>
      <c r="AZ242" s="89">
        <f t="shared" si="95"/>
        <v>0</v>
      </c>
      <c r="BA242" s="89">
        <f t="shared" si="95"/>
        <v>0</v>
      </c>
      <c r="BB242" s="89">
        <f t="shared" si="95"/>
        <v>0</v>
      </c>
      <c r="BC242" s="89">
        <f t="shared" si="95"/>
        <v>0</v>
      </c>
      <c r="BD242" s="89">
        <f t="shared" si="95"/>
        <v>0</v>
      </c>
      <c r="BE242" s="89">
        <f t="shared" si="95"/>
        <v>0</v>
      </c>
      <c r="BF242" s="89">
        <f t="shared" si="95"/>
        <v>0</v>
      </c>
      <c r="BG242" s="89">
        <f t="shared" si="95"/>
        <v>0</v>
      </c>
      <c r="BH242" s="89">
        <f t="shared" si="95"/>
        <v>0</v>
      </c>
      <c r="BI242" s="89">
        <f t="shared" si="95"/>
        <v>0</v>
      </c>
      <c r="BJ242" s="89">
        <f t="shared" si="95"/>
        <v>0</v>
      </c>
      <c r="BK242" s="89">
        <f t="shared" si="95"/>
        <v>0</v>
      </c>
      <c r="BL242" s="89">
        <f t="shared" si="95"/>
        <v>0</v>
      </c>
      <c r="BM242" s="89">
        <f t="shared" si="95"/>
        <v>0</v>
      </c>
      <c r="BN242" s="89">
        <f t="shared" si="95"/>
        <v>0</v>
      </c>
      <c r="BO242" s="89">
        <f t="shared" si="95"/>
        <v>0</v>
      </c>
      <c r="BP242" s="89">
        <f t="shared" si="87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6">IF($AN$4=$AJ$223,AL$141,0)</f>
        <v>0</v>
      </c>
      <c r="AM243" s="89">
        <f t="shared" si="96"/>
        <v>0</v>
      </c>
      <c r="AN243" s="89">
        <f t="shared" si="96"/>
        <v>0</v>
      </c>
      <c r="AO243" s="89">
        <f t="shared" si="96"/>
        <v>0</v>
      </c>
      <c r="AP243" s="89">
        <f t="shared" si="96"/>
        <v>0</v>
      </c>
      <c r="AQ243" s="89">
        <f t="shared" si="96"/>
        <v>0</v>
      </c>
      <c r="AR243" s="89">
        <f t="shared" si="96"/>
        <v>0</v>
      </c>
      <c r="AS243" s="89">
        <f t="shared" si="96"/>
        <v>0</v>
      </c>
      <c r="AT243" s="89">
        <f t="shared" si="96"/>
        <v>0</v>
      </c>
      <c r="AU243" s="89">
        <f t="shared" si="96"/>
        <v>0</v>
      </c>
      <c r="AV243" s="89">
        <f t="shared" si="96"/>
        <v>0</v>
      </c>
      <c r="AW243" s="89">
        <f t="shared" si="96"/>
        <v>0</v>
      </c>
      <c r="AX243" s="89">
        <f t="shared" si="96"/>
        <v>0</v>
      </c>
      <c r="AY243" s="89">
        <f t="shared" si="96"/>
        <v>0</v>
      </c>
      <c r="AZ243" s="89">
        <f t="shared" si="96"/>
        <v>0</v>
      </c>
      <c r="BA243" s="89">
        <f t="shared" si="96"/>
        <v>0</v>
      </c>
      <c r="BB243" s="89">
        <f t="shared" si="96"/>
        <v>0</v>
      </c>
      <c r="BC243" s="89">
        <f t="shared" si="96"/>
        <v>0</v>
      </c>
      <c r="BD243" s="89">
        <f t="shared" si="96"/>
        <v>0</v>
      </c>
      <c r="BE243" s="89">
        <f t="shared" si="96"/>
        <v>0</v>
      </c>
      <c r="BF243" s="89">
        <f t="shared" si="96"/>
        <v>0</v>
      </c>
      <c r="BG243" s="89">
        <f t="shared" si="96"/>
        <v>0</v>
      </c>
      <c r="BH243" s="89">
        <f t="shared" si="96"/>
        <v>0</v>
      </c>
      <c r="BI243" s="89">
        <f t="shared" si="96"/>
        <v>0</v>
      </c>
      <c r="BJ243" s="89">
        <f t="shared" si="96"/>
        <v>0</v>
      </c>
      <c r="BK243" s="89">
        <f t="shared" si="96"/>
        <v>0</v>
      </c>
      <c r="BL243" s="89">
        <f t="shared" si="96"/>
        <v>0</v>
      </c>
      <c r="BM243" s="89">
        <f t="shared" si="96"/>
        <v>0</v>
      </c>
      <c r="BN243" s="89">
        <f t="shared" si="96"/>
        <v>0</v>
      </c>
      <c r="BO243" s="89">
        <f t="shared" si="96"/>
        <v>0</v>
      </c>
      <c r="BP243" s="89">
        <f t="shared" si="87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7">SUM(AL234:AL243)</f>
        <v>0</v>
      </c>
      <c r="AM244" s="90">
        <f t="shared" si="97"/>
        <v>0</v>
      </c>
      <c r="AN244" s="90">
        <f t="shared" si="97"/>
        <v>0</v>
      </c>
      <c r="AO244" s="90">
        <f t="shared" si="97"/>
        <v>0</v>
      </c>
      <c r="AP244" s="90">
        <f t="shared" si="97"/>
        <v>0</v>
      </c>
      <c r="AQ244" s="90">
        <f t="shared" si="97"/>
        <v>0</v>
      </c>
      <c r="AR244" s="90">
        <f t="shared" si="97"/>
        <v>0</v>
      </c>
      <c r="AS244" s="90">
        <f t="shared" si="97"/>
        <v>0</v>
      </c>
      <c r="AT244" s="90">
        <f t="shared" si="97"/>
        <v>0</v>
      </c>
      <c r="AU244" s="90">
        <f t="shared" si="97"/>
        <v>0</v>
      </c>
      <c r="AV244" s="90">
        <f t="shared" si="97"/>
        <v>0</v>
      </c>
      <c r="AW244" s="90">
        <f t="shared" si="97"/>
        <v>0</v>
      </c>
      <c r="AX244" s="90">
        <f t="shared" si="97"/>
        <v>0</v>
      </c>
      <c r="AY244" s="90">
        <f t="shared" si="97"/>
        <v>0</v>
      </c>
      <c r="AZ244" s="90">
        <f t="shared" si="97"/>
        <v>0</v>
      </c>
      <c r="BA244" s="90">
        <f t="shared" si="97"/>
        <v>0</v>
      </c>
      <c r="BB244" s="90">
        <f t="shared" si="97"/>
        <v>0</v>
      </c>
      <c r="BC244" s="90">
        <f t="shared" si="97"/>
        <v>0</v>
      </c>
      <c r="BD244" s="90">
        <f t="shared" si="97"/>
        <v>0</v>
      </c>
      <c r="BE244" s="90">
        <f t="shared" si="97"/>
        <v>0</v>
      </c>
      <c r="BF244" s="90">
        <f t="shared" si="97"/>
        <v>0</v>
      </c>
      <c r="BG244" s="90">
        <f t="shared" si="97"/>
        <v>0</v>
      </c>
      <c r="BH244" s="90">
        <f t="shared" si="97"/>
        <v>0</v>
      </c>
      <c r="BI244" s="90">
        <f t="shared" si="97"/>
        <v>0</v>
      </c>
      <c r="BJ244" s="90">
        <f t="shared" si="97"/>
        <v>0</v>
      </c>
      <c r="BK244" s="90">
        <f t="shared" si="97"/>
        <v>0</v>
      </c>
      <c r="BL244" s="90">
        <f t="shared" si="97"/>
        <v>0</v>
      </c>
      <c r="BM244" s="90">
        <f t="shared" si="97"/>
        <v>0</v>
      </c>
      <c r="BN244" s="90">
        <f t="shared" si="97"/>
        <v>0</v>
      </c>
      <c r="BO244" s="90">
        <f t="shared" si="97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8">AM232</f>
        <v>2</v>
      </c>
      <c r="AN246" s="72">
        <f t="shared" si="98"/>
        <v>3</v>
      </c>
      <c r="AO246" s="72">
        <f t="shared" si="98"/>
        <v>4</v>
      </c>
      <c r="AP246" s="72">
        <f t="shared" si="98"/>
        <v>5</v>
      </c>
      <c r="AQ246" s="72">
        <f t="shared" si="98"/>
        <v>6</v>
      </c>
      <c r="AR246" s="72">
        <f t="shared" si="98"/>
        <v>7</v>
      </c>
      <c r="AS246" s="72">
        <f t="shared" si="98"/>
        <v>8</v>
      </c>
      <c r="AT246" s="72">
        <f t="shared" si="98"/>
        <v>9</v>
      </c>
      <c r="AU246" s="72">
        <f t="shared" si="98"/>
        <v>10</v>
      </c>
      <c r="AV246" s="72">
        <f t="shared" si="98"/>
        <v>11</v>
      </c>
      <c r="AW246" s="72">
        <f t="shared" si="98"/>
        <v>12</v>
      </c>
      <c r="AX246" s="72">
        <f t="shared" si="98"/>
        <v>13</v>
      </c>
      <c r="AY246" s="72">
        <f t="shared" si="98"/>
        <v>14</v>
      </c>
      <c r="AZ246" s="72">
        <f t="shared" si="98"/>
        <v>15</v>
      </c>
      <c r="BA246" s="72">
        <f t="shared" si="98"/>
        <v>16</v>
      </c>
      <c r="BB246" s="72">
        <f t="shared" si="98"/>
        <v>17</v>
      </c>
      <c r="BC246" s="72">
        <f t="shared" si="98"/>
        <v>18</v>
      </c>
      <c r="BD246" s="72">
        <f t="shared" si="98"/>
        <v>19</v>
      </c>
      <c r="BE246" s="72">
        <f t="shared" si="98"/>
        <v>20</v>
      </c>
      <c r="BF246" s="72">
        <f t="shared" si="98"/>
        <v>21</v>
      </c>
      <c r="BG246" s="72">
        <f t="shared" si="98"/>
        <v>22</v>
      </c>
      <c r="BH246" s="72">
        <f t="shared" si="98"/>
        <v>23</v>
      </c>
      <c r="BI246" s="72">
        <f t="shared" si="98"/>
        <v>24</v>
      </c>
      <c r="BJ246" s="72">
        <f t="shared" si="98"/>
        <v>25</v>
      </c>
      <c r="BK246" s="72">
        <f t="shared" si="98"/>
        <v>26</v>
      </c>
      <c r="BL246" s="72">
        <f t="shared" si="98"/>
        <v>27</v>
      </c>
      <c r="BM246" s="72">
        <f t="shared" si="98"/>
        <v>28</v>
      </c>
      <c r="BN246" s="72">
        <f t="shared" si="98"/>
        <v>29</v>
      </c>
      <c r="BO246" s="72">
        <f t="shared" si="98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9">IF($AN$4=$AJ$223,AL$146,0)</f>
        <v>0</v>
      </c>
      <c r="AM248" s="91">
        <f t="shared" si="99"/>
        <v>0</v>
      </c>
      <c r="AN248" s="91">
        <f t="shared" si="99"/>
        <v>0</v>
      </c>
      <c r="AO248" s="91">
        <f t="shared" si="99"/>
        <v>0</v>
      </c>
      <c r="AP248" s="91">
        <f t="shared" si="99"/>
        <v>0</v>
      </c>
      <c r="AQ248" s="91">
        <f t="shared" si="99"/>
        <v>0</v>
      </c>
      <c r="AR248" s="91">
        <f t="shared" si="99"/>
        <v>0</v>
      </c>
      <c r="AS248" s="91">
        <f t="shared" si="99"/>
        <v>0</v>
      </c>
      <c r="AT248" s="91">
        <f t="shared" si="99"/>
        <v>0</v>
      </c>
      <c r="AU248" s="91">
        <f t="shared" si="99"/>
        <v>0</v>
      </c>
      <c r="AV248" s="91">
        <f t="shared" si="99"/>
        <v>0</v>
      </c>
      <c r="AW248" s="91">
        <f t="shared" si="99"/>
        <v>0</v>
      </c>
      <c r="AX248" s="91">
        <f t="shared" si="99"/>
        <v>0</v>
      </c>
      <c r="AY248" s="91">
        <f t="shared" si="99"/>
        <v>0</v>
      </c>
      <c r="AZ248" s="91">
        <f t="shared" si="99"/>
        <v>0</v>
      </c>
      <c r="BA248" s="91">
        <f t="shared" si="99"/>
        <v>0</v>
      </c>
      <c r="BB248" s="91">
        <f t="shared" si="99"/>
        <v>0</v>
      </c>
      <c r="BC248" s="91">
        <f t="shared" si="99"/>
        <v>0</v>
      </c>
      <c r="BD248" s="91">
        <f t="shared" si="99"/>
        <v>0</v>
      </c>
      <c r="BE248" s="91">
        <f t="shared" si="99"/>
        <v>0</v>
      </c>
      <c r="BF248" s="91">
        <f t="shared" si="99"/>
        <v>0</v>
      </c>
      <c r="BG248" s="91">
        <f t="shared" si="99"/>
        <v>0</v>
      </c>
      <c r="BH248" s="91">
        <f t="shared" si="99"/>
        <v>0</v>
      </c>
      <c r="BI248" s="91">
        <f t="shared" si="99"/>
        <v>0</v>
      </c>
      <c r="BJ248" s="91">
        <f t="shared" si="99"/>
        <v>0</v>
      </c>
      <c r="BK248" s="91">
        <f t="shared" si="99"/>
        <v>0</v>
      </c>
      <c r="BL248" s="91">
        <f t="shared" si="99"/>
        <v>0</v>
      </c>
      <c r="BM248" s="91">
        <f t="shared" si="99"/>
        <v>0</v>
      </c>
      <c r="BN248" s="91">
        <f t="shared" si="99"/>
        <v>0</v>
      </c>
      <c r="BO248" s="91">
        <f t="shared" si="99"/>
        <v>0</v>
      </c>
      <c r="BP248" s="91">
        <f t="shared" ref="BP248:BP257" si="100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101">IF($AN$4=$AJ$223,AL$147,0)</f>
        <v>0</v>
      </c>
      <c r="AM249" s="90">
        <f t="shared" si="101"/>
        <v>0</v>
      </c>
      <c r="AN249" s="90">
        <f t="shared" si="101"/>
        <v>0</v>
      </c>
      <c r="AO249" s="90">
        <f t="shared" si="101"/>
        <v>0</v>
      </c>
      <c r="AP249" s="90">
        <f t="shared" si="101"/>
        <v>0</v>
      </c>
      <c r="AQ249" s="90">
        <f t="shared" si="101"/>
        <v>0</v>
      </c>
      <c r="AR249" s="90">
        <f t="shared" si="101"/>
        <v>0</v>
      </c>
      <c r="AS249" s="90">
        <f t="shared" si="101"/>
        <v>0</v>
      </c>
      <c r="AT249" s="90">
        <f t="shared" si="101"/>
        <v>0</v>
      </c>
      <c r="AU249" s="90">
        <f t="shared" si="101"/>
        <v>0</v>
      </c>
      <c r="AV249" s="90">
        <f t="shared" si="101"/>
        <v>0</v>
      </c>
      <c r="AW249" s="90">
        <f t="shared" si="101"/>
        <v>0</v>
      </c>
      <c r="AX249" s="90">
        <f t="shared" si="101"/>
        <v>0</v>
      </c>
      <c r="AY249" s="90">
        <f t="shared" si="101"/>
        <v>0</v>
      </c>
      <c r="AZ249" s="90">
        <f t="shared" si="101"/>
        <v>0</v>
      </c>
      <c r="BA249" s="90">
        <f t="shared" si="101"/>
        <v>0</v>
      </c>
      <c r="BB249" s="90">
        <f t="shared" si="101"/>
        <v>0</v>
      </c>
      <c r="BC249" s="90">
        <f t="shared" si="101"/>
        <v>0</v>
      </c>
      <c r="BD249" s="90">
        <f t="shared" si="101"/>
        <v>0</v>
      </c>
      <c r="BE249" s="90">
        <f t="shared" si="101"/>
        <v>0</v>
      </c>
      <c r="BF249" s="90">
        <f t="shared" si="101"/>
        <v>0</v>
      </c>
      <c r="BG249" s="90">
        <f t="shared" si="101"/>
        <v>0</v>
      </c>
      <c r="BH249" s="90">
        <f t="shared" si="101"/>
        <v>0</v>
      </c>
      <c r="BI249" s="90">
        <f t="shared" si="101"/>
        <v>0</v>
      </c>
      <c r="BJ249" s="90">
        <f t="shared" si="101"/>
        <v>0</v>
      </c>
      <c r="BK249" s="90">
        <f t="shared" si="101"/>
        <v>0</v>
      </c>
      <c r="BL249" s="90">
        <f t="shared" si="101"/>
        <v>0</v>
      </c>
      <c r="BM249" s="90">
        <f t="shared" si="101"/>
        <v>0</v>
      </c>
      <c r="BN249" s="90">
        <f t="shared" si="101"/>
        <v>0</v>
      </c>
      <c r="BO249" s="90">
        <f t="shared" si="101"/>
        <v>0</v>
      </c>
      <c r="BP249" s="90">
        <f t="shared" si="100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102">IF($AN$4=$AJ$223,AL$148,0)</f>
        <v>0</v>
      </c>
      <c r="AM250" s="90">
        <f t="shared" si="102"/>
        <v>0</v>
      </c>
      <c r="AN250" s="90">
        <f t="shared" si="102"/>
        <v>0</v>
      </c>
      <c r="AO250" s="90">
        <f t="shared" si="102"/>
        <v>0</v>
      </c>
      <c r="AP250" s="90">
        <f t="shared" si="102"/>
        <v>0</v>
      </c>
      <c r="AQ250" s="90">
        <f t="shared" si="102"/>
        <v>0</v>
      </c>
      <c r="AR250" s="90">
        <f t="shared" si="102"/>
        <v>0</v>
      </c>
      <c r="AS250" s="90">
        <f t="shared" si="102"/>
        <v>0</v>
      </c>
      <c r="AT250" s="90">
        <f t="shared" si="102"/>
        <v>0</v>
      </c>
      <c r="AU250" s="90">
        <f t="shared" si="102"/>
        <v>0</v>
      </c>
      <c r="AV250" s="90">
        <f t="shared" si="102"/>
        <v>0</v>
      </c>
      <c r="AW250" s="90">
        <f t="shared" si="102"/>
        <v>0</v>
      </c>
      <c r="AX250" s="90">
        <f t="shared" si="102"/>
        <v>0</v>
      </c>
      <c r="AY250" s="90">
        <f t="shared" si="102"/>
        <v>0</v>
      </c>
      <c r="AZ250" s="90">
        <f t="shared" si="102"/>
        <v>0</v>
      </c>
      <c r="BA250" s="90">
        <f t="shared" si="102"/>
        <v>0</v>
      </c>
      <c r="BB250" s="90">
        <f t="shared" si="102"/>
        <v>0</v>
      </c>
      <c r="BC250" s="90">
        <f t="shared" si="102"/>
        <v>0</v>
      </c>
      <c r="BD250" s="90">
        <f t="shared" si="102"/>
        <v>0</v>
      </c>
      <c r="BE250" s="90">
        <f t="shared" si="102"/>
        <v>0</v>
      </c>
      <c r="BF250" s="90">
        <f t="shared" si="102"/>
        <v>0</v>
      </c>
      <c r="BG250" s="90">
        <f t="shared" si="102"/>
        <v>0</v>
      </c>
      <c r="BH250" s="90">
        <f t="shared" si="102"/>
        <v>0</v>
      </c>
      <c r="BI250" s="90">
        <f t="shared" si="102"/>
        <v>0</v>
      </c>
      <c r="BJ250" s="90">
        <f t="shared" si="102"/>
        <v>0</v>
      </c>
      <c r="BK250" s="90">
        <f t="shared" si="102"/>
        <v>0</v>
      </c>
      <c r="BL250" s="90">
        <f t="shared" si="102"/>
        <v>0</v>
      </c>
      <c r="BM250" s="90">
        <f t="shared" si="102"/>
        <v>0</v>
      </c>
      <c r="BN250" s="90">
        <f t="shared" si="102"/>
        <v>0</v>
      </c>
      <c r="BO250" s="90">
        <f t="shared" si="102"/>
        <v>0</v>
      </c>
      <c r="BP250" s="90">
        <f t="shared" si="100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103">IF($AN$4=$AJ$223,AL$149,0)</f>
        <v>0</v>
      </c>
      <c r="AM251" s="90">
        <f t="shared" si="103"/>
        <v>0</v>
      </c>
      <c r="AN251" s="90">
        <f t="shared" si="103"/>
        <v>0</v>
      </c>
      <c r="AO251" s="90">
        <f t="shared" si="103"/>
        <v>0</v>
      </c>
      <c r="AP251" s="90">
        <f t="shared" si="103"/>
        <v>0</v>
      </c>
      <c r="AQ251" s="90">
        <f t="shared" si="103"/>
        <v>0</v>
      </c>
      <c r="AR251" s="90">
        <f t="shared" si="103"/>
        <v>0</v>
      </c>
      <c r="AS251" s="90">
        <f t="shared" si="103"/>
        <v>0</v>
      </c>
      <c r="AT251" s="90">
        <f t="shared" si="103"/>
        <v>0</v>
      </c>
      <c r="AU251" s="90">
        <f t="shared" si="103"/>
        <v>0</v>
      </c>
      <c r="AV251" s="90">
        <f t="shared" si="103"/>
        <v>0</v>
      </c>
      <c r="AW251" s="90">
        <f t="shared" si="103"/>
        <v>0</v>
      </c>
      <c r="AX251" s="90">
        <f t="shared" si="103"/>
        <v>0</v>
      </c>
      <c r="AY251" s="90">
        <f t="shared" si="103"/>
        <v>0</v>
      </c>
      <c r="AZ251" s="90">
        <f t="shared" si="103"/>
        <v>0</v>
      </c>
      <c r="BA251" s="90">
        <f t="shared" si="103"/>
        <v>0</v>
      </c>
      <c r="BB251" s="90">
        <f t="shared" si="103"/>
        <v>0</v>
      </c>
      <c r="BC251" s="90">
        <f t="shared" si="103"/>
        <v>0</v>
      </c>
      <c r="BD251" s="90">
        <f t="shared" si="103"/>
        <v>0</v>
      </c>
      <c r="BE251" s="90">
        <f t="shared" si="103"/>
        <v>0</v>
      </c>
      <c r="BF251" s="90">
        <f t="shared" si="103"/>
        <v>0</v>
      </c>
      <c r="BG251" s="90">
        <f t="shared" si="103"/>
        <v>0</v>
      </c>
      <c r="BH251" s="90">
        <f t="shared" si="103"/>
        <v>0</v>
      </c>
      <c r="BI251" s="90">
        <f t="shared" si="103"/>
        <v>0</v>
      </c>
      <c r="BJ251" s="90">
        <f t="shared" si="103"/>
        <v>0</v>
      </c>
      <c r="BK251" s="90">
        <f t="shared" si="103"/>
        <v>0</v>
      </c>
      <c r="BL251" s="90">
        <f t="shared" si="103"/>
        <v>0</v>
      </c>
      <c r="BM251" s="90">
        <f t="shared" si="103"/>
        <v>0</v>
      </c>
      <c r="BN251" s="90">
        <f t="shared" si="103"/>
        <v>0</v>
      </c>
      <c r="BO251" s="90">
        <f t="shared" si="103"/>
        <v>0</v>
      </c>
      <c r="BP251" s="90">
        <f t="shared" si="100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4">IF($AN$4=$AJ$223,AL$150,0)</f>
        <v>0</v>
      </c>
      <c r="AM252" s="91">
        <f t="shared" si="104"/>
        <v>0</v>
      </c>
      <c r="AN252" s="91">
        <f t="shared" si="104"/>
        <v>0</v>
      </c>
      <c r="AO252" s="91">
        <f t="shared" si="104"/>
        <v>0</v>
      </c>
      <c r="AP252" s="91">
        <f t="shared" si="104"/>
        <v>0</v>
      </c>
      <c r="AQ252" s="91">
        <f t="shared" si="104"/>
        <v>0</v>
      </c>
      <c r="AR252" s="91">
        <f t="shared" si="104"/>
        <v>0</v>
      </c>
      <c r="AS252" s="91">
        <f t="shared" si="104"/>
        <v>0</v>
      </c>
      <c r="AT252" s="91">
        <f t="shared" si="104"/>
        <v>0</v>
      </c>
      <c r="AU252" s="91">
        <f t="shared" si="104"/>
        <v>0</v>
      </c>
      <c r="AV252" s="91">
        <f t="shared" si="104"/>
        <v>0</v>
      </c>
      <c r="AW252" s="91">
        <f t="shared" si="104"/>
        <v>0</v>
      </c>
      <c r="AX252" s="91">
        <f t="shared" si="104"/>
        <v>0</v>
      </c>
      <c r="AY252" s="91">
        <f t="shared" si="104"/>
        <v>0</v>
      </c>
      <c r="AZ252" s="91">
        <f t="shared" si="104"/>
        <v>0</v>
      </c>
      <c r="BA252" s="91">
        <f t="shared" si="104"/>
        <v>0</v>
      </c>
      <c r="BB252" s="91">
        <f t="shared" si="104"/>
        <v>0</v>
      </c>
      <c r="BC252" s="91">
        <f t="shared" si="104"/>
        <v>0</v>
      </c>
      <c r="BD252" s="91">
        <f t="shared" si="104"/>
        <v>0</v>
      </c>
      <c r="BE252" s="91">
        <f t="shared" si="104"/>
        <v>0</v>
      </c>
      <c r="BF252" s="91">
        <f t="shared" si="104"/>
        <v>0</v>
      </c>
      <c r="BG252" s="91">
        <f t="shared" si="104"/>
        <v>0</v>
      </c>
      <c r="BH252" s="91">
        <f t="shared" si="104"/>
        <v>0</v>
      </c>
      <c r="BI252" s="91">
        <f t="shared" si="104"/>
        <v>0</v>
      </c>
      <c r="BJ252" s="91">
        <f t="shared" si="104"/>
        <v>0</v>
      </c>
      <c r="BK252" s="91">
        <f t="shared" si="104"/>
        <v>0</v>
      </c>
      <c r="BL252" s="91">
        <f t="shared" si="104"/>
        <v>0</v>
      </c>
      <c r="BM252" s="91">
        <f t="shared" si="104"/>
        <v>0</v>
      </c>
      <c r="BN252" s="91">
        <f t="shared" si="104"/>
        <v>0</v>
      </c>
      <c r="BO252" s="91">
        <f t="shared" si="104"/>
        <v>0</v>
      </c>
      <c r="BP252" s="91">
        <f t="shared" si="100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5">IF($AN$4=$AJ$223,AL$151,0)</f>
        <v>0</v>
      </c>
      <c r="AM253" s="90">
        <f t="shared" si="105"/>
        <v>0</v>
      </c>
      <c r="AN253" s="90">
        <f t="shared" si="105"/>
        <v>0</v>
      </c>
      <c r="AO253" s="90">
        <f t="shared" si="105"/>
        <v>0</v>
      </c>
      <c r="AP253" s="90">
        <f t="shared" si="105"/>
        <v>0</v>
      </c>
      <c r="AQ253" s="90">
        <f t="shared" si="105"/>
        <v>0</v>
      </c>
      <c r="AR253" s="90">
        <f t="shared" si="105"/>
        <v>0</v>
      </c>
      <c r="AS253" s="90">
        <f t="shared" si="105"/>
        <v>0</v>
      </c>
      <c r="AT253" s="90">
        <f t="shared" si="105"/>
        <v>0</v>
      </c>
      <c r="AU253" s="90">
        <f t="shared" si="105"/>
        <v>0</v>
      </c>
      <c r="AV253" s="90">
        <f t="shared" si="105"/>
        <v>0</v>
      </c>
      <c r="AW253" s="90">
        <f t="shared" si="105"/>
        <v>0</v>
      </c>
      <c r="AX253" s="90">
        <f t="shared" si="105"/>
        <v>0</v>
      </c>
      <c r="AY253" s="90">
        <f t="shared" si="105"/>
        <v>0</v>
      </c>
      <c r="AZ253" s="90">
        <f t="shared" si="105"/>
        <v>0</v>
      </c>
      <c r="BA253" s="90">
        <f t="shared" si="105"/>
        <v>0</v>
      </c>
      <c r="BB253" s="90">
        <f t="shared" si="105"/>
        <v>0</v>
      </c>
      <c r="BC253" s="90">
        <f t="shared" si="105"/>
        <v>0</v>
      </c>
      <c r="BD253" s="90">
        <f t="shared" si="105"/>
        <v>0</v>
      </c>
      <c r="BE253" s="90">
        <f t="shared" si="105"/>
        <v>0</v>
      </c>
      <c r="BF253" s="90">
        <f t="shared" si="105"/>
        <v>0</v>
      </c>
      <c r="BG253" s="90">
        <f t="shared" si="105"/>
        <v>0</v>
      </c>
      <c r="BH253" s="90">
        <f t="shared" si="105"/>
        <v>0</v>
      </c>
      <c r="BI253" s="90">
        <f t="shared" si="105"/>
        <v>0</v>
      </c>
      <c r="BJ253" s="90">
        <f t="shared" si="105"/>
        <v>0</v>
      </c>
      <c r="BK253" s="90">
        <f t="shared" si="105"/>
        <v>0</v>
      </c>
      <c r="BL253" s="90">
        <f t="shared" si="105"/>
        <v>0</v>
      </c>
      <c r="BM253" s="90">
        <f t="shared" si="105"/>
        <v>0</v>
      </c>
      <c r="BN253" s="90">
        <f t="shared" si="105"/>
        <v>0</v>
      </c>
      <c r="BO253" s="90">
        <f t="shared" si="105"/>
        <v>0</v>
      </c>
      <c r="BP253" s="90">
        <f t="shared" si="100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6">IF($AN$4=$AJ$223,AL$152,0)</f>
        <v>0</v>
      </c>
      <c r="AM254" s="90">
        <f t="shared" si="106"/>
        <v>0</v>
      </c>
      <c r="AN254" s="90">
        <f t="shared" si="106"/>
        <v>0</v>
      </c>
      <c r="AO254" s="90">
        <f t="shared" si="106"/>
        <v>0</v>
      </c>
      <c r="AP254" s="90">
        <f t="shared" si="106"/>
        <v>0</v>
      </c>
      <c r="AQ254" s="90">
        <f t="shared" si="106"/>
        <v>0</v>
      </c>
      <c r="AR254" s="90">
        <f t="shared" si="106"/>
        <v>0</v>
      </c>
      <c r="AS254" s="90">
        <f t="shared" si="106"/>
        <v>0</v>
      </c>
      <c r="AT254" s="90">
        <f t="shared" si="106"/>
        <v>0</v>
      </c>
      <c r="AU254" s="90">
        <f t="shared" si="106"/>
        <v>0</v>
      </c>
      <c r="AV254" s="90">
        <f t="shared" si="106"/>
        <v>0</v>
      </c>
      <c r="AW254" s="90">
        <f t="shared" si="106"/>
        <v>0</v>
      </c>
      <c r="AX254" s="90">
        <f t="shared" si="106"/>
        <v>0</v>
      </c>
      <c r="AY254" s="90">
        <f t="shared" si="106"/>
        <v>0</v>
      </c>
      <c r="AZ254" s="90">
        <f t="shared" si="106"/>
        <v>0</v>
      </c>
      <c r="BA254" s="90">
        <f t="shared" si="106"/>
        <v>0</v>
      </c>
      <c r="BB254" s="90">
        <f t="shared" si="106"/>
        <v>0</v>
      </c>
      <c r="BC254" s="90">
        <f t="shared" si="106"/>
        <v>0</v>
      </c>
      <c r="BD254" s="90">
        <f t="shared" si="106"/>
        <v>0</v>
      </c>
      <c r="BE254" s="90">
        <f t="shared" si="106"/>
        <v>0</v>
      </c>
      <c r="BF254" s="90">
        <f t="shared" si="106"/>
        <v>0</v>
      </c>
      <c r="BG254" s="90">
        <f t="shared" si="106"/>
        <v>0</v>
      </c>
      <c r="BH254" s="90">
        <f t="shared" si="106"/>
        <v>0</v>
      </c>
      <c r="BI254" s="90">
        <f t="shared" si="106"/>
        <v>0</v>
      </c>
      <c r="BJ254" s="90">
        <f t="shared" si="106"/>
        <v>0</v>
      </c>
      <c r="BK254" s="90">
        <f t="shared" si="106"/>
        <v>0</v>
      </c>
      <c r="BL254" s="90">
        <f t="shared" si="106"/>
        <v>0</v>
      </c>
      <c r="BM254" s="90">
        <f t="shared" si="106"/>
        <v>0</v>
      </c>
      <c r="BN254" s="90">
        <f t="shared" si="106"/>
        <v>0</v>
      </c>
      <c r="BO254" s="90">
        <f t="shared" si="106"/>
        <v>0</v>
      </c>
      <c r="BP254" s="90">
        <f t="shared" si="100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7">IF($AN$4=$AJ$223,AL$153,0)</f>
        <v>0</v>
      </c>
      <c r="AM255" s="90">
        <f t="shared" si="107"/>
        <v>0</v>
      </c>
      <c r="AN255" s="90">
        <f t="shared" si="107"/>
        <v>0</v>
      </c>
      <c r="AO255" s="90">
        <f t="shared" si="107"/>
        <v>0</v>
      </c>
      <c r="AP255" s="90">
        <f t="shared" si="107"/>
        <v>0</v>
      </c>
      <c r="AQ255" s="90">
        <f t="shared" si="107"/>
        <v>0</v>
      </c>
      <c r="AR255" s="90">
        <f t="shared" si="107"/>
        <v>0</v>
      </c>
      <c r="AS255" s="90">
        <f t="shared" si="107"/>
        <v>0</v>
      </c>
      <c r="AT255" s="90">
        <f t="shared" si="107"/>
        <v>0</v>
      </c>
      <c r="AU255" s="90">
        <f t="shared" si="107"/>
        <v>0</v>
      </c>
      <c r="AV255" s="90">
        <f t="shared" si="107"/>
        <v>0</v>
      </c>
      <c r="AW255" s="90">
        <f t="shared" si="107"/>
        <v>0</v>
      </c>
      <c r="AX255" s="90">
        <f t="shared" si="107"/>
        <v>0</v>
      </c>
      <c r="AY255" s="90">
        <f t="shared" si="107"/>
        <v>0</v>
      </c>
      <c r="AZ255" s="90">
        <f t="shared" si="107"/>
        <v>0</v>
      </c>
      <c r="BA255" s="90">
        <f t="shared" si="107"/>
        <v>0</v>
      </c>
      <c r="BB255" s="90">
        <f t="shared" si="107"/>
        <v>0</v>
      </c>
      <c r="BC255" s="90">
        <f t="shared" si="107"/>
        <v>0</v>
      </c>
      <c r="BD255" s="90">
        <f t="shared" si="107"/>
        <v>0</v>
      </c>
      <c r="BE255" s="90">
        <f t="shared" si="107"/>
        <v>0</v>
      </c>
      <c r="BF255" s="90">
        <f t="shared" si="107"/>
        <v>0</v>
      </c>
      <c r="BG255" s="90">
        <f t="shared" si="107"/>
        <v>0</v>
      </c>
      <c r="BH255" s="90">
        <f t="shared" si="107"/>
        <v>0</v>
      </c>
      <c r="BI255" s="90">
        <f t="shared" si="107"/>
        <v>0</v>
      </c>
      <c r="BJ255" s="90">
        <f t="shared" si="107"/>
        <v>0</v>
      </c>
      <c r="BK255" s="90">
        <f t="shared" si="107"/>
        <v>0</v>
      </c>
      <c r="BL255" s="90">
        <f t="shared" si="107"/>
        <v>0</v>
      </c>
      <c r="BM255" s="90">
        <f t="shared" si="107"/>
        <v>0</v>
      </c>
      <c r="BN255" s="90">
        <f t="shared" si="107"/>
        <v>0</v>
      </c>
      <c r="BO255" s="90">
        <f t="shared" si="107"/>
        <v>0</v>
      </c>
      <c r="BP255" s="90">
        <f t="shared" si="100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8">IF($AN$4=$AJ$223,AL$154,0)</f>
        <v>0</v>
      </c>
      <c r="AM256" s="90">
        <f t="shared" si="108"/>
        <v>0</v>
      </c>
      <c r="AN256" s="90">
        <f t="shared" si="108"/>
        <v>0</v>
      </c>
      <c r="AO256" s="90">
        <f t="shared" si="108"/>
        <v>0</v>
      </c>
      <c r="AP256" s="90">
        <f t="shared" si="108"/>
        <v>0</v>
      </c>
      <c r="AQ256" s="90">
        <f t="shared" si="108"/>
        <v>0</v>
      </c>
      <c r="AR256" s="90">
        <f t="shared" si="108"/>
        <v>0</v>
      </c>
      <c r="AS256" s="90">
        <f t="shared" si="108"/>
        <v>0</v>
      </c>
      <c r="AT256" s="90">
        <f t="shared" si="108"/>
        <v>0</v>
      </c>
      <c r="AU256" s="90">
        <f t="shared" si="108"/>
        <v>0</v>
      </c>
      <c r="AV256" s="90">
        <f t="shared" si="108"/>
        <v>0</v>
      </c>
      <c r="AW256" s="90">
        <f t="shared" si="108"/>
        <v>0</v>
      </c>
      <c r="AX256" s="90">
        <f t="shared" si="108"/>
        <v>0</v>
      </c>
      <c r="AY256" s="90">
        <f t="shared" si="108"/>
        <v>0</v>
      </c>
      <c r="AZ256" s="90">
        <f t="shared" si="108"/>
        <v>0</v>
      </c>
      <c r="BA256" s="90">
        <f t="shared" si="108"/>
        <v>0</v>
      </c>
      <c r="BB256" s="90">
        <f t="shared" si="108"/>
        <v>0</v>
      </c>
      <c r="BC256" s="90">
        <f t="shared" si="108"/>
        <v>0</v>
      </c>
      <c r="BD256" s="90">
        <f t="shared" si="108"/>
        <v>0</v>
      </c>
      <c r="BE256" s="90">
        <f t="shared" si="108"/>
        <v>0</v>
      </c>
      <c r="BF256" s="90">
        <f t="shared" si="108"/>
        <v>0</v>
      </c>
      <c r="BG256" s="90">
        <f t="shared" si="108"/>
        <v>0</v>
      </c>
      <c r="BH256" s="90">
        <f t="shared" si="108"/>
        <v>0</v>
      </c>
      <c r="BI256" s="90">
        <f t="shared" si="108"/>
        <v>0</v>
      </c>
      <c r="BJ256" s="90">
        <f t="shared" si="108"/>
        <v>0</v>
      </c>
      <c r="BK256" s="90">
        <f t="shared" si="108"/>
        <v>0</v>
      </c>
      <c r="BL256" s="90">
        <f t="shared" si="108"/>
        <v>0</v>
      </c>
      <c r="BM256" s="90">
        <f t="shared" si="108"/>
        <v>0</v>
      </c>
      <c r="BN256" s="90">
        <f t="shared" si="108"/>
        <v>0</v>
      </c>
      <c r="BO256" s="90">
        <f t="shared" si="108"/>
        <v>0</v>
      </c>
      <c r="BP256" s="90">
        <f t="shared" si="100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9">IF($AN$4=$AJ$223,AL$155,0)</f>
        <v>0</v>
      </c>
      <c r="AM257" s="91">
        <f t="shared" si="109"/>
        <v>0</v>
      </c>
      <c r="AN257" s="91">
        <f t="shared" si="109"/>
        <v>0</v>
      </c>
      <c r="AO257" s="91">
        <f t="shared" si="109"/>
        <v>0</v>
      </c>
      <c r="AP257" s="91">
        <f t="shared" si="109"/>
        <v>0</v>
      </c>
      <c r="AQ257" s="91">
        <f t="shared" si="109"/>
        <v>0</v>
      </c>
      <c r="AR257" s="91">
        <f t="shared" si="109"/>
        <v>0</v>
      </c>
      <c r="AS257" s="91">
        <f t="shared" si="109"/>
        <v>0</v>
      </c>
      <c r="AT257" s="91">
        <f t="shared" si="109"/>
        <v>0</v>
      </c>
      <c r="AU257" s="91">
        <f t="shared" si="109"/>
        <v>0</v>
      </c>
      <c r="AV257" s="91">
        <f t="shared" si="109"/>
        <v>0</v>
      </c>
      <c r="AW257" s="91">
        <f t="shared" si="109"/>
        <v>0</v>
      </c>
      <c r="AX257" s="91">
        <f t="shared" si="109"/>
        <v>0</v>
      </c>
      <c r="AY257" s="91">
        <f t="shared" si="109"/>
        <v>0</v>
      </c>
      <c r="AZ257" s="91">
        <f t="shared" si="109"/>
        <v>0</v>
      </c>
      <c r="BA257" s="91">
        <f t="shared" si="109"/>
        <v>0</v>
      </c>
      <c r="BB257" s="91">
        <f t="shared" si="109"/>
        <v>0</v>
      </c>
      <c r="BC257" s="91">
        <f t="shared" si="109"/>
        <v>0</v>
      </c>
      <c r="BD257" s="91">
        <f t="shared" si="109"/>
        <v>0</v>
      </c>
      <c r="BE257" s="91">
        <f t="shared" si="109"/>
        <v>0</v>
      </c>
      <c r="BF257" s="91">
        <f t="shared" si="109"/>
        <v>0</v>
      </c>
      <c r="BG257" s="91">
        <f t="shared" si="109"/>
        <v>0</v>
      </c>
      <c r="BH257" s="91">
        <f t="shared" si="109"/>
        <v>0</v>
      </c>
      <c r="BI257" s="91">
        <f t="shared" si="109"/>
        <v>0</v>
      </c>
      <c r="BJ257" s="91">
        <f t="shared" si="109"/>
        <v>0</v>
      </c>
      <c r="BK257" s="91">
        <f t="shared" si="109"/>
        <v>0</v>
      </c>
      <c r="BL257" s="91">
        <f t="shared" si="109"/>
        <v>0</v>
      </c>
      <c r="BM257" s="91">
        <f t="shared" si="109"/>
        <v>0</v>
      </c>
      <c r="BN257" s="91">
        <f t="shared" si="109"/>
        <v>0</v>
      </c>
      <c r="BO257" s="91">
        <f t="shared" si="109"/>
        <v>0</v>
      </c>
      <c r="BP257" s="91">
        <f t="shared" si="100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10">SUM(AL248:AL257)</f>
        <v>0</v>
      </c>
      <c r="AM258" s="90">
        <f t="shared" si="110"/>
        <v>0</v>
      </c>
      <c r="AN258" s="90">
        <f t="shared" si="110"/>
        <v>0</v>
      </c>
      <c r="AO258" s="90">
        <f t="shared" si="110"/>
        <v>0</v>
      </c>
      <c r="AP258" s="90">
        <f t="shared" si="110"/>
        <v>0</v>
      </c>
      <c r="AQ258" s="90">
        <f t="shared" si="110"/>
        <v>0</v>
      </c>
      <c r="AR258" s="90">
        <f t="shared" si="110"/>
        <v>0</v>
      </c>
      <c r="AS258" s="90">
        <f t="shared" si="110"/>
        <v>0</v>
      </c>
      <c r="AT258" s="90">
        <f t="shared" si="110"/>
        <v>0</v>
      </c>
      <c r="AU258" s="90">
        <f t="shared" si="110"/>
        <v>0</v>
      </c>
      <c r="AV258" s="90">
        <f t="shared" si="110"/>
        <v>0</v>
      </c>
      <c r="AW258" s="90">
        <f t="shared" si="110"/>
        <v>0</v>
      </c>
      <c r="AX258" s="90">
        <f t="shared" si="110"/>
        <v>0</v>
      </c>
      <c r="AY258" s="90">
        <f t="shared" si="110"/>
        <v>0</v>
      </c>
      <c r="AZ258" s="90">
        <f t="shared" si="110"/>
        <v>0</v>
      </c>
      <c r="BA258" s="90">
        <f t="shared" si="110"/>
        <v>0</v>
      </c>
      <c r="BB258" s="90">
        <f t="shared" si="110"/>
        <v>0</v>
      </c>
      <c r="BC258" s="90">
        <f t="shared" si="110"/>
        <v>0</v>
      </c>
      <c r="BD258" s="90">
        <f t="shared" si="110"/>
        <v>0</v>
      </c>
      <c r="BE258" s="90">
        <f t="shared" si="110"/>
        <v>0</v>
      </c>
      <c r="BF258" s="90">
        <f t="shared" si="110"/>
        <v>0</v>
      </c>
      <c r="BG258" s="90">
        <f t="shared" si="110"/>
        <v>0</v>
      </c>
      <c r="BH258" s="90">
        <f t="shared" si="110"/>
        <v>0</v>
      </c>
      <c r="BI258" s="90">
        <f t="shared" si="110"/>
        <v>0</v>
      </c>
      <c r="BJ258" s="90">
        <f t="shared" si="110"/>
        <v>0</v>
      </c>
      <c r="BK258" s="90">
        <f t="shared" si="110"/>
        <v>0</v>
      </c>
      <c r="BL258" s="90">
        <f t="shared" si="110"/>
        <v>0</v>
      </c>
      <c r="BM258" s="90">
        <f t="shared" si="110"/>
        <v>0</v>
      </c>
      <c r="BN258" s="90">
        <f t="shared" si="110"/>
        <v>0</v>
      </c>
      <c r="BO258" s="90">
        <f t="shared" si="110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11">AM246</f>
        <v>2</v>
      </c>
      <c r="AN260" s="72">
        <f t="shared" si="111"/>
        <v>3</v>
      </c>
      <c r="AO260" s="72">
        <f t="shared" si="111"/>
        <v>4</v>
      </c>
      <c r="AP260" s="72">
        <f t="shared" si="111"/>
        <v>5</v>
      </c>
      <c r="AQ260" s="72">
        <f t="shared" si="111"/>
        <v>6</v>
      </c>
      <c r="AR260" s="72">
        <f t="shared" si="111"/>
        <v>7</v>
      </c>
      <c r="AS260" s="72">
        <f t="shared" si="111"/>
        <v>8</v>
      </c>
      <c r="AT260" s="72">
        <f t="shared" si="111"/>
        <v>9</v>
      </c>
      <c r="AU260" s="72">
        <f t="shared" si="111"/>
        <v>10</v>
      </c>
      <c r="AV260" s="72">
        <f t="shared" si="111"/>
        <v>11</v>
      </c>
      <c r="AW260" s="72">
        <f t="shared" si="111"/>
        <v>12</v>
      </c>
      <c r="AX260" s="72">
        <f t="shared" si="111"/>
        <v>13</v>
      </c>
      <c r="AY260" s="72">
        <f t="shared" si="111"/>
        <v>14</v>
      </c>
      <c r="AZ260" s="72">
        <f t="shared" si="111"/>
        <v>15</v>
      </c>
      <c r="BA260" s="72">
        <f t="shared" si="111"/>
        <v>16</v>
      </c>
      <c r="BB260" s="72">
        <f t="shared" si="111"/>
        <v>17</v>
      </c>
      <c r="BC260" s="72">
        <f t="shared" si="111"/>
        <v>18</v>
      </c>
      <c r="BD260" s="72">
        <f t="shared" si="111"/>
        <v>19</v>
      </c>
      <c r="BE260" s="72">
        <f t="shared" si="111"/>
        <v>20</v>
      </c>
      <c r="BF260" s="72">
        <f t="shared" si="111"/>
        <v>21</v>
      </c>
      <c r="BG260" s="72">
        <f t="shared" si="111"/>
        <v>22</v>
      </c>
      <c r="BH260" s="72">
        <f t="shared" si="111"/>
        <v>23</v>
      </c>
      <c r="BI260" s="72">
        <f t="shared" si="111"/>
        <v>24</v>
      </c>
      <c r="BJ260" s="72">
        <f t="shared" si="111"/>
        <v>25</v>
      </c>
      <c r="BK260" s="72">
        <f t="shared" si="111"/>
        <v>26</v>
      </c>
      <c r="BL260" s="72">
        <f t="shared" si="111"/>
        <v>27</v>
      </c>
      <c r="BM260" s="72">
        <f t="shared" si="111"/>
        <v>28</v>
      </c>
      <c r="BN260" s="72">
        <f t="shared" si="111"/>
        <v>29</v>
      </c>
      <c r="BO260" s="72">
        <f t="shared" si="111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O262" si="112">AM234-AM248</f>
        <v>0</v>
      </c>
      <c r="AN262" s="90">
        <f t="shared" si="112"/>
        <v>0</v>
      </c>
      <c r="AO262" s="90">
        <f t="shared" si="112"/>
        <v>0</v>
      </c>
      <c r="AP262" s="90">
        <f t="shared" si="112"/>
        <v>0</v>
      </c>
      <c r="AQ262" s="90">
        <f t="shared" si="112"/>
        <v>0</v>
      </c>
      <c r="AR262" s="90">
        <f t="shared" si="112"/>
        <v>0</v>
      </c>
      <c r="AS262" s="90">
        <f t="shared" si="112"/>
        <v>0</v>
      </c>
      <c r="AT262" s="90">
        <f t="shared" si="112"/>
        <v>0</v>
      </c>
      <c r="AU262" s="90">
        <f t="shared" si="112"/>
        <v>0</v>
      </c>
      <c r="AV262" s="90">
        <f t="shared" si="112"/>
        <v>0</v>
      </c>
      <c r="AW262" s="90">
        <f t="shared" si="112"/>
        <v>0</v>
      </c>
      <c r="AX262" s="90">
        <f t="shared" si="112"/>
        <v>0</v>
      </c>
      <c r="AY262" s="90">
        <f t="shared" si="112"/>
        <v>0</v>
      </c>
      <c r="AZ262" s="90">
        <f t="shared" si="112"/>
        <v>0</v>
      </c>
      <c r="BA262" s="90">
        <f t="shared" si="112"/>
        <v>0</v>
      </c>
      <c r="BB262" s="90">
        <f t="shared" si="112"/>
        <v>0</v>
      </c>
      <c r="BC262" s="90">
        <f t="shared" si="112"/>
        <v>0</v>
      </c>
      <c r="BD262" s="90">
        <f t="shared" si="112"/>
        <v>0</v>
      </c>
      <c r="BE262" s="90">
        <f t="shared" si="112"/>
        <v>0</v>
      </c>
      <c r="BF262" s="90">
        <f t="shared" si="112"/>
        <v>0</v>
      </c>
      <c r="BG262" s="90">
        <f t="shared" si="112"/>
        <v>0</v>
      </c>
      <c r="BH262" s="90">
        <f t="shared" si="112"/>
        <v>0</v>
      </c>
      <c r="BI262" s="90">
        <f t="shared" si="112"/>
        <v>0</v>
      </c>
      <c r="BJ262" s="90">
        <f t="shared" si="112"/>
        <v>0</v>
      </c>
      <c r="BK262" s="90">
        <f t="shared" si="112"/>
        <v>0</v>
      </c>
      <c r="BL262" s="90">
        <f t="shared" si="112"/>
        <v>0</v>
      </c>
      <c r="BM262" s="90">
        <f t="shared" si="112"/>
        <v>0</v>
      </c>
      <c r="BN262" s="90">
        <f t="shared" si="112"/>
        <v>0</v>
      </c>
      <c r="BO262" s="90">
        <f t="shared" si="112"/>
        <v>0</v>
      </c>
      <c r="BP262" s="90">
        <f t="shared" ref="BP262:BP271" si="113">BP234-BP248</f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66" si="114">AL235-AL249</f>
        <v>0</v>
      </c>
      <c r="AM263" s="90">
        <f t="shared" si="114"/>
        <v>0</v>
      </c>
      <c r="AN263" s="90">
        <f t="shared" si="114"/>
        <v>0</v>
      </c>
      <c r="AO263" s="90">
        <f t="shared" si="114"/>
        <v>0</v>
      </c>
      <c r="AP263" s="90">
        <f t="shared" si="114"/>
        <v>0</v>
      </c>
      <c r="AQ263" s="90">
        <f t="shared" si="114"/>
        <v>0</v>
      </c>
      <c r="AR263" s="90">
        <f t="shared" si="114"/>
        <v>0</v>
      </c>
      <c r="AS263" s="90">
        <f t="shared" si="114"/>
        <v>0</v>
      </c>
      <c r="AT263" s="90">
        <f t="shared" si="114"/>
        <v>0</v>
      </c>
      <c r="AU263" s="90">
        <f t="shared" si="114"/>
        <v>0</v>
      </c>
      <c r="AV263" s="90">
        <f t="shared" si="114"/>
        <v>0</v>
      </c>
      <c r="AW263" s="90">
        <f t="shared" si="114"/>
        <v>0</v>
      </c>
      <c r="AX263" s="90">
        <f t="shared" si="114"/>
        <v>0</v>
      </c>
      <c r="AY263" s="90">
        <f t="shared" si="114"/>
        <v>0</v>
      </c>
      <c r="AZ263" s="90">
        <f t="shared" si="114"/>
        <v>0</v>
      </c>
      <c r="BA263" s="90">
        <f t="shared" si="114"/>
        <v>0</v>
      </c>
      <c r="BB263" s="90">
        <f t="shared" si="114"/>
        <v>0</v>
      </c>
      <c r="BC263" s="90">
        <f t="shared" si="114"/>
        <v>0</v>
      </c>
      <c r="BD263" s="90">
        <f t="shared" si="114"/>
        <v>0</v>
      </c>
      <c r="BE263" s="90">
        <f t="shared" si="114"/>
        <v>0</v>
      </c>
      <c r="BF263" s="90">
        <f t="shared" si="114"/>
        <v>0</v>
      </c>
      <c r="BG263" s="90">
        <f t="shared" si="114"/>
        <v>0</v>
      </c>
      <c r="BH263" s="90">
        <f t="shared" si="114"/>
        <v>0</v>
      </c>
      <c r="BI263" s="90">
        <f t="shared" si="114"/>
        <v>0</v>
      </c>
      <c r="BJ263" s="90">
        <f t="shared" si="114"/>
        <v>0</v>
      </c>
      <c r="BK263" s="90">
        <f t="shared" si="114"/>
        <v>0</v>
      </c>
      <c r="BL263" s="90">
        <f t="shared" si="114"/>
        <v>0</v>
      </c>
      <c r="BM263" s="90">
        <f t="shared" si="114"/>
        <v>0</v>
      </c>
      <c r="BN263" s="90">
        <f t="shared" si="114"/>
        <v>0</v>
      </c>
      <c r="BO263" s="90">
        <f t="shared" si="114"/>
        <v>0</v>
      </c>
      <c r="BP263" s="90">
        <f t="shared" si="113"/>
        <v>0</v>
      </c>
    </row>
    <row r="264" spans="36:68" s="75" customFormat="1" ht="12" x14ac:dyDescent="0.15">
      <c r="AJ264" s="77"/>
      <c r="AK264" s="79" t="s">
        <v>63</v>
      </c>
      <c r="AL264" s="90">
        <f t="shared" si="114"/>
        <v>0</v>
      </c>
      <c r="AM264" s="90">
        <f t="shared" si="114"/>
        <v>0</v>
      </c>
      <c r="AN264" s="90">
        <f t="shared" si="114"/>
        <v>0</v>
      </c>
      <c r="AO264" s="90">
        <f t="shared" si="114"/>
        <v>0</v>
      </c>
      <c r="AP264" s="90">
        <f t="shared" si="114"/>
        <v>0</v>
      </c>
      <c r="AQ264" s="90">
        <f t="shared" si="114"/>
        <v>0</v>
      </c>
      <c r="AR264" s="90">
        <f t="shared" si="114"/>
        <v>0</v>
      </c>
      <c r="AS264" s="90">
        <f t="shared" si="114"/>
        <v>0</v>
      </c>
      <c r="AT264" s="90">
        <f t="shared" si="114"/>
        <v>0</v>
      </c>
      <c r="AU264" s="90">
        <f t="shared" si="114"/>
        <v>0</v>
      </c>
      <c r="AV264" s="90">
        <f t="shared" si="114"/>
        <v>0</v>
      </c>
      <c r="AW264" s="90">
        <f t="shared" si="114"/>
        <v>0</v>
      </c>
      <c r="AX264" s="90">
        <f t="shared" si="114"/>
        <v>0</v>
      </c>
      <c r="AY264" s="90">
        <f t="shared" si="114"/>
        <v>0</v>
      </c>
      <c r="AZ264" s="90">
        <f t="shared" si="114"/>
        <v>0</v>
      </c>
      <c r="BA264" s="90">
        <f t="shared" si="114"/>
        <v>0</v>
      </c>
      <c r="BB264" s="90">
        <f t="shared" si="114"/>
        <v>0</v>
      </c>
      <c r="BC264" s="90">
        <f t="shared" si="114"/>
        <v>0</v>
      </c>
      <c r="BD264" s="90">
        <f t="shared" si="114"/>
        <v>0</v>
      </c>
      <c r="BE264" s="90">
        <f t="shared" si="114"/>
        <v>0</v>
      </c>
      <c r="BF264" s="90">
        <f t="shared" si="114"/>
        <v>0</v>
      </c>
      <c r="BG264" s="90">
        <f t="shared" si="114"/>
        <v>0</v>
      </c>
      <c r="BH264" s="90">
        <f t="shared" si="114"/>
        <v>0</v>
      </c>
      <c r="BI264" s="90">
        <f t="shared" si="114"/>
        <v>0</v>
      </c>
      <c r="BJ264" s="90">
        <f t="shared" si="114"/>
        <v>0</v>
      </c>
      <c r="BK264" s="90">
        <f t="shared" si="114"/>
        <v>0</v>
      </c>
      <c r="BL264" s="90">
        <f t="shared" si="114"/>
        <v>0</v>
      </c>
      <c r="BM264" s="90">
        <f t="shared" si="114"/>
        <v>0</v>
      </c>
      <c r="BN264" s="90">
        <f t="shared" si="114"/>
        <v>0</v>
      </c>
      <c r="BO264" s="90">
        <f t="shared" si="114"/>
        <v>0</v>
      </c>
      <c r="BP264" s="90">
        <f t="shared" si="113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14"/>
        <v>0</v>
      </c>
      <c r="AM265" s="90">
        <f t="shared" si="114"/>
        <v>0</v>
      </c>
      <c r="AN265" s="90">
        <f t="shared" si="114"/>
        <v>0</v>
      </c>
      <c r="AO265" s="90">
        <f t="shared" si="114"/>
        <v>0</v>
      </c>
      <c r="AP265" s="90">
        <f t="shared" si="114"/>
        <v>0</v>
      </c>
      <c r="AQ265" s="90">
        <f t="shared" si="114"/>
        <v>0</v>
      </c>
      <c r="AR265" s="90">
        <f t="shared" si="114"/>
        <v>0</v>
      </c>
      <c r="AS265" s="90">
        <f t="shared" si="114"/>
        <v>0</v>
      </c>
      <c r="AT265" s="90">
        <f t="shared" si="114"/>
        <v>0</v>
      </c>
      <c r="AU265" s="90">
        <f t="shared" si="114"/>
        <v>0</v>
      </c>
      <c r="AV265" s="90">
        <f t="shared" si="114"/>
        <v>0</v>
      </c>
      <c r="AW265" s="90">
        <f t="shared" si="114"/>
        <v>0</v>
      </c>
      <c r="AX265" s="90">
        <f t="shared" si="114"/>
        <v>0</v>
      </c>
      <c r="AY265" s="90">
        <f t="shared" si="114"/>
        <v>0</v>
      </c>
      <c r="AZ265" s="90">
        <f t="shared" si="114"/>
        <v>0</v>
      </c>
      <c r="BA265" s="90">
        <f t="shared" si="114"/>
        <v>0</v>
      </c>
      <c r="BB265" s="90">
        <f t="shared" si="114"/>
        <v>0</v>
      </c>
      <c r="BC265" s="90">
        <f t="shared" si="114"/>
        <v>0</v>
      </c>
      <c r="BD265" s="90">
        <f t="shared" si="114"/>
        <v>0</v>
      </c>
      <c r="BE265" s="90">
        <f t="shared" si="114"/>
        <v>0</v>
      </c>
      <c r="BF265" s="90">
        <f t="shared" si="114"/>
        <v>0</v>
      </c>
      <c r="BG265" s="90">
        <f t="shared" si="114"/>
        <v>0</v>
      </c>
      <c r="BH265" s="90">
        <f t="shared" si="114"/>
        <v>0</v>
      </c>
      <c r="BI265" s="90">
        <f t="shared" si="114"/>
        <v>0</v>
      </c>
      <c r="BJ265" s="90">
        <f t="shared" si="114"/>
        <v>0</v>
      </c>
      <c r="BK265" s="90">
        <f t="shared" si="114"/>
        <v>0</v>
      </c>
      <c r="BL265" s="90">
        <f t="shared" si="114"/>
        <v>0</v>
      </c>
      <c r="BM265" s="90">
        <f t="shared" si="114"/>
        <v>0</v>
      </c>
      <c r="BN265" s="90">
        <f t="shared" si="114"/>
        <v>0</v>
      </c>
      <c r="BO265" s="90">
        <f t="shared" si="114"/>
        <v>0</v>
      </c>
      <c r="BP265" s="90">
        <f t="shared" si="113"/>
        <v>0</v>
      </c>
    </row>
    <row r="266" spans="36:68" s="75" customFormat="1" ht="12" x14ac:dyDescent="0.15">
      <c r="AJ266" s="77"/>
      <c r="AK266" s="79" t="s">
        <v>66</v>
      </c>
      <c r="AL266" s="90">
        <f t="shared" si="114"/>
        <v>0</v>
      </c>
      <c r="AM266" s="90">
        <f t="shared" si="114"/>
        <v>0</v>
      </c>
      <c r="AN266" s="90">
        <f t="shared" si="114"/>
        <v>0</v>
      </c>
      <c r="AO266" s="90">
        <f t="shared" si="114"/>
        <v>0</v>
      </c>
      <c r="AP266" s="90">
        <f t="shared" si="114"/>
        <v>0</v>
      </c>
      <c r="AQ266" s="90">
        <f t="shared" si="114"/>
        <v>0</v>
      </c>
      <c r="AR266" s="90">
        <f t="shared" si="114"/>
        <v>0</v>
      </c>
      <c r="AS266" s="90">
        <f t="shared" si="114"/>
        <v>0</v>
      </c>
      <c r="AT266" s="90">
        <f t="shared" si="114"/>
        <v>0</v>
      </c>
      <c r="AU266" s="90">
        <f t="shared" si="114"/>
        <v>0</v>
      </c>
      <c r="AV266" s="90">
        <f t="shared" si="114"/>
        <v>0</v>
      </c>
      <c r="AW266" s="90">
        <f t="shared" si="114"/>
        <v>0</v>
      </c>
      <c r="AX266" s="90">
        <f t="shared" si="114"/>
        <v>0</v>
      </c>
      <c r="AY266" s="90">
        <f t="shared" si="114"/>
        <v>0</v>
      </c>
      <c r="AZ266" s="90">
        <f t="shared" si="114"/>
        <v>0</v>
      </c>
      <c r="BA266" s="90">
        <f t="shared" si="114"/>
        <v>0</v>
      </c>
      <c r="BB266" s="90">
        <f t="shared" si="114"/>
        <v>0</v>
      </c>
      <c r="BC266" s="90">
        <f t="shared" si="114"/>
        <v>0</v>
      </c>
      <c r="BD266" s="90">
        <f t="shared" si="114"/>
        <v>0</v>
      </c>
      <c r="BE266" s="90">
        <f t="shared" si="114"/>
        <v>0</v>
      </c>
      <c r="BF266" s="90">
        <f t="shared" si="114"/>
        <v>0</v>
      </c>
      <c r="BG266" s="90">
        <f t="shared" si="114"/>
        <v>0</v>
      </c>
      <c r="BH266" s="90">
        <f t="shared" si="114"/>
        <v>0</v>
      </c>
      <c r="BI266" s="90">
        <f t="shared" si="114"/>
        <v>0</v>
      </c>
      <c r="BJ266" s="90">
        <f t="shared" si="114"/>
        <v>0</v>
      </c>
      <c r="BK266" s="90">
        <f t="shared" si="114"/>
        <v>0</v>
      </c>
      <c r="BL266" s="90">
        <f t="shared" si="114"/>
        <v>0</v>
      </c>
      <c r="BM266" s="90">
        <f t="shared" si="114"/>
        <v>0</v>
      </c>
      <c r="BN266" s="90">
        <f t="shared" si="114"/>
        <v>0</v>
      </c>
      <c r="BO266" s="90">
        <f t="shared" si="114"/>
        <v>0</v>
      </c>
      <c r="BP266" s="90">
        <f t="shared" si="113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ref="AL267:BO270" si="115">AL239-AL253</f>
        <v>0</v>
      </c>
      <c r="AM267" s="90">
        <f t="shared" si="115"/>
        <v>0</v>
      </c>
      <c r="AN267" s="90">
        <f t="shared" si="115"/>
        <v>0</v>
      </c>
      <c r="AO267" s="90">
        <f t="shared" si="115"/>
        <v>0</v>
      </c>
      <c r="AP267" s="90">
        <f t="shared" si="115"/>
        <v>0</v>
      </c>
      <c r="AQ267" s="90">
        <f t="shared" si="115"/>
        <v>0</v>
      </c>
      <c r="AR267" s="90">
        <f t="shared" si="115"/>
        <v>0</v>
      </c>
      <c r="AS267" s="90">
        <f t="shared" si="115"/>
        <v>0</v>
      </c>
      <c r="AT267" s="90">
        <f t="shared" si="115"/>
        <v>0</v>
      </c>
      <c r="AU267" s="90">
        <f t="shared" si="115"/>
        <v>0</v>
      </c>
      <c r="AV267" s="90">
        <f t="shared" si="115"/>
        <v>0</v>
      </c>
      <c r="AW267" s="90">
        <f t="shared" si="115"/>
        <v>0</v>
      </c>
      <c r="AX267" s="90">
        <f t="shared" si="115"/>
        <v>0</v>
      </c>
      <c r="AY267" s="90">
        <f t="shared" si="115"/>
        <v>0</v>
      </c>
      <c r="AZ267" s="90">
        <f t="shared" si="115"/>
        <v>0</v>
      </c>
      <c r="BA267" s="90">
        <f t="shared" si="115"/>
        <v>0</v>
      </c>
      <c r="BB267" s="90">
        <f t="shared" si="115"/>
        <v>0</v>
      </c>
      <c r="BC267" s="90">
        <f t="shared" si="115"/>
        <v>0</v>
      </c>
      <c r="BD267" s="90">
        <f t="shared" si="115"/>
        <v>0</v>
      </c>
      <c r="BE267" s="90">
        <f t="shared" si="115"/>
        <v>0</v>
      </c>
      <c r="BF267" s="90">
        <f t="shared" si="115"/>
        <v>0</v>
      </c>
      <c r="BG267" s="90">
        <f t="shared" si="115"/>
        <v>0</v>
      </c>
      <c r="BH267" s="90">
        <f t="shared" si="115"/>
        <v>0</v>
      </c>
      <c r="BI267" s="90">
        <f t="shared" si="115"/>
        <v>0</v>
      </c>
      <c r="BJ267" s="90">
        <f t="shared" si="115"/>
        <v>0</v>
      </c>
      <c r="BK267" s="90">
        <f t="shared" si="115"/>
        <v>0</v>
      </c>
      <c r="BL267" s="90">
        <f t="shared" si="115"/>
        <v>0</v>
      </c>
      <c r="BM267" s="90">
        <f t="shared" si="115"/>
        <v>0</v>
      </c>
      <c r="BN267" s="90">
        <f t="shared" si="115"/>
        <v>0</v>
      </c>
      <c r="BO267" s="90">
        <f t="shared" si="115"/>
        <v>0</v>
      </c>
      <c r="BP267" s="90">
        <f t="shared" si="113"/>
        <v>0</v>
      </c>
    </row>
    <row r="268" spans="36:68" s="75" customFormat="1" ht="12" x14ac:dyDescent="0.15">
      <c r="AJ268" s="81"/>
      <c r="AK268" s="79" t="s">
        <v>265</v>
      </c>
      <c r="AL268" s="90">
        <f t="shared" si="115"/>
        <v>0</v>
      </c>
      <c r="AM268" s="90">
        <f t="shared" si="115"/>
        <v>0</v>
      </c>
      <c r="AN268" s="90">
        <f t="shared" si="115"/>
        <v>0</v>
      </c>
      <c r="AO268" s="90">
        <f t="shared" si="115"/>
        <v>0</v>
      </c>
      <c r="AP268" s="90">
        <f t="shared" si="115"/>
        <v>0</v>
      </c>
      <c r="AQ268" s="90">
        <f t="shared" si="115"/>
        <v>0</v>
      </c>
      <c r="AR268" s="90">
        <f t="shared" si="115"/>
        <v>0</v>
      </c>
      <c r="AS268" s="90">
        <f t="shared" si="115"/>
        <v>0</v>
      </c>
      <c r="AT268" s="90">
        <f t="shared" si="115"/>
        <v>0</v>
      </c>
      <c r="AU268" s="90">
        <f t="shared" si="115"/>
        <v>0</v>
      </c>
      <c r="AV268" s="90">
        <f t="shared" si="115"/>
        <v>0</v>
      </c>
      <c r="AW268" s="90">
        <f t="shared" si="115"/>
        <v>0</v>
      </c>
      <c r="AX268" s="90">
        <f t="shared" si="115"/>
        <v>0</v>
      </c>
      <c r="AY268" s="90">
        <f t="shared" si="115"/>
        <v>0</v>
      </c>
      <c r="AZ268" s="90">
        <f t="shared" si="115"/>
        <v>0</v>
      </c>
      <c r="BA268" s="90">
        <f t="shared" si="115"/>
        <v>0</v>
      </c>
      <c r="BB268" s="90">
        <f t="shared" si="115"/>
        <v>0</v>
      </c>
      <c r="BC268" s="90">
        <f t="shared" si="115"/>
        <v>0</v>
      </c>
      <c r="BD268" s="90">
        <f t="shared" si="115"/>
        <v>0</v>
      </c>
      <c r="BE268" s="90">
        <f t="shared" si="115"/>
        <v>0</v>
      </c>
      <c r="BF268" s="90">
        <f t="shared" si="115"/>
        <v>0</v>
      </c>
      <c r="BG268" s="90">
        <f t="shared" si="115"/>
        <v>0</v>
      </c>
      <c r="BH268" s="90">
        <f t="shared" si="115"/>
        <v>0</v>
      </c>
      <c r="BI268" s="90">
        <f t="shared" si="115"/>
        <v>0</v>
      </c>
      <c r="BJ268" s="90">
        <f t="shared" si="115"/>
        <v>0</v>
      </c>
      <c r="BK268" s="90">
        <f t="shared" si="115"/>
        <v>0</v>
      </c>
      <c r="BL268" s="90">
        <f t="shared" si="115"/>
        <v>0</v>
      </c>
      <c r="BM268" s="90">
        <f t="shared" si="115"/>
        <v>0</v>
      </c>
      <c r="BN268" s="90">
        <f t="shared" si="115"/>
        <v>0</v>
      </c>
      <c r="BO268" s="90">
        <f t="shared" si="115"/>
        <v>0</v>
      </c>
      <c r="BP268" s="90">
        <f t="shared" si="113"/>
        <v>0</v>
      </c>
    </row>
    <row r="269" spans="36:68" s="75" customFormat="1" ht="12" x14ac:dyDescent="0.15">
      <c r="AJ269" s="77"/>
      <c r="AK269" s="79" t="s">
        <v>70</v>
      </c>
      <c r="AL269" s="90">
        <f t="shared" si="115"/>
        <v>0</v>
      </c>
      <c r="AM269" s="90">
        <f t="shared" si="115"/>
        <v>0</v>
      </c>
      <c r="AN269" s="90">
        <f t="shared" si="115"/>
        <v>0</v>
      </c>
      <c r="AO269" s="90">
        <f t="shared" si="115"/>
        <v>0</v>
      </c>
      <c r="AP269" s="90">
        <f t="shared" si="115"/>
        <v>0</v>
      </c>
      <c r="AQ269" s="90">
        <f t="shared" si="115"/>
        <v>0</v>
      </c>
      <c r="AR269" s="90">
        <f t="shared" si="115"/>
        <v>0</v>
      </c>
      <c r="AS269" s="90">
        <f t="shared" si="115"/>
        <v>0</v>
      </c>
      <c r="AT269" s="90">
        <f t="shared" si="115"/>
        <v>0</v>
      </c>
      <c r="AU269" s="90">
        <f t="shared" si="115"/>
        <v>0</v>
      </c>
      <c r="AV269" s="90">
        <f t="shared" si="115"/>
        <v>0</v>
      </c>
      <c r="AW269" s="90">
        <f t="shared" si="115"/>
        <v>0</v>
      </c>
      <c r="AX269" s="90">
        <f t="shared" si="115"/>
        <v>0</v>
      </c>
      <c r="AY269" s="90">
        <f t="shared" si="115"/>
        <v>0</v>
      </c>
      <c r="AZ269" s="90">
        <f t="shared" si="115"/>
        <v>0</v>
      </c>
      <c r="BA269" s="90">
        <f t="shared" si="115"/>
        <v>0</v>
      </c>
      <c r="BB269" s="90">
        <f t="shared" si="115"/>
        <v>0</v>
      </c>
      <c r="BC269" s="90">
        <f t="shared" si="115"/>
        <v>0</v>
      </c>
      <c r="BD269" s="90">
        <f t="shared" si="115"/>
        <v>0</v>
      </c>
      <c r="BE269" s="90">
        <f t="shared" si="115"/>
        <v>0</v>
      </c>
      <c r="BF269" s="90">
        <f t="shared" si="115"/>
        <v>0</v>
      </c>
      <c r="BG269" s="90">
        <f t="shared" si="115"/>
        <v>0</v>
      </c>
      <c r="BH269" s="90">
        <f t="shared" si="115"/>
        <v>0</v>
      </c>
      <c r="BI269" s="90">
        <f t="shared" si="115"/>
        <v>0</v>
      </c>
      <c r="BJ269" s="90">
        <f t="shared" si="115"/>
        <v>0</v>
      </c>
      <c r="BK269" s="90">
        <f t="shared" si="115"/>
        <v>0</v>
      </c>
      <c r="BL269" s="90">
        <f t="shared" si="115"/>
        <v>0</v>
      </c>
      <c r="BM269" s="90">
        <f t="shared" si="115"/>
        <v>0</v>
      </c>
      <c r="BN269" s="90">
        <f t="shared" si="115"/>
        <v>0</v>
      </c>
      <c r="BO269" s="90">
        <f t="shared" si="115"/>
        <v>0</v>
      </c>
      <c r="BP269" s="90">
        <f t="shared" si="113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15"/>
        <v>0</v>
      </c>
      <c r="AM270" s="90">
        <f t="shared" si="115"/>
        <v>0</v>
      </c>
      <c r="AN270" s="90">
        <f t="shared" si="115"/>
        <v>0</v>
      </c>
      <c r="AO270" s="90">
        <f t="shared" si="115"/>
        <v>0</v>
      </c>
      <c r="AP270" s="90">
        <f t="shared" si="115"/>
        <v>0</v>
      </c>
      <c r="AQ270" s="90">
        <f t="shared" si="115"/>
        <v>0</v>
      </c>
      <c r="AR270" s="90">
        <f t="shared" si="115"/>
        <v>0</v>
      </c>
      <c r="AS270" s="90">
        <f t="shared" si="115"/>
        <v>0</v>
      </c>
      <c r="AT270" s="90">
        <f t="shared" si="115"/>
        <v>0</v>
      </c>
      <c r="AU270" s="90">
        <f t="shared" si="115"/>
        <v>0</v>
      </c>
      <c r="AV270" s="90">
        <f t="shared" si="115"/>
        <v>0</v>
      </c>
      <c r="AW270" s="90">
        <f t="shared" si="115"/>
        <v>0</v>
      </c>
      <c r="AX270" s="90">
        <f t="shared" si="115"/>
        <v>0</v>
      </c>
      <c r="AY270" s="90">
        <f t="shared" si="115"/>
        <v>0</v>
      </c>
      <c r="AZ270" s="90">
        <f t="shared" si="115"/>
        <v>0</v>
      </c>
      <c r="BA270" s="90">
        <f t="shared" si="115"/>
        <v>0</v>
      </c>
      <c r="BB270" s="90">
        <f t="shared" si="115"/>
        <v>0</v>
      </c>
      <c r="BC270" s="90">
        <f t="shared" si="115"/>
        <v>0</v>
      </c>
      <c r="BD270" s="90">
        <f t="shared" si="115"/>
        <v>0</v>
      </c>
      <c r="BE270" s="90">
        <f t="shared" si="115"/>
        <v>0</v>
      </c>
      <c r="BF270" s="90">
        <f t="shared" si="115"/>
        <v>0</v>
      </c>
      <c r="BG270" s="90">
        <f t="shared" si="115"/>
        <v>0</v>
      </c>
      <c r="BH270" s="90">
        <f t="shared" si="115"/>
        <v>0</v>
      </c>
      <c r="BI270" s="90">
        <f t="shared" si="115"/>
        <v>0</v>
      </c>
      <c r="BJ270" s="90">
        <f t="shared" si="115"/>
        <v>0</v>
      </c>
      <c r="BK270" s="90">
        <f t="shared" si="115"/>
        <v>0</v>
      </c>
      <c r="BL270" s="90">
        <f t="shared" si="115"/>
        <v>0</v>
      </c>
      <c r="BM270" s="90">
        <f t="shared" si="115"/>
        <v>0</v>
      </c>
      <c r="BN270" s="90">
        <f t="shared" si="115"/>
        <v>0</v>
      </c>
      <c r="BO270" s="90">
        <f t="shared" si="115"/>
        <v>0</v>
      </c>
      <c r="BP270" s="90">
        <f t="shared" si="113"/>
        <v>0</v>
      </c>
    </row>
    <row r="271" spans="36:68" s="75" customFormat="1" ht="12" x14ac:dyDescent="0.15">
      <c r="AJ271" s="83" t="s">
        <v>50</v>
      </c>
      <c r="AK271" s="71"/>
      <c r="AL271" s="90">
        <f t="shared" ref="AL271:BO271" si="116">AL243-AL257</f>
        <v>0</v>
      </c>
      <c r="AM271" s="90">
        <f t="shared" si="116"/>
        <v>0</v>
      </c>
      <c r="AN271" s="90">
        <f t="shared" si="116"/>
        <v>0</v>
      </c>
      <c r="AO271" s="90">
        <f t="shared" si="116"/>
        <v>0</v>
      </c>
      <c r="AP271" s="90">
        <f t="shared" si="116"/>
        <v>0</v>
      </c>
      <c r="AQ271" s="90">
        <f t="shared" si="116"/>
        <v>0</v>
      </c>
      <c r="AR271" s="90">
        <f t="shared" si="116"/>
        <v>0</v>
      </c>
      <c r="AS271" s="90">
        <f t="shared" si="116"/>
        <v>0</v>
      </c>
      <c r="AT271" s="90">
        <f t="shared" si="116"/>
        <v>0</v>
      </c>
      <c r="AU271" s="90">
        <f t="shared" si="116"/>
        <v>0</v>
      </c>
      <c r="AV271" s="90">
        <f t="shared" si="116"/>
        <v>0</v>
      </c>
      <c r="AW271" s="90">
        <f t="shared" si="116"/>
        <v>0</v>
      </c>
      <c r="AX271" s="90">
        <f t="shared" si="116"/>
        <v>0</v>
      </c>
      <c r="AY271" s="90">
        <f t="shared" si="116"/>
        <v>0</v>
      </c>
      <c r="AZ271" s="90">
        <f t="shared" si="116"/>
        <v>0</v>
      </c>
      <c r="BA271" s="90">
        <f t="shared" si="116"/>
        <v>0</v>
      </c>
      <c r="BB271" s="90">
        <f t="shared" si="116"/>
        <v>0</v>
      </c>
      <c r="BC271" s="90">
        <f t="shared" si="116"/>
        <v>0</v>
      </c>
      <c r="BD271" s="90">
        <f t="shared" si="116"/>
        <v>0</v>
      </c>
      <c r="BE271" s="90">
        <f t="shared" si="116"/>
        <v>0</v>
      </c>
      <c r="BF271" s="90">
        <f t="shared" si="116"/>
        <v>0</v>
      </c>
      <c r="BG271" s="90">
        <f t="shared" si="116"/>
        <v>0</v>
      </c>
      <c r="BH271" s="90">
        <f t="shared" si="116"/>
        <v>0</v>
      </c>
      <c r="BI271" s="90">
        <f t="shared" si="116"/>
        <v>0</v>
      </c>
      <c r="BJ271" s="90">
        <f t="shared" si="116"/>
        <v>0</v>
      </c>
      <c r="BK271" s="90">
        <f t="shared" si="116"/>
        <v>0</v>
      </c>
      <c r="BL271" s="90">
        <f t="shared" si="116"/>
        <v>0</v>
      </c>
      <c r="BM271" s="90">
        <f t="shared" si="116"/>
        <v>0</v>
      </c>
      <c r="BN271" s="90">
        <f t="shared" si="116"/>
        <v>0</v>
      </c>
      <c r="BO271" s="90">
        <f t="shared" si="116"/>
        <v>0</v>
      </c>
      <c r="BP271" s="90">
        <f t="shared" si="113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7">SUM(AL262:AL271)</f>
        <v>0</v>
      </c>
      <c r="AM272" s="90">
        <f t="shared" si="117"/>
        <v>0</v>
      </c>
      <c r="AN272" s="90">
        <f t="shared" si="117"/>
        <v>0</v>
      </c>
      <c r="AO272" s="90">
        <f t="shared" si="117"/>
        <v>0</v>
      </c>
      <c r="AP272" s="90">
        <f t="shared" si="117"/>
        <v>0</v>
      </c>
      <c r="AQ272" s="90">
        <f t="shared" si="117"/>
        <v>0</v>
      </c>
      <c r="AR272" s="90">
        <f t="shared" si="117"/>
        <v>0</v>
      </c>
      <c r="AS272" s="90">
        <f t="shared" si="117"/>
        <v>0</v>
      </c>
      <c r="AT272" s="90">
        <f t="shared" si="117"/>
        <v>0</v>
      </c>
      <c r="AU272" s="90">
        <f t="shared" si="117"/>
        <v>0</v>
      </c>
      <c r="AV272" s="90">
        <f t="shared" si="117"/>
        <v>0</v>
      </c>
      <c r="AW272" s="90">
        <f t="shared" si="117"/>
        <v>0</v>
      </c>
      <c r="AX272" s="90">
        <f t="shared" si="117"/>
        <v>0</v>
      </c>
      <c r="AY272" s="90">
        <f t="shared" si="117"/>
        <v>0</v>
      </c>
      <c r="AZ272" s="90">
        <f t="shared" si="117"/>
        <v>0</v>
      </c>
      <c r="BA272" s="90">
        <f t="shared" si="117"/>
        <v>0</v>
      </c>
      <c r="BB272" s="90">
        <f t="shared" si="117"/>
        <v>0</v>
      </c>
      <c r="BC272" s="90">
        <f t="shared" si="117"/>
        <v>0</v>
      </c>
      <c r="BD272" s="90">
        <f t="shared" si="117"/>
        <v>0</v>
      </c>
      <c r="BE272" s="90">
        <f t="shared" si="117"/>
        <v>0</v>
      </c>
      <c r="BF272" s="90">
        <f t="shared" si="117"/>
        <v>0</v>
      </c>
      <c r="BG272" s="90">
        <f t="shared" si="117"/>
        <v>0</v>
      </c>
      <c r="BH272" s="90">
        <f t="shared" si="117"/>
        <v>0</v>
      </c>
      <c r="BI272" s="90">
        <f t="shared" si="117"/>
        <v>0</v>
      </c>
      <c r="BJ272" s="90">
        <f t="shared" si="117"/>
        <v>0</v>
      </c>
      <c r="BK272" s="90">
        <f t="shared" si="117"/>
        <v>0</v>
      </c>
      <c r="BL272" s="90">
        <f t="shared" si="117"/>
        <v>0</v>
      </c>
      <c r="BM272" s="90">
        <f t="shared" si="117"/>
        <v>0</v>
      </c>
      <c r="BN272" s="90">
        <f t="shared" si="117"/>
        <v>0</v>
      </c>
      <c r="BO272" s="90">
        <f t="shared" si="117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8">IF(AL277-AL309=0,"ok","×")</f>
        <v>ok</v>
      </c>
      <c r="AM275" s="88" t="str">
        <f t="shared" si="118"/>
        <v>ok</v>
      </c>
      <c r="AN275" s="88" t="str">
        <f t="shared" si="118"/>
        <v>ok</v>
      </c>
      <c r="AO275" s="88" t="str">
        <f t="shared" si="118"/>
        <v>ok</v>
      </c>
      <c r="AP275" s="88" t="str">
        <f t="shared" si="118"/>
        <v>ok</v>
      </c>
      <c r="AQ275" s="88" t="str">
        <f t="shared" si="118"/>
        <v>ok</v>
      </c>
      <c r="AR275" s="88" t="str">
        <f t="shared" si="118"/>
        <v>ok</v>
      </c>
      <c r="AS275" s="88" t="str">
        <f t="shared" si="118"/>
        <v>ok</v>
      </c>
      <c r="AT275" s="88" t="str">
        <f t="shared" si="118"/>
        <v>ok</v>
      </c>
      <c r="AU275" s="88" t="str">
        <f t="shared" si="118"/>
        <v>ok</v>
      </c>
      <c r="AV275" s="88" t="str">
        <f t="shared" si="118"/>
        <v>ok</v>
      </c>
      <c r="AW275" s="88" t="str">
        <f t="shared" si="118"/>
        <v>ok</v>
      </c>
      <c r="AX275" s="88" t="str">
        <f t="shared" si="118"/>
        <v>ok</v>
      </c>
      <c r="AY275" s="88" t="str">
        <f t="shared" si="118"/>
        <v>ok</v>
      </c>
      <c r="AZ275" s="88" t="str">
        <f t="shared" si="118"/>
        <v>ok</v>
      </c>
      <c r="BA275" s="88" t="str">
        <f t="shared" si="118"/>
        <v>ok</v>
      </c>
      <c r="BB275" s="88" t="str">
        <f t="shared" si="118"/>
        <v>ok</v>
      </c>
      <c r="BC275" s="88" t="str">
        <f t="shared" si="118"/>
        <v>ok</v>
      </c>
      <c r="BD275" s="88" t="str">
        <f t="shared" si="118"/>
        <v>ok</v>
      </c>
      <c r="BE275" s="88" t="str">
        <f t="shared" si="118"/>
        <v>ok</v>
      </c>
      <c r="BF275" s="88" t="str">
        <f t="shared" si="118"/>
        <v>ok</v>
      </c>
      <c r="BG275" s="88" t="str">
        <f t="shared" si="118"/>
        <v>ok</v>
      </c>
      <c r="BH275" s="88" t="str">
        <f t="shared" si="118"/>
        <v>ok</v>
      </c>
      <c r="BI275" s="88" t="str">
        <f t="shared" si="118"/>
        <v>ok</v>
      </c>
      <c r="BJ275" s="88" t="str">
        <f t="shared" si="118"/>
        <v>ok</v>
      </c>
      <c r="BK275" s="88" t="str">
        <f t="shared" si="118"/>
        <v>ok</v>
      </c>
      <c r="BL275" s="88" t="str">
        <f t="shared" si="118"/>
        <v>ok</v>
      </c>
      <c r="BM275" s="88" t="str">
        <f t="shared" si="118"/>
        <v>ok</v>
      </c>
      <c r="BN275" s="88" t="str">
        <f t="shared" si="118"/>
        <v>ok</v>
      </c>
      <c r="BO275" s="88" t="str">
        <f t="shared" si="118"/>
        <v>ok</v>
      </c>
      <c r="BP275" s="88" t="str">
        <f t="shared" si="118"/>
        <v>ok</v>
      </c>
    </row>
    <row r="276" spans="36:68" x14ac:dyDescent="0.15">
      <c r="AK276" s="71" t="s">
        <v>83</v>
      </c>
      <c r="AL276" s="72">
        <f t="shared" ref="AL276:BO276" si="119">AL311</f>
        <v>1</v>
      </c>
      <c r="AM276" s="72">
        <f t="shared" si="119"/>
        <v>2</v>
      </c>
      <c r="AN276" s="72">
        <f t="shared" si="119"/>
        <v>3</v>
      </c>
      <c r="AO276" s="72">
        <f t="shared" si="119"/>
        <v>4</v>
      </c>
      <c r="AP276" s="72">
        <f t="shared" si="119"/>
        <v>5</v>
      </c>
      <c r="AQ276" s="72">
        <f t="shared" si="119"/>
        <v>6</v>
      </c>
      <c r="AR276" s="72">
        <f t="shared" si="119"/>
        <v>7</v>
      </c>
      <c r="AS276" s="72">
        <f t="shared" si="119"/>
        <v>8</v>
      </c>
      <c r="AT276" s="72">
        <f t="shared" si="119"/>
        <v>9</v>
      </c>
      <c r="AU276" s="72">
        <f t="shared" si="119"/>
        <v>10</v>
      </c>
      <c r="AV276" s="72">
        <f t="shared" si="119"/>
        <v>11</v>
      </c>
      <c r="AW276" s="72">
        <f t="shared" si="119"/>
        <v>12</v>
      </c>
      <c r="AX276" s="72">
        <f t="shared" si="119"/>
        <v>13</v>
      </c>
      <c r="AY276" s="72">
        <f t="shared" si="119"/>
        <v>14</v>
      </c>
      <c r="AZ276" s="72">
        <f t="shared" si="119"/>
        <v>15</v>
      </c>
      <c r="BA276" s="72">
        <f t="shared" si="119"/>
        <v>16</v>
      </c>
      <c r="BB276" s="72">
        <f t="shared" si="119"/>
        <v>17</v>
      </c>
      <c r="BC276" s="72">
        <f t="shared" si="119"/>
        <v>18</v>
      </c>
      <c r="BD276" s="72">
        <f t="shared" si="119"/>
        <v>19</v>
      </c>
      <c r="BE276" s="72">
        <f t="shared" si="119"/>
        <v>20</v>
      </c>
      <c r="BF276" s="72">
        <f t="shared" si="119"/>
        <v>21</v>
      </c>
      <c r="BG276" s="72">
        <f t="shared" si="119"/>
        <v>22</v>
      </c>
      <c r="BH276" s="72">
        <f t="shared" si="119"/>
        <v>23</v>
      </c>
      <c r="BI276" s="72">
        <f t="shared" si="119"/>
        <v>24</v>
      </c>
      <c r="BJ276" s="72">
        <f t="shared" si="119"/>
        <v>25</v>
      </c>
      <c r="BK276" s="72">
        <f t="shared" si="119"/>
        <v>26</v>
      </c>
      <c r="BL276" s="72">
        <f t="shared" si="119"/>
        <v>27</v>
      </c>
      <c r="BM276" s="72">
        <f t="shared" si="119"/>
        <v>28</v>
      </c>
      <c r="BN276" s="72">
        <f t="shared" si="119"/>
        <v>29</v>
      </c>
      <c r="BO276" s="72">
        <f t="shared" si="119"/>
        <v>30</v>
      </c>
      <c r="BP276" s="72" t="str">
        <f t="shared" ref="BP276" si="120">BP311</f>
        <v>合計</v>
      </c>
    </row>
    <row r="277" spans="36:68" x14ac:dyDescent="0.15">
      <c r="AK277" s="71" t="s">
        <v>47</v>
      </c>
      <c r="AL277" s="89">
        <f t="shared" ref="AL277:BO277" si="121">IF($AN$4=$AJ$274,AL$124,0)</f>
        <v>0</v>
      </c>
      <c r="AM277" s="89">
        <f t="shared" si="121"/>
        <v>0</v>
      </c>
      <c r="AN277" s="89">
        <f t="shared" si="121"/>
        <v>0</v>
      </c>
      <c r="AO277" s="89">
        <f t="shared" si="121"/>
        <v>0</v>
      </c>
      <c r="AP277" s="89">
        <f t="shared" si="121"/>
        <v>0</v>
      </c>
      <c r="AQ277" s="89">
        <f t="shared" si="121"/>
        <v>0</v>
      </c>
      <c r="AR277" s="89">
        <f t="shared" si="121"/>
        <v>0</v>
      </c>
      <c r="AS277" s="89">
        <f t="shared" si="121"/>
        <v>0</v>
      </c>
      <c r="AT277" s="89">
        <f t="shared" si="121"/>
        <v>0</v>
      </c>
      <c r="AU277" s="89">
        <f t="shared" si="121"/>
        <v>0</v>
      </c>
      <c r="AV277" s="89">
        <f t="shared" si="121"/>
        <v>0</v>
      </c>
      <c r="AW277" s="89">
        <f t="shared" si="121"/>
        <v>0</v>
      </c>
      <c r="AX277" s="89">
        <f t="shared" si="121"/>
        <v>0</v>
      </c>
      <c r="AY277" s="89">
        <f t="shared" si="121"/>
        <v>0</v>
      </c>
      <c r="AZ277" s="89">
        <f t="shared" si="121"/>
        <v>0</v>
      </c>
      <c r="BA277" s="89">
        <f t="shared" si="121"/>
        <v>0</v>
      </c>
      <c r="BB277" s="89">
        <f t="shared" si="121"/>
        <v>0</v>
      </c>
      <c r="BC277" s="89">
        <f t="shared" si="121"/>
        <v>0</v>
      </c>
      <c r="BD277" s="89">
        <f t="shared" si="121"/>
        <v>0</v>
      </c>
      <c r="BE277" s="89">
        <f t="shared" si="121"/>
        <v>0</v>
      </c>
      <c r="BF277" s="89">
        <f t="shared" si="121"/>
        <v>0</v>
      </c>
      <c r="BG277" s="89">
        <f t="shared" si="121"/>
        <v>0</v>
      </c>
      <c r="BH277" s="89">
        <f t="shared" si="121"/>
        <v>0</v>
      </c>
      <c r="BI277" s="89">
        <f t="shared" si="121"/>
        <v>0</v>
      </c>
      <c r="BJ277" s="89">
        <f t="shared" si="121"/>
        <v>0</v>
      </c>
      <c r="BK277" s="89">
        <f t="shared" si="121"/>
        <v>0</v>
      </c>
      <c r="BL277" s="89">
        <f t="shared" si="121"/>
        <v>0</v>
      </c>
      <c r="BM277" s="89">
        <f t="shared" si="121"/>
        <v>0</v>
      </c>
      <c r="BN277" s="89">
        <f t="shared" si="121"/>
        <v>0</v>
      </c>
      <c r="BO277" s="89">
        <f t="shared" si="121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22">IF($AN$4=$AJ$274,AL$125,0)</f>
        <v>0</v>
      </c>
      <c r="AM278" s="89">
        <f t="shared" si="122"/>
        <v>0</v>
      </c>
      <c r="AN278" s="89">
        <f t="shared" si="122"/>
        <v>0</v>
      </c>
      <c r="AO278" s="89">
        <f t="shared" si="122"/>
        <v>0</v>
      </c>
      <c r="AP278" s="89">
        <f t="shared" si="122"/>
        <v>0</v>
      </c>
      <c r="AQ278" s="89">
        <f t="shared" si="122"/>
        <v>0</v>
      </c>
      <c r="AR278" s="89">
        <f t="shared" si="122"/>
        <v>0</v>
      </c>
      <c r="AS278" s="89">
        <f t="shared" si="122"/>
        <v>0</v>
      </c>
      <c r="AT278" s="89">
        <f t="shared" si="122"/>
        <v>0</v>
      </c>
      <c r="AU278" s="89">
        <f t="shared" si="122"/>
        <v>0</v>
      </c>
      <c r="AV278" s="89">
        <f t="shared" si="122"/>
        <v>0</v>
      </c>
      <c r="AW278" s="89">
        <f t="shared" si="122"/>
        <v>0</v>
      </c>
      <c r="AX278" s="89">
        <f t="shared" si="122"/>
        <v>0</v>
      </c>
      <c r="AY278" s="89">
        <f t="shared" si="122"/>
        <v>0</v>
      </c>
      <c r="AZ278" s="89">
        <f t="shared" si="122"/>
        <v>0</v>
      </c>
      <c r="BA278" s="89">
        <f t="shared" si="122"/>
        <v>0</v>
      </c>
      <c r="BB278" s="89">
        <f t="shared" si="122"/>
        <v>0</v>
      </c>
      <c r="BC278" s="89">
        <f t="shared" si="122"/>
        <v>0</v>
      </c>
      <c r="BD278" s="89">
        <f t="shared" si="122"/>
        <v>0</v>
      </c>
      <c r="BE278" s="89">
        <f t="shared" si="122"/>
        <v>0</v>
      </c>
      <c r="BF278" s="89">
        <f t="shared" si="122"/>
        <v>0</v>
      </c>
      <c r="BG278" s="89">
        <f t="shared" si="122"/>
        <v>0</v>
      </c>
      <c r="BH278" s="89">
        <f t="shared" si="122"/>
        <v>0</v>
      </c>
      <c r="BI278" s="89">
        <f t="shared" si="122"/>
        <v>0</v>
      </c>
      <c r="BJ278" s="89">
        <f t="shared" si="122"/>
        <v>0</v>
      </c>
      <c r="BK278" s="89">
        <f t="shared" si="122"/>
        <v>0</v>
      </c>
      <c r="BL278" s="89">
        <f t="shared" si="122"/>
        <v>0</v>
      </c>
      <c r="BM278" s="89">
        <f t="shared" si="122"/>
        <v>0</v>
      </c>
      <c r="BN278" s="89">
        <f t="shared" si="122"/>
        <v>0</v>
      </c>
      <c r="BO278" s="89">
        <f t="shared" si="122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23">IF($AN$4=$AJ$274,AL$126,0)</f>
        <v>0</v>
      </c>
      <c r="AM279" s="89">
        <f t="shared" si="123"/>
        <v>0</v>
      </c>
      <c r="AN279" s="89">
        <f t="shared" si="123"/>
        <v>0</v>
      </c>
      <c r="AO279" s="89">
        <f t="shared" si="123"/>
        <v>0</v>
      </c>
      <c r="AP279" s="89">
        <f t="shared" si="123"/>
        <v>0</v>
      </c>
      <c r="AQ279" s="89">
        <f t="shared" si="123"/>
        <v>0</v>
      </c>
      <c r="AR279" s="89">
        <f t="shared" si="123"/>
        <v>0</v>
      </c>
      <c r="AS279" s="89">
        <f t="shared" si="123"/>
        <v>0</v>
      </c>
      <c r="AT279" s="89">
        <f t="shared" si="123"/>
        <v>0</v>
      </c>
      <c r="AU279" s="89">
        <f t="shared" si="123"/>
        <v>0</v>
      </c>
      <c r="AV279" s="89">
        <f t="shared" si="123"/>
        <v>0</v>
      </c>
      <c r="AW279" s="89">
        <f t="shared" si="123"/>
        <v>0</v>
      </c>
      <c r="AX279" s="89">
        <f t="shared" si="123"/>
        <v>0</v>
      </c>
      <c r="AY279" s="89">
        <f t="shared" si="123"/>
        <v>0</v>
      </c>
      <c r="AZ279" s="89">
        <f t="shared" si="123"/>
        <v>0</v>
      </c>
      <c r="BA279" s="89">
        <f t="shared" si="123"/>
        <v>0</v>
      </c>
      <c r="BB279" s="89">
        <f t="shared" si="123"/>
        <v>0</v>
      </c>
      <c r="BC279" s="89">
        <f t="shared" si="123"/>
        <v>0</v>
      </c>
      <c r="BD279" s="89">
        <f t="shared" si="123"/>
        <v>0</v>
      </c>
      <c r="BE279" s="89">
        <f t="shared" si="123"/>
        <v>0</v>
      </c>
      <c r="BF279" s="89">
        <f t="shared" si="123"/>
        <v>0</v>
      </c>
      <c r="BG279" s="89">
        <f t="shared" si="123"/>
        <v>0</v>
      </c>
      <c r="BH279" s="89">
        <f t="shared" si="123"/>
        <v>0</v>
      </c>
      <c r="BI279" s="89">
        <f t="shared" si="123"/>
        <v>0</v>
      </c>
      <c r="BJ279" s="89">
        <f t="shared" si="123"/>
        <v>0</v>
      </c>
      <c r="BK279" s="89">
        <f t="shared" si="123"/>
        <v>0</v>
      </c>
      <c r="BL279" s="89">
        <f t="shared" si="123"/>
        <v>0</v>
      </c>
      <c r="BM279" s="89">
        <f t="shared" si="123"/>
        <v>0</v>
      </c>
      <c r="BN279" s="89">
        <f t="shared" si="123"/>
        <v>0</v>
      </c>
      <c r="BO279" s="89">
        <f t="shared" si="123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24">IF($AN$4=$AJ$274,AL$127,0)</f>
        <v>0</v>
      </c>
      <c r="AM280" s="89">
        <f t="shared" si="124"/>
        <v>0</v>
      </c>
      <c r="AN280" s="89">
        <f t="shared" si="124"/>
        <v>0</v>
      </c>
      <c r="AO280" s="89">
        <f t="shared" si="124"/>
        <v>0</v>
      </c>
      <c r="AP280" s="89">
        <f t="shared" si="124"/>
        <v>0</v>
      </c>
      <c r="AQ280" s="89">
        <f t="shared" si="124"/>
        <v>0</v>
      </c>
      <c r="AR280" s="89">
        <f t="shared" si="124"/>
        <v>0</v>
      </c>
      <c r="AS280" s="89">
        <f t="shared" si="124"/>
        <v>0</v>
      </c>
      <c r="AT280" s="89">
        <f t="shared" si="124"/>
        <v>0</v>
      </c>
      <c r="AU280" s="89">
        <f t="shared" si="124"/>
        <v>0</v>
      </c>
      <c r="AV280" s="89">
        <f t="shared" si="124"/>
        <v>0</v>
      </c>
      <c r="AW280" s="89">
        <f t="shared" si="124"/>
        <v>0</v>
      </c>
      <c r="AX280" s="89">
        <f t="shared" si="124"/>
        <v>0</v>
      </c>
      <c r="AY280" s="89">
        <f t="shared" si="124"/>
        <v>0</v>
      </c>
      <c r="AZ280" s="89">
        <f t="shared" si="124"/>
        <v>0</v>
      </c>
      <c r="BA280" s="89">
        <f t="shared" si="124"/>
        <v>0</v>
      </c>
      <c r="BB280" s="89">
        <f t="shared" si="124"/>
        <v>0</v>
      </c>
      <c r="BC280" s="89">
        <f t="shared" si="124"/>
        <v>0</v>
      </c>
      <c r="BD280" s="89">
        <f t="shared" si="124"/>
        <v>0</v>
      </c>
      <c r="BE280" s="89">
        <f t="shared" si="124"/>
        <v>0</v>
      </c>
      <c r="BF280" s="89">
        <f t="shared" si="124"/>
        <v>0</v>
      </c>
      <c r="BG280" s="89">
        <f t="shared" si="124"/>
        <v>0</v>
      </c>
      <c r="BH280" s="89">
        <f t="shared" si="124"/>
        <v>0</v>
      </c>
      <c r="BI280" s="89">
        <f t="shared" si="124"/>
        <v>0</v>
      </c>
      <c r="BJ280" s="89">
        <f t="shared" si="124"/>
        <v>0</v>
      </c>
      <c r="BK280" s="89">
        <f t="shared" si="124"/>
        <v>0</v>
      </c>
      <c r="BL280" s="89">
        <f t="shared" si="124"/>
        <v>0</v>
      </c>
      <c r="BM280" s="89">
        <f t="shared" si="124"/>
        <v>0</v>
      </c>
      <c r="BN280" s="89">
        <f t="shared" si="124"/>
        <v>0</v>
      </c>
      <c r="BO280" s="89">
        <f t="shared" si="124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25">SUM(AL277:AL280)</f>
        <v>0</v>
      </c>
      <c r="AM281" s="89">
        <f t="shared" si="125"/>
        <v>0</v>
      </c>
      <c r="AN281" s="89">
        <f t="shared" si="125"/>
        <v>0</v>
      </c>
      <c r="AO281" s="89">
        <f t="shared" si="125"/>
        <v>0</v>
      </c>
      <c r="AP281" s="89">
        <f t="shared" si="125"/>
        <v>0</v>
      </c>
      <c r="AQ281" s="89">
        <f t="shared" si="125"/>
        <v>0</v>
      </c>
      <c r="AR281" s="89">
        <f t="shared" si="125"/>
        <v>0</v>
      </c>
      <c r="AS281" s="89">
        <f t="shared" si="125"/>
        <v>0</v>
      </c>
      <c r="AT281" s="89">
        <f t="shared" si="125"/>
        <v>0</v>
      </c>
      <c r="AU281" s="89">
        <f t="shared" si="125"/>
        <v>0</v>
      </c>
      <c r="AV281" s="89">
        <f t="shared" si="125"/>
        <v>0</v>
      </c>
      <c r="AW281" s="89">
        <f t="shared" si="125"/>
        <v>0</v>
      </c>
      <c r="AX281" s="89">
        <f t="shared" si="125"/>
        <v>0</v>
      </c>
      <c r="AY281" s="89">
        <f t="shared" si="125"/>
        <v>0</v>
      </c>
      <c r="AZ281" s="89">
        <f t="shared" si="125"/>
        <v>0</v>
      </c>
      <c r="BA281" s="89">
        <f t="shared" si="125"/>
        <v>0</v>
      </c>
      <c r="BB281" s="89">
        <f t="shared" si="125"/>
        <v>0</v>
      </c>
      <c r="BC281" s="89">
        <f t="shared" si="125"/>
        <v>0</v>
      </c>
      <c r="BD281" s="89">
        <f t="shared" si="125"/>
        <v>0</v>
      </c>
      <c r="BE281" s="89">
        <f t="shared" si="125"/>
        <v>0</v>
      </c>
      <c r="BF281" s="89">
        <f t="shared" si="125"/>
        <v>0</v>
      </c>
      <c r="BG281" s="89">
        <f t="shared" si="125"/>
        <v>0</v>
      </c>
      <c r="BH281" s="89">
        <f t="shared" si="125"/>
        <v>0</v>
      </c>
      <c r="BI281" s="89">
        <f t="shared" si="125"/>
        <v>0</v>
      </c>
      <c r="BJ281" s="89">
        <f t="shared" si="125"/>
        <v>0</v>
      </c>
      <c r="BK281" s="89">
        <f t="shared" si="125"/>
        <v>0</v>
      </c>
      <c r="BL281" s="89">
        <f t="shared" si="125"/>
        <v>0</v>
      </c>
      <c r="BM281" s="89">
        <f t="shared" si="125"/>
        <v>0</v>
      </c>
      <c r="BN281" s="89">
        <f t="shared" si="125"/>
        <v>0</v>
      </c>
      <c r="BO281" s="89">
        <f t="shared" si="125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26">IF($AN$4=$AJ$274,AL$132,0)</f>
        <v>0</v>
      </c>
      <c r="AM285" s="89">
        <f t="shared" si="126"/>
        <v>0</v>
      </c>
      <c r="AN285" s="89">
        <f t="shared" si="126"/>
        <v>0</v>
      </c>
      <c r="AO285" s="89">
        <f t="shared" si="126"/>
        <v>0</v>
      </c>
      <c r="AP285" s="89">
        <f t="shared" si="126"/>
        <v>0</v>
      </c>
      <c r="AQ285" s="89">
        <f t="shared" si="126"/>
        <v>0</v>
      </c>
      <c r="AR285" s="89">
        <f t="shared" si="126"/>
        <v>0</v>
      </c>
      <c r="AS285" s="89">
        <f t="shared" si="126"/>
        <v>0</v>
      </c>
      <c r="AT285" s="89">
        <f t="shared" si="126"/>
        <v>0</v>
      </c>
      <c r="AU285" s="89">
        <f t="shared" si="126"/>
        <v>0</v>
      </c>
      <c r="AV285" s="89">
        <f t="shared" si="126"/>
        <v>0</v>
      </c>
      <c r="AW285" s="89">
        <f t="shared" si="126"/>
        <v>0</v>
      </c>
      <c r="AX285" s="89">
        <f t="shared" si="126"/>
        <v>0</v>
      </c>
      <c r="AY285" s="89">
        <f t="shared" si="126"/>
        <v>0</v>
      </c>
      <c r="AZ285" s="89">
        <f t="shared" si="126"/>
        <v>0</v>
      </c>
      <c r="BA285" s="89">
        <f t="shared" si="126"/>
        <v>0</v>
      </c>
      <c r="BB285" s="89">
        <f t="shared" si="126"/>
        <v>0</v>
      </c>
      <c r="BC285" s="89">
        <f t="shared" si="126"/>
        <v>0</v>
      </c>
      <c r="BD285" s="89">
        <f t="shared" si="126"/>
        <v>0</v>
      </c>
      <c r="BE285" s="89">
        <f t="shared" si="126"/>
        <v>0</v>
      </c>
      <c r="BF285" s="89">
        <f t="shared" si="126"/>
        <v>0</v>
      </c>
      <c r="BG285" s="89">
        <f t="shared" si="126"/>
        <v>0</v>
      </c>
      <c r="BH285" s="89">
        <f t="shared" si="126"/>
        <v>0</v>
      </c>
      <c r="BI285" s="89">
        <f t="shared" si="126"/>
        <v>0</v>
      </c>
      <c r="BJ285" s="89">
        <f t="shared" si="126"/>
        <v>0</v>
      </c>
      <c r="BK285" s="89">
        <f t="shared" si="126"/>
        <v>0</v>
      </c>
      <c r="BL285" s="89">
        <f t="shared" si="126"/>
        <v>0</v>
      </c>
      <c r="BM285" s="89">
        <f t="shared" si="126"/>
        <v>0</v>
      </c>
      <c r="BN285" s="89">
        <f t="shared" si="126"/>
        <v>0</v>
      </c>
      <c r="BO285" s="89">
        <f t="shared" si="126"/>
        <v>0</v>
      </c>
      <c r="BP285" s="89">
        <f t="shared" ref="BP285:BP294" si="127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8">IF($AN$4=$AJ$274,AL$133,0)</f>
        <v>0</v>
      </c>
      <c r="AM286" s="89">
        <f t="shared" si="128"/>
        <v>0</v>
      </c>
      <c r="AN286" s="89">
        <f t="shared" si="128"/>
        <v>0</v>
      </c>
      <c r="AO286" s="89">
        <f t="shared" si="128"/>
        <v>0</v>
      </c>
      <c r="AP286" s="89">
        <f t="shared" si="128"/>
        <v>0</v>
      </c>
      <c r="AQ286" s="89">
        <f t="shared" si="128"/>
        <v>0</v>
      </c>
      <c r="AR286" s="89">
        <f t="shared" si="128"/>
        <v>0</v>
      </c>
      <c r="AS286" s="89">
        <f t="shared" si="128"/>
        <v>0</v>
      </c>
      <c r="AT286" s="89">
        <f t="shared" si="128"/>
        <v>0</v>
      </c>
      <c r="AU286" s="89">
        <f t="shared" si="128"/>
        <v>0</v>
      </c>
      <c r="AV286" s="89">
        <f t="shared" si="128"/>
        <v>0</v>
      </c>
      <c r="AW286" s="89">
        <f t="shared" si="128"/>
        <v>0</v>
      </c>
      <c r="AX286" s="89">
        <f t="shared" si="128"/>
        <v>0</v>
      </c>
      <c r="AY286" s="89">
        <f t="shared" si="128"/>
        <v>0</v>
      </c>
      <c r="AZ286" s="89">
        <f t="shared" si="128"/>
        <v>0</v>
      </c>
      <c r="BA286" s="89">
        <f t="shared" si="128"/>
        <v>0</v>
      </c>
      <c r="BB286" s="89">
        <f t="shared" si="128"/>
        <v>0</v>
      </c>
      <c r="BC286" s="89">
        <f t="shared" si="128"/>
        <v>0</v>
      </c>
      <c r="BD286" s="89">
        <f t="shared" si="128"/>
        <v>0</v>
      </c>
      <c r="BE286" s="89">
        <f t="shared" si="128"/>
        <v>0</v>
      </c>
      <c r="BF286" s="89">
        <f t="shared" si="128"/>
        <v>0</v>
      </c>
      <c r="BG286" s="89">
        <f t="shared" si="128"/>
        <v>0</v>
      </c>
      <c r="BH286" s="89">
        <f t="shared" si="128"/>
        <v>0</v>
      </c>
      <c r="BI286" s="89">
        <f t="shared" si="128"/>
        <v>0</v>
      </c>
      <c r="BJ286" s="89">
        <f t="shared" si="128"/>
        <v>0</v>
      </c>
      <c r="BK286" s="89">
        <f t="shared" si="128"/>
        <v>0</v>
      </c>
      <c r="BL286" s="89">
        <f t="shared" si="128"/>
        <v>0</v>
      </c>
      <c r="BM286" s="89">
        <f t="shared" si="128"/>
        <v>0</v>
      </c>
      <c r="BN286" s="89">
        <f t="shared" si="128"/>
        <v>0</v>
      </c>
      <c r="BO286" s="89">
        <f t="shared" si="128"/>
        <v>0</v>
      </c>
      <c r="BP286" s="89">
        <f t="shared" si="127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9">IF($AN$4=$AJ$274,AL$134,0)</f>
        <v>0</v>
      </c>
      <c r="AM287" s="89">
        <f t="shared" si="129"/>
        <v>0</v>
      </c>
      <c r="AN287" s="89">
        <f t="shared" si="129"/>
        <v>0</v>
      </c>
      <c r="AO287" s="89">
        <f t="shared" si="129"/>
        <v>0</v>
      </c>
      <c r="AP287" s="89">
        <f t="shared" si="129"/>
        <v>0</v>
      </c>
      <c r="AQ287" s="89">
        <f t="shared" si="129"/>
        <v>0</v>
      </c>
      <c r="AR287" s="89">
        <f t="shared" si="129"/>
        <v>0</v>
      </c>
      <c r="AS287" s="89">
        <f t="shared" si="129"/>
        <v>0</v>
      </c>
      <c r="AT287" s="89">
        <f t="shared" si="129"/>
        <v>0</v>
      </c>
      <c r="AU287" s="89">
        <f t="shared" si="129"/>
        <v>0</v>
      </c>
      <c r="AV287" s="89">
        <f t="shared" si="129"/>
        <v>0</v>
      </c>
      <c r="AW287" s="89">
        <f t="shared" si="129"/>
        <v>0</v>
      </c>
      <c r="AX287" s="89">
        <f t="shared" si="129"/>
        <v>0</v>
      </c>
      <c r="AY287" s="89">
        <f t="shared" si="129"/>
        <v>0</v>
      </c>
      <c r="AZ287" s="89">
        <f t="shared" si="129"/>
        <v>0</v>
      </c>
      <c r="BA287" s="89">
        <f t="shared" si="129"/>
        <v>0</v>
      </c>
      <c r="BB287" s="89">
        <f t="shared" si="129"/>
        <v>0</v>
      </c>
      <c r="BC287" s="89">
        <f t="shared" si="129"/>
        <v>0</v>
      </c>
      <c r="BD287" s="89">
        <f t="shared" si="129"/>
        <v>0</v>
      </c>
      <c r="BE287" s="89">
        <f t="shared" si="129"/>
        <v>0</v>
      </c>
      <c r="BF287" s="89">
        <f t="shared" si="129"/>
        <v>0</v>
      </c>
      <c r="BG287" s="89">
        <f t="shared" si="129"/>
        <v>0</v>
      </c>
      <c r="BH287" s="89">
        <f t="shared" si="129"/>
        <v>0</v>
      </c>
      <c r="BI287" s="89">
        <f t="shared" si="129"/>
        <v>0</v>
      </c>
      <c r="BJ287" s="89">
        <f t="shared" si="129"/>
        <v>0</v>
      </c>
      <c r="BK287" s="89">
        <f t="shared" si="129"/>
        <v>0</v>
      </c>
      <c r="BL287" s="89">
        <f t="shared" si="129"/>
        <v>0</v>
      </c>
      <c r="BM287" s="89">
        <f t="shared" si="129"/>
        <v>0</v>
      </c>
      <c r="BN287" s="89">
        <f t="shared" si="129"/>
        <v>0</v>
      </c>
      <c r="BO287" s="89">
        <f t="shared" si="129"/>
        <v>0</v>
      </c>
      <c r="BP287" s="89">
        <f t="shared" si="127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30">IF($AN$4=$AJ$274,AL$135,0)</f>
        <v>0</v>
      </c>
      <c r="AM288" s="89">
        <f t="shared" si="130"/>
        <v>0</v>
      </c>
      <c r="AN288" s="89">
        <f t="shared" si="130"/>
        <v>0</v>
      </c>
      <c r="AO288" s="89">
        <f t="shared" si="130"/>
        <v>0</v>
      </c>
      <c r="AP288" s="89">
        <f t="shared" si="130"/>
        <v>0</v>
      </c>
      <c r="AQ288" s="89">
        <f t="shared" si="130"/>
        <v>0</v>
      </c>
      <c r="AR288" s="89">
        <f t="shared" si="130"/>
        <v>0</v>
      </c>
      <c r="AS288" s="89">
        <f t="shared" si="130"/>
        <v>0</v>
      </c>
      <c r="AT288" s="89">
        <f t="shared" si="130"/>
        <v>0</v>
      </c>
      <c r="AU288" s="89">
        <f t="shared" si="130"/>
        <v>0</v>
      </c>
      <c r="AV288" s="89">
        <f t="shared" si="130"/>
        <v>0</v>
      </c>
      <c r="AW288" s="89">
        <f t="shared" si="130"/>
        <v>0</v>
      </c>
      <c r="AX288" s="89">
        <f t="shared" si="130"/>
        <v>0</v>
      </c>
      <c r="AY288" s="89">
        <f t="shared" si="130"/>
        <v>0</v>
      </c>
      <c r="AZ288" s="89">
        <f t="shared" si="130"/>
        <v>0</v>
      </c>
      <c r="BA288" s="89">
        <f t="shared" si="130"/>
        <v>0</v>
      </c>
      <c r="BB288" s="89">
        <f t="shared" si="130"/>
        <v>0</v>
      </c>
      <c r="BC288" s="89">
        <f t="shared" si="130"/>
        <v>0</v>
      </c>
      <c r="BD288" s="89">
        <f t="shared" si="130"/>
        <v>0</v>
      </c>
      <c r="BE288" s="89">
        <f t="shared" si="130"/>
        <v>0</v>
      </c>
      <c r="BF288" s="89">
        <f t="shared" si="130"/>
        <v>0</v>
      </c>
      <c r="BG288" s="89">
        <f t="shared" si="130"/>
        <v>0</v>
      </c>
      <c r="BH288" s="89">
        <f t="shared" si="130"/>
        <v>0</v>
      </c>
      <c r="BI288" s="89">
        <f t="shared" si="130"/>
        <v>0</v>
      </c>
      <c r="BJ288" s="89">
        <f t="shared" si="130"/>
        <v>0</v>
      </c>
      <c r="BK288" s="89">
        <f t="shared" si="130"/>
        <v>0</v>
      </c>
      <c r="BL288" s="89">
        <f t="shared" si="130"/>
        <v>0</v>
      </c>
      <c r="BM288" s="89">
        <f t="shared" si="130"/>
        <v>0</v>
      </c>
      <c r="BN288" s="89">
        <f t="shared" si="130"/>
        <v>0</v>
      </c>
      <c r="BO288" s="89">
        <f t="shared" si="130"/>
        <v>0</v>
      </c>
      <c r="BP288" s="89">
        <f t="shared" si="127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31">IF($AN$4=$AJ$274,AL$136,0)</f>
        <v>0</v>
      </c>
      <c r="AM289" s="89">
        <f t="shared" si="131"/>
        <v>0</v>
      </c>
      <c r="AN289" s="89">
        <f t="shared" si="131"/>
        <v>0</v>
      </c>
      <c r="AO289" s="89">
        <f t="shared" si="131"/>
        <v>0</v>
      </c>
      <c r="AP289" s="89">
        <f t="shared" si="131"/>
        <v>0</v>
      </c>
      <c r="AQ289" s="89">
        <f t="shared" si="131"/>
        <v>0</v>
      </c>
      <c r="AR289" s="89">
        <f t="shared" si="131"/>
        <v>0</v>
      </c>
      <c r="AS289" s="89">
        <f t="shared" si="131"/>
        <v>0</v>
      </c>
      <c r="AT289" s="89">
        <f t="shared" si="131"/>
        <v>0</v>
      </c>
      <c r="AU289" s="89">
        <f t="shared" si="131"/>
        <v>0</v>
      </c>
      <c r="AV289" s="89">
        <f t="shared" si="131"/>
        <v>0</v>
      </c>
      <c r="AW289" s="89">
        <f t="shared" si="131"/>
        <v>0</v>
      </c>
      <c r="AX289" s="89">
        <f t="shared" si="131"/>
        <v>0</v>
      </c>
      <c r="AY289" s="89">
        <f t="shared" si="131"/>
        <v>0</v>
      </c>
      <c r="AZ289" s="89">
        <f t="shared" si="131"/>
        <v>0</v>
      </c>
      <c r="BA289" s="89">
        <f t="shared" si="131"/>
        <v>0</v>
      </c>
      <c r="BB289" s="89">
        <f t="shared" si="131"/>
        <v>0</v>
      </c>
      <c r="BC289" s="89">
        <f t="shared" si="131"/>
        <v>0</v>
      </c>
      <c r="BD289" s="89">
        <f t="shared" si="131"/>
        <v>0</v>
      </c>
      <c r="BE289" s="89">
        <f t="shared" si="131"/>
        <v>0</v>
      </c>
      <c r="BF289" s="89">
        <f t="shared" si="131"/>
        <v>0</v>
      </c>
      <c r="BG289" s="89">
        <f t="shared" si="131"/>
        <v>0</v>
      </c>
      <c r="BH289" s="89">
        <f t="shared" si="131"/>
        <v>0</v>
      </c>
      <c r="BI289" s="89">
        <f t="shared" si="131"/>
        <v>0</v>
      </c>
      <c r="BJ289" s="89">
        <f t="shared" si="131"/>
        <v>0</v>
      </c>
      <c r="BK289" s="89">
        <f t="shared" si="131"/>
        <v>0</v>
      </c>
      <c r="BL289" s="89">
        <f t="shared" si="131"/>
        <v>0</v>
      </c>
      <c r="BM289" s="89">
        <f t="shared" si="131"/>
        <v>0</v>
      </c>
      <c r="BN289" s="89">
        <f t="shared" si="131"/>
        <v>0</v>
      </c>
      <c r="BO289" s="89">
        <f t="shared" si="131"/>
        <v>0</v>
      </c>
      <c r="BP289" s="89">
        <f t="shared" si="127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32">IF($AN$4=$AJ$274,AL$137,0)</f>
        <v>0</v>
      </c>
      <c r="AM290" s="89">
        <f t="shared" si="132"/>
        <v>0</v>
      </c>
      <c r="AN290" s="89">
        <f t="shared" si="132"/>
        <v>0</v>
      </c>
      <c r="AO290" s="89">
        <f t="shared" si="132"/>
        <v>0</v>
      </c>
      <c r="AP290" s="89">
        <f t="shared" si="132"/>
        <v>0</v>
      </c>
      <c r="AQ290" s="89">
        <f t="shared" si="132"/>
        <v>0</v>
      </c>
      <c r="AR290" s="89">
        <f t="shared" si="132"/>
        <v>0</v>
      </c>
      <c r="AS290" s="89">
        <f t="shared" si="132"/>
        <v>0</v>
      </c>
      <c r="AT290" s="89">
        <f t="shared" si="132"/>
        <v>0</v>
      </c>
      <c r="AU290" s="89">
        <f t="shared" si="132"/>
        <v>0</v>
      </c>
      <c r="AV290" s="89">
        <f t="shared" si="132"/>
        <v>0</v>
      </c>
      <c r="AW290" s="89">
        <f t="shared" si="132"/>
        <v>0</v>
      </c>
      <c r="AX290" s="89">
        <f t="shared" si="132"/>
        <v>0</v>
      </c>
      <c r="AY290" s="89">
        <f t="shared" si="132"/>
        <v>0</v>
      </c>
      <c r="AZ290" s="89">
        <f t="shared" si="132"/>
        <v>0</v>
      </c>
      <c r="BA290" s="89">
        <f t="shared" si="132"/>
        <v>0</v>
      </c>
      <c r="BB290" s="89">
        <f t="shared" si="132"/>
        <v>0</v>
      </c>
      <c r="BC290" s="89">
        <f t="shared" si="132"/>
        <v>0</v>
      </c>
      <c r="BD290" s="89">
        <f t="shared" si="132"/>
        <v>0</v>
      </c>
      <c r="BE290" s="89">
        <f t="shared" si="132"/>
        <v>0</v>
      </c>
      <c r="BF290" s="89">
        <f t="shared" si="132"/>
        <v>0</v>
      </c>
      <c r="BG290" s="89">
        <f t="shared" si="132"/>
        <v>0</v>
      </c>
      <c r="BH290" s="89">
        <f t="shared" si="132"/>
        <v>0</v>
      </c>
      <c r="BI290" s="89">
        <f t="shared" si="132"/>
        <v>0</v>
      </c>
      <c r="BJ290" s="89">
        <f t="shared" si="132"/>
        <v>0</v>
      </c>
      <c r="BK290" s="89">
        <f t="shared" si="132"/>
        <v>0</v>
      </c>
      <c r="BL290" s="89">
        <f t="shared" si="132"/>
        <v>0</v>
      </c>
      <c r="BM290" s="89">
        <f t="shared" si="132"/>
        <v>0</v>
      </c>
      <c r="BN290" s="89">
        <f t="shared" si="132"/>
        <v>0</v>
      </c>
      <c r="BO290" s="89">
        <f t="shared" si="132"/>
        <v>0</v>
      </c>
      <c r="BP290" s="89">
        <f t="shared" si="127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33">IF($AN$4=$AJ$274,AL$138,0)</f>
        <v>0</v>
      </c>
      <c r="AM291" s="89">
        <f t="shared" si="133"/>
        <v>0</v>
      </c>
      <c r="AN291" s="89">
        <f t="shared" si="133"/>
        <v>0</v>
      </c>
      <c r="AO291" s="89">
        <f t="shared" si="133"/>
        <v>0</v>
      </c>
      <c r="AP291" s="89">
        <f t="shared" si="133"/>
        <v>0</v>
      </c>
      <c r="AQ291" s="89">
        <f t="shared" si="133"/>
        <v>0</v>
      </c>
      <c r="AR291" s="89">
        <f t="shared" si="133"/>
        <v>0</v>
      </c>
      <c r="AS291" s="89">
        <f t="shared" si="133"/>
        <v>0</v>
      </c>
      <c r="AT291" s="89">
        <f t="shared" si="133"/>
        <v>0</v>
      </c>
      <c r="AU291" s="89">
        <f t="shared" si="133"/>
        <v>0</v>
      </c>
      <c r="AV291" s="89">
        <f t="shared" si="133"/>
        <v>0</v>
      </c>
      <c r="AW291" s="89">
        <f t="shared" si="133"/>
        <v>0</v>
      </c>
      <c r="AX291" s="89">
        <f t="shared" si="133"/>
        <v>0</v>
      </c>
      <c r="AY291" s="89">
        <f t="shared" si="133"/>
        <v>0</v>
      </c>
      <c r="AZ291" s="89">
        <f t="shared" si="133"/>
        <v>0</v>
      </c>
      <c r="BA291" s="89">
        <f t="shared" si="133"/>
        <v>0</v>
      </c>
      <c r="BB291" s="89">
        <f t="shared" si="133"/>
        <v>0</v>
      </c>
      <c r="BC291" s="89">
        <f t="shared" si="133"/>
        <v>0</v>
      </c>
      <c r="BD291" s="89">
        <f t="shared" si="133"/>
        <v>0</v>
      </c>
      <c r="BE291" s="89">
        <f t="shared" si="133"/>
        <v>0</v>
      </c>
      <c r="BF291" s="89">
        <f t="shared" si="133"/>
        <v>0</v>
      </c>
      <c r="BG291" s="89">
        <f t="shared" si="133"/>
        <v>0</v>
      </c>
      <c r="BH291" s="89">
        <f t="shared" si="133"/>
        <v>0</v>
      </c>
      <c r="BI291" s="89">
        <f t="shared" si="133"/>
        <v>0</v>
      </c>
      <c r="BJ291" s="89">
        <f t="shared" si="133"/>
        <v>0</v>
      </c>
      <c r="BK291" s="89">
        <f t="shared" si="133"/>
        <v>0</v>
      </c>
      <c r="BL291" s="89">
        <f t="shared" si="133"/>
        <v>0</v>
      </c>
      <c r="BM291" s="89">
        <f t="shared" si="133"/>
        <v>0</v>
      </c>
      <c r="BN291" s="89">
        <f t="shared" si="133"/>
        <v>0</v>
      </c>
      <c r="BO291" s="89">
        <f t="shared" si="133"/>
        <v>0</v>
      </c>
      <c r="BP291" s="89">
        <f t="shared" si="127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34">IF($AN$4=$AJ$274,AL$139,0)</f>
        <v>0</v>
      </c>
      <c r="AM292" s="89">
        <f t="shared" si="134"/>
        <v>0</v>
      </c>
      <c r="AN292" s="89">
        <f t="shared" si="134"/>
        <v>0</v>
      </c>
      <c r="AO292" s="89">
        <f t="shared" si="134"/>
        <v>0</v>
      </c>
      <c r="AP292" s="89">
        <f t="shared" si="134"/>
        <v>0</v>
      </c>
      <c r="AQ292" s="89">
        <f t="shared" si="134"/>
        <v>0</v>
      </c>
      <c r="AR292" s="89">
        <f t="shared" si="134"/>
        <v>0</v>
      </c>
      <c r="AS292" s="89">
        <f t="shared" si="134"/>
        <v>0</v>
      </c>
      <c r="AT292" s="89">
        <f t="shared" si="134"/>
        <v>0</v>
      </c>
      <c r="AU292" s="89">
        <f t="shared" si="134"/>
        <v>0</v>
      </c>
      <c r="AV292" s="89">
        <f t="shared" si="134"/>
        <v>0</v>
      </c>
      <c r="AW292" s="89">
        <f t="shared" si="134"/>
        <v>0</v>
      </c>
      <c r="AX292" s="89">
        <f t="shared" si="134"/>
        <v>0</v>
      </c>
      <c r="AY292" s="89">
        <f t="shared" si="134"/>
        <v>0</v>
      </c>
      <c r="AZ292" s="89">
        <f t="shared" si="134"/>
        <v>0</v>
      </c>
      <c r="BA292" s="89">
        <f t="shared" si="134"/>
        <v>0</v>
      </c>
      <c r="BB292" s="89">
        <f t="shared" si="134"/>
        <v>0</v>
      </c>
      <c r="BC292" s="89">
        <f t="shared" si="134"/>
        <v>0</v>
      </c>
      <c r="BD292" s="89">
        <f t="shared" si="134"/>
        <v>0</v>
      </c>
      <c r="BE292" s="89">
        <f t="shared" si="134"/>
        <v>0</v>
      </c>
      <c r="BF292" s="89">
        <f t="shared" si="134"/>
        <v>0</v>
      </c>
      <c r="BG292" s="89">
        <f t="shared" si="134"/>
        <v>0</v>
      </c>
      <c r="BH292" s="89">
        <f t="shared" si="134"/>
        <v>0</v>
      </c>
      <c r="BI292" s="89">
        <f t="shared" si="134"/>
        <v>0</v>
      </c>
      <c r="BJ292" s="89">
        <f t="shared" si="134"/>
        <v>0</v>
      </c>
      <c r="BK292" s="89">
        <f t="shared" si="134"/>
        <v>0</v>
      </c>
      <c r="BL292" s="89">
        <f t="shared" si="134"/>
        <v>0</v>
      </c>
      <c r="BM292" s="89">
        <f t="shared" si="134"/>
        <v>0</v>
      </c>
      <c r="BN292" s="89">
        <f t="shared" si="134"/>
        <v>0</v>
      </c>
      <c r="BO292" s="89">
        <f t="shared" si="134"/>
        <v>0</v>
      </c>
      <c r="BP292" s="89">
        <f t="shared" si="127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35">IF($AN$4=$AJ$274,AL$140,0)</f>
        <v>0</v>
      </c>
      <c r="AM293" s="89">
        <f t="shared" si="135"/>
        <v>0</v>
      </c>
      <c r="AN293" s="89">
        <f t="shared" si="135"/>
        <v>0</v>
      </c>
      <c r="AO293" s="89">
        <f t="shared" si="135"/>
        <v>0</v>
      </c>
      <c r="AP293" s="89">
        <f t="shared" si="135"/>
        <v>0</v>
      </c>
      <c r="AQ293" s="89">
        <f t="shared" si="135"/>
        <v>0</v>
      </c>
      <c r="AR293" s="89">
        <f t="shared" si="135"/>
        <v>0</v>
      </c>
      <c r="AS293" s="89">
        <f t="shared" si="135"/>
        <v>0</v>
      </c>
      <c r="AT293" s="89">
        <f t="shared" si="135"/>
        <v>0</v>
      </c>
      <c r="AU293" s="89">
        <f t="shared" si="135"/>
        <v>0</v>
      </c>
      <c r="AV293" s="89">
        <f t="shared" si="135"/>
        <v>0</v>
      </c>
      <c r="AW293" s="89">
        <f t="shared" si="135"/>
        <v>0</v>
      </c>
      <c r="AX293" s="89">
        <f t="shared" si="135"/>
        <v>0</v>
      </c>
      <c r="AY293" s="89">
        <f t="shared" si="135"/>
        <v>0</v>
      </c>
      <c r="AZ293" s="89">
        <f t="shared" si="135"/>
        <v>0</v>
      </c>
      <c r="BA293" s="89">
        <f t="shared" si="135"/>
        <v>0</v>
      </c>
      <c r="BB293" s="89">
        <f t="shared" si="135"/>
        <v>0</v>
      </c>
      <c r="BC293" s="89">
        <f t="shared" si="135"/>
        <v>0</v>
      </c>
      <c r="BD293" s="89">
        <f t="shared" si="135"/>
        <v>0</v>
      </c>
      <c r="BE293" s="89">
        <f t="shared" si="135"/>
        <v>0</v>
      </c>
      <c r="BF293" s="89">
        <f t="shared" si="135"/>
        <v>0</v>
      </c>
      <c r="BG293" s="89">
        <f t="shared" si="135"/>
        <v>0</v>
      </c>
      <c r="BH293" s="89">
        <f t="shared" si="135"/>
        <v>0</v>
      </c>
      <c r="BI293" s="89">
        <f t="shared" si="135"/>
        <v>0</v>
      </c>
      <c r="BJ293" s="89">
        <f t="shared" si="135"/>
        <v>0</v>
      </c>
      <c r="BK293" s="89">
        <f t="shared" si="135"/>
        <v>0</v>
      </c>
      <c r="BL293" s="89">
        <f t="shared" si="135"/>
        <v>0</v>
      </c>
      <c r="BM293" s="89">
        <f t="shared" si="135"/>
        <v>0</v>
      </c>
      <c r="BN293" s="89">
        <f t="shared" si="135"/>
        <v>0</v>
      </c>
      <c r="BO293" s="89">
        <f t="shared" si="135"/>
        <v>0</v>
      </c>
      <c r="BP293" s="89">
        <f t="shared" si="127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36">IF($AN$4=$AJ$274,AL$141,0)</f>
        <v>0</v>
      </c>
      <c r="AM294" s="89">
        <f t="shared" si="136"/>
        <v>0</v>
      </c>
      <c r="AN294" s="89">
        <f t="shared" si="136"/>
        <v>0</v>
      </c>
      <c r="AO294" s="89">
        <f t="shared" si="136"/>
        <v>0</v>
      </c>
      <c r="AP294" s="89">
        <f t="shared" si="136"/>
        <v>0</v>
      </c>
      <c r="AQ294" s="89">
        <f t="shared" si="136"/>
        <v>0</v>
      </c>
      <c r="AR294" s="89">
        <f t="shared" si="136"/>
        <v>0</v>
      </c>
      <c r="AS294" s="89">
        <f t="shared" si="136"/>
        <v>0</v>
      </c>
      <c r="AT294" s="89">
        <f t="shared" si="136"/>
        <v>0</v>
      </c>
      <c r="AU294" s="89">
        <f t="shared" si="136"/>
        <v>0</v>
      </c>
      <c r="AV294" s="89">
        <f t="shared" si="136"/>
        <v>0</v>
      </c>
      <c r="AW294" s="89">
        <f t="shared" si="136"/>
        <v>0</v>
      </c>
      <c r="AX294" s="89">
        <f t="shared" si="136"/>
        <v>0</v>
      </c>
      <c r="AY294" s="89">
        <f t="shared" si="136"/>
        <v>0</v>
      </c>
      <c r="AZ294" s="89">
        <f t="shared" si="136"/>
        <v>0</v>
      </c>
      <c r="BA294" s="89">
        <f t="shared" si="136"/>
        <v>0</v>
      </c>
      <c r="BB294" s="89">
        <f t="shared" si="136"/>
        <v>0</v>
      </c>
      <c r="BC294" s="89">
        <f t="shared" si="136"/>
        <v>0</v>
      </c>
      <c r="BD294" s="89">
        <f t="shared" si="136"/>
        <v>0</v>
      </c>
      <c r="BE294" s="89">
        <f t="shared" si="136"/>
        <v>0</v>
      </c>
      <c r="BF294" s="89">
        <f t="shared" si="136"/>
        <v>0</v>
      </c>
      <c r="BG294" s="89">
        <f t="shared" si="136"/>
        <v>0</v>
      </c>
      <c r="BH294" s="89">
        <f t="shared" si="136"/>
        <v>0</v>
      </c>
      <c r="BI294" s="89">
        <f t="shared" si="136"/>
        <v>0</v>
      </c>
      <c r="BJ294" s="89">
        <f t="shared" si="136"/>
        <v>0</v>
      </c>
      <c r="BK294" s="89">
        <f t="shared" si="136"/>
        <v>0</v>
      </c>
      <c r="BL294" s="89">
        <f t="shared" si="136"/>
        <v>0</v>
      </c>
      <c r="BM294" s="89">
        <f t="shared" si="136"/>
        <v>0</v>
      </c>
      <c r="BN294" s="89">
        <f t="shared" si="136"/>
        <v>0</v>
      </c>
      <c r="BO294" s="89">
        <f t="shared" si="136"/>
        <v>0</v>
      </c>
      <c r="BP294" s="89">
        <f t="shared" si="127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7">SUM(AL285:AL294)</f>
        <v>0</v>
      </c>
      <c r="AM295" s="90">
        <f t="shared" si="137"/>
        <v>0</v>
      </c>
      <c r="AN295" s="90">
        <f t="shared" si="137"/>
        <v>0</v>
      </c>
      <c r="AO295" s="90">
        <f t="shared" si="137"/>
        <v>0</v>
      </c>
      <c r="AP295" s="90">
        <f t="shared" si="137"/>
        <v>0</v>
      </c>
      <c r="AQ295" s="90">
        <f t="shared" si="137"/>
        <v>0</v>
      </c>
      <c r="AR295" s="90">
        <f t="shared" si="137"/>
        <v>0</v>
      </c>
      <c r="AS295" s="90">
        <f t="shared" si="137"/>
        <v>0</v>
      </c>
      <c r="AT295" s="90">
        <f t="shared" si="137"/>
        <v>0</v>
      </c>
      <c r="AU295" s="90">
        <f t="shared" si="137"/>
        <v>0</v>
      </c>
      <c r="AV295" s="90">
        <f t="shared" si="137"/>
        <v>0</v>
      </c>
      <c r="AW295" s="90">
        <f t="shared" si="137"/>
        <v>0</v>
      </c>
      <c r="AX295" s="90">
        <f t="shared" si="137"/>
        <v>0</v>
      </c>
      <c r="AY295" s="90">
        <f t="shared" si="137"/>
        <v>0</v>
      </c>
      <c r="AZ295" s="90">
        <f t="shared" si="137"/>
        <v>0</v>
      </c>
      <c r="BA295" s="90">
        <f t="shared" si="137"/>
        <v>0</v>
      </c>
      <c r="BB295" s="90">
        <f t="shared" si="137"/>
        <v>0</v>
      </c>
      <c r="BC295" s="90">
        <f t="shared" si="137"/>
        <v>0</v>
      </c>
      <c r="BD295" s="90">
        <f t="shared" si="137"/>
        <v>0</v>
      </c>
      <c r="BE295" s="90">
        <f t="shared" si="137"/>
        <v>0</v>
      </c>
      <c r="BF295" s="90">
        <f t="shared" si="137"/>
        <v>0</v>
      </c>
      <c r="BG295" s="90">
        <f t="shared" si="137"/>
        <v>0</v>
      </c>
      <c r="BH295" s="90">
        <f t="shared" si="137"/>
        <v>0</v>
      </c>
      <c r="BI295" s="90">
        <f t="shared" si="137"/>
        <v>0</v>
      </c>
      <c r="BJ295" s="90">
        <f t="shared" si="137"/>
        <v>0</v>
      </c>
      <c r="BK295" s="90">
        <f t="shared" si="137"/>
        <v>0</v>
      </c>
      <c r="BL295" s="90">
        <f t="shared" si="137"/>
        <v>0</v>
      </c>
      <c r="BM295" s="90">
        <f t="shared" si="137"/>
        <v>0</v>
      </c>
      <c r="BN295" s="90">
        <f t="shared" si="137"/>
        <v>0</v>
      </c>
      <c r="BO295" s="90">
        <f t="shared" si="137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8">AM283</f>
        <v>2</v>
      </c>
      <c r="AN297" s="72">
        <f t="shared" si="138"/>
        <v>3</v>
      </c>
      <c r="AO297" s="72">
        <f t="shared" si="138"/>
        <v>4</v>
      </c>
      <c r="AP297" s="72">
        <f t="shared" si="138"/>
        <v>5</v>
      </c>
      <c r="AQ297" s="72">
        <f t="shared" si="138"/>
        <v>6</v>
      </c>
      <c r="AR297" s="72">
        <f t="shared" si="138"/>
        <v>7</v>
      </c>
      <c r="AS297" s="72">
        <f t="shared" si="138"/>
        <v>8</v>
      </c>
      <c r="AT297" s="72">
        <f t="shared" si="138"/>
        <v>9</v>
      </c>
      <c r="AU297" s="72">
        <f t="shared" si="138"/>
        <v>10</v>
      </c>
      <c r="AV297" s="72">
        <f t="shared" si="138"/>
        <v>11</v>
      </c>
      <c r="AW297" s="72">
        <f t="shared" si="138"/>
        <v>12</v>
      </c>
      <c r="AX297" s="72">
        <f t="shared" si="138"/>
        <v>13</v>
      </c>
      <c r="AY297" s="72">
        <f t="shared" si="138"/>
        <v>14</v>
      </c>
      <c r="AZ297" s="72">
        <f t="shared" si="138"/>
        <v>15</v>
      </c>
      <c r="BA297" s="72">
        <f t="shared" si="138"/>
        <v>16</v>
      </c>
      <c r="BB297" s="72">
        <f t="shared" si="138"/>
        <v>17</v>
      </c>
      <c r="BC297" s="72">
        <f t="shared" si="138"/>
        <v>18</v>
      </c>
      <c r="BD297" s="72">
        <f t="shared" si="138"/>
        <v>19</v>
      </c>
      <c r="BE297" s="72">
        <f t="shared" si="138"/>
        <v>20</v>
      </c>
      <c r="BF297" s="72">
        <f t="shared" si="138"/>
        <v>21</v>
      </c>
      <c r="BG297" s="72">
        <f t="shared" si="138"/>
        <v>22</v>
      </c>
      <c r="BH297" s="72">
        <f t="shared" si="138"/>
        <v>23</v>
      </c>
      <c r="BI297" s="72">
        <f t="shared" si="138"/>
        <v>24</v>
      </c>
      <c r="BJ297" s="72">
        <f t="shared" si="138"/>
        <v>25</v>
      </c>
      <c r="BK297" s="72">
        <f t="shared" si="138"/>
        <v>26</v>
      </c>
      <c r="BL297" s="72">
        <f t="shared" si="138"/>
        <v>27</v>
      </c>
      <c r="BM297" s="72">
        <f t="shared" si="138"/>
        <v>28</v>
      </c>
      <c r="BN297" s="72">
        <f t="shared" si="138"/>
        <v>29</v>
      </c>
      <c r="BO297" s="72">
        <f t="shared" si="138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9">IF($AN$4=$AJ$274,AL$146,0)</f>
        <v>0</v>
      </c>
      <c r="AM299" s="91">
        <f t="shared" si="139"/>
        <v>0</v>
      </c>
      <c r="AN299" s="91">
        <f t="shared" si="139"/>
        <v>0</v>
      </c>
      <c r="AO299" s="91">
        <f t="shared" si="139"/>
        <v>0</v>
      </c>
      <c r="AP299" s="91">
        <f t="shared" si="139"/>
        <v>0</v>
      </c>
      <c r="AQ299" s="91">
        <f t="shared" si="139"/>
        <v>0</v>
      </c>
      <c r="AR299" s="91">
        <f t="shared" si="139"/>
        <v>0</v>
      </c>
      <c r="AS299" s="91">
        <f t="shared" si="139"/>
        <v>0</v>
      </c>
      <c r="AT299" s="91">
        <f t="shared" si="139"/>
        <v>0</v>
      </c>
      <c r="AU299" s="91">
        <f t="shared" si="139"/>
        <v>0</v>
      </c>
      <c r="AV299" s="91">
        <f t="shared" si="139"/>
        <v>0</v>
      </c>
      <c r="AW299" s="91">
        <f t="shared" si="139"/>
        <v>0</v>
      </c>
      <c r="AX299" s="91">
        <f t="shared" si="139"/>
        <v>0</v>
      </c>
      <c r="AY299" s="91">
        <f t="shared" si="139"/>
        <v>0</v>
      </c>
      <c r="AZ299" s="91">
        <f t="shared" si="139"/>
        <v>0</v>
      </c>
      <c r="BA299" s="91">
        <f t="shared" si="139"/>
        <v>0</v>
      </c>
      <c r="BB299" s="91">
        <f t="shared" si="139"/>
        <v>0</v>
      </c>
      <c r="BC299" s="91">
        <f t="shared" si="139"/>
        <v>0</v>
      </c>
      <c r="BD299" s="91">
        <f t="shared" si="139"/>
        <v>0</v>
      </c>
      <c r="BE299" s="91">
        <f t="shared" si="139"/>
        <v>0</v>
      </c>
      <c r="BF299" s="91">
        <f t="shared" si="139"/>
        <v>0</v>
      </c>
      <c r="BG299" s="91">
        <f t="shared" si="139"/>
        <v>0</v>
      </c>
      <c r="BH299" s="91">
        <f t="shared" si="139"/>
        <v>0</v>
      </c>
      <c r="BI299" s="91">
        <f t="shared" si="139"/>
        <v>0</v>
      </c>
      <c r="BJ299" s="91">
        <f t="shared" si="139"/>
        <v>0</v>
      </c>
      <c r="BK299" s="91">
        <f t="shared" si="139"/>
        <v>0</v>
      </c>
      <c r="BL299" s="91">
        <f t="shared" si="139"/>
        <v>0</v>
      </c>
      <c r="BM299" s="91">
        <f t="shared" si="139"/>
        <v>0</v>
      </c>
      <c r="BN299" s="91">
        <f t="shared" si="139"/>
        <v>0</v>
      </c>
      <c r="BO299" s="91">
        <f t="shared" si="139"/>
        <v>0</v>
      </c>
      <c r="BP299" s="91">
        <f t="shared" ref="BP299:BP308" si="140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41">IF($AN$4=$AJ$274,AL$147,0)</f>
        <v>0</v>
      </c>
      <c r="AM300" s="90">
        <f t="shared" si="141"/>
        <v>0</v>
      </c>
      <c r="AN300" s="90">
        <f t="shared" si="141"/>
        <v>0</v>
      </c>
      <c r="AO300" s="90">
        <f t="shared" si="141"/>
        <v>0</v>
      </c>
      <c r="AP300" s="90">
        <f t="shared" si="141"/>
        <v>0</v>
      </c>
      <c r="AQ300" s="90">
        <f t="shared" si="141"/>
        <v>0</v>
      </c>
      <c r="AR300" s="90">
        <f t="shared" si="141"/>
        <v>0</v>
      </c>
      <c r="AS300" s="90">
        <f t="shared" si="141"/>
        <v>0</v>
      </c>
      <c r="AT300" s="90">
        <f t="shared" si="141"/>
        <v>0</v>
      </c>
      <c r="AU300" s="90">
        <f t="shared" si="141"/>
        <v>0</v>
      </c>
      <c r="AV300" s="90">
        <f t="shared" si="141"/>
        <v>0</v>
      </c>
      <c r="AW300" s="90">
        <f t="shared" si="141"/>
        <v>0</v>
      </c>
      <c r="AX300" s="90">
        <f t="shared" si="141"/>
        <v>0</v>
      </c>
      <c r="AY300" s="90">
        <f t="shared" si="141"/>
        <v>0</v>
      </c>
      <c r="AZ300" s="90">
        <f t="shared" si="141"/>
        <v>0</v>
      </c>
      <c r="BA300" s="90">
        <f t="shared" si="141"/>
        <v>0</v>
      </c>
      <c r="BB300" s="90">
        <f t="shared" si="141"/>
        <v>0</v>
      </c>
      <c r="BC300" s="90">
        <f t="shared" si="141"/>
        <v>0</v>
      </c>
      <c r="BD300" s="90">
        <f t="shared" si="141"/>
        <v>0</v>
      </c>
      <c r="BE300" s="90">
        <f t="shared" si="141"/>
        <v>0</v>
      </c>
      <c r="BF300" s="90">
        <f t="shared" si="141"/>
        <v>0</v>
      </c>
      <c r="BG300" s="90">
        <f t="shared" si="141"/>
        <v>0</v>
      </c>
      <c r="BH300" s="90">
        <f t="shared" si="141"/>
        <v>0</v>
      </c>
      <c r="BI300" s="90">
        <f t="shared" si="141"/>
        <v>0</v>
      </c>
      <c r="BJ300" s="90">
        <f t="shared" si="141"/>
        <v>0</v>
      </c>
      <c r="BK300" s="90">
        <f t="shared" si="141"/>
        <v>0</v>
      </c>
      <c r="BL300" s="90">
        <f t="shared" si="141"/>
        <v>0</v>
      </c>
      <c r="BM300" s="90">
        <f t="shared" si="141"/>
        <v>0</v>
      </c>
      <c r="BN300" s="90">
        <f t="shared" si="141"/>
        <v>0</v>
      </c>
      <c r="BO300" s="90">
        <f t="shared" si="141"/>
        <v>0</v>
      </c>
      <c r="BP300" s="90">
        <f t="shared" si="140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42">IF($AN$4=$AJ$274,AL$148,0)</f>
        <v>0</v>
      </c>
      <c r="AM301" s="90">
        <f t="shared" si="142"/>
        <v>0</v>
      </c>
      <c r="AN301" s="90">
        <f t="shared" si="142"/>
        <v>0</v>
      </c>
      <c r="AO301" s="90">
        <f t="shared" si="142"/>
        <v>0</v>
      </c>
      <c r="AP301" s="90">
        <f t="shared" si="142"/>
        <v>0</v>
      </c>
      <c r="AQ301" s="90">
        <f t="shared" si="142"/>
        <v>0</v>
      </c>
      <c r="AR301" s="90">
        <f t="shared" si="142"/>
        <v>0</v>
      </c>
      <c r="AS301" s="90">
        <f t="shared" si="142"/>
        <v>0</v>
      </c>
      <c r="AT301" s="90">
        <f t="shared" si="142"/>
        <v>0</v>
      </c>
      <c r="AU301" s="90">
        <f t="shared" si="142"/>
        <v>0</v>
      </c>
      <c r="AV301" s="90">
        <f t="shared" si="142"/>
        <v>0</v>
      </c>
      <c r="AW301" s="90">
        <f t="shared" si="142"/>
        <v>0</v>
      </c>
      <c r="AX301" s="90">
        <f t="shared" si="142"/>
        <v>0</v>
      </c>
      <c r="AY301" s="90">
        <f t="shared" si="142"/>
        <v>0</v>
      </c>
      <c r="AZ301" s="90">
        <f t="shared" si="142"/>
        <v>0</v>
      </c>
      <c r="BA301" s="90">
        <f t="shared" si="142"/>
        <v>0</v>
      </c>
      <c r="BB301" s="90">
        <f t="shared" si="142"/>
        <v>0</v>
      </c>
      <c r="BC301" s="90">
        <f t="shared" si="142"/>
        <v>0</v>
      </c>
      <c r="BD301" s="90">
        <f t="shared" si="142"/>
        <v>0</v>
      </c>
      <c r="BE301" s="90">
        <f t="shared" si="142"/>
        <v>0</v>
      </c>
      <c r="BF301" s="90">
        <f t="shared" si="142"/>
        <v>0</v>
      </c>
      <c r="BG301" s="90">
        <f t="shared" si="142"/>
        <v>0</v>
      </c>
      <c r="BH301" s="90">
        <f t="shared" si="142"/>
        <v>0</v>
      </c>
      <c r="BI301" s="90">
        <f t="shared" si="142"/>
        <v>0</v>
      </c>
      <c r="BJ301" s="90">
        <f t="shared" si="142"/>
        <v>0</v>
      </c>
      <c r="BK301" s="90">
        <f t="shared" si="142"/>
        <v>0</v>
      </c>
      <c r="BL301" s="90">
        <f t="shared" si="142"/>
        <v>0</v>
      </c>
      <c r="BM301" s="90">
        <f t="shared" si="142"/>
        <v>0</v>
      </c>
      <c r="BN301" s="90">
        <f t="shared" si="142"/>
        <v>0</v>
      </c>
      <c r="BO301" s="90">
        <f t="shared" si="142"/>
        <v>0</v>
      </c>
      <c r="BP301" s="90">
        <f t="shared" si="140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43">IF($AN$4=$AJ$274,AL$149,0)</f>
        <v>0</v>
      </c>
      <c r="AM302" s="90">
        <f t="shared" si="143"/>
        <v>0</v>
      </c>
      <c r="AN302" s="90">
        <f t="shared" si="143"/>
        <v>0</v>
      </c>
      <c r="AO302" s="90">
        <f t="shared" si="143"/>
        <v>0</v>
      </c>
      <c r="AP302" s="90">
        <f t="shared" si="143"/>
        <v>0</v>
      </c>
      <c r="AQ302" s="90">
        <f t="shared" si="143"/>
        <v>0</v>
      </c>
      <c r="AR302" s="90">
        <f t="shared" si="143"/>
        <v>0</v>
      </c>
      <c r="AS302" s="90">
        <f t="shared" si="143"/>
        <v>0</v>
      </c>
      <c r="AT302" s="90">
        <f t="shared" si="143"/>
        <v>0</v>
      </c>
      <c r="AU302" s="90">
        <f t="shared" si="143"/>
        <v>0</v>
      </c>
      <c r="AV302" s="90">
        <f t="shared" si="143"/>
        <v>0</v>
      </c>
      <c r="AW302" s="90">
        <f t="shared" si="143"/>
        <v>0</v>
      </c>
      <c r="AX302" s="90">
        <f t="shared" si="143"/>
        <v>0</v>
      </c>
      <c r="AY302" s="90">
        <f t="shared" si="143"/>
        <v>0</v>
      </c>
      <c r="AZ302" s="90">
        <f t="shared" si="143"/>
        <v>0</v>
      </c>
      <c r="BA302" s="90">
        <f t="shared" si="143"/>
        <v>0</v>
      </c>
      <c r="BB302" s="90">
        <f t="shared" si="143"/>
        <v>0</v>
      </c>
      <c r="BC302" s="90">
        <f t="shared" si="143"/>
        <v>0</v>
      </c>
      <c r="BD302" s="90">
        <f t="shared" si="143"/>
        <v>0</v>
      </c>
      <c r="BE302" s="90">
        <f t="shared" si="143"/>
        <v>0</v>
      </c>
      <c r="BF302" s="90">
        <f t="shared" si="143"/>
        <v>0</v>
      </c>
      <c r="BG302" s="90">
        <f t="shared" si="143"/>
        <v>0</v>
      </c>
      <c r="BH302" s="90">
        <f t="shared" si="143"/>
        <v>0</v>
      </c>
      <c r="BI302" s="90">
        <f t="shared" si="143"/>
        <v>0</v>
      </c>
      <c r="BJ302" s="90">
        <f t="shared" si="143"/>
        <v>0</v>
      </c>
      <c r="BK302" s="90">
        <f t="shared" si="143"/>
        <v>0</v>
      </c>
      <c r="BL302" s="90">
        <f t="shared" si="143"/>
        <v>0</v>
      </c>
      <c r="BM302" s="90">
        <f t="shared" si="143"/>
        <v>0</v>
      </c>
      <c r="BN302" s="90">
        <f t="shared" si="143"/>
        <v>0</v>
      </c>
      <c r="BO302" s="90">
        <f t="shared" si="143"/>
        <v>0</v>
      </c>
      <c r="BP302" s="90">
        <f t="shared" si="140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44">IF($AN$4=$AJ$274,AL$150,0)</f>
        <v>0</v>
      </c>
      <c r="AM303" s="91">
        <f t="shared" si="144"/>
        <v>0</v>
      </c>
      <c r="AN303" s="91">
        <f t="shared" si="144"/>
        <v>0</v>
      </c>
      <c r="AO303" s="91">
        <f t="shared" si="144"/>
        <v>0</v>
      </c>
      <c r="AP303" s="91">
        <f t="shared" si="144"/>
        <v>0</v>
      </c>
      <c r="AQ303" s="91">
        <f t="shared" si="144"/>
        <v>0</v>
      </c>
      <c r="AR303" s="91">
        <f t="shared" si="144"/>
        <v>0</v>
      </c>
      <c r="AS303" s="91">
        <f t="shared" si="144"/>
        <v>0</v>
      </c>
      <c r="AT303" s="91">
        <f t="shared" si="144"/>
        <v>0</v>
      </c>
      <c r="AU303" s="91">
        <f t="shared" si="144"/>
        <v>0</v>
      </c>
      <c r="AV303" s="91">
        <f t="shared" si="144"/>
        <v>0</v>
      </c>
      <c r="AW303" s="91">
        <f t="shared" si="144"/>
        <v>0</v>
      </c>
      <c r="AX303" s="91">
        <f t="shared" si="144"/>
        <v>0</v>
      </c>
      <c r="AY303" s="91">
        <f t="shared" si="144"/>
        <v>0</v>
      </c>
      <c r="AZ303" s="91">
        <f t="shared" si="144"/>
        <v>0</v>
      </c>
      <c r="BA303" s="91">
        <f t="shared" si="144"/>
        <v>0</v>
      </c>
      <c r="BB303" s="91">
        <f t="shared" si="144"/>
        <v>0</v>
      </c>
      <c r="BC303" s="91">
        <f t="shared" si="144"/>
        <v>0</v>
      </c>
      <c r="BD303" s="91">
        <f t="shared" si="144"/>
        <v>0</v>
      </c>
      <c r="BE303" s="91">
        <f t="shared" si="144"/>
        <v>0</v>
      </c>
      <c r="BF303" s="91">
        <f t="shared" si="144"/>
        <v>0</v>
      </c>
      <c r="BG303" s="91">
        <f t="shared" si="144"/>
        <v>0</v>
      </c>
      <c r="BH303" s="91">
        <f t="shared" si="144"/>
        <v>0</v>
      </c>
      <c r="BI303" s="91">
        <f t="shared" si="144"/>
        <v>0</v>
      </c>
      <c r="BJ303" s="91">
        <f t="shared" si="144"/>
        <v>0</v>
      </c>
      <c r="BK303" s="91">
        <f t="shared" si="144"/>
        <v>0</v>
      </c>
      <c r="BL303" s="91">
        <f t="shared" si="144"/>
        <v>0</v>
      </c>
      <c r="BM303" s="91">
        <f t="shared" si="144"/>
        <v>0</v>
      </c>
      <c r="BN303" s="91">
        <f t="shared" si="144"/>
        <v>0</v>
      </c>
      <c r="BO303" s="91">
        <f t="shared" si="144"/>
        <v>0</v>
      </c>
      <c r="BP303" s="91">
        <f t="shared" si="140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45">IF($AN$4=$AJ$274,AL$151,0)</f>
        <v>0</v>
      </c>
      <c r="AM304" s="90">
        <f t="shared" si="145"/>
        <v>0</v>
      </c>
      <c r="AN304" s="90">
        <f t="shared" si="145"/>
        <v>0</v>
      </c>
      <c r="AO304" s="90">
        <f t="shared" si="145"/>
        <v>0</v>
      </c>
      <c r="AP304" s="90">
        <f t="shared" si="145"/>
        <v>0</v>
      </c>
      <c r="AQ304" s="90">
        <f t="shared" si="145"/>
        <v>0</v>
      </c>
      <c r="AR304" s="90">
        <f t="shared" si="145"/>
        <v>0</v>
      </c>
      <c r="AS304" s="90">
        <f t="shared" si="145"/>
        <v>0</v>
      </c>
      <c r="AT304" s="90">
        <f t="shared" si="145"/>
        <v>0</v>
      </c>
      <c r="AU304" s="90">
        <f t="shared" si="145"/>
        <v>0</v>
      </c>
      <c r="AV304" s="90">
        <f t="shared" si="145"/>
        <v>0</v>
      </c>
      <c r="AW304" s="90">
        <f t="shared" si="145"/>
        <v>0</v>
      </c>
      <c r="AX304" s="90">
        <f t="shared" si="145"/>
        <v>0</v>
      </c>
      <c r="AY304" s="90">
        <f t="shared" si="145"/>
        <v>0</v>
      </c>
      <c r="AZ304" s="90">
        <f t="shared" si="145"/>
        <v>0</v>
      </c>
      <c r="BA304" s="90">
        <f t="shared" si="145"/>
        <v>0</v>
      </c>
      <c r="BB304" s="90">
        <f t="shared" si="145"/>
        <v>0</v>
      </c>
      <c r="BC304" s="90">
        <f t="shared" si="145"/>
        <v>0</v>
      </c>
      <c r="BD304" s="90">
        <f t="shared" si="145"/>
        <v>0</v>
      </c>
      <c r="BE304" s="90">
        <f t="shared" si="145"/>
        <v>0</v>
      </c>
      <c r="BF304" s="90">
        <f t="shared" si="145"/>
        <v>0</v>
      </c>
      <c r="BG304" s="90">
        <f t="shared" si="145"/>
        <v>0</v>
      </c>
      <c r="BH304" s="90">
        <f t="shared" si="145"/>
        <v>0</v>
      </c>
      <c r="BI304" s="90">
        <f t="shared" si="145"/>
        <v>0</v>
      </c>
      <c r="BJ304" s="90">
        <f t="shared" si="145"/>
        <v>0</v>
      </c>
      <c r="BK304" s="90">
        <f t="shared" si="145"/>
        <v>0</v>
      </c>
      <c r="BL304" s="90">
        <f t="shared" si="145"/>
        <v>0</v>
      </c>
      <c r="BM304" s="90">
        <f t="shared" si="145"/>
        <v>0</v>
      </c>
      <c r="BN304" s="90">
        <f t="shared" si="145"/>
        <v>0</v>
      </c>
      <c r="BO304" s="90">
        <f t="shared" si="145"/>
        <v>0</v>
      </c>
      <c r="BP304" s="90">
        <f t="shared" si="140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46">IF($AN$4=$AJ$274,AL$152,0)</f>
        <v>0</v>
      </c>
      <c r="AM305" s="90">
        <f t="shared" si="146"/>
        <v>0</v>
      </c>
      <c r="AN305" s="90">
        <f t="shared" si="146"/>
        <v>0</v>
      </c>
      <c r="AO305" s="90">
        <f t="shared" si="146"/>
        <v>0</v>
      </c>
      <c r="AP305" s="90">
        <f t="shared" si="146"/>
        <v>0</v>
      </c>
      <c r="AQ305" s="90">
        <f t="shared" si="146"/>
        <v>0</v>
      </c>
      <c r="AR305" s="90">
        <f t="shared" si="146"/>
        <v>0</v>
      </c>
      <c r="AS305" s="90">
        <f t="shared" si="146"/>
        <v>0</v>
      </c>
      <c r="AT305" s="90">
        <f t="shared" si="146"/>
        <v>0</v>
      </c>
      <c r="AU305" s="90">
        <f t="shared" si="146"/>
        <v>0</v>
      </c>
      <c r="AV305" s="90">
        <f t="shared" si="146"/>
        <v>0</v>
      </c>
      <c r="AW305" s="90">
        <f t="shared" si="146"/>
        <v>0</v>
      </c>
      <c r="AX305" s="90">
        <f t="shared" si="146"/>
        <v>0</v>
      </c>
      <c r="AY305" s="90">
        <f t="shared" si="146"/>
        <v>0</v>
      </c>
      <c r="AZ305" s="90">
        <f t="shared" si="146"/>
        <v>0</v>
      </c>
      <c r="BA305" s="90">
        <f t="shared" si="146"/>
        <v>0</v>
      </c>
      <c r="BB305" s="90">
        <f t="shared" si="146"/>
        <v>0</v>
      </c>
      <c r="BC305" s="90">
        <f t="shared" si="146"/>
        <v>0</v>
      </c>
      <c r="BD305" s="90">
        <f t="shared" si="146"/>
        <v>0</v>
      </c>
      <c r="BE305" s="90">
        <f t="shared" si="146"/>
        <v>0</v>
      </c>
      <c r="BF305" s="90">
        <f t="shared" si="146"/>
        <v>0</v>
      </c>
      <c r="BG305" s="90">
        <f t="shared" si="146"/>
        <v>0</v>
      </c>
      <c r="BH305" s="90">
        <f t="shared" si="146"/>
        <v>0</v>
      </c>
      <c r="BI305" s="90">
        <f t="shared" si="146"/>
        <v>0</v>
      </c>
      <c r="BJ305" s="90">
        <f t="shared" si="146"/>
        <v>0</v>
      </c>
      <c r="BK305" s="90">
        <f t="shared" si="146"/>
        <v>0</v>
      </c>
      <c r="BL305" s="90">
        <f t="shared" si="146"/>
        <v>0</v>
      </c>
      <c r="BM305" s="90">
        <f t="shared" si="146"/>
        <v>0</v>
      </c>
      <c r="BN305" s="90">
        <f t="shared" si="146"/>
        <v>0</v>
      </c>
      <c r="BO305" s="90">
        <f t="shared" si="146"/>
        <v>0</v>
      </c>
      <c r="BP305" s="90">
        <f t="shared" si="140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7">IF($AN$4=$AJ$274,AL$153,0)</f>
        <v>0</v>
      </c>
      <c r="AM306" s="90">
        <f t="shared" si="147"/>
        <v>0</v>
      </c>
      <c r="AN306" s="90">
        <f t="shared" si="147"/>
        <v>0</v>
      </c>
      <c r="AO306" s="90">
        <f t="shared" si="147"/>
        <v>0</v>
      </c>
      <c r="AP306" s="90">
        <f t="shared" si="147"/>
        <v>0</v>
      </c>
      <c r="AQ306" s="90">
        <f t="shared" si="147"/>
        <v>0</v>
      </c>
      <c r="AR306" s="90">
        <f t="shared" si="147"/>
        <v>0</v>
      </c>
      <c r="AS306" s="90">
        <f t="shared" si="147"/>
        <v>0</v>
      </c>
      <c r="AT306" s="90">
        <f t="shared" si="147"/>
        <v>0</v>
      </c>
      <c r="AU306" s="90">
        <f t="shared" si="147"/>
        <v>0</v>
      </c>
      <c r="AV306" s="90">
        <f t="shared" si="147"/>
        <v>0</v>
      </c>
      <c r="AW306" s="90">
        <f t="shared" si="147"/>
        <v>0</v>
      </c>
      <c r="AX306" s="90">
        <f t="shared" si="147"/>
        <v>0</v>
      </c>
      <c r="AY306" s="90">
        <f t="shared" si="147"/>
        <v>0</v>
      </c>
      <c r="AZ306" s="90">
        <f t="shared" si="147"/>
        <v>0</v>
      </c>
      <c r="BA306" s="90">
        <f t="shared" si="147"/>
        <v>0</v>
      </c>
      <c r="BB306" s="90">
        <f t="shared" si="147"/>
        <v>0</v>
      </c>
      <c r="BC306" s="90">
        <f t="shared" si="147"/>
        <v>0</v>
      </c>
      <c r="BD306" s="90">
        <f t="shared" si="147"/>
        <v>0</v>
      </c>
      <c r="BE306" s="90">
        <f t="shared" si="147"/>
        <v>0</v>
      </c>
      <c r="BF306" s="90">
        <f t="shared" si="147"/>
        <v>0</v>
      </c>
      <c r="BG306" s="90">
        <f t="shared" si="147"/>
        <v>0</v>
      </c>
      <c r="BH306" s="90">
        <f t="shared" si="147"/>
        <v>0</v>
      </c>
      <c r="BI306" s="90">
        <f t="shared" si="147"/>
        <v>0</v>
      </c>
      <c r="BJ306" s="90">
        <f t="shared" si="147"/>
        <v>0</v>
      </c>
      <c r="BK306" s="90">
        <f t="shared" si="147"/>
        <v>0</v>
      </c>
      <c r="BL306" s="90">
        <f t="shared" si="147"/>
        <v>0</v>
      </c>
      <c r="BM306" s="90">
        <f t="shared" si="147"/>
        <v>0</v>
      </c>
      <c r="BN306" s="90">
        <f t="shared" si="147"/>
        <v>0</v>
      </c>
      <c r="BO306" s="90">
        <f t="shared" si="147"/>
        <v>0</v>
      </c>
      <c r="BP306" s="90">
        <f t="shared" si="140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8">IF($AN$4=$AJ$274,AL$154,0)</f>
        <v>0</v>
      </c>
      <c r="AM307" s="90">
        <f t="shared" si="148"/>
        <v>0</v>
      </c>
      <c r="AN307" s="90">
        <f t="shared" si="148"/>
        <v>0</v>
      </c>
      <c r="AO307" s="90">
        <f t="shared" si="148"/>
        <v>0</v>
      </c>
      <c r="AP307" s="90">
        <f t="shared" si="148"/>
        <v>0</v>
      </c>
      <c r="AQ307" s="90">
        <f t="shared" si="148"/>
        <v>0</v>
      </c>
      <c r="AR307" s="90">
        <f t="shared" si="148"/>
        <v>0</v>
      </c>
      <c r="AS307" s="90">
        <f t="shared" si="148"/>
        <v>0</v>
      </c>
      <c r="AT307" s="90">
        <f t="shared" si="148"/>
        <v>0</v>
      </c>
      <c r="AU307" s="90">
        <f t="shared" si="148"/>
        <v>0</v>
      </c>
      <c r="AV307" s="90">
        <f t="shared" si="148"/>
        <v>0</v>
      </c>
      <c r="AW307" s="90">
        <f t="shared" si="148"/>
        <v>0</v>
      </c>
      <c r="AX307" s="90">
        <f t="shared" si="148"/>
        <v>0</v>
      </c>
      <c r="AY307" s="90">
        <f t="shared" si="148"/>
        <v>0</v>
      </c>
      <c r="AZ307" s="90">
        <f t="shared" si="148"/>
        <v>0</v>
      </c>
      <c r="BA307" s="90">
        <f t="shared" si="148"/>
        <v>0</v>
      </c>
      <c r="BB307" s="90">
        <f t="shared" si="148"/>
        <v>0</v>
      </c>
      <c r="BC307" s="90">
        <f t="shared" si="148"/>
        <v>0</v>
      </c>
      <c r="BD307" s="90">
        <f t="shared" si="148"/>
        <v>0</v>
      </c>
      <c r="BE307" s="90">
        <f t="shared" si="148"/>
        <v>0</v>
      </c>
      <c r="BF307" s="90">
        <f t="shared" si="148"/>
        <v>0</v>
      </c>
      <c r="BG307" s="90">
        <f t="shared" si="148"/>
        <v>0</v>
      </c>
      <c r="BH307" s="90">
        <f t="shared" si="148"/>
        <v>0</v>
      </c>
      <c r="BI307" s="90">
        <f t="shared" si="148"/>
        <v>0</v>
      </c>
      <c r="BJ307" s="90">
        <f t="shared" si="148"/>
        <v>0</v>
      </c>
      <c r="BK307" s="90">
        <f t="shared" si="148"/>
        <v>0</v>
      </c>
      <c r="BL307" s="90">
        <f t="shared" si="148"/>
        <v>0</v>
      </c>
      <c r="BM307" s="90">
        <f t="shared" si="148"/>
        <v>0</v>
      </c>
      <c r="BN307" s="90">
        <f t="shared" si="148"/>
        <v>0</v>
      </c>
      <c r="BO307" s="90">
        <f t="shared" si="148"/>
        <v>0</v>
      </c>
      <c r="BP307" s="90">
        <f t="shared" si="140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9">IF($AN$4=$AJ$274,AL$155,0)</f>
        <v>0</v>
      </c>
      <c r="AM308" s="91">
        <f t="shared" si="149"/>
        <v>0</v>
      </c>
      <c r="AN308" s="91">
        <f t="shared" si="149"/>
        <v>0</v>
      </c>
      <c r="AO308" s="91">
        <f t="shared" si="149"/>
        <v>0</v>
      </c>
      <c r="AP308" s="91">
        <f t="shared" si="149"/>
        <v>0</v>
      </c>
      <c r="AQ308" s="91">
        <f t="shared" si="149"/>
        <v>0</v>
      </c>
      <c r="AR308" s="91">
        <f t="shared" si="149"/>
        <v>0</v>
      </c>
      <c r="AS308" s="91">
        <f t="shared" si="149"/>
        <v>0</v>
      </c>
      <c r="AT308" s="91">
        <f t="shared" si="149"/>
        <v>0</v>
      </c>
      <c r="AU308" s="91">
        <f t="shared" si="149"/>
        <v>0</v>
      </c>
      <c r="AV308" s="91">
        <f t="shared" si="149"/>
        <v>0</v>
      </c>
      <c r="AW308" s="91">
        <f t="shared" si="149"/>
        <v>0</v>
      </c>
      <c r="AX308" s="91">
        <f t="shared" si="149"/>
        <v>0</v>
      </c>
      <c r="AY308" s="91">
        <f t="shared" si="149"/>
        <v>0</v>
      </c>
      <c r="AZ308" s="91">
        <f t="shared" si="149"/>
        <v>0</v>
      </c>
      <c r="BA308" s="91">
        <f t="shared" si="149"/>
        <v>0</v>
      </c>
      <c r="BB308" s="91">
        <f t="shared" si="149"/>
        <v>0</v>
      </c>
      <c r="BC308" s="91">
        <f t="shared" si="149"/>
        <v>0</v>
      </c>
      <c r="BD308" s="91">
        <f t="shared" si="149"/>
        <v>0</v>
      </c>
      <c r="BE308" s="91">
        <f t="shared" si="149"/>
        <v>0</v>
      </c>
      <c r="BF308" s="91">
        <f t="shared" si="149"/>
        <v>0</v>
      </c>
      <c r="BG308" s="91">
        <f t="shared" si="149"/>
        <v>0</v>
      </c>
      <c r="BH308" s="91">
        <f t="shared" si="149"/>
        <v>0</v>
      </c>
      <c r="BI308" s="91">
        <f t="shared" si="149"/>
        <v>0</v>
      </c>
      <c r="BJ308" s="91">
        <f t="shared" si="149"/>
        <v>0</v>
      </c>
      <c r="BK308" s="91">
        <f t="shared" si="149"/>
        <v>0</v>
      </c>
      <c r="BL308" s="91">
        <f t="shared" si="149"/>
        <v>0</v>
      </c>
      <c r="BM308" s="91">
        <f t="shared" si="149"/>
        <v>0</v>
      </c>
      <c r="BN308" s="91">
        <f t="shared" si="149"/>
        <v>0</v>
      </c>
      <c r="BO308" s="91">
        <f t="shared" si="149"/>
        <v>0</v>
      </c>
      <c r="BP308" s="91">
        <f t="shared" si="140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50">SUM(AL299:AL308)</f>
        <v>0</v>
      </c>
      <c r="AM309" s="90">
        <f t="shared" si="150"/>
        <v>0</v>
      </c>
      <c r="AN309" s="90">
        <f t="shared" si="150"/>
        <v>0</v>
      </c>
      <c r="AO309" s="90">
        <f t="shared" si="150"/>
        <v>0</v>
      </c>
      <c r="AP309" s="90">
        <f t="shared" si="150"/>
        <v>0</v>
      </c>
      <c r="AQ309" s="90">
        <f t="shared" si="150"/>
        <v>0</v>
      </c>
      <c r="AR309" s="90">
        <f t="shared" si="150"/>
        <v>0</v>
      </c>
      <c r="AS309" s="90">
        <f t="shared" si="150"/>
        <v>0</v>
      </c>
      <c r="AT309" s="90">
        <f t="shared" si="150"/>
        <v>0</v>
      </c>
      <c r="AU309" s="90">
        <f t="shared" si="150"/>
        <v>0</v>
      </c>
      <c r="AV309" s="90">
        <f t="shared" si="150"/>
        <v>0</v>
      </c>
      <c r="AW309" s="90">
        <f t="shared" si="150"/>
        <v>0</v>
      </c>
      <c r="AX309" s="90">
        <f t="shared" si="150"/>
        <v>0</v>
      </c>
      <c r="AY309" s="90">
        <f t="shared" si="150"/>
        <v>0</v>
      </c>
      <c r="AZ309" s="90">
        <f t="shared" si="150"/>
        <v>0</v>
      </c>
      <c r="BA309" s="90">
        <f t="shared" si="150"/>
        <v>0</v>
      </c>
      <c r="BB309" s="90">
        <f t="shared" si="150"/>
        <v>0</v>
      </c>
      <c r="BC309" s="90">
        <f t="shared" si="150"/>
        <v>0</v>
      </c>
      <c r="BD309" s="90">
        <f t="shared" si="150"/>
        <v>0</v>
      </c>
      <c r="BE309" s="90">
        <f t="shared" si="150"/>
        <v>0</v>
      </c>
      <c r="BF309" s="90">
        <f t="shared" si="150"/>
        <v>0</v>
      </c>
      <c r="BG309" s="90">
        <f t="shared" si="150"/>
        <v>0</v>
      </c>
      <c r="BH309" s="90">
        <f t="shared" si="150"/>
        <v>0</v>
      </c>
      <c r="BI309" s="90">
        <f t="shared" si="150"/>
        <v>0</v>
      </c>
      <c r="BJ309" s="90">
        <f t="shared" si="150"/>
        <v>0</v>
      </c>
      <c r="BK309" s="90">
        <f t="shared" si="150"/>
        <v>0</v>
      </c>
      <c r="BL309" s="90">
        <f t="shared" si="150"/>
        <v>0</v>
      </c>
      <c r="BM309" s="90">
        <f t="shared" si="150"/>
        <v>0</v>
      </c>
      <c r="BN309" s="90">
        <f t="shared" si="150"/>
        <v>0</v>
      </c>
      <c r="BO309" s="90">
        <f t="shared" si="150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51">AM297</f>
        <v>2</v>
      </c>
      <c r="AN311" s="72">
        <f t="shared" si="151"/>
        <v>3</v>
      </c>
      <c r="AO311" s="72">
        <f t="shared" si="151"/>
        <v>4</v>
      </c>
      <c r="AP311" s="72">
        <f t="shared" si="151"/>
        <v>5</v>
      </c>
      <c r="AQ311" s="72">
        <f t="shared" si="151"/>
        <v>6</v>
      </c>
      <c r="AR311" s="72">
        <f t="shared" si="151"/>
        <v>7</v>
      </c>
      <c r="AS311" s="72">
        <f t="shared" si="151"/>
        <v>8</v>
      </c>
      <c r="AT311" s="72">
        <f t="shared" si="151"/>
        <v>9</v>
      </c>
      <c r="AU311" s="72">
        <f t="shared" si="151"/>
        <v>10</v>
      </c>
      <c r="AV311" s="72">
        <f t="shared" si="151"/>
        <v>11</v>
      </c>
      <c r="AW311" s="72">
        <f t="shared" si="151"/>
        <v>12</v>
      </c>
      <c r="AX311" s="72">
        <f t="shared" si="151"/>
        <v>13</v>
      </c>
      <c r="AY311" s="72">
        <f t="shared" si="151"/>
        <v>14</v>
      </c>
      <c r="AZ311" s="72">
        <f t="shared" si="151"/>
        <v>15</v>
      </c>
      <c r="BA311" s="72">
        <f t="shared" si="151"/>
        <v>16</v>
      </c>
      <c r="BB311" s="72">
        <f t="shared" si="151"/>
        <v>17</v>
      </c>
      <c r="BC311" s="72">
        <f t="shared" si="151"/>
        <v>18</v>
      </c>
      <c r="BD311" s="72">
        <f t="shared" si="151"/>
        <v>19</v>
      </c>
      <c r="BE311" s="72">
        <f t="shared" si="151"/>
        <v>20</v>
      </c>
      <c r="BF311" s="72">
        <f t="shared" si="151"/>
        <v>21</v>
      </c>
      <c r="BG311" s="72">
        <f t="shared" si="151"/>
        <v>22</v>
      </c>
      <c r="BH311" s="72">
        <f t="shared" si="151"/>
        <v>23</v>
      </c>
      <c r="BI311" s="72">
        <f t="shared" si="151"/>
        <v>24</v>
      </c>
      <c r="BJ311" s="72">
        <f t="shared" si="151"/>
        <v>25</v>
      </c>
      <c r="BK311" s="72">
        <f t="shared" si="151"/>
        <v>26</v>
      </c>
      <c r="BL311" s="72">
        <f t="shared" si="151"/>
        <v>27</v>
      </c>
      <c r="BM311" s="72">
        <f t="shared" si="151"/>
        <v>28</v>
      </c>
      <c r="BN311" s="72">
        <f t="shared" si="151"/>
        <v>29</v>
      </c>
      <c r="BO311" s="72">
        <f t="shared" si="151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O313" si="152">AM285-AM299</f>
        <v>0</v>
      </c>
      <c r="AN313" s="90">
        <f t="shared" si="152"/>
        <v>0</v>
      </c>
      <c r="AO313" s="90">
        <f t="shared" si="152"/>
        <v>0</v>
      </c>
      <c r="AP313" s="90">
        <f t="shared" si="152"/>
        <v>0</v>
      </c>
      <c r="AQ313" s="90">
        <f t="shared" si="152"/>
        <v>0</v>
      </c>
      <c r="AR313" s="90">
        <f t="shared" si="152"/>
        <v>0</v>
      </c>
      <c r="AS313" s="90">
        <f t="shared" si="152"/>
        <v>0</v>
      </c>
      <c r="AT313" s="90">
        <f t="shared" si="152"/>
        <v>0</v>
      </c>
      <c r="AU313" s="90">
        <f t="shared" si="152"/>
        <v>0</v>
      </c>
      <c r="AV313" s="90">
        <f t="shared" si="152"/>
        <v>0</v>
      </c>
      <c r="AW313" s="90">
        <f t="shared" si="152"/>
        <v>0</v>
      </c>
      <c r="AX313" s="90">
        <f t="shared" si="152"/>
        <v>0</v>
      </c>
      <c r="AY313" s="90">
        <f t="shared" si="152"/>
        <v>0</v>
      </c>
      <c r="AZ313" s="90">
        <f t="shared" si="152"/>
        <v>0</v>
      </c>
      <c r="BA313" s="90">
        <f t="shared" si="152"/>
        <v>0</v>
      </c>
      <c r="BB313" s="90">
        <f t="shared" si="152"/>
        <v>0</v>
      </c>
      <c r="BC313" s="90">
        <f t="shared" si="152"/>
        <v>0</v>
      </c>
      <c r="BD313" s="90">
        <f t="shared" si="152"/>
        <v>0</v>
      </c>
      <c r="BE313" s="90">
        <f t="shared" si="152"/>
        <v>0</v>
      </c>
      <c r="BF313" s="90">
        <f t="shared" si="152"/>
        <v>0</v>
      </c>
      <c r="BG313" s="90">
        <f t="shared" si="152"/>
        <v>0</v>
      </c>
      <c r="BH313" s="90">
        <f t="shared" si="152"/>
        <v>0</v>
      </c>
      <c r="BI313" s="90">
        <f t="shared" si="152"/>
        <v>0</v>
      </c>
      <c r="BJ313" s="90">
        <f t="shared" si="152"/>
        <v>0</v>
      </c>
      <c r="BK313" s="90">
        <f t="shared" si="152"/>
        <v>0</v>
      </c>
      <c r="BL313" s="90">
        <f t="shared" si="152"/>
        <v>0</v>
      </c>
      <c r="BM313" s="90">
        <f t="shared" si="152"/>
        <v>0</v>
      </c>
      <c r="BN313" s="90">
        <f t="shared" si="152"/>
        <v>0</v>
      </c>
      <c r="BO313" s="90">
        <f t="shared" si="152"/>
        <v>0</v>
      </c>
      <c r="BP313" s="90">
        <f t="shared" ref="BP313:BP322" si="153">BP285-BP299</f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17" si="154">AL286-AL300</f>
        <v>0</v>
      </c>
      <c r="AM314" s="90">
        <f t="shared" si="154"/>
        <v>0</v>
      </c>
      <c r="AN314" s="90">
        <f t="shared" si="154"/>
        <v>0</v>
      </c>
      <c r="AO314" s="90">
        <f t="shared" si="154"/>
        <v>0</v>
      </c>
      <c r="AP314" s="90">
        <f t="shared" si="154"/>
        <v>0</v>
      </c>
      <c r="AQ314" s="90">
        <f t="shared" si="154"/>
        <v>0</v>
      </c>
      <c r="AR314" s="90">
        <f t="shared" si="154"/>
        <v>0</v>
      </c>
      <c r="AS314" s="90">
        <f t="shared" si="154"/>
        <v>0</v>
      </c>
      <c r="AT314" s="90">
        <f t="shared" si="154"/>
        <v>0</v>
      </c>
      <c r="AU314" s="90">
        <f t="shared" si="154"/>
        <v>0</v>
      </c>
      <c r="AV314" s="90">
        <f t="shared" si="154"/>
        <v>0</v>
      </c>
      <c r="AW314" s="90">
        <f t="shared" si="154"/>
        <v>0</v>
      </c>
      <c r="AX314" s="90">
        <f t="shared" si="154"/>
        <v>0</v>
      </c>
      <c r="AY314" s="90">
        <f t="shared" si="154"/>
        <v>0</v>
      </c>
      <c r="AZ314" s="90">
        <f t="shared" si="154"/>
        <v>0</v>
      </c>
      <c r="BA314" s="90">
        <f t="shared" si="154"/>
        <v>0</v>
      </c>
      <c r="BB314" s="90">
        <f t="shared" si="154"/>
        <v>0</v>
      </c>
      <c r="BC314" s="90">
        <f t="shared" si="154"/>
        <v>0</v>
      </c>
      <c r="BD314" s="90">
        <f t="shared" si="154"/>
        <v>0</v>
      </c>
      <c r="BE314" s="90">
        <f t="shared" si="154"/>
        <v>0</v>
      </c>
      <c r="BF314" s="90">
        <f t="shared" si="154"/>
        <v>0</v>
      </c>
      <c r="BG314" s="90">
        <f t="shared" si="154"/>
        <v>0</v>
      </c>
      <c r="BH314" s="90">
        <f t="shared" si="154"/>
        <v>0</v>
      </c>
      <c r="BI314" s="90">
        <f t="shared" si="154"/>
        <v>0</v>
      </c>
      <c r="BJ314" s="90">
        <f t="shared" si="154"/>
        <v>0</v>
      </c>
      <c r="BK314" s="90">
        <f t="shared" si="154"/>
        <v>0</v>
      </c>
      <c r="BL314" s="90">
        <f t="shared" si="154"/>
        <v>0</v>
      </c>
      <c r="BM314" s="90">
        <f t="shared" si="154"/>
        <v>0</v>
      </c>
      <c r="BN314" s="90">
        <f t="shared" si="154"/>
        <v>0</v>
      </c>
      <c r="BO314" s="90">
        <f t="shared" si="154"/>
        <v>0</v>
      </c>
      <c r="BP314" s="90">
        <f t="shared" si="153"/>
        <v>0</v>
      </c>
    </row>
    <row r="315" spans="36:68" s="75" customFormat="1" ht="12" x14ac:dyDescent="0.15">
      <c r="AJ315" s="77"/>
      <c r="AK315" s="79" t="s">
        <v>63</v>
      </c>
      <c r="AL315" s="90">
        <f t="shared" si="154"/>
        <v>0</v>
      </c>
      <c r="AM315" s="90">
        <f t="shared" si="154"/>
        <v>0</v>
      </c>
      <c r="AN315" s="90">
        <f t="shared" si="154"/>
        <v>0</v>
      </c>
      <c r="AO315" s="90">
        <f t="shared" si="154"/>
        <v>0</v>
      </c>
      <c r="AP315" s="90">
        <f t="shared" si="154"/>
        <v>0</v>
      </c>
      <c r="AQ315" s="90">
        <f t="shared" si="154"/>
        <v>0</v>
      </c>
      <c r="AR315" s="90">
        <f t="shared" si="154"/>
        <v>0</v>
      </c>
      <c r="AS315" s="90">
        <f t="shared" si="154"/>
        <v>0</v>
      </c>
      <c r="AT315" s="90">
        <f t="shared" si="154"/>
        <v>0</v>
      </c>
      <c r="AU315" s="90">
        <f t="shared" si="154"/>
        <v>0</v>
      </c>
      <c r="AV315" s="90">
        <f t="shared" si="154"/>
        <v>0</v>
      </c>
      <c r="AW315" s="90">
        <f t="shared" si="154"/>
        <v>0</v>
      </c>
      <c r="AX315" s="90">
        <f t="shared" si="154"/>
        <v>0</v>
      </c>
      <c r="AY315" s="90">
        <f t="shared" si="154"/>
        <v>0</v>
      </c>
      <c r="AZ315" s="90">
        <f t="shared" si="154"/>
        <v>0</v>
      </c>
      <c r="BA315" s="90">
        <f t="shared" si="154"/>
        <v>0</v>
      </c>
      <c r="BB315" s="90">
        <f t="shared" si="154"/>
        <v>0</v>
      </c>
      <c r="BC315" s="90">
        <f t="shared" si="154"/>
        <v>0</v>
      </c>
      <c r="BD315" s="90">
        <f t="shared" si="154"/>
        <v>0</v>
      </c>
      <c r="BE315" s="90">
        <f t="shared" si="154"/>
        <v>0</v>
      </c>
      <c r="BF315" s="90">
        <f t="shared" si="154"/>
        <v>0</v>
      </c>
      <c r="BG315" s="90">
        <f t="shared" si="154"/>
        <v>0</v>
      </c>
      <c r="BH315" s="90">
        <f t="shared" si="154"/>
        <v>0</v>
      </c>
      <c r="BI315" s="90">
        <f t="shared" si="154"/>
        <v>0</v>
      </c>
      <c r="BJ315" s="90">
        <f t="shared" si="154"/>
        <v>0</v>
      </c>
      <c r="BK315" s="90">
        <f t="shared" si="154"/>
        <v>0</v>
      </c>
      <c r="BL315" s="90">
        <f t="shared" si="154"/>
        <v>0</v>
      </c>
      <c r="BM315" s="90">
        <f t="shared" si="154"/>
        <v>0</v>
      </c>
      <c r="BN315" s="90">
        <f t="shared" si="154"/>
        <v>0</v>
      </c>
      <c r="BO315" s="90">
        <f t="shared" si="154"/>
        <v>0</v>
      </c>
      <c r="BP315" s="90">
        <f t="shared" si="15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54"/>
        <v>0</v>
      </c>
      <c r="AM316" s="90">
        <f t="shared" si="154"/>
        <v>0</v>
      </c>
      <c r="AN316" s="90">
        <f t="shared" si="154"/>
        <v>0</v>
      </c>
      <c r="AO316" s="90">
        <f t="shared" si="154"/>
        <v>0</v>
      </c>
      <c r="AP316" s="90">
        <f t="shared" si="154"/>
        <v>0</v>
      </c>
      <c r="AQ316" s="90">
        <f t="shared" si="154"/>
        <v>0</v>
      </c>
      <c r="AR316" s="90">
        <f t="shared" si="154"/>
        <v>0</v>
      </c>
      <c r="AS316" s="90">
        <f t="shared" si="154"/>
        <v>0</v>
      </c>
      <c r="AT316" s="90">
        <f t="shared" si="154"/>
        <v>0</v>
      </c>
      <c r="AU316" s="90">
        <f t="shared" si="154"/>
        <v>0</v>
      </c>
      <c r="AV316" s="90">
        <f t="shared" si="154"/>
        <v>0</v>
      </c>
      <c r="AW316" s="90">
        <f t="shared" si="154"/>
        <v>0</v>
      </c>
      <c r="AX316" s="90">
        <f t="shared" si="154"/>
        <v>0</v>
      </c>
      <c r="AY316" s="90">
        <f t="shared" si="154"/>
        <v>0</v>
      </c>
      <c r="AZ316" s="90">
        <f t="shared" si="154"/>
        <v>0</v>
      </c>
      <c r="BA316" s="90">
        <f t="shared" si="154"/>
        <v>0</v>
      </c>
      <c r="BB316" s="90">
        <f t="shared" si="154"/>
        <v>0</v>
      </c>
      <c r="BC316" s="90">
        <f t="shared" si="154"/>
        <v>0</v>
      </c>
      <c r="BD316" s="90">
        <f t="shared" si="154"/>
        <v>0</v>
      </c>
      <c r="BE316" s="90">
        <f t="shared" si="154"/>
        <v>0</v>
      </c>
      <c r="BF316" s="90">
        <f t="shared" si="154"/>
        <v>0</v>
      </c>
      <c r="BG316" s="90">
        <f t="shared" si="154"/>
        <v>0</v>
      </c>
      <c r="BH316" s="90">
        <f t="shared" si="154"/>
        <v>0</v>
      </c>
      <c r="BI316" s="90">
        <f t="shared" si="154"/>
        <v>0</v>
      </c>
      <c r="BJ316" s="90">
        <f t="shared" si="154"/>
        <v>0</v>
      </c>
      <c r="BK316" s="90">
        <f t="shared" si="154"/>
        <v>0</v>
      </c>
      <c r="BL316" s="90">
        <f t="shared" si="154"/>
        <v>0</v>
      </c>
      <c r="BM316" s="90">
        <f t="shared" si="154"/>
        <v>0</v>
      </c>
      <c r="BN316" s="90">
        <f t="shared" si="154"/>
        <v>0</v>
      </c>
      <c r="BO316" s="90">
        <f t="shared" si="154"/>
        <v>0</v>
      </c>
      <c r="BP316" s="90">
        <f t="shared" si="153"/>
        <v>0</v>
      </c>
    </row>
    <row r="317" spans="36:68" s="75" customFormat="1" ht="12" x14ac:dyDescent="0.15">
      <c r="AJ317" s="77"/>
      <c r="AK317" s="79" t="s">
        <v>66</v>
      </c>
      <c r="AL317" s="90">
        <f t="shared" si="154"/>
        <v>0</v>
      </c>
      <c r="AM317" s="90">
        <f t="shared" si="154"/>
        <v>0</v>
      </c>
      <c r="AN317" s="90">
        <f t="shared" si="154"/>
        <v>0</v>
      </c>
      <c r="AO317" s="90">
        <f t="shared" si="154"/>
        <v>0</v>
      </c>
      <c r="AP317" s="90">
        <f t="shared" si="154"/>
        <v>0</v>
      </c>
      <c r="AQ317" s="90">
        <f t="shared" si="154"/>
        <v>0</v>
      </c>
      <c r="AR317" s="90">
        <f t="shared" si="154"/>
        <v>0</v>
      </c>
      <c r="AS317" s="90">
        <f t="shared" si="154"/>
        <v>0</v>
      </c>
      <c r="AT317" s="90">
        <f t="shared" si="154"/>
        <v>0</v>
      </c>
      <c r="AU317" s="90">
        <f t="shared" si="154"/>
        <v>0</v>
      </c>
      <c r="AV317" s="90">
        <f t="shared" si="154"/>
        <v>0</v>
      </c>
      <c r="AW317" s="90">
        <f t="shared" si="154"/>
        <v>0</v>
      </c>
      <c r="AX317" s="90">
        <f t="shared" si="154"/>
        <v>0</v>
      </c>
      <c r="AY317" s="90">
        <f t="shared" si="154"/>
        <v>0</v>
      </c>
      <c r="AZ317" s="90">
        <f t="shared" si="154"/>
        <v>0</v>
      </c>
      <c r="BA317" s="90">
        <f t="shared" si="154"/>
        <v>0</v>
      </c>
      <c r="BB317" s="90">
        <f t="shared" si="154"/>
        <v>0</v>
      </c>
      <c r="BC317" s="90">
        <f t="shared" si="154"/>
        <v>0</v>
      </c>
      <c r="BD317" s="90">
        <f t="shared" si="154"/>
        <v>0</v>
      </c>
      <c r="BE317" s="90">
        <f t="shared" si="154"/>
        <v>0</v>
      </c>
      <c r="BF317" s="90">
        <f t="shared" si="154"/>
        <v>0</v>
      </c>
      <c r="BG317" s="90">
        <f t="shared" si="154"/>
        <v>0</v>
      </c>
      <c r="BH317" s="90">
        <f t="shared" si="154"/>
        <v>0</v>
      </c>
      <c r="BI317" s="90">
        <f t="shared" si="154"/>
        <v>0</v>
      </c>
      <c r="BJ317" s="90">
        <f t="shared" si="154"/>
        <v>0</v>
      </c>
      <c r="BK317" s="90">
        <f t="shared" si="154"/>
        <v>0</v>
      </c>
      <c r="BL317" s="90">
        <f t="shared" si="154"/>
        <v>0</v>
      </c>
      <c r="BM317" s="90">
        <f t="shared" si="154"/>
        <v>0</v>
      </c>
      <c r="BN317" s="90">
        <f t="shared" si="154"/>
        <v>0</v>
      </c>
      <c r="BO317" s="90">
        <f t="shared" si="154"/>
        <v>0</v>
      </c>
      <c r="BP317" s="90">
        <f t="shared" si="15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ref="AL318:BO321" si="155">AL290-AL304</f>
        <v>0</v>
      </c>
      <c r="AM318" s="90">
        <f t="shared" si="155"/>
        <v>0</v>
      </c>
      <c r="AN318" s="90">
        <f t="shared" si="155"/>
        <v>0</v>
      </c>
      <c r="AO318" s="90">
        <f t="shared" si="155"/>
        <v>0</v>
      </c>
      <c r="AP318" s="90">
        <f t="shared" si="155"/>
        <v>0</v>
      </c>
      <c r="AQ318" s="90">
        <f t="shared" si="155"/>
        <v>0</v>
      </c>
      <c r="AR318" s="90">
        <f t="shared" si="155"/>
        <v>0</v>
      </c>
      <c r="AS318" s="90">
        <f t="shared" si="155"/>
        <v>0</v>
      </c>
      <c r="AT318" s="90">
        <f t="shared" si="155"/>
        <v>0</v>
      </c>
      <c r="AU318" s="90">
        <f t="shared" si="155"/>
        <v>0</v>
      </c>
      <c r="AV318" s="90">
        <f t="shared" si="155"/>
        <v>0</v>
      </c>
      <c r="AW318" s="90">
        <f t="shared" si="155"/>
        <v>0</v>
      </c>
      <c r="AX318" s="90">
        <f t="shared" si="155"/>
        <v>0</v>
      </c>
      <c r="AY318" s="90">
        <f t="shared" si="155"/>
        <v>0</v>
      </c>
      <c r="AZ318" s="90">
        <f t="shared" si="155"/>
        <v>0</v>
      </c>
      <c r="BA318" s="90">
        <f t="shared" si="155"/>
        <v>0</v>
      </c>
      <c r="BB318" s="90">
        <f t="shared" si="155"/>
        <v>0</v>
      </c>
      <c r="BC318" s="90">
        <f t="shared" si="155"/>
        <v>0</v>
      </c>
      <c r="BD318" s="90">
        <f t="shared" si="155"/>
        <v>0</v>
      </c>
      <c r="BE318" s="90">
        <f t="shared" si="155"/>
        <v>0</v>
      </c>
      <c r="BF318" s="90">
        <f t="shared" si="155"/>
        <v>0</v>
      </c>
      <c r="BG318" s="90">
        <f t="shared" si="155"/>
        <v>0</v>
      </c>
      <c r="BH318" s="90">
        <f t="shared" si="155"/>
        <v>0</v>
      </c>
      <c r="BI318" s="90">
        <f t="shared" si="155"/>
        <v>0</v>
      </c>
      <c r="BJ318" s="90">
        <f t="shared" si="155"/>
        <v>0</v>
      </c>
      <c r="BK318" s="90">
        <f t="shared" si="155"/>
        <v>0</v>
      </c>
      <c r="BL318" s="90">
        <f t="shared" si="155"/>
        <v>0</v>
      </c>
      <c r="BM318" s="90">
        <f t="shared" si="155"/>
        <v>0</v>
      </c>
      <c r="BN318" s="90">
        <f t="shared" si="155"/>
        <v>0</v>
      </c>
      <c r="BO318" s="90">
        <f t="shared" si="155"/>
        <v>0</v>
      </c>
      <c r="BP318" s="90">
        <f t="shared" si="153"/>
        <v>0</v>
      </c>
    </row>
    <row r="319" spans="36:68" s="75" customFormat="1" ht="12" x14ac:dyDescent="0.15">
      <c r="AJ319" s="81"/>
      <c r="AK319" s="79" t="s">
        <v>265</v>
      </c>
      <c r="AL319" s="90">
        <f t="shared" si="155"/>
        <v>0</v>
      </c>
      <c r="AM319" s="90">
        <f t="shared" si="155"/>
        <v>0</v>
      </c>
      <c r="AN319" s="90">
        <f t="shared" si="155"/>
        <v>0</v>
      </c>
      <c r="AO319" s="90">
        <f t="shared" si="155"/>
        <v>0</v>
      </c>
      <c r="AP319" s="90">
        <f t="shared" si="155"/>
        <v>0</v>
      </c>
      <c r="AQ319" s="90">
        <f t="shared" si="155"/>
        <v>0</v>
      </c>
      <c r="AR319" s="90">
        <f t="shared" si="155"/>
        <v>0</v>
      </c>
      <c r="AS319" s="90">
        <f t="shared" si="155"/>
        <v>0</v>
      </c>
      <c r="AT319" s="90">
        <f t="shared" si="155"/>
        <v>0</v>
      </c>
      <c r="AU319" s="90">
        <f t="shared" si="155"/>
        <v>0</v>
      </c>
      <c r="AV319" s="90">
        <f t="shared" si="155"/>
        <v>0</v>
      </c>
      <c r="AW319" s="90">
        <f t="shared" si="155"/>
        <v>0</v>
      </c>
      <c r="AX319" s="90">
        <f t="shared" si="155"/>
        <v>0</v>
      </c>
      <c r="AY319" s="90">
        <f t="shared" si="155"/>
        <v>0</v>
      </c>
      <c r="AZ319" s="90">
        <f t="shared" si="155"/>
        <v>0</v>
      </c>
      <c r="BA319" s="90">
        <f t="shared" si="155"/>
        <v>0</v>
      </c>
      <c r="BB319" s="90">
        <f t="shared" si="155"/>
        <v>0</v>
      </c>
      <c r="BC319" s="90">
        <f t="shared" si="155"/>
        <v>0</v>
      </c>
      <c r="BD319" s="90">
        <f t="shared" si="155"/>
        <v>0</v>
      </c>
      <c r="BE319" s="90">
        <f t="shared" si="155"/>
        <v>0</v>
      </c>
      <c r="BF319" s="90">
        <f t="shared" si="155"/>
        <v>0</v>
      </c>
      <c r="BG319" s="90">
        <f t="shared" si="155"/>
        <v>0</v>
      </c>
      <c r="BH319" s="90">
        <f t="shared" si="155"/>
        <v>0</v>
      </c>
      <c r="BI319" s="90">
        <f t="shared" si="155"/>
        <v>0</v>
      </c>
      <c r="BJ319" s="90">
        <f t="shared" si="155"/>
        <v>0</v>
      </c>
      <c r="BK319" s="90">
        <f t="shared" si="155"/>
        <v>0</v>
      </c>
      <c r="BL319" s="90">
        <f t="shared" si="155"/>
        <v>0</v>
      </c>
      <c r="BM319" s="90">
        <f t="shared" si="155"/>
        <v>0</v>
      </c>
      <c r="BN319" s="90">
        <f t="shared" si="155"/>
        <v>0</v>
      </c>
      <c r="BO319" s="90">
        <f t="shared" si="155"/>
        <v>0</v>
      </c>
      <c r="BP319" s="90">
        <f t="shared" si="153"/>
        <v>0</v>
      </c>
    </row>
    <row r="320" spans="36:68" s="75" customFormat="1" ht="12" x14ac:dyDescent="0.15">
      <c r="AJ320" s="77"/>
      <c r="AK320" s="79" t="s">
        <v>70</v>
      </c>
      <c r="AL320" s="90">
        <f t="shared" si="155"/>
        <v>0</v>
      </c>
      <c r="AM320" s="90">
        <f t="shared" si="155"/>
        <v>0</v>
      </c>
      <c r="AN320" s="90">
        <f t="shared" si="155"/>
        <v>0</v>
      </c>
      <c r="AO320" s="90">
        <f t="shared" si="155"/>
        <v>0</v>
      </c>
      <c r="AP320" s="90">
        <f t="shared" si="155"/>
        <v>0</v>
      </c>
      <c r="AQ320" s="90">
        <f t="shared" si="155"/>
        <v>0</v>
      </c>
      <c r="AR320" s="90">
        <f t="shared" si="155"/>
        <v>0</v>
      </c>
      <c r="AS320" s="90">
        <f t="shared" si="155"/>
        <v>0</v>
      </c>
      <c r="AT320" s="90">
        <f t="shared" si="155"/>
        <v>0</v>
      </c>
      <c r="AU320" s="90">
        <f t="shared" si="155"/>
        <v>0</v>
      </c>
      <c r="AV320" s="90">
        <f t="shared" si="155"/>
        <v>0</v>
      </c>
      <c r="AW320" s="90">
        <f t="shared" si="155"/>
        <v>0</v>
      </c>
      <c r="AX320" s="90">
        <f t="shared" si="155"/>
        <v>0</v>
      </c>
      <c r="AY320" s="90">
        <f t="shared" si="155"/>
        <v>0</v>
      </c>
      <c r="AZ320" s="90">
        <f t="shared" si="155"/>
        <v>0</v>
      </c>
      <c r="BA320" s="90">
        <f t="shared" si="155"/>
        <v>0</v>
      </c>
      <c r="BB320" s="90">
        <f t="shared" si="155"/>
        <v>0</v>
      </c>
      <c r="BC320" s="90">
        <f t="shared" si="155"/>
        <v>0</v>
      </c>
      <c r="BD320" s="90">
        <f t="shared" si="155"/>
        <v>0</v>
      </c>
      <c r="BE320" s="90">
        <f t="shared" si="155"/>
        <v>0</v>
      </c>
      <c r="BF320" s="90">
        <f t="shared" si="155"/>
        <v>0</v>
      </c>
      <c r="BG320" s="90">
        <f t="shared" si="155"/>
        <v>0</v>
      </c>
      <c r="BH320" s="90">
        <f t="shared" si="155"/>
        <v>0</v>
      </c>
      <c r="BI320" s="90">
        <f t="shared" si="155"/>
        <v>0</v>
      </c>
      <c r="BJ320" s="90">
        <f t="shared" si="155"/>
        <v>0</v>
      </c>
      <c r="BK320" s="90">
        <f t="shared" si="155"/>
        <v>0</v>
      </c>
      <c r="BL320" s="90">
        <f t="shared" si="155"/>
        <v>0</v>
      </c>
      <c r="BM320" s="90">
        <f t="shared" si="155"/>
        <v>0</v>
      </c>
      <c r="BN320" s="90">
        <f t="shared" si="155"/>
        <v>0</v>
      </c>
      <c r="BO320" s="90">
        <f t="shared" si="155"/>
        <v>0</v>
      </c>
      <c r="BP320" s="90">
        <f t="shared" si="15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55"/>
        <v>0</v>
      </c>
      <c r="AM321" s="90">
        <f t="shared" si="155"/>
        <v>0</v>
      </c>
      <c r="AN321" s="90">
        <f t="shared" si="155"/>
        <v>0</v>
      </c>
      <c r="AO321" s="90">
        <f t="shared" si="155"/>
        <v>0</v>
      </c>
      <c r="AP321" s="90">
        <f t="shared" si="155"/>
        <v>0</v>
      </c>
      <c r="AQ321" s="90">
        <f t="shared" si="155"/>
        <v>0</v>
      </c>
      <c r="AR321" s="90">
        <f t="shared" si="155"/>
        <v>0</v>
      </c>
      <c r="AS321" s="90">
        <f t="shared" si="155"/>
        <v>0</v>
      </c>
      <c r="AT321" s="90">
        <f t="shared" si="155"/>
        <v>0</v>
      </c>
      <c r="AU321" s="90">
        <f t="shared" si="155"/>
        <v>0</v>
      </c>
      <c r="AV321" s="90">
        <f t="shared" si="155"/>
        <v>0</v>
      </c>
      <c r="AW321" s="90">
        <f t="shared" si="155"/>
        <v>0</v>
      </c>
      <c r="AX321" s="90">
        <f t="shared" si="155"/>
        <v>0</v>
      </c>
      <c r="AY321" s="90">
        <f t="shared" si="155"/>
        <v>0</v>
      </c>
      <c r="AZ321" s="90">
        <f t="shared" si="155"/>
        <v>0</v>
      </c>
      <c r="BA321" s="90">
        <f t="shared" si="155"/>
        <v>0</v>
      </c>
      <c r="BB321" s="90">
        <f t="shared" si="155"/>
        <v>0</v>
      </c>
      <c r="BC321" s="90">
        <f t="shared" si="155"/>
        <v>0</v>
      </c>
      <c r="BD321" s="90">
        <f t="shared" si="155"/>
        <v>0</v>
      </c>
      <c r="BE321" s="90">
        <f t="shared" si="155"/>
        <v>0</v>
      </c>
      <c r="BF321" s="90">
        <f t="shared" si="155"/>
        <v>0</v>
      </c>
      <c r="BG321" s="90">
        <f t="shared" si="155"/>
        <v>0</v>
      </c>
      <c r="BH321" s="90">
        <f t="shared" si="155"/>
        <v>0</v>
      </c>
      <c r="BI321" s="90">
        <f t="shared" si="155"/>
        <v>0</v>
      </c>
      <c r="BJ321" s="90">
        <f t="shared" si="155"/>
        <v>0</v>
      </c>
      <c r="BK321" s="90">
        <f t="shared" si="155"/>
        <v>0</v>
      </c>
      <c r="BL321" s="90">
        <f t="shared" si="155"/>
        <v>0</v>
      </c>
      <c r="BM321" s="90">
        <f t="shared" si="155"/>
        <v>0</v>
      </c>
      <c r="BN321" s="90">
        <f t="shared" si="155"/>
        <v>0</v>
      </c>
      <c r="BO321" s="90">
        <f t="shared" si="155"/>
        <v>0</v>
      </c>
      <c r="BP321" s="90">
        <f t="shared" si="153"/>
        <v>0</v>
      </c>
    </row>
    <row r="322" spans="36:68" s="75" customFormat="1" ht="12" x14ac:dyDescent="0.15">
      <c r="AJ322" s="83" t="s">
        <v>50</v>
      </c>
      <c r="AK322" s="71"/>
      <c r="AL322" s="90">
        <f t="shared" ref="AL322:BO322" si="156">AL294-AL308</f>
        <v>0</v>
      </c>
      <c r="AM322" s="90">
        <f t="shared" si="156"/>
        <v>0</v>
      </c>
      <c r="AN322" s="90">
        <f t="shared" si="156"/>
        <v>0</v>
      </c>
      <c r="AO322" s="90">
        <f t="shared" si="156"/>
        <v>0</v>
      </c>
      <c r="AP322" s="90">
        <f t="shared" si="156"/>
        <v>0</v>
      </c>
      <c r="AQ322" s="90">
        <f t="shared" si="156"/>
        <v>0</v>
      </c>
      <c r="AR322" s="90">
        <f t="shared" si="156"/>
        <v>0</v>
      </c>
      <c r="AS322" s="90">
        <f t="shared" si="156"/>
        <v>0</v>
      </c>
      <c r="AT322" s="90">
        <f t="shared" si="156"/>
        <v>0</v>
      </c>
      <c r="AU322" s="90">
        <f t="shared" si="156"/>
        <v>0</v>
      </c>
      <c r="AV322" s="90">
        <f t="shared" si="156"/>
        <v>0</v>
      </c>
      <c r="AW322" s="90">
        <f t="shared" si="156"/>
        <v>0</v>
      </c>
      <c r="AX322" s="90">
        <f t="shared" si="156"/>
        <v>0</v>
      </c>
      <c r="AY322" s="90">
        <f t="shared" si="156"/>
        <v>0</v>
      </c>
      <c r="AZ322" s="90">
        <f t="shared" si="156"/>
        <v>0</v>
      </c>
      <c r="BA322" s="90">
        <f t="shared" si="156"/>
        <v>0</v>
      </c>
      <c r="BB322" s="90">
        <f t="shared" si="156"/>
        <v>0</v>
      </c>
      <c r="BC322" s="90">
        <f t="shared" si="156"/>
        <v>0</v>
      </c>
      <c r="BD322" s="90">
        <f t="shared" si="156"/>
        <v>0</v>
      </c>
      <c r="BE322" s="90">
        <f t="shared" si="156"/>
        <v>0</v>
      </c>
      <c r="BF322" s="90">
        <f t="shared" si="156"/>
        <v>0</v>
      </c>
      <c r="BG322" s="90">
        <f t="shared" si="156"/>
        <v>0</v>
      </c>
      <c r="BH322" s="90">
        <f t="shared" si="156"/>
        <v>0</v>
      </c>
      <c r="BI322" s="90">
        <f t="shared" si="156"/>
        <v>0</v>
      </c>
      <c r="BJ322" s="90">
        <f t="shared" si="156"/>
        <v>0</v>
      </c>
      <c r="BK322" s="90">
        <f t="shared" si="156"/>
        <v>0</v>
      </c>
      <c r="BL322" s="90">
        <f t="shared" si="156"/>
        <v>0</v>
      </c>
      <c r="BM322" s="90">
        <f t="shared" si="156"/>
        <v>0</v>
      </c>
      <c r="BN322" s="90">
        <f t="shared" si="156"/>
        <v>0</v>
      </c>
      <c r="BO322" s="90">
        <f t="shared" si="156"/>
        <v>0</v>
      </c>
      <c r="BP322" s="90">
        <f t="shared" si="15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57">SUM(AL313:AL322)</f>
        <v>0</v>
      </c>
      <c r="AM323" s="90">
        <f t="shared" si="157"/>
        <v>0</v>
      </c>
      <c r="AN323" s="90">
        <f t="shared" si="157"/>
        <v>0</v>
      </c>
      <c r="AO323" s="90">
        <f t="shared" si="157"/>
        <v>0</v>
      </c>
      <c r="AP323" s="90">
        <f t="shared" si="157"/>
        <v>0</v>
      </c>
      <c r="AQ323" s="90">
        <f t="shared" si="157"/>
        <v>0</v>
      </c>
      <c r="AR323" s="90">
        <f t="shared" si="157"/>
        <v>0</v>
      </c>
      <c r="AS323" s="90">
        <f t="shared" si="157"/>
        <v>0</v>
      </c>
      <c r="AT323" s="90">
        <f t="shared" si="157"/>
        <v>0</v>
      </c>
      <c r="AU323" s="90">
        <f t="shared" si="157"/>
        <v>0</v>
      </c>
      <c r="AV323" s="90">
        <f t="shared" si="157"/>
        <v>0</v>
      </c>
      <c r="AW323" s="90">
        <f t="shared" si="157"/>
        <v>0</v>
      </c>
      <c r="AX323" s="90">
        <f t="shared" si="157"/>
        <v>0</v>
      </c>
      <c r="AY323" s="90">
        <f t="shared" si="157"/>
        <v>0</v>
      </c>
      <c r="AZ323" s="90">
        <f t="shared" si="157"/>
        <v>0</v>
      </c>
      <c r="BA323" s="90">
        <f t="shared" si="157"/>
        <v>0</v>
      </c>
      <c r="BB323" s="90">
        <f t="shared" si="157"/>
        <v>0</v>
      </c>
      <c r="BC323" s="90">
        <f t="shared" si="157"/>
        <v>0</v>
      </c>
      <c r="BD323" s="90">
        <f t="shared" si="157"/>
        <v>0</v>
      </c>
      <c r="BE323" s="90">
        <f t="shared" si="157"/>
        <v>0</v>
      </c>
      <c r="BF323" s="90">
        <f t="shared" si="157"/>
        <v>0</v>
      </c>
      <c r="BG323" s="90">
        <f t="shared" si="157"/>
        <v>0</v>
      </c>
      <c r="BH323" s="90">
        <f t="shared" si="157"/>
        <v>0</v>
      </c>
      <c r="BI323" s="90">
        <f t="shared" si="157"/>
        <v>0</v>
      </c>
      <c r="BJ323" s="90">
        <f t="shared" si="157"/>
        <v>0</v>
      </c>
      <c r="BK323" s="90">
        <f t="shared" si="157"/>
        <v>0</v>
      </c>
      <c r="BL323" s="90">
        <f t="shared" si="157"/>
        <v>0</v>
      </c>
      <c r="BM323" s="90">
        <f t="shared" si="157"/>
        <v>0</v>
      </c>
      <c r="BN323" s="90">
        <f t="shared" si="157"/>
        <v>0</v>
      </c>
      <c r="BO323" s="90">
        <f t="shared" si="157"/>
        <v>0</v>
      </c>
      <c r="BP323" s="90">
        <f>SUM(BP313:BP322)</f>
        <v>0</v>
      </c>
    </row>
  </sheetData>
  <customSheetViews>
    <customSheetView guid="{DF515BBC-AD63-4C78-82A4-0CBD6B6BCF77}" showPageBreaks="1" printArea="1" view="pageBreakPreview">
      <selection activeCell="F4" sqref="F4:AD4"/>
      <pageMargins left="0.59055118110236227" right="0.39370078740157483" top="0.39370078740157483" bottom="0.31496062992125984" header="0.39370078740157483" footer="0.31496062992125984"/>
      <pageSetup paperSize="9" scale="95" orientation="portrait" blackAndWhite="1" r:id="rId1"/>
      <headerFooter alignWithMargins="0"/>
    </customSheetView>
  </customSheetViews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0900-000000000000}">
      <formula1>$AK$13:$AN$13</formula1>
    </dataValidation>
    <dataValidation type="list" allowBlank="1" showInputMessage="1" showErrorMessage="1" sqref="F4:AD4" xr:uid="{00000000-0002-0000-09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2"/>
  <headerFooter alignWithMargins="0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BQ323"/>
  <sheetViews>
    <sheetView view="pageBreakPreview" topLeftCell="A4" zoomScaleNormal="100" zoomScaleSheetLayoutView="100" workbookViewId="0">
      <selection activeCell="Z38" sqref="Z38:AI38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0A00-000000000000}">
      <formula1>$AK$5:$AK$7</formula1>
    </dataValidation>
    <dataValidation type="list" allowBlank="1" showInputMessage="1" showErrorMessage="1" sqref="Y5:AI5" xr:uid="{00000000-0002-0000-0A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BQ323"/>
  <sheetViews>
    <sheetView view="pageBreakPreview" topLeftCell="A25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3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0B00-000000000000}">
      <formula1>$AK$13:$AN$13</formula1>
    </dataValidation>
    <dataValidation type="list" allowBlank="1" showInputMessage="1" showErrorMessage="1" sqref="F4:AD4" xr:uid="{00000000-0002-0000-0B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4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0C00-000000000000}">
      <formula1>$AK$5:$AK$7</formula1>
    </dataValidation>
    <dataValidation type="list" allowBlank="1" showInputMessage="1" showErrorMessage="1" sqref="Y5:AI5" xr:uid="{00000000-0002-0000-0C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5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0D00-000000000000}">
      <formula1>$AK$5:$AK$7</formula1>
    </dataValidation>
    <dataValidation type="list" allowBlank="1" showInputMessage="1" showErrorMessage="1" sqref="Y5:AI5" xr:uid="{00000000-0002-0000-0D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6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0E00-000000000000}">
      <formula1>$AK$13:$AN$13</formula1>
    </dataValidation>
    <dataValidation type="list" allowBlank="1" showInputMessage="1" showErrorMessage="1" sqref="F4:AD4" xr:uid="{00000000-0002-0000-0E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7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0F00-000000000000}">
      <formula1>$AK$5:$AK$7</formula1>
    </dataValidation>
    <dataValidation type="list" allowBlank="1" showInputMessage="1" showErrorMessage="1" sqref="Y5:AI5" xr:uid="{00000000-0002-0000-0F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activeCellId="1" sqref="Z34:AI34 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8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000-000000000000}">
      <formula1>$AK$13:$AN$13</formula1>
    </dataValidation>
    <dataValidation type="list" allowBlank="1" showInputMessage="1" showErrorMessage="1" sqref="F4:AD4" xr:uid="{00000000-0002-0000-10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9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100-000000000000}">
      <formula1>$AK$13:$AN$13</formula1>
    </dataValidation>
    <dataValidation type="list" allowBlank="1" showInputMessage="1" showErrorMessage="1" sqref="F4:AD4" xr:uid="{00000000-0002-0000-11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10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200-000000000000}">
      <formula1>$AK$5:$AK$7</formula1>
    </dataValidation>
    <dataValidation type="list" allowBlank="1" showInputMessage="1" showErrorMessage="1" sqref="Y5:AI5" xr:uid="{00000000-0002-0000-12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M25"/>
  <sheetViews>
    <sheetView view="pageBreakPreview" zoomScale="60" zoomScaleNormal="85" workbookViewId="0">
      <selection activeCell="A11" sqref="A11:B11"/>
    </sheetView>
  </sheetViews>
  <sheetFormatPr defaultColWidth="9" defaultRowHeight="13.5" x14ac:dyDescent="0.15"/>
  <cols>
    <col min="1" max="1" width="6.25" style="6" customWidth="1"/>
    <col min="2" max="4" width="9" style="6"/>
    <col min="5" max="5" width="15.125" style="6" customWidth="1"/>
    <col min="6" max="6" width="24.875" style="6" customWidth="1"/>
    <col min="7" max="7" width="16.125" style="6" customWidth="1"/>
    <col min="8" max="8" width="7.5" style="6" customWidth="1"/>
    <col min="9" max="9" width="22.75" style="6" hidden="1" customWidth="1"/>
    <col min="10" max="10" width="16.125" style="6" hidden="1" customWidth="1"/>
    <col min="11" max="11" width="9" style="6" hidden="1" customWidth="1"/>
    <col min="12" max="12" width="22.75" style="6" hidden="1" customWidth="1"/>
    <col min="13" max="13" width="16.125" style="6" hidden="1" customWidth="1"/>
    <col min="14" max="14" width="9" style="6" customWidth="1"/>
    <col min="15" max="16384" width="9" style="6"/>
  </cols>
  <sheetData>
    <row r="4" spans="2:13" ht="45" customHeight="1" x14ac:dyDescent="0.15"/>
    <row r="5" spans="2:13" ht="45" customHeight="1" x14ac:dyDescent="0.15">
      <c r="B5" s="347" t="s">
        <v>239</v>
      </c>
      <c r="C5" s="347"/>
      <c r="D5" s="347"/>
      <c r="E5" s="347"/>
      <c r="F5" s="347"/>
      <c r="G5" s="347"/>
    </row>
    <row r="6" spans="2:13" ht="45" customHeight="1" x14ac:dyDescent="0.15">
      <c r="B6" s="346" t="s">
        <v>19</v>
      </c>
      <c r="C6" s="346"/>
      <c r="E6" s="8" t="s">
        <v>20</v>
      </c>
      <c r="F6" s="9"/>
      <c r="I6" s="6" t="s">
        <v>19</v>
      </c>
    </row>
    <row r="7" spans="2:13" ht="45" customHeight="1" x14ac:dyDescent="0.15">
      <c r="B7" s="7"/>
      <c r="E7" s="8" t="s">
        <v>21</v>
      </c>
      <c r="F7" s="9"/>
      <c r="I7" s="6" t="s">
        <v>22</v>
      </c>
    </row>
    <row r="9" spans="2:13" ht="22.5" customHeight="1" x14ac:dyDescent="0.15"/>
    <row r="10" spans="2:13" ht="22.5" customHeight="1" x14ac:dyDescent="0.15"/>
    <row r="11" spans="2:13" ht="32.25" x14ac:dyDescent="0.15">
      <c r="B11" s="10" t="s">
        <v>23</v>
      </c>
    </row>
    <row r="13" spans="2:13" ht="27" customHeight="1" x14ac:dyDescent="0.15">
      <c r="C13" s="11" t="s">
        <v>24</v>
      </c>
      <c r="D13" s="6" t="s">
        <v>25</v>
      </c>
    </row>
    <row r="14" spans="2:13" ht="27" customHeight="1" x14ac:dyDescent="0.15">
      <c r="C14" s="11" t="s">
        <v>24</v>
      </c>
      <c r="D14" s="6" t="s">
        <v>26</v>
      </c>
    </row>
    <row r="15" spans="2:13" ht="27" customHeight="1" x14ac:dyDescent="0.15">
      <c r="C15" s="11" t="s">
        <v>24</v>
      </c>
      <c r="D15" s="12" t="str">
        <f>IF($B$6="交付申請",$I15,$L15)</f>
        <v>事業計画書総括表</v>
      </c>
      <c r="F15" s="13" t="str">
        <f>IF($B$6="交付申請",$J15,$M15)</f>
        <v>様式１－１</v>
      </c>
      <c r="I15" s="6" t="s">
        <v>27</v>
      </c>
      <c r="J15" s="6" t="s">
        <v>28</v>
      </c>
      <c r="L15" s="6" t="s">
        <v>29</v>
      </c>
      <c r="M15" s="6" t="s">
        <v>30</v>
      </c>
    </row>
    <row r="16" spans="2:13" ht="27" customHeight="1" x14ac:dyDescent="0.15">
      <c r="C16" s="11" t="s">
        <v>24</v>
      </c>
      <c r="D16" s="12" t="str">
        <f>IF($B$6="交付申請",$I16,$L16)</f>
        <v>収支予算書(総括表)</v>
      </c>
      <c r="F16" s="13" t="str">
        <f>IF($B$6="交付申請",$J16,$M16)</f>
        <v>様式１－２</v>
      </c>
      <c r="I16" s="6" t="s">
        <v>31</v>
      </c>
      <c r="J16" s="6" t="s">
        <v>32</v>
      </c>
      <c r="L16" s="6" t="s">
        <v>33</v>
      </c>
      <c r="M16" s="6" t="s">
        <v>34</v>
      </c>
    </row>
    <row r="17" spans="3:13" ht="27" customHeight="1" x14ac:dyDescent="0.15">
      <c r="C17" s="11" t="s">
        <v>24</v>
      </c>
      <c r="D17" s="12" t="str">
        <f>IF($B$6="交付申請",$I17,$L17)</f>
        <v>事業計画書(事業別)</v>
      </c>
      <c r="F17" s="13" t="str">
        <f>IF($B$6="交付申請",$J17,$M17)</f>
        <v>様式１－３</v>
      </c>
      <c r="I17" s="6" t="s">
        <v>35</v>
      </c>
      <c r="J17" s="6" t="s">
        <v>36</v>
      </c>
      <c r="L17" s="6" t="s">
        <v>37</v>
      </c>
      <c r="M17" s="6" t="s">
        <v>38</v>
      </c>
    </row>
    <row r="18" spans="3:13" ht="27" customHeight="1" x14ac:dyDescent="0.15">
      <c r="C18" s="11" t="str">
        <f>IF($B$6="交付申請","","●")</f>
        <v/>
      </c>
      <c r="D18" s="12" t="str">
        <f>IF($B$6="交付申請","",$L18)</f>
        <v/>
      </c>
      <c r="L18" s="6" t="s">
        <v>39</v>
      </c>
    </row>
    <row r="19" spans="3:13" ht="27" customHeight="1" x14ac:dyDescent="0.15">
      <c r="C19" s="11" t="str">
        <f>IF($B$6="交付申請","","●")</f>
        <v/>
      </c>
      <c r="D19" s="12" t="str">
        <f>IF($B$6="交付申請","",$L19)</f>
        <v/>
      </c>
      <c r="L19" s="6" t="s">
        <v>40</v>
      </c>
    </row>
    <row r="20" spans="3:13" ht="27" customHeight="1" x14ac:dyDescent="0.15"/>
    <row r="21" spans="3:13" ht="27" customHeight="1" x14ac:dyDescent="0.15"/>
    <row r="22" spans="3:13" ht="27" customHeight="1" x14ac:dyDescent="0.15"/>
    <row r="23" spans="3:13" ht="27" customHeight="1" x14ac:dyDescent="0.15"/>
    <row r="24" spans="3:13" ht="27" customHeight="1" x14ac:dyDescent="0.15"/>
    <row r="25" spans="3:13" ht="27" customHeight="1" x14ac:dyDescent="0.15">
      <c r="C25" s="6" t="s">
        <v>41</v>
      </c>
      <c r="D25" s="6" t="s">
        <v>41</v>
      </c>
    </row>
  </sheetData>
  <customSheetViews>
    <customSheetView guid="{DF515BBC-AD63-4C78-82A4-0CBD6B6BCF77}" hiddenColumns="1" topLeftCell="A16">
      <selection activeCell="E12" sqref="E12"/>
      <pageMargins left="0.78740157480314965" right="0.78740157480314965" top="0.98425196850393704" bottom="0.98425196850393704" header="0.51181102362204722" footer="0.51181102362204722"/>
      <pageSetup paperSize="9" orientation="portrait" blackAndWhite="1" horizontalDpi="300" verticalDpi="300" r:id="rId1"/>
      <headerFooter alignWithMargins="0"/>
    </customSheetView>
  </customSheetViews>
  <mergeCells count="2">
    <mergeCell ref="B6:C6"/>
    <mergeCell ref="B5:G5"/>
  </mergeCells>
  <phoneticPr fontId="3"/>
  <conditionalFormatting sqref="B6 F15:F17 D15:D19">
    <cfRule type="expression" dxfId="0" priority="1" stopIfTrue="1">
      <formula>$B$6="交付申請"</formula>
    </cfRule>
  </conditionalFormatting>
  <dataValidations count="1">
    <dataValidation type="list" allowBlank="1" showInputMessage="1" showErrorMessage="1" promptTitle="入力必須" prompt="交付申請か実績報告のいずれかを選択してください" sqref="B6" xr:uid="{00000000-0002-0000-0100-000000000000}">
      <formula1>$I$6:$I$7</formula1>
    </dataValidation>
  </dataValidations>
  <pageMargins left="0.78740157480314965" right="0.78740157480314965" top="0.98425196850393704" bottom="0.98425196850393704" header="0.51181102362204722" footer="0.51181102362204722"/>
  <pageSetup paperSize="9" scale="97" orientation="portrait" blackAndWhite="1" horizontalDpi="300" verticalDpi="300" r:id="rId2"/>
  <headerFooter alignWithMargins="0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11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300-000000000000}">
      <formula1>$AK$5:$AK$7</formula1>
    </dataValidation>
    <dataValidation type="list" allowBlank="1" showInputMessage="1" showErrorMessage="1" sqref="Y5:AI5" xr:uid="{00000000-0002-0000-13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BQ323"/>
  <sheetViews>
    <sheetView view="pageBreakPreview" topLeftCell="A22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12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400-000000000000}">
      <formula1>$AK$13:$AN$13</formula1>
    </dataValidation>
    <dataValidation type="list" allowBlank="1" showInputMessage="1" showErrorMessage="1" sqref="F4:AD4" xr:uid="{00000000-0002-0000-14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13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500-000000000000}">
      <formula1>$AK$13:$AN$13</formula1>
    </dataValidation>
    <dataValidation type="list" allowBlank="1" showInputMessage="1" showErrorMessage="1" sqref="F4:AD4" xr:uid="{00000000-0002-0000-15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14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600-000000000000}">
      <formula1>$AK$5:$AK$7</formula1>
    </dataValidation>
    <dataValidation type="list" allowBlank="1" showInputMessage="1" showErrorMessage="1" sqref="Y5:AI5" xr:uid="{00000000-0002-0000-16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15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700-000000000000}">
      <formula1>$AK$13:$AN$13</formula1>
    </dataValidation>
    <dataValidation type="list" allowBlank="1" showInputMessage="1" showErrorMessage="1" sqref="F4:AD4" xr:uid="{00000000-0002-0000-17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BQ323"/>
  <sheetViews>
    <sheetView view="pageBreakPreview" topLeftCell="A22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16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800-000000000000}">
      <formula1>$AK$5:$AK$7</formula1>
    </dataValidation>
    <dataValidation type="list" allowBlank="1" showInputMessage="1" showErrorMessage="1" sqref="Y5:AI5" xr:uid="{00000000-0002-0000-18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BQ323"/>
  <sheetViews>
    <sheetView view="pageBreakPreview" topLeftCell="A13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17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900-000000000000}">
      <formula1>$AK$5:$AK$7</formula1>
    </dataValidation>
    <dataValidation type="list" allowBlank="1" showInputMessage="1" showErrorMessage="1" sqref="Y5:AI5" xr:uid="{00000000-0002-0000-19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18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A00-000000000000}">
      <formula1>$AK$13:$AN$13</formula1>
    </dataValidation>
    <dataValidation type="list" allowBlank="1" showInputMessage="1" showErrorMessage="1" sqref="F4:AD4" xr:uid="{00000000-0002-0000-1A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19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S168:BP168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ref="AL169:BP169" si="36">AL141-AL155</f>
        <v>0</v>
      </c>
      <c r="AM169" s="85">
        <f t="shared" si="36"/>
        <v>0</v>
      </c>
      <c r="AN169" s="85">
        <f t="shared" si="36"/>
        <v>0</v>
      </c>
      <c r="AO169" s="85">
        <f t="shared" si="36"/>
        <v>0</v>
      </c>
      <c r="AP169" s="85">
        <f t="shared" si="36"/>
        <v>0</v>
      </c>
      <c r="AQ169" s="85">
        <f t="shared" si="36"/>
        <v>0</v>
      </c>
      <c r="AR169" s="85">
        <f t="shared" si="36"/>
        <v>0</v>
      </c>
      <c r="AS169" s="85">
        <f t="shared" si="36"/>
        <v>0</v>
      </c>
      <c r="AT169" s="85">
        <f t="shared" si="36"/>
        <v>0</v>
      </c>
      <c r="AU169" s="85">
        <f t="shared" si="36"/>
        <v>0</v>
      </c>
      <c r="AV169" s="85">
        <f t="shared" si="36"/>
        <v>0</v>
      </c>
      <c r="AW169" s="85">
        <f t="shared" si="36"/>
        <v>0</v>
      </c>
      <c r="AX169" s="85">
        <f t="shared" si="36"/>
        <v>0</v>
      </c>
      <c r="AY169" s="85">
        <f t="shared" si="36"/>
        <v>0</v>
      </c>
      <c r="AZ169" s="85">
        <f t="shared" si="36"/>
        <v>0</v>
      </c>
      <c r="BA169" s="85">
        <f t="shared" si="36"/>
        <v>0</v>
      </c>
      <c r="BB169" s="85">
        <f t="shared" si="36"/>
        <v>0</v>
      </c>
      <c r="BC169" s="85">
        <f t="shared" si="36"/>
        <v>0</v>
      </c>
      <c r="BD169" s="85">
        <f t="shared" si="36"/>
        <v>0</v>
      </c>
      <c r="BE169" s="85">
        <f t="shared" si="36"/>
        <v>0</v>
      </c>
      <c r="BF169" s="85">
        <f t="shared" si="36"/>
        <v>0</v>
      </c>
      <c r="BG169" s="85">
        <f t="shared" si="36"/>
        <v>0</v>
      </c>
      <c r="BH169" s="85">
        <f t="shared" si="36"/>
        <v>0</v>
      </c>
      <c r="BI169" s="85">
        <f t="shared" si="36"/>
        <v>0</v>
      </c>
      <c r="BJ169" s="85">
        <f t="shared" si="36"/>
        <v>0</v>
      </c>
      <c r="BK169" s="85">
        <f t="shared" si="36"/>
        <v>0</v>
      </c>
      <c r="BL169" s="85">
        <f t="shared" si="36"/>
        <v>0</v>
      </c>
      <c r="BM169" s="85">
        <f t="shared" si="36"/>
        <v>0</v>
      </c>
      <c r="BN169" s="85">
        <f t="shared" si="36"/>
        <v>0</v>
      </c>
      <c r="BO169" s="85">
        <f t="shared" si="36"/>
        <v>0</v>
      </c>
      <c r="BP169" s="85">
        <f t="shared" si="36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7">SUM(AM160:AM169)</f>
        <v>0</v>
      </c>
      <c r="AN170" s="85">
        <f t="shared" si="37"/>
        <v>0</v>
      </c>
      <c r="AO170" s="85">
        <f t="shared" si="37"/>
        <v>0</v>
      </c>
      <c r="AP170" s="85">
        <f t="shared" si="37"/>
        <v>0</v>
      </c>
      <c r="AQ170" s="85">
        <f t="shared" si="37"/>
        <v>0</v>
      </c>
      <c r="AR170" s="85">
        <f t="shared" si="37"/>
        <v>0</v>
      </c>
      <c r="AS170" s="85">
        <f t="shared" si="37"/>
        <v>0</v>
      </c>
      <c r="AT170" s="85">
        <f t="shared" si="37"/>
        <v>0</v>
      </c>
      <c r="AU170" s="85">
        <f t="shared" si="37"/>
        <v>0</v>
      </c>
      <c r="AV170" s="85">
        <f t="shared" si="37"/>
        <v>0</v>
      </c>
      <c r="AW170" s="85">
        <f t="shared" si="37"/>
        <v>0</v>
      </c>
      <c r="AX170" s="85">
        <f t="shared" si="37"/>
        <v>0</v>
      </c>
      <c r="AY170" s="85">
        <f t="shared" si="37"/>
        <v>0</v>
      </c>
      <c r="AZ170" s="85">
        <f t="shared" si="37"/>
        <v>0</v>
      </c>
      <c r="BA170" s="85">
        <f t="shared" si="37"/>
        <v>0</v>
      </c>
      <c r="BB170" s="85">
        <f t="shared" si="37"/>
        <v>0</v>
      </c>
      <c r="BC170" s="85">
        <f t="shared" si="37"/>
        <v>0</v>
      </c>
      <c r="BD170" s="85">
        <f t="shared" si="37"/>
        <v>0</v>
      </c>
      <c r="BE170" s="85">
        <f t="shared" si="37"/>
        <v>0</v>
      </c>
      <c r="BF170" s="85">
        <f t="shared" si="37"/>
        <v>0</v>
      </c>
      <c r="BG170" s="85">
        <f t="shared" si="37"/>
        <v>0</v>
      </c>
      <c r="BH170" s="85">
        <f t="shared" si="37"/>
        <v>0</v>
      </c>
      <c r="BI170" s="85">
        <f t="shared" si="37"/>
        <v>0</v>
      </c>
      <c r="BJ170" s="85">
        <f t="shared" si="37"/>
        <v>0</v>
      </c>
      <c r="BK170" s="85">
        <f t="shared" si="37"/>
        <v>0</v>
      </c>
      <c r="BL170" s="85">
        <f t="shared" si="37"/>
        <v>0</v>
      </c>
      <c r="BM170" s="85">
        <f t="shared" si="37"/>
        <v>0</v>
      </c>
      <c r="BN170" s="85">
        <f t="shared" si="37"/>
        <v>0</v>
      </c>
      <c r="BO170" s="85">
        <f t="shared" si="37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8">IF(AL175-AL207=0,"ok","×")</f>
        <v>ok</v>
      </c>
      <c r="AM173" s="88" t="str">
        <f t="shared" si="38"/>
        <v>ok</v>
      </c>
      <c r="AN173" s="88" t="str">
        <f t="shared" si="38"/>
        <v>ok</v>
      </c>
      <c r="AO173" s="88" t="str">
        <f t="shared" si="38"/>
        <v>ok</v>
      </c>
      <c r="AP173" s="88" t="str">
        <f t="shared" si="38"/>
        <v>ok</v>
      </c>
      <c r="AQ173" s="88" t="str">
        <f t="shared" si="38"/>
        <v>ok</v>
      </c>
      <c r="AR173" s="88" t="str">
        <f t="shared" si="38"/>
        <v>ok</v>
      </c>
      <c r="AS173" s="88" t="str">
        <f t="shared" si="38"/>
        <v>ok</v>
      </c>
      <c r="AT173" s="88" t="str">
        <f t="shared" si="38"/>
        <v>ok</v>
      </c>
      <c r="AU173" s="88" t="str">
        <f t="shared" si="38"/>
        <v>ok</v>
      </c>
      <c r="AV173" s="88" t="str">
        <f t="shared" si="38"/>
        <v>ok</v>
      </c>
      <c r="AW173" s="88" t="str">
        <f t="shared" si="38"/>
        <v>ok</v>
      </c>
      <c r="AX173" s="88" t="str">
        <f t="shared" si="38"/>
        <v>ok</v>
      </c>
      <c r="AY173" s="88" t="str">
        <f t="shared" si="38"/>
        <v>ok</v>
      </c>
      <c r="AZ173" s="88" t="str">
        <f t="shared" si="38"/>
        <v>ok</v>
      </c>
      <c r="BA173" s="88" t="str">
        <f t="shared" si="38"/>
        <v>ok</v>
      </c>
      <c r="BB173" s="88" t="str">
        <f t="shared" si="38"/>
        <v>ok</v>
      </c>
      <c r="BC173" s="88" t="str">
        <f t="shared" si="38"/>
        <v>ok</v>
      </c>
      <c r="BD173" s="88" t="str">
        <f t="shared" si="38"/>
        <v>ok</v>
      </c>
      <c r="BE173" s="88" t="str">
        <f t="shared" si="38"/>
        <v>ok</v>
      </c>
      <c r="BF173" s="88" t="str">
        <f t="shared" si="38"/>
        <v>ok</v>
      </c>
      <c r="BG173" s="88" t="str">
        <f t="shared" si="38"/>
        <v>ok</v>
      </c>
      <c r="BH173" s="88" t="str">
        <f t="shared" si="38"/>
        <v>ok</v>
      </c>
      <c r="BI173" s="88" t="str">
        <f t="shared" si="38"/>
        <v>ok</v>
      </c>
      <c r="BJ173" s="88" t="str">
        <f t="shared" si="38"/>
        <v>ok</v>
      </c>
      <c r="BK173" s="88" t="str">
        <f t="shared" si="38"/>
        <v>ok</v>
      </c>
      <c r="BL173" s="88" t="str">
        <f t="shared" si="38"/>
        <v>ok</v>
      </c>
      <c r="BM173" s="88" t="str">
        <f t="shared" si="38"/>
        <v>ok</v>
      </c>
      <c r="BN173" s="88" t="str">
        <f t="shared" si="38"/>
        <v>ok</v>
      </c>
      <c r="BO173" s="88" t="str">
        <f t="shared" si="38"/>
        <v>ok</v>
      </c>
      <c r="BP173" s="88" t="str">
        <f t="shared" si="38"/>
        <v>ok</v>
      </c>
    </row>
    <row r="174" spans="36:68" x14ac:dyDescent="0.15">
      <c r="AK174" s="71" t="s">
        <v>83</v>
      </c>
      <c r="AL174" s="72">
        <f t="shared" ref="AL174:BP174" si="39">AL209</f>
        <v>1</v>
      </c>
      <c r="AM174" s="72">
        <f t="shared" si="39"/>
        <v>2</v>
      </c>
      <c r="AN174" s="72">
        <f t="shared" si="39"/>
        <v>3</v>
      </c>
      <c r="AO174" s="72">
        <f t="shared" si="39"/>
        <v>4</v>
      </c>
      <c r="AP174" s="72">
        <f t="shared" si="39"/>
        <v>5</v>
      </c>
      <c r="AQ174" s="72">
        <f t="shared" si="39"/>
        <v>6</v>
      </c>
      <c r="AR174" s="72">
        <f t="shared" si="39"/>
        <v>7</v>
      </c>
      <c r="AS174" s="72">
        <f t="shared" si="39"/>
        <v>8</v>
      </c>
      <c r="AT174" s="72">
        <f t="shared" si="39"/>
        <v>9</v>
      </c>
      <c r="AU174" s="72">
        <f t="shared" si="39"/>
        <v>10</v>
      </c>
      <c r="AV174" s="72">
        <f t="shared" si="39"/>
        <v>11</v>
      </c>
      <c r="AW174" s="72">
        <f t="shared" si="39"/>
        <v>12</v>
      </c>
      <c r="AX174" s="72">
        <f t="shared" si="39"/>
        <v>13</v>
      </c>
      <c r="AY174" s="72">
        <f t="shared" si="39"/>
        <v>14</v>
      </c>
      <c r="AZ174" s="72">
        <f t="shared" si="39"/>
        <v>15</v>
      </c>
      <c r="BA174" s="72">
        <f t="shared" si="39"/>
        <v>16</v>
      </c>
      <c r="BB174" s="72">
        <f t="shared" si="39"/>
        <v>17</v>
      </c>
      <c r="BC174" s="72">
        <f t="shared" si="39"/>
        <v>18</v>
      </c>
      <c r="BD174" s="72">
        <f t="shared" si="39"/>
        <v>19</v>
      </c>
      <c r="BE174" s="72">
        <f t="shared" si="39"/>
        <v>20</v>
      </c>
      <c r="BF174" s="72">
        <f t="shared" si="39"/>
        <v>21</v>
      </c>
      <c r="BG174" s="72">
        <f t="shared" si="39"/>
        <v>22</v>
      </c>
      <c r="BH174" s="72">
        <f t="shared" si="39"/>
        <v>23</v>
      </c>
      <c r="BI174" s="72">
        <f t="shared" si="39"/>
        <v>24</v>
      </c>
      <c r="BJ174" s="72">
        <f t="shared" si="39"/>
        <v>25</v>
      </c>
      <c r="BK174" s="72">
        <f t="shared" si="39"/>
        <v>26</v>
      </c>
      <c r="BL174" s="72">
        <f t="shared" si="39"/>
        <v>27</v>
      </c>
      <c r="BM174" s="72">
        <f t="shared" si="39"/>
        <v>28</v>
      </c>
      <c r="BN174" s="72">
        <f t="shared" si="39"/>
        <v>29</v>
      </c>
      <c r="BO174" s="72">
        <f t="shared" si="39"/>
        <v>30</v>
      </c>
      <c r="BP174" s="72" t="str">
        <f t="shared" si="39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40">IF($AN$4=$AJ$172,AM$124,0)</f>
        <v>0</v>
      </c>
      <c r="AN175" s="89">
        <f t="shared" si="40"/>
        <v>0</v>
      </c>
      <c r="AO175" s="89">
        <f t="shared" si="40"/>
        <v>0</v>
      </c>
      <c r="AP175" s="89">
        <f t="shared" si="40"/>
        <v>0</v>
      </c>
      <c r="AQ175" s="89">
        <f t="shared" si="40"/>
        <v>0</v>
      </c>
      <c r="AR175" s="89">
        <f t="shared" si="40"/>
        <v>0</v>
      </c>
      <c r="AS175" s="89">
        <f t="shared" si="40"/>
        <v>0</v>
      </c>
      <c r="AT175" s="89">
        <f t="shared" si="40"/>
        <v>0</v>
      </c>
      <c r="AU175" s="89">
        <f t="shared" si="40"/>
        <v>0</v>
      </c>
      <c r="AV175" s="89">
        <f t="shared" si="40"/>
        <v>0</v>
      </c>
      <c r="AW175" s="89">
        <f t="shared" si="40"/>
        <v>0</v>
      </c>
      <c r="AX175" s="89">
        <f t="shared" si="40"/>
        <v>0</v>
      </c>
      <c r="AY175" s="89">
        <f t="shared" si="40"/>
        <v>0</v>
      </c>
      <c r="AZ175" s="89">
        <f t="shared" si="40"/>
        <v>0</v>
      </c>
      <c r="BA175" s="89">
        <f t="shared" si="40"/>
        <v>0</v>
      </c>
      <c r="BB175" s="89">
        <f t="shared" si="40"/>
        <v>0</v>
      </c>
      <c r="BC175" s="89">
        <f t="shared" si="40"/>
        <v>0</v>
      </c>
      <c r="BD175" s="89">
        <f t="shared" si="40"/>
        <v>0</v>
      </c>
      <c r="BE175" s="89">
        <f t="shared" si="40"/>
        <v>0</v>
      </c>
      <c r="BF175" s="89">
        <f t="shared" si="40"/>
        <v>0</v>
      </c>
      <c r="BG175" s="89">
        <f t="shared" si="40"/>
        <v>0</v>
      </c>
      <c r="BH175" s="89">
        <f t="shared" si="40"/>
        <v>0</v>
      </c>
      <c r="BI175" s="89">
        <f t="shared" si="40"/>
        <v>0</v>
      </c>
      <c r="BJ175" s="89">
        <f t="shared" si="40"/>
        <v>0</v>
      </c>
      <c r="BK175" s="89">
        <f t="shared" si="40"/>
        <v>0</v>
      </c>
      <c r="BL175" s="89">
        <f t="shared" si="40"/>
        <v>0</v>
      </c>
      <c r="BM175" s="89">
        <f t="shared" si="40"/>
        <v>0</v>
      </c>
      <c r="BN175" s="89">
        <f t="shared" si="40"/>
        <v>0</v>
      </c>
      <c r="BO175" s="89">
        <f t="shared" si="40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1">IF($AN$4=$AJ$172,AL$125,0)</f>
        <v>0</v>
      </c>
      <c r="AM176" s="89">
        <f t="shared" si="41"/>
        <v>0</v>
      </c>
      <c r="AN176" s="89">
        <f t="shared" si="41"/>
        <v>0</v>
      </c>
      <c r="AO176" s="89">
        <f t="shared" si="41"/>
        <v>0</v>
      </c>
      <c r="AP176" s="89">
        <f t="shared" si="41"/>
        <v>0</v>
      </c>
      <c r="AQ176" s="89">
        <f t="shared" si="41"/>
        <v>0</v>
      </c>
      <c r="AR176" s="89">
        <f t="shared" si="41"/>
        <v>0</v>
      </c>
      <c r="AS176" s="89">
        <f t="shared" si="41"/>
        <v>0</v>
      </c>
      <c r="AT176" s="89">
        <f t="shared" si="41"/>
        <v>0</v>
      </c>
      <c r="AU176" s="89">
        <f t="shared" si="41"/>
        <v>0</v>
      </c>
      <c r="AV176" s="89">
        <f t="shared" si="41"/>
        <v>0</v>
      </c>
      <c r="AW176" s="89">
        <f t="shared" si="41"/>
        <v>0</v>
      </c>
      <c r="AX176" s="89">
        <f t="shared" si="41"/>
        <v>0</v>
      </c>
      <c r="AY176" s="89">
        <f t="shared" si="41"/>
        <v>0</v>
      </c>
      <c r="AZ176" s="89">
        <f t="shared" si="41"/>
        <v>0</v>
      </c>
      <c r="BA176" s="89">
        <f t="shared" si="41"/>
        <v>0</v>
      </c>
      <c r="BB176" s="89">
        <f t="shared" si="41"/>
        <v>0</v>
      </c>
      <c r="BC176" s="89">
        <f t="shared" si="41"/>
        <v>0</v>
      </c>
      <c r="BD176" s="89">
        <f t="shared" si="41"/>
        <v>0</v>
      </c>
      <c r="BE176" s="89">
        <f t="shared" si="41"/>
        <v>0</v>
      </c>
      <c r="BF176" s="89">
        <f t="shared" si="41"/>
        <v>0</v>
      </c>
      <c r="BG176" s="89">
        <f t="shared" si="41"/>
        <v>0</v>
      </c>
      <c r="BH176" s="89">
        <f t="shared" si="41"/>
        <v>0</v>
      </c>
      <c r="BI176" s="89">
        <f t="shared" si="41"/>
        <v>0</v>
      </c>
      <c r="BJ176" s="89">
        <f t="shared" si="41"/>
        <v>0</v>
      </c>
      <c r="BK176" s="89">
        <f t="shared" si="41"/>
        <v>0</v>
      </c>
      <c r="BL176" s="89">
        <f t="shared" si="41"/>
        <v>0</v>
      </c>
      <c r="BM176" s="89">
        <f t="shared" si="41"/>
        <v>0</v>
      </c>
      <c r="BN176" s="89">
        <f t="shared" si="41"/>
        <v>0</v>
      </c>
      <c r="BO176" s="89">
        <f t="shared" si="41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2">IF($AN$4=$AJ$172,AL$126,0)</f>
        <v>0</v>
      </c>
      <c r="AM177" s="89">
        <f t="shared" si="42"/>
        <v>0</v>
      </c>
      <c r="AN177" s="89">
        <f t="shared" si="42"/>
        <v>0</v>
      </c>
      <c r="AO177" s="89">
        <f t="shared" si="42"/>
        <v>0</v>
      </c>
      <c r="AP177" s="89">
        <f t="shared" si="42"/>
        <v>0</v>
      </c>
      <c r="AQ177" s="89">
        <f t="shared" si="42"/>
        <v>0</v>
      </c>
      <c r="AR177" s="89">
        <f t="shared" si="42"/>
        <v>0</v>
      </c>
      <c r="AS177" s="89">
        <f t="shared" si="42"/>
        <v>0</v>
      </c>
      <c r="AT177" s="89">
        <f t="shared" si="42"/>
        <v>0</v>
      </c>
      <c r="AU177" s="89">
        <f t="shared" si="42"/>
        <v>0</v>
      </c>
      <c r="AV177" s="89">
        <f t="shared" si="42"/>
        <v>0</v>
      </c>
      <c r="AW177" s="89">
        <f t="shared" si="42"/>
        <v>0</v>
      </c>
      <c r="AX177" s="89">
        <f t="shared" si="42"/>
        <v>0</v>
      </c>
      <c r="AY177" s="89">
        <f t="shared" si="42"/>
        <v>0</v>
      </c>
      <c r="AZ177" s="89">
        <f t="shared" si="42"/>
        <v>0</v>
      </c>
      <c r="BA177" s="89">
        <f t="shared" si="42"/>
        <v>0</v>
      </c>
      <c r="BB177" s="89">
        <f t="shared" si="42"/>
        <v>0</v>
      </c>
      <c r="BC177" s="89">
        <f t="shared" si="42"/>
        <v>0</v>
      </c>
      <c r="BD177" s="89">
        <f t="shared" si="42"/>
        <v>0</v>
      </c>
      <c r="BE177" s="89">
        <f t="shared" si="42"/>
        <v>0</v>
      </c>
      <c r="BF177" s="89">
        <f t="shared" si="42"/>
        <v>0</v>
      </c>
      <c r="BG177" s="89">
        <f t="shared" si="42"/>
        <v>0</v>
      </c>
      <c r="BH177" s="89">
        <f t="shared" si="42"/>
        <v>0</v>
      </c>
      <c r="BI177" s="89">
        <f t="shared" si="42"/>
        <v>0</v>
      </c>
      <c r="BJ177" s="89">
        <f t="shared" si="42"/>
        <v>0</v>
      </c>
      <c r="BK177" s="89">
        <f t="shared" si="42"/>
        <v>0</v>
      </c>
      <c r="BL177" s="89">
        <f t="shared" si="42"/>
        <v>0</v>
      </c>
      <c r="BM177" s="89">
        <f t="shared" si="42"/>
        <v>0</v>
      </c>
      <c r="BN177" s="89">
        <f t="shared" si="42"/>
        <v>0</v>
      </c>
      <c r="BO177" s="89">
        <f t="shared" si="42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3">IF($AN$4=$AJ$172,AL$127,0)</f>
        <v>0</v>
      </c>
      <c r="AM178" s="89">
        <f t="shared" si="43"/>
        <v>0</v>
      </c>
      <c r="AN178" s="89">
        <f t="shared" si="43"/>
        <v>0</v>
      </c>
      <c r="AO178" s="89">
        <f t="shared" si="43"/>
        <v>0</v>
      </c>
      <c r="AP178" s="89">
        <f t="shared" si="43"/>
        <v>0</v>
      </c>
      <c r="AQ178" s="89">
        <f t="shared" si="43"/>
        <v>0</v>
      </c>
      <c r="AR178" s="89">
        <f t="shared" si="43"/>
        <v>0</v>
      </c>
      <c r="AS178" s="89">
        <f t="shared" si="43"/>
        <v>0</v>
      </c>
      <c r="AT178" s="89">
        <f t="shared" si="43"/>
        <v>0</v>
      </c>
      <c r="AU178" s="89">
        <f t="shared" si="43"/>
        <v>0</v>
      </c>
      <c r="AV178" s="89">
        <f t="shared" si="43"/>
        <v>0</v>
      </c>
      <c r="AW178" s="89">
        <f t="shared" si="43"/>
        <v>0</v>
      </c>
      <c r="AX178" s="89">
        <f t="shared" si="43"/>
        <v>0</v>
      </c>
      <c r="AY178" s="89">
        <f t="shared" si="43"/>
        <v>0</v>
      </c>
      <c r="AZ178" s="89">
        <f t="shared" si="43"/>
        <v>0</v>
      </c>
      <c r="BA178" s="89">
        <f t="shared" si="43"/>
        <v>0</v>
      </c>
      <c r="BB178" s="89">
        <f t="shared" si="43"/>
        <v>0</v>
      </c>
      <c r="BC178" s="89">
        <f t="shared" si="43"/>
        <v>0</v>
      </c>
      <c r="BD178" s="89">
        <f t="shared" si="43"/>
        <v>0</v>
      </c>
      <c r="BE178" s="89">
        <f t="shared" si="43"/>
        <v>0</v>
      </c>
      <c r="BF178" s="89">
        <f t="shared" si="43"/>
        <v>0</v>
      </c>
      <c r="BG178" s="89">
        <f t="shared" si="43"/>
        <v>0</v>
      </c>
      <c r="BH178" s="89">
        <f t="shared" si="43"/>
        <v>0</v>
      </c>
      <c r="BI178" s="89">
        <f t="shared" si="43"/>
        <v>0</v>
      </c>
      <c r="BJ178" s="89">
        <f t="shared" si="43"/>
        <v>0</v>
      </c>
      <c r="BK178" s="89">
        <f t="shared" si="43"/>
        <v>0</v>
      </c>
      <c r="BL178" s="89">
        <f t="shared" si="43"/>
        <v>0</v>
      </c>
      <c r="BM178" s="89">
        <f t="shared" si="43"/>
        <v>0</v>
      </c>
      <c r="BN178" s="89">
        <f t="shared" si="43"/>
        <v>0</v>
      </c>
      <c r="BO178" s="89">
        <f t="shared" si="43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4">SUM(AN175:AN178)</f>
        <v>0</v>
      </c>
      <c r="AO179" s="89">
        <f t="shared" si="44"/>
        <v>0</v>
      </c>
      <c r="AP179" s="89">
        <f t="shared" si="44"/>
        <v>0</v>
      </c>
      <c r="AQ179" s="89">
        <f t="shared" si="44"/>
        <v>0</v>
      </c>
      <c r="AR179" s="89">
        <f t="shared" si="44"/>
        <v>0</v>
      </c>
      <c r="AS179" s="89">
        <f t="shared" si="44"/>
        <v>0</v>
      </c>
      <c r="AT179" s="89">
        <f t="shared" si="44"/>
        <v>0</v>
      </c>
      <c r="AU179" s="89">
        <f t="shared" si="44"/>
        <v>0</v>
      </c>
      <c r="AV179" s="89">
        <f t="shared" si="44"/>
        <v>0</v>
      </c>
      <c r="AW179" s="89">
        <f t="shared" si="44"/>
        <v>0</v>
      </c>
      <c r="AX179" s="89">
        <f t="shared" si="44"/>
        <v>0</v>
      </c>
      <c r="AY179" s="89">
        <f t="shared" si="44"/>
        <v>0</v>
      </c>
      <c r="AZ179" s="89">
        <f t="shared" si="44"/>
        <v>0</v>
      </c>
      <c r="BA179" s="89">
        <f t="shared" si="44"/>
        <v>0</v>
      </c>
      <c r="BB179" s="89">
        <f t="shared" si="44"/>
        <v>0</v>
      </c>
      <c r="BC179" s="89">
        <f t="shared" si="44"/>
        <v>0</v>
      </c>
      <c r="BD179" s="89">
        <f t="shared" si="44"/>
        <v>0</v>
      </c>
      <c r="BE179" s="89">
        <f t="shared" si="44"/>
        <v>0</v>
      </c>
      <c r="BF179" s="89">
        <f t="shared" si="44"/>
        <v>0</v>
      </c>
      <c r="BG179" s="89">
        <f t="shared" si="44"/>
        <v>0</v>
      </c>
      <c r="BH179" s="89">
        <f t="shared" si="44"/>
        <v>0</v>
      </c>
      <c r="BI179" s="89">
        <f t="shared" si="44"/>
        <v>0</v>
      </c>
      <c r="BJ179" s="89">
        <f t="shared" si="44"/>
        <v>0</v>
      </c>
      <c r="BK179" s="89">
        <f t="shared" si="44"/>
        <v>0</v>
      </c>
      <c r="BL179" s="89">
        <f t="shared" si="44"/>
        <v>0</v>
      </c>
      <c r="BM179" s="89">
        <f t="shared" si="44"/>
        <v>0</v>
      </c>
      <c r="BN179" s="89">
        <f t="shared" si="44"/>
        <v>0</v>
      </c>
      <c r="BO179" s="89">
        <f t="shared" si="44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5">IF($AN$4=$AJ$172,AL$132,0)</f>
        <v>0</v>
      </c>
      <c r="AM183" s="89">
        <f t="shared" si="45"/>
        <v>0</v>
      </c>
      <c r="AN183" s="89">
        <f t="shared" si="45"/>
        <v>0</v>
      </c>
      <c r="AO183" s="89">
        <f t="shared" si="45"/>
        <v>0</v>
      </c>
      <c r="AP183" s="89">
        <f t="shared" si="45"/>
        <v>0</v>
      </c>
      <c r="AQ183" s="89">
        <f t="shared" si="45"/>
        <v>0</v>
      </c>
      <c r="AR183" s="89">
        <f t="shared" si="45"/>
        <v>0</v>
      </c>
      <c r="AS183" s="89">
        <f t="shared" si="45"/>
        <v>0</v>
      </c>
      <c r="AT183" s="89">
        <f t="shared" si="45"/>
        <v>0</v>
      </c>
      <c r="AU183" s="89">
        <f t="shared" si="45"/>
        <v>0</v>
      </c>
      <c r="AV183" s="89">
        <f t="shared" si="45"/>
        <v>0</v>
      </c>
      <c r="AW183" s="89">
        <f t="shared" si="45"/>
        <v>0</v>
      </c>
      <c r="AX183" s="89">
        <f t="shared" si="45"/>
        <v>0</v>
      </c>
      <c r="AY183" s="89">
        <f t="shared" si="45"/>
        <v>0</v>
      </c>
      <c r="AZ183" s="89">
        <f t="shared" si="45"/>
        <v>0</v>
      </c>
      <c r="BA183" s="89">
        <f t="shared" si="45"/>
        <v>0</v>
      </c>
      <c r="BB183" s="89">
        <f t="shared" si="45"/>
        <v>0</v>
      </c>
      <c r="BC183" s="89">
        <f t="shared" si="45"/>
        <v>0</v>
      </c>
      <c r="BD183" s="89">
        <f t="shared" si="45"/>
        <v>0</v>
      </c>
      <c r="BE183" s="89">
        <f t="shared" si="45"/>
        <v>0</v>
      </c>
      <c r="BF183" s="89">
        <f t="shared" si="45"/>
        <v>0</v>
      </c>
      <c r="BG183" s="89">
        <f t="shared" si="45"/>
        <v>0</v>
      </c>
      <c r="BH183" s="89">
        <f t="shared" si="45"/>
        <v>0</v>
      </c>
      <c r="BI183" s="89">
        <f t="shared" si="45"/>
        <v>0</v>
      </c>
      <c r="BJ183" s="89">
        <f t="shared" si="45"/>
        <v>0</v>
      </c>
      <c r="BK183" s="89">
        <f t="shared" si="45"/>
        <v>0</v>
      </c>
      <c r="BL183" s="89">
        <f t="shared" si="45"/>
        <v>0</v>
      </c>
      <c r="BM183" s="89">
        <f t="shared" si="45"/>
        <v>0</v>
      </c>
      <c r="BN183" s="89">
        <f t="shared" si="45"/>
        <v>0</v>
      </c>
      <c r="BO183" s="89">
        <f t="shared" si="45"/>
        <v>0</v>
      </c>
      <c r="BP183" s="89">
        <f t="shared" ref="BP183:BP192" si="46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7">IF($AN$4=$AJ$172,AL$133,0)</f>
        <v>0</v>
      </c>
      <c r="AM184" s="89">
        <f t="shared" si="47"/>
        <v>0</v>
      </c>
      <c r="AN184" s="89">
        <f t="shared" si="47"/>
        <v>0</v>
      </c>
      <c r="AO184" s="89">
        <f t="shared" si="47"/>
        <v>0</v>
      </c>
      <c r="AP184" s="89">
        <f t="shared" si="47"/>
        <v>0</v>
      </c>
      <c r="AQ184" s="89">
        <f t="shared" si="47"/>
        <v>0</v>
      </c>
      <c r="AR184" s="89">
        <f t="shared" si="47"/>
        <v>0</v>
      </c>
      <c r="AS184" s="89">
        <f t="shared" si="47"/>
        <v>0</v>
      </c>
      <c r="AT184" s="89">
        <f t="shared" si="47"/>
        <v>0</v>
      </c>
      <c r="AU184" s="89">
        <f t="shared" si="47"/>
        <v>0</v>
      </c>
      <c r="AV184" s="89">
        <f t="shared" si="47"/>
        <v>0</v>
      </c>
      <c r="AW184" s="89">
        <f t="shared" si="47"/>
        <v>0</v>
      </c>
      <c r="AX184" s="89">
        <f t="shared" si="47"/>
        <v>0</v>
      </c>
      <c r="AY184" s="89">
        <f t="shared" si="47"/>
        <v>0</v>
      </c>
      <c r="AZ184" s="89">
        <f t="shared" si="47"/>
        <v>0</v>
      </c>
      <c r="BA184" s="89">
        <f t="shared" si="47"/>
        <v>0</v>
      </c>
      <c r="BB184" s="89">
        <f t="shared" si="47"/>
        <v>0</v>
      </c>
      <c r="BC184" s="89">
        <f t="shared" si="47"/>
        <v>0</v>
      </c>
      <c r="BD184" s="89">
        <f t="shared" si="47"/>
        <v>0</v>
      </c>
      <c r="BE184" s="89">
        <f t="shared" si="47"/>
        <v>0</v>
      </c>
      <c r="BF184" s="89">
        <f t="shared" si="47"/>
        <v>0</v>
      </c>
      <c r="BG184" s="89">
        <f t="shared" si="47"/>
        <v>0</v>
      </c>
      <c r="BH184" s="89">
        <f t="shared" si="47"/>
        <v>0</v>
      </c>
      <c r="BI184" s="89">
        <f t="shared" si="47"/>
        <v>0</v>
      </c>
      <c r="BJ184" s="89">
        <f t="shared" si="47"/>
        <v>0</v>
      </c>
      <c r="BK184" s="89">
        <f t="shared" si="47"/>
        <v>0</v>
      </c>
      <c r="BL184" s="89">
        <f t="shared" si="47"/>
        <v>0</v>
      </c>
      <c r="BM184" s="89">
        <f t="shared" si="47"/>
        <v>0</v>
      </c>
      <c r="BN184" s="89">
        <f t="shared" si="47"/>
        <v>0</v>
      </c>
      <c r="BO184" s="89">
        <f t="shared" si="47"/>
        <v>0</v>
      </c>
      <c r="BP184" s="89">
        <f t="shared" si="46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8">IF($AN$4=$AJ$172,AL$134,0)</f>
        <v>0</v>
      </c>
      <c r="AM185" s="89">
        <f t="shared" si="48"/>
        <v>0</v>
      </c>
      <c r="AN185" s="89">
        <f t="shared" si="48"/>
        <v>0</v>
      </c>
      <c r="AO185" s="89">
        <f t="shared" si="48"/>
        <v>0</v>
      </c>
      <c r="AP185" s="89">
        <f t="shared" si="48"/>
        <v>0</v>
      </c>
      <c r="AQ185" s="89">
        <f t="shared" si="48"/>
        <v>0</v>
      </c>
      <c r="AR185" s="89">
        <f t="shared" si="48"/>
        <v>0</v>
      </c>
      <c r="AS185" s="89">
        <f t="shared" si="48"/>
        <v>0</v>
      </c>
      <c r="AT185" s="89">
        <f t="shared" si="48"/>
        <v>0</v>
      </c>
      <c r="AU185" s="89">
        <f t="shared" si="48"/>
        <v>0</v>
      </c>
      <c r="AV185" s="89">
        <f t="shared" si="48"/>
        <v>0</v>
      </c>
      <c r="AW185" s="89">
        <f t="shared" si="48"/>
        <v>0</v>
      </c>
      <c r="AX185" s="89">
        <f t="shared" si="48"/>
        <v>0</v>
      </c>
      <c r="AY185" s="89">
        <f t="shared" si="48"/>
        <v>0</v>
      </c>
      <c r="AZ185" s="89">
        <f t="shared" si="48"/>
        <v>0</v>
      </c>
      <c r="BA185" s="89">
        <f t="shared" si="48"/>
        <v>0</v>
      </c>
      <c r="BB185" s="89">
        <f t="shared" si="48"/>
        <v>0</v>
      </c>
      <c r="BC185" s="89">
        <f t="shared" si="48"/>
        <v>0</v>
      </c>
      <c r="BD185" s="89">
        <f t="shared" si="48"/>
        <v>0</v>
      </c>
      <c r="BE185" s="89">
        <f t="shared" si="48"/>
        <v>0</v>
      </c>
      <c r="BF185" s="89">
        <f t="shared" si="48"/>
        <v>0</v>
      </c>
      <c r="BG185" s="89">
        <f t="shared" si="48"/>
        <v>0</v>
      </c>
      <c r="BH185" s="89">
        <f t="shared" si="48"/>
        <v>0</v>
      </c>
      <c r="BI185" s="89">
        <f t="shared" si="48"/>
        <v>0</v>
      </c>
      <c r="BJ185" s="89">
        <f t="shared" si="48"/>
        <v>0</v>
      </c>
      <c r="BK185" s="89">
        <f t="shared" si="48"/>
        <v>0</v>
      </c>
      <c r="BL185" s="89">
        <f t="shared" si="48"/>
        <v>0</v>
      </c>
      <c r="BM185" s="89">
        <f t="shared" si="48"/>
        <v>0</v>
      </c>
      <c r="BN185" s="89">
        <f t="shared" si="48"/>
        <v>0</v>
      </c>
      <c r="BO185" s="89">
        <f t="shared" si="48"/>
        <v>0</v>
      </c>
      <c r="BP185" s="89">
        <f t="shared" si="46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9">IF($AN$4=$AJ$172,AL$135,0)</f>
        <v>0</v>
      </c>
      <c r="AM186" s="89">
        <f t="shared" si="49"/>
        <v>0</v>
      </c>
      <c r="AN186" s="89">
        <f t="shared" si="49"/>
        <v>0</v>
      </c>
      <c r="AO186" s="89">
        <f t="shared" si="49"/>
        <v>0</v>
      </c>
      <c r="AP186" s="89">
        <f t="shared" si="49"/>
        <v>0</v>
      </c>
      <c r="AQ186" s="89">
        <f t="shared" si="49"/>
        <v>0</v>
      </c>
      <c r="AR186" s="89">
        <f t="shared" si="49"/>
        <v>0</v>
      </c>
      <c r="AS186" s="89">
        <f t="shared" si="49"/>
        <v>0</v>
      </c>
      <c r="AT186" s="89">
        <f t="shared" si="49"/>
        <v>0</v>
      </c>
      <c r="AU186" s="89">
        <f t="shared" si="49"/>
        <v>0</v>
      </c>
      <c r="AV186" s="89">
        <f t="shared" si="49"/>
        <v>0</v>
      </c>
      <c r="AW186" s="89">
        <f t="shared" si="49"/>
        <v>0</v>
      </c>
      <c r="AX186" s="89">
        <f t="shared" si="49"/>
        <v>0</v>
      </c>
      <c r="AY186" s="89">
        <f t="shared" si="49"/>
        <v>0</v>
      </c>
      <c r="AZ186" s="89">
        <f t="shared" si="49"/>
        <v>0</v>
      </c>
      <c r="BA186" s="89">
        <f t="shared" si="49"/>
        <v>0</v>
      </c>
      <c r="BB186" s="89">
        <f t="shared" si="49"/>
        <v>0</v>
      </c>
      <c r="BC186" s="89">
        <f t="shared" si="49"/>
        <v>0</v>
      </c>
      <c r="BD186" s="89">
        <f t="shared" si="49"/>
        <v>0</v>
      </c>
      <c r="BE186" s="89">
        <f t="shared" si="49"/>
        <v>0</v>
      </c>
      <c r="BF186" s="89">
        <f t="shared" si="49"/>
        <v>0</v>
      </c>
      <c r="BG186" s="89">
        <f t="shared" si="49"/>
        <v>0</v>
      </c>
      <c r="BH186" s="89">
        <f t="shared" si="49"/>
        <v>0</v>
      </c>
      <c r="BI186" s="89">
        <f t="shared" si="49"/>
        <v>0</v>
      </c>
      <c r="BJ186" s="89">
        <f t="shared" si="49"/>
        <v>0</v>
      </c>
      <c r="BK186" s="89">
        <f t="shared" si="49"/>
        <v>0</v>
      </c>
      <c r="BL186" s="89">
        <f t="shared" si="49"/>
        <v>0</v>
      </c>
      <c r="BM186" s="89">
        <f t="shared" si="49"/>
        <v>0</v>
      </c>
      <c r="BN186" s="89">
        <f t="shared" si="49"/>
        <v>0</v>
      </c>
      <c r="BO186" s="89">
        <f t="shared" si="49"/>
        <v>0</v>
      </c>
      <c r="BP186" s="89">
        <f t="shared" si="46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50">IF($AN$4=$AJ$172,AL$136,0)</f>
        <v>0</v>
      </c>
      <c r="AM187" s="89">
        <f t="shared" si="50"/>
        <v>0</v>
      </c>
      <c r="AN187" s="89">
        <f t="shared" si="50"/>
        <v>0</v>
      </c>
      <c r="AO187" s="89">
        <f t="shared" si="50"/>
        <v>0</v>
      </c>
      <c r="AP187" s="89">
        <f t="shared" si="50"/>
        <v>0</v>
      </c>
      <c r="AQ187" s="89">
        <f t="shared" si="50"/>
        <v>0</v>
      </c>
      <c r="AR187" s="89">
        <f t="shared" si="50"/>
        <v>0</v>
      </c>
      <c r="AS187" s="89">
        <f t="shared" si="50"/>
        <v>0</v>
      </c>
      <c r="AT187" s="89">
        <f t="shared" si="50"/>
        <v>0</v>
      </c>
      <c r="AU187" s="89">
        <f t="shared" si="50"/>
        <v>0</v>
      </c>
      <c r="AV187" s="89">
        <f t="shared" si="50"/>
        <v>0</v>
      </c>
      <c r="AW187" s="89">
        <f t="shared" si="50"/>
        <v>0</v>
      </c>
      <c r="AX187" s="89">
        <f t="shared" si="50"/>
        <v>0</v>
      </c>
      <c r="AY187" s="89">
        <f t="shared" si="50"/>
        <v>0</v>
      </c>
      <c r="AZ187" s="89">
        <f t="shared" si="50"/>
        <v>0</v>
      </c>
      <c r="BA187" s="89">
        <f t="shared" si="50"/>
        <v>0</v>
      </c>
      <c r="BB187" s="89">
        <f t="shared" si="50"/>
        <v>0</v>
      </c>
      <c r="BC187" s="89">
        <f t="shared" si="50"/>
        <v>0</v>
      </c>
      <c r="BD187" s="89">
        <f t="shared" si="50"/>
        <v>0</v>
      </c>
      <c r="BE187" s="89">
        <f t="shared" si="50"/>
        <v>0</v>
      </c>
      <c r="BF187" s="89">
        <f t="shared" si="50"/>
        <v>0</v>
      </c>
      <c r="BG187" s="89">
        <f t="shared" si="50"/>
        <v>0</v>
      </c>
      <c r="BH187" s="89">
        <f t="shared" si="50"/>
        <v>0</v>
      </c>
      <c r="BI187" s="89">
        <f t="shared" si="50"/>
        <v>0</v>
      </c>
      <c r="BJ187" s="89">
        <f t="shared" si="50"/>
        <v>0</v>
      </c>
      <c r="BK187" s="89">
        <f t="shared" si="50"/>
        <v>0</v>
      </c>
      <c r="BL187" s="89">
        <f t="shared" si="50"/>
        <v>0</v>
      </c>
      <c r="BM187" s="89">
        <f t="shared" si="50"/>
        <v>0</v>
      </c>
      <c r="BN187" s="89">
        <f t="shared" si="50"/>
        <v>0</v>
      </c>
      <c r="BO187" s="89">
        <f t="shared" si="50"/>
        <v>0</v>
      </c>
      <c r="BP187" s="89">
        <f t="shared" si="46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1">IF($AN$4=$AJ$172,AL$137,0)</f>
        <v>0</v>
      </c>
      <c r="AM188" s="89">
        <f t="shared" si="51"/>
        <v>0</v>
      </c>
      <c r="AN188" s="89">
        <f t="shared" si="51"/>
        <v>0</v>
      </c>
      <c r="AO188" s="89">
        <f t="shared" si="51"/>
        <v>0</v>
      </c>
      <c r="AP188" s="89">
        <f t="shared" si="51"/>
        <v>0</v>
      </c>
      <c r="AQ188" s="89">
        <f t="shared" si="51"/>
        <v>0</v>
      </c>
      <c r="AR188" s="89">
        <f t="shared" si="51"/>
        <v>0</v>
      </c>
      <c r="AS188" s="89">
        <f t="shared" si="51"/>
        <v>0</v>
      </c>
      <c r="AT188" s="89">
        <f t="shared" si="51"/>
        <v>0</v>
      </c>
      <c r="AU188" s="89">
        <f t="shared" si="51"/>
        <v>0</v>
      </c>
      <c r="AV188" s="89">
        <f t="shared" si="51"/>
        <v>0</v>
      </c>
      <c r="AW188" s="89">
        <f t="shared" si="51"/>
        <v>0</v>
      </c>
      <c r="AX188" s="89">
        <f t="shared" si="51"/>
        <v>0</v>
      </c>
      <c r="AY188" s="89">
        <f t="shared" si="51"/>
        <v>0</v>
      </c>
      <c r="AZ188" s="89">
        <f t="shared" si="51"/>
        <v>0</v>
      </c>
      <c r="BA188" s="89">
        <f t="shared" si="51"/>
        <v>0</v>
      </c>
      <c r="BB188" s="89">
        <f t="shared" si="51"/>
        <v>0</v>
      </c>
      <c r="BC188" s="89">
        <f t="shared" si="51"/>
        <v>0</v>
      </c>
      <c r="BD188" s="89">
        <f t="shared" si="51"/>
        <v>0</v>
      </c>
      <c r="BE188" s="89">
        <f t="shared" si="51"/>
        <v>0</v>
      </c>
      <c r="BF188" s="89">
        <f t="shared" si="51"/>
        <v>0</v>
      </c>
      <c r="BG188" s="89">
        <f t="shared" si="51"/>
        <v>0</v>
      </c>
      <c r="BH188" s="89">
        <f t="shared" si="51"/>
        <v>0</v>
      </c>
      <c r="BI188" s="89">
        <f t="shared" si="51"/>
        <v>0</v>
      </c>
      <c r="BJ188" s="89">
        <f t="shared" si="51"/>
        <v>0</v>
      </c>
      <c r="BK188" s="89">
        <f t="shared" si="51"/>
        <v>0</v>
      </c>
      <c r="BL188" s="89">
        <f t="shared" si="51"/>
        <v>0</v>
      </c>
      <c r="BM188" s="89">
        <f t="shared" si="51"/>
        <v>0</v>
      </c>
      <c r="BN188" s="89">
        <f t="shared" si="51"/>
        <v>0</v>
      </c>
      <c r="BO188" s="89">
        <f t="shared" si="51"/>
        <v>0</v>
      </c>
      <c r="BP188" s="89">
        <f t="shared" si="46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2">IF($AN$4=$AJ$172,AL$138,0)</f>
        <v>0</v>
      </c>
      <c r="AM189" s="89">
        <f t="shared" si="52"/>
        <v>0</v>
      </c>
      <c r="AN189" s="89">
        <f t="shared" si="52"/>
        <v>0</v>
      </c>
      <c r="AO189" s="89">
        <f t="shared" si="52"/>
        <v>0</v>
      </c>
      <c r="AP189" s="89">
        <f t="shared" si="52"/>
        <v>0</v>
      </c>
      <c r="AQ189" s="89">
        <f t="shared" si="52"/>
        <v>0</v>
      </c>
      <c r="AR189" s="89">
        <f t="shared" si="52"/>
        <v>0</v>
      </c>
      <c r="AS189" s="89">
        <f t="shared" si="52"/>
        <v>0</v>
      </c>
      <c r="AT189" s="89">
        <f t="shared" si="52"/>
        <v>0</v>
      </c>
      <c r="AU189" s="89">
        <f t="shared" si="52"/>
        <v>0</v>
      </c>
      <c r="AV189" s="89">
        <f t="shared" si="52"/>
        <v>0</v>
      </c>
      <c r="AW189" s="89">
        <f t="shared" si="52"/>
        <v>0</v>
      </c>
      <c r="AX189" s="89">
        <f t="shared" si="52"/>
        <v>0</v>
      </c>
      <c r="AY189" s="89">
        <f t="shared" si="52"/>
        <v>0</v>
      </c>
      <c r="AZ189" s="89">
        <f t="shared" si="52"/>
        <v>0</v>
      </c>
      <c r="BA189" s="89">
        <f t="shared" si="52"/>
        <v>0</v>
      </c>
      <c r="BB189" s="89">
        <f t="shared" si="52"/>
        <v>0</v>
      </c>
      <c r="BC189" s="89">
        <f t="shared" si="52"/>
        <v>0</v>
      </c>
      <c r="BD189" s="89">
        <f t="shared" si="52"/>
        <v>0</v>
      </c>
      <c r="BE189" s="89">
        <f t="shared" si="52"/>
        <v>0</v>
      </c>
      <c r="BF189" s="89">
        <f t="shared" si="52"/>
        <v>0</v>
      </c>
      <c r="BG189" s="89">
        <f t="shared" si="52"/>
        <v>0</v>
      </c>
      <c r="BH189" s="89">
        <f t="shared" si="52"/>
        <v>0</v>
      </c>
      <c r="BI189" s="89">
        <f t="shared" si="52"/>
        <v>0</v>
      </c>
      <c r="BJ189" s="89">
        <f t="shared" si="52"/>
        <v>0</v>
      </c>
      <c r="BK189" s="89">
        <f t="shared" si="52"/>
        <v>0</v>
      </c>
      <c r="BL189" s="89">
        <f t="shared" si="52"/>
        <v>0</v>
      </c>
      <c r="BM189" s="89">
        <f t="shared" si="52"/>
        <v>0</v>
      </c>
      <c r="BN189" s="89">
        <f t="shared" si="52"/>
        <v>0</v>
      </c>
      <c r="BO189" s="89">
        <f t="shared" si="52"/>
        <v>0</v>
      </c>
      <c r="BP189" s="89">
        <f t="shared" si="46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3">IF($AN$4=$AJ$172,AL$139,0)</f>
        <v>0</v>
      </c>
      <c r="AM190" s="89">
        <f t="shared" si="53"/>
        <v>0</v>
      </c>
      <c r="AN190" s="89">
        <f t="shared" si="53"/>
        <v>0</v>
      </c>
      <c r="AO190" s="89">
        <f t="shared" si="53"/>
        <v>0</v>
      </c>
      <c r="AP190" s="89">
        <f t="shared" si="53"/>
        <v>0</v>
      </c>
      <c r="AQ190" s="89">
        <f t="shared" si="53"/>
        <v>0</v>
      </c>
      <c r="AR190" s="89">
        <f t="shared" si="53"/>
        <v>0</v>
      </c>
      <c r="AS190" s="89">
        <f t="shared" si="53"/>
        <v>0</v>
      </c>
      <c r="AT190" s="89">
        <f t="shared" si="53"/>
        <v>0</v>
      </c>
      <c r="AU190" s="89">
        <f t="shared" si="53"/>
        <v>0</v>
      </c>
      <c r="AV190" s="89">
        <f t="shared" si="53"/>
        <v>0</v>
      </c>
      <c r="AW190" s="89">
        <f t="shared" si="53"/>
        <v>0</v>
      </c>
      <c r="AX190" s="89">
        <f t="shared" si="53"/>
        <v>0</v>
      </c>
      <c r="AY190" s="89">
        <f t="shared" si="53"/>
        <v>0</v>
      </c>
      <c r="AZ190" s="89">
        <f t="shared" si="53"/>
        <v>0</v>
      </c>
      <c r="BA190" s="89">
        <f t="shared" si="53"/>
        <v>0</v>
      </c>
      <c r="BB190" s="89">
        <f t="shared" si="53"/>
        <v>0</v>
      </c>
      <c r="BC190" s="89">
        <f t="shared" si="53"/>
        <v>0</v>
      </c>
      <c r="BD190" s="89">
        <f t="shared" si="53"/>
        <v>0</v>
      </c>
      <c r="BE190" s="89">
        <f t="shared" si="53"/>
        <v>0</v>
      </c>
      <c r="BF190" s="89">
        <f t="shared" si="53"/>
        <v>0</v>
      </c>
      <c r="BG190" s="89">
        <f t="shared" si="53"/>
        <v>0</v>
      </c>
      <c r="BH190" s="89">
        <f t="shared" si="53"/>
        <v>0</v>
      </c>
      <c r="BI190" s="89">
        <f t="shared" si="53"/>
        <v>0</v>
      </c>
      <c r="BJ190" s="89">
        <f t="shared" si="53"/>
        <v>0</v>
      </c>
      <c r="BK190" s="89">
        <f t="shared" si="53"/>
        <v>0</v>
      </c>
      <c r="BL190" s="89">
        <f t="shared" si="53"/>
        <v>0</v>
      </c>
      <c r="BM190" s="89">
        <f t="shared" si="53"/>
        <v>0</v>
      </c>
      <c r="BN190" s="89">
        <f t="shared" si="53"/>
        <v>0</v>
      </c>
      <c r="BO190" s="89">
        <f t="shared" si="53"/>
        <v>0</v>
      </c>
      <c r="BP190" s="89">
        <f t="shared" si="46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4">IF($AN$4=$AJ$172,AL$140,0)</f>
        <v>0</v>
      </c>
      <c r="AM191" s="89">
        <f t="shared" si="54"/>
        <v>0</v>
      </c>
      <c r="AN191" s="89">
        <f t="shared" si="54"/>
        <v>0</v>
      </c>
      <c r="AO191" s="89">
        <f t="shared" si="54"/>
        <v>0</v>
      </c>
      <c r="AP191" s="89">
        <f t="shared" si="54"/>
        <v>0</v>
      </c>
      <c r="AQ191" s="89">
        <f t="shared" si="54"/>
        <v>0</v>
      </c>
      <c r="AR191" s="89">
        <f t="shared" si="54"/>
        <v>0</v>
      </c>
      <c r="AS191" s="89">
        <f t="shared" si="54"/>
        <v>0</v>
      </c>
      <c r="AT191" s="89">
        <f t="shared" si="54"/>
        <v>0</v>
      </c>
      <c r="AU191" s="89">
        <f t="shared" si="54"/>
        <v>0</v>
      </c>
      <c r="AV191" s="89">
        <f t="shared" si="54"/>
        <v>0</v>
      </c>
      <c r="AW191" s="89">
        <f t="shared" si="54"/>
        <v>0</v>
      </c>
      <c r="AX191" s="89">
        <f t="shared" si="54"/>
        <v>0</v>
      </c>
      <c r="AY191" s="89">
        <f t="shared" si="54"/>
        <v>0</v>
      </c>
      <c r="AZ191" s="89">
        <f t="shared" si="54"/>
        <v>0</v>
      </c>
      <c r="BA191" s="89">
        <f t="shared" si="54"/>
        <v>0</v>
      </c>
      <c r="BB191" s="89">
        <f t="shared" si="54"/>
        <v>0</v>
      </c>
      <c r="BC191" s="89">
        <f t="shared" si="54"/>
        <v>0</v>
      </c>
      <c r="BD191" s="89">
        <f t="shared" si="54"/>
        <v>0</v>
      </c>
      <c r="BE191" s="89">
        <f t="shared" si="54"/>
        <v>0</v>
      </c>
      <c r="BF191" s="89">
        <f t="shared" si="54"/>
        <v>0</v>
      </c>
      <c r="BG191" s="89">
        <f t="shared" si="54"/>
        <v>0</v>
      </c>
      <c r="BH191" s="89">
        <f t="shared" si="54"/>
        <v>0</v>
      </c>
      <c r="BI191" s="89">
        <f t="shared" si="54"/>
        <v>0</v>
      </c>
      <c r="BJ191" s="89">
        <f t="shared" si="54"/>
        <v>0</v>
      </c>
      <c r="BK191" s="89">
        <f t="shared" si="54"/>
        <v>0</v>
      </c>
      <c r="BL191" s="89">
        <f t="shared" si="54"/>
        <v>0</v>
      </c>
      <c r="BM191" s="89">
        <f t="shared" si="54"/>
        <v>0</v>
      </c>
      <c r="BN191" s="89">
        <f t="shared" si="54"/>
        <v>0</v>
      </c>
      <c r="BO191" s="89">
        <f t="shared" si="54"/>
        <v>0</v>
      </c>
      <c r="BP191" s="89">
        <f t="shared" si="46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5">IF($AN$4=$AJ$172,AL$141,0)</f>
        <v>0</v>
      </c>
      <c r="AM192" s="89">
        <f t="shared" si="55"/>
        <v>0</v>
      </c>
      <c r="AN192" s="89">
        <f t="shared" si="55"/>
        <v>0</v>
      </c>
      <c r="AO192" s="89">
        <f t="shared" si="55"/>
        <v>0</v>
      </c>
      <c r="AP192" s="89">
        <f t="shared" si="55"/>
        <v>0</v>
      </c>
      <c r="AQ192" s="89">
        <f t="shared" si="55"/>
        <v>0</v>
      </c>
      <c r="AR192" s="89">
        <f t="shared" si="55"/>
        <v>0</v>
      </c>
      <c r="AS192" s="89">
        <f t="shared" si="55"/>
        <v>0</v>
      </c>
      <c r="AT192" s="89">
        <f t="shared" si="55"/>
        <v>0</v>
      </c>
      <c r="AU192" s="89">
        <f t="shared" si="55"/>
        <v>0</v>
      </c>
      <c r="AV192" s="89">
        <f t="shared" si="55"/>
        <v>0</v>
      </c>
      <c r="AW192" s="89">
        <f t="shared" si="55"/>
        <v>0</v>
      </c>
      <c r="AX192" s="89">
        <f t="shared" si="55"/>
        <v>0</v>
      </c>
      <c r="AY192" s="89">
        <f t="shared" si="55"/>
        <v>0</v>
      </c>
      <c r="AZ192" s="89">
        <f t="shared" si="55"/>
        <v>0</v>
      </c>
      <c r="BA192" s="89">
        <f t="shared" si="55"/>
        <v>0</v>
      </c>
      <c r="BB192" s="89">
        <f t="shared" si="55"/>
        <v>0</v>
      </c>
      <c r="BC192" s="89">
        <f t="shared" si="55"/>
        <v>0</v>
      </c>
      <c r="BD192" s="89">
        <f t="shared" si="55"/>
        <v>0</v>
      </c>
      <c r="BE192" s="89">
        <f t="shared" si="55"/>
        <v>0</v>
      </c>
      <c r="BF192" s="89">
        <f t="shared" si="55"/>
        <v>0</v>
      </c>
      <c r="BG192" s="89">
        <f t="shared" si="55"/>
        <v>0</v>
      </c>
      <c r="BH192" s="89">
        <f t="shared" si="55"/>
        <v>0</v>
      </c>
      <c r="BI192" s="89">
        <f t="shared" si="55"/>
        <v>0</v>
      </c>
      <c r="BJ192" s="89">
        <f t="shared" si="55"/>
        <v>0</v>
      </c>
      <c r="BK192" s="89">
        <f t="shared" si="55"/>
        <v>0</v>
      </c>
      <c r="BL192" s="89">
        <f t="shared" si="55"/>
        <v>0</v>
      </c>
      <c r="BM192" s="89">
        <f t="shared" si="55"/>
        <v>0</v>
      </c>
      <c r="BN192" s="89">
        <f t="shared" si="55"/>
        <v>0</v>
      </c>
      <c r="BO192" s="89">
        <f t="shared" si="55"/>
        <v>0</v>
      </c>
      <c r="BP192" s="89">
        <f t="shared" si="46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6">SUM(AM183:AM192)</f>
        <v>0</v>
      </c>
      <c r="AN193" s="90">
        <f t="shared" si="56"/>
        <v>0</v>
      </c>
      <c r="AO193" s="90">
        <f t="shared" si="56"/>
        <v>0</v>
      </c>
      <c r="AP193" s="90">
        <f t="shared" si="56"/>
        <v>0</v>
      </c>
      <c r="AQ193" s="90">
        <f t="shared" si="56"/>
        <v>0</v>
      </c>
      <c r="AR193" s="90">
        <f t="shared" si="56"/>
        <v>0</v>
      </c>
      <c r="AS193" s="90">
        <f t="shared" si="56"/>
        <v>0</v>
      </c>
      <c r="AT193" s="90">
        <f t="shared" si="56"/>
        <v>0</v>
      </c>
      <c r="AU193" s="90">
        <f t="shared" si="56"/>
        <v>0</v>
      </c>
      <c r="AV193" s="90">
        <f t="shared" si="56"/>
        <v>0</v>
      </c>
      <c r="AW193" s="90">
        <f t="shared" si="56"/>
        <v>0</v>
      </c>
      <c r="AX193" s="90">
        <f t="shared" si="56"/>
        <v>0</v>
      </c>
      <c r="AY193" s="90">
        <f t="shared" si="56"/>
        <v>0</v>
      </c>
      <c r="AZ193" s="90">
        <f t="shared" si="56"/>
        <v>0</v>
      </c>
      <c r="BA193" s="90">
        <f t="shared" si="56"/>
        <v>0</v>
      </c>
      <c r="BB193" s="90">
        <f t="shared" si="56"/>
        <v>0</v>
      </c>
      <c r="BC193" s="90">
        <f t="shared" si="56"/>
        <v>0</v>
      </c>
      <c r="BD193" s="90">
        <f t="shared" si="56"/>
        <v>0</v>
      </c>
      <c r="BE193" s="90">
        <f t="shared" si="56"/>
        <v>0</v>
      </c>
      <c r="BF193" s="90">
        <f t="shared" si="56"/>
        <v>0</v>
      </c>
      <c r="BG193" s="90">
        <f t="shared" si="56"/>
        <v>0</v>
      </c>
      <c r="BH193" s="90">
        <f t="shared" si="56"/>
        <v>0</v>
      </c>
      <c r="BI193" s="90">
        <f t="shared" si="56"/>
        <v>0</v>
      </c>
      <c r="BJ193" s="90">
        <f t="shared" si="56"/>
        <v>0</v>
      </c>
      <c r="BK193" s="90">
        <f t="shared" si="56"/>
        <v>0</v>
      </c>
      <c r="BL193" s="90">
        <f t="shared" si="56"/>
        <v>0</v>
      </c>
      <c r="BM193" s="90">
        <f t="shared" si="56"/>
        <v>0</v>
      </c>
      <c r="BN193" s="90">
        <f t="shared" si="56"/>
        <v>0</v>
      </c>
      <c r="BO193" s="90">
        <f t="shared" si="56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7">AM181</f>
        <v>2</v>
      </c>
      <c r="AN195" s="72">
        <f t="shared" si="57"/>
        <v>3</v>
      </c>
      <c r="AO195" s="72">
        <f t="shared" si="57"/>
        <v>4</v>
      </c>
      <c r="AP195" s="72">
        <f t="shared" si="57"/>
        <v>5</v>
      </c>
      <c r="AQ195" s="72">
        <f t="shared" si="57"/>
        <v>6</v>
      </c>
      <c r="AR195" s="72">
        <f t="shared" si="57"/>
        <v>7</v>
      </c>
      <c r="AS195" s="72">
        <f t="shared" si="57"/>
        <v>8</v>
      </c>
      <c r="AT195" s="72">
        <f t="shared" si="57"/>
        <v>9</v>
      </c>
      <c r="AU195" s="72">
        <f t="shared" si="57"/>
        <v>10</v>
      </c>
      <c r="AV195" s="72">
        <f t="shared" si="57"/>
        <v>11</v>
      </c>
      <c r="AW195" s="72">
        <f t="shared" si="57"/>
        <v>12</v>
      </c>
      <c r="AX195" s="72">
        <f t="shared" si="57"/>
        <v>13</v>
      </c>
      <c r="AY195" s="72">
        <f t="shared" si="57"/>
        <v>14</v>
      </c>
      <c r="AZ195" s="72">
        <f t="shared" si="57"/>
        <v>15</v>
      </c>
      <c r="BA195" s="72">
        <f t="shared" si="57"/>
        <v>16</v>
      </c>
      <c r="BB195" s="72">
        <f t="shared" si="57"/>
        <v>17</v>
      </c>
      <c r="BC195" s="72">
        <f t="shared" si="57"/>
        <v>18</v>
      </c>
      <c r="BD195" s="72">
        <f t="shared" si="57"/>
        <v>19</v>
      </c>
      <c r="BE195" s="72">
        <f t="shared" si="57"/>
        <v>20</v>
      </c>
      <c r="BF195" s="72">
        <f t="shared" si="57"/>
        <v>21</v>
      </c>
      <c r="BG195" s="72">
        <f t="shared" si="57"/>
        <v>22</v>
      </c>
      <c r="BH195" s="72">
        <f t="shared" si="57"/>
        <v>23</v>
      </c>
      <c r="BI195" s="72">
        <f t="shared" si="57"/>
        <v>24</v>
      </c>
      <c r="BJ195" s="72">
        <f t="shared" si="57"/>
        <v>25</v>
      </c>
      <c r="BK195" s="72">
        <f t="shared" si="57"/>
        <v>26</v>
      </c>
      <c r="BL195" s="72">
        <f t="shared" si="57"/>
        <v>27</v>
      </c>
      <c r="BM195" s="72">
        <f t="shared" si="57"/>
        <v>28</v>
      </c>
      <c r="BN195" s="72">
        <f t="shared" si="57"/>
        <v>29</v>
      </c>
      <c r="BO195" s="72">
        <f t="shared" si="57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8">IF($AN$4=$AJ$172,AL$146,0)</f>
        <v>0</v>
      </c>
      <c r="AM197" s="91">
        <f t="shared" si="58"/>
        <v>0</v>
      </c>
      <c r="AN197" s="91">
        <f t="shared" si="58"/>
        <v>0</v>
      </c>
      <c r="AO197" s="91">
        <f t="shared" si="58"/>
        <v>0</v>
      </c>
      <c r="AP197" s="91">
        <f t="shared" si="58"/>
        <v>0</v>
      </c>
      <c r="AQ197" s="91">
        <f t="shared" si="58"/>
        <v>0</v>
      </c>
      <c r="AR197" s="91">
        <f t="shared" si="58"/>
        <v>0</v>
      </c>
      <c r="AS197" s="91">
        <f t="shared" si="58"/>
        <v>0</v>
      </c>
      <c r="AT197" s="91">
        <f t="shared" si="58"/>
        <v>0</v>
      </c>
      <c r="AU197" s="91">
        <f t="shared" si="58"/>
        <v>0</v>
      </c>
      <c r="AV197" s="91">
        <f t="shared" si="58"/>
        <v>0</v>
      </c>
      <c r="AW197" s="91">
        <f t="shared" si="58"/>
        <v>0</v>
      </c>
      <c r="AX197" s="91">
        <f t="shared" si="58"/>
        <v>0</v>
      </c>
      <c r="AY197" s="91">
        <f t="shared" si="58"/>
        <v>0</v>
      </c>
      <c r="AZ197" s="91">
        <f t="shared" si="58"/>
        <v>0</v>
      </c>
      <c r="BA197" s="91">
        <f t="shared" si="58"/>
        <v>0</v>
      </c>
      <c r="BB197" s="91">
        <f t="shared" si="58"/>
        <v>0</v>
      </c>
      <c r="BC197" s="91">
        <f t="shared" si="58"/>
        <v>0</v>
      </c>
      <c r="BD197" s="91">
        <f t="shared" si="58"/>
        <v>0</v>
      </c>
      <c r="BE197" s="91">
        <f t="shared" si="58"/>
        <v>0</v>
      </c>
      <c r="BF197" s="91">
        <f t="shared" si="58"/>
        <v>0</v>
      </c>
      <c r="BG197" s="91">
        <f t="shared" si="58"/>
        <v>0</v>
      </c>
      <c r="BH197" s="91">
        <f t="shared" si="58"/>
        <v>0</v>
      </c>
      <c r="BI197" s="91">
        <f t="shared" si="58"/>
        <v>0</v>
      </c>
      <c r="BJ197" s="91">
        <f t="shared" si="58"/>
        <v>0</v>
      </c>
      <c r="BK197" s="91">
        <f t="shared" si="58"/>
        <v>0</v>
      </c>
      <c r="BL197" s="91">
        <f t="shared" si="58"/>
        <v>0</v>
      </c>
      <c r="BM197" s="91">
        <f t="shared" si="58"/>
        <v>0</v>
      </c>
      <c r="BN197" s="91">
        <f t="shared" si="58"/>
        <v>0</v>
      </c>
      <c r="BO197" s="91">
        <f t="shared" si="58"/>
        <v>0</v>
      </c>
      <c r="BP197" s="91">
        <f t="shared" ref="BP197:BP206" si="59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60">IF($AN$4=$AJ$172,AL$147,0)</f>
        <v>0</v>
      </c>
      <c r="AM198" s="90">
        <f t="shared" si="60"/>
        <v>0</v>
      </c>
      <c r="AN198" s="90">
        <f t="shared" si="60"/>
        <v>0</v>
      </c>
      <c r="AO198" s="90">
        <f t="shared" si="60"/>
        <v>0</v>
      </c>
      <c r="AP198" s="90">
        <f t="shared" si="60"/>
        <v>0</v>
      </c>
      <c r="AQ198" s="90">
        <f t="shared" si="60"/>
        <v>0</v>
      </c>
      <c r="AR198" s="90">
        <f t="shared" si="60"/>
        <v>0</v>
      </c>
      <c r="AS198" s="90">
        <f t="shared" si="60"/>
        <v>0</v>
      </c>
      <c r="AT198" s="90">
        <f t="shared" si="60"/>
        <v>0</v>
      </c>
      <c r="AU198" s="90">
        <f t="shared" si="60"/>
        <v>0</v>
      </c>
      <c r="AV198" s="90">
        <f t="shared" si="60"/>
        <v>0</v>
      </c>
      <c r="AW198" s="90">
        <f t="shared" si="60"/>
        <v>0</v>
      </c>
      <c r="AX198" s="90">
        <f t="shared" si="60"/>
        <v>0</v>
      </c>
      <c r="AY198" s="90">
        <f t="shared" si="60"/>
        <v>0</v>
      </c>
      <c r="AZ198" s="90">
        <f t="shared" si="60"/>
        <v>0</v>
      </c>
      <c r="BA198" s="90">
        <f t="shared" si="60"/>
        <v>0</v>
      </c>
      <c r="BB198" s="90">
        <f t="shared" si="60"/>
        <v>0</v>
      </c>
      <c r="BC198" s="90">
        <f t="shared" si="60"/>
        <v>0</v>
      </c>
      <c r="BD198" s="90">
        <f t="shared" si="60"/>
        <v>0</v>
      </c>
      <c r="BE198" s="90">
        <f t="shared" si="60"/>
        <v>0</v>
      </c>
      <c r="BF198" s="90">
        <f t="shared" si="60"/>
        <v>0</v>
      </c>
      <c r="BG198" s="90">
        <f t="shared" si="60"/>
        <v>0</v>
      </c>
      <c r="BH198" s="90">
        <f t="shared" si="60"/>
        <v>0</v>
      </c>
      <c r="BI198" s="90">
        <f t="shared" si="60"/>
        <v>0</v>
      </c>
      <c r="BJ198" s="90">
        <f t="shared" si="60"/>
        <v>0</v>
      </c>
      <c r="BK198" s="90">
        <f t="shared" si="60"/>
        <v>0</v>
      </c>
      <c r="BL198" s="90">
        <f t="shared" si="60"/>
        <v>0</v>
      </c>
      <c r="BM198" s="90">
        <f t="shared" si="60"/>
        <v>0</v>
      </c>
      <c r="BN198" s="90">
        <f t="shared" si="60"/>
        <v>0</v>
      </c>
      <c r="BO198" s="90">
        <f t="shared" si="60"/>
        <v>0</v>
      </c>
      <c r="BP198" s="90">
        <f t="shared" si="59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1">IF($AN$4=$AJ$172,AL$148,0)</f>
        <v>0</v>
      </c>
      <c r="AM199" s="90">
        <f t="shared" si="61"/>
        <v>0</v>
      </c>
      <c r="AN199" s="90">
        <f t="shared" si="61"/>
        <v>0</v>
      </c>
      <c r="AO199" s="90">
        <f t="shared" si="61"/>
        <v>0</v>
      </c>
      <c r="AP199" s="90">
        <f t="shared" si="61"/>
        <v>0</v>
      </c>
      <c r="AQ199" s="90">
        <f t="shared" si="61"/>
        <v>0</v>
      </c>
      <c r="AR199" s="90">
        <f t="shared" si="61"/>
        <v>0</v>
      </c>
      <c r="AS199" s="90">
        <f t="shared" si="61"/>
        <v>0</v>
      </c>
      <c r="AT199" s="90">
        <f t="shared" si="61"/>
        <v>0</v>
      </c>
      <c r="AU199" s="90">
        <f t="shared" si="61"/>
        <v>0</v>
      </c>
      <c r="AV199" s="90">
        <f t="shared" si="61"/>
        <v>0</v>
      </c>
      <c r="AW199" s="90">
        <f t="shared" si="61"/>
        <v>0</v>
      </c>
      <c r="AX199" s="90">
        <f t="shared" si="61"/>
        <v>0</v>
      </c>
      <c r="AY199" s="90">
        <f t="shared" si="61"/>
        <v>0</v>
      </c>
      <c r="AZ199" s="90">
        <f t="shared" si="61"/>
        <v>0</v>
      </c>
      <c r="BA199" s="90">
        <f t="shared" si="61"/>
        <v>0</v>
      </c>
      <c r="BB199" s="90">
        <f t="shared" si="61"/>
        <v>0</v>
      </c>
      <c r="BC199" s="90">
        <f t="shared" si="61"/>
        <v>0</v>
      </c>
      <c r="BD199" s="90">
        <f t="shared" si="61"/>
        <v>0</v>
      </c>
      <c r="BE199" s="90">
        <f t="shared" si="61"/>
        <v>0</v>
      </c>
      <c r="BF199" s="90">
        <f t="shared" si="61"/>
        <v>0</v>
      </c>
      <c r="BG199" s="90">
        <f t="shared" si="61"/>
        <v>0</v>
      </c>
      <c r="BH199" s="90">
        <f t="shared" si="61"/>
        <v>0</v>
      </c>
      <c r="BI199" s="90">
        <f t="shared" si="61"/>
        <v>0</v>
      </c>
      <c r="BJ199" s="90">
        <f t="shared" si="61"/>
        <v>0</v>
      </c>
      <c r="BK199" s="90">
        <f t="shared" si="61"/>
        <v>0</v>
      </c>
      <c r="BL199" s="90">
        <f t="shared" si="61"/>
        <v>0</v>
      </c>
      <c r="BM199" s="90">
        <f t="shared" si="61"/>
        <v>0</v>
      </c>
      <c r="BN199" s="90">
        <f t="shared" si="61"/>
        <v>0</v>
      </c>
      <c r="BO199" s="90">
        <f t="shared" si="61"/>
        <v>0</v>
      </c>
      <c r="BP199" s="90">
        <f t="shared" si="59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2">IF($AN$4=$AJ$172,AL$149,0)</f>
        <v>0</v>
      </c>
      <c r="AM200" s="90">
        <f t="shared" si="62"/>
        <v>0</v>
      </c>
      <c r="AN200" s="90">
        <f t="shared" si="62"/>
        <v>0</v>
      </c>
      <c r="AO200" s="90">
        <f t="shared" si="62"/>
        <v>0</v>
      </c>
      <c r="AP200" s="90">
        <f t="shared" si="62"/>
        <v>0</v>
      </c>
      <c r="AQ200" s="90">
        <f t="shared" si="62"/>
        <v>0</v>
      </c>
      <c r="AR200" s="90">
        <f t="shared" si="62"/>
        <v>0</v>
      </c>
      <c r="AS200" s="90">
        <f t="shared" si="62"/>
        <v>0</v>
      </c>
      <c r="AT200" s="90">
        <f t="shared" si="62"/>
        <v>0</v>
      </c>
      <c r="AU200" s="90">
        <f t="shared" si="62"/>
        <v>0</v>
      </c>
      <c r="AV200" s="90">
        <f t="shared" si="62"/>
        <v>0</v>
      </c>
      <c r="AW200" s="90">
        <f t="shared" si="62"/>
        <v>0</v>
      </c>
      <c r="AX200" s="90">
        <f t="shared" si="62"/>
        <v>0</v>
      </c>
      <c r="AY200" s="90">
        <f t="shared" si="62"/>
        <v>0</v>
      </c>
      <c r="AZ200" s="90">
        <f t="shared" si="62"/>
        <v>0</v>
      </c>
      <c r="BA200" s="90">
        <f t="shared" si="62"/>
        <v>0</v>
      </c>
      <c r="BB200" s="90">
        <f t="shared" si="62"/>
        <v>0</v>
      </c>
      <c r="BC200" s="90">
        <f t="shared" si="62"/>
        <v>0</v>
      </c>
      <c r="BD200" s="90">
        <f t="shared" si="62"/>
        <v>0</v>
      </c>
      <c r="BE200" s="90">
        <f t="shared" si="62"/>
        <v>0</v>
      </c>
      <c r="BF200" s="90">
        <f t="shared" si="62"/>
        <v>0</v>
      </c>
      <c r="BG200" s="90">
        <f t="shared" si="62"/>
        <v>0</v>
      </c>
      <c r="BH200" s="90">
        <f t="shared" si="62"/>
        <v>0</v>
      </c>
      <c r="BI200" s="90">
        <f t="shared" si="62"/>
        <v>0</v>
      </c>
      <c r="BJ200" s="90">
        <f t="shared" si="62"/>
        <v>0</v>
      </c>
      <c r="BK200" s="90">
        <f t="shared" si="62"/>
        <v>0</v>
      </c>
      <c r="BL200" s="90">
        <f t="shared" si="62"/>
        <v>0</v>
      </c>
      <c r="BM200" s="90">
        <f t="shared" si="62"/>
        <v>0</v>
      </c>
      <c r="BN200" s="90">
        <f t="shared" si="62"/>
        <v>0</v>
      </c>
      <c r="BO200" s="90">
        <f t="shared" si="62"/>
        <v>0</v>
      </c>
      <c r="BP200" s="90">
        <f t="shared" si="59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3">IF($AN$4=$AJ$172,AL$150,0)</f>
        <v>0</v>
      </c>
      <c r="AM201" s="91">
        <f t="shared" si="63"/>
        <v>0</v>
      </c>
      <c r="AN201" s="91">
        <f t="shared" si="63"/>
        <v>0</v>
      </c>
      <c r="AO201" s="91">
        <f t="shared" si="63"/>
        <v>0</v>
      </c>
      <c r="AP201" s="91">
        <f t="shared" si="63"/>
        <v>0</v>
      </c>
      <c r="AQ201" s="91">
        <f t="shared" si="63"/>
        <v>0</v>
      </c>
      <c r="AR201" s="91">
        <f t="shared" si="63"/>
        <v>0</v>
      </c>
      <c r="AS201" s="91">
        <f t="shared" si="63"/>
        <v>0</v>
      </c>
      <c r="AT201" s="91">
        <f t="shared" si="63"/>
        <v>0</v>
      </c>
      <c r="AU201" s="91">
        <f t="shared" si="63"/>
        <v>0</v>
      </c>
      <c r="AV201" s="91">
        <f t="shared" si="63"/>
        <v>0</v>
      </c>
      <c r="AW201" s="91">
        <f t="shared" si="63"/>
        <v>0</v>
      </c>
      <c r="AX201" s="91">
        <f t="shared" si="63"/>
        <v>0</v>
      </c>
      <c r="AY201" s="91">
        <f t="shared" si="63"/>
        <v>0</v>
      </c>
      <c r="AZ201" s="91">
        <f t="shared" si="63"/>
        <v>0</v>
      </c>
      <c r="BA201" s="91">
        <f t="shared" si="63"/>
        <v>0</v>
      </c>
      <c r="BB201" s="91">
        <f t="shared" si="63"/>
        <v>0</v>
      </c>
      <c r="BC201" s="91">
        <f t="shared" si="63"/>
        <v>0</v>
      </c>
      <c r="BD201" s="91">
        <f t="shared" si="63"/>
        <v>0</v>
      </c>
      <c r="BE201" s="91">
        <f t="shared" si="63"/>
        <v>0</v>
      </c>
      <c r="BF201" s="91">
        <f t="shared" si="63"/>
        <v>0</v>
      </c>
      <c r="BG201" s="91">
        <f t="shared" si="63"/>
        <v>0</v>
      </c>
      <c r="BH201" s="91">
        <f t="shared" si="63"/>
        <v>0</v>
      </c>
      <c r="BI201" s="91">
        <f t="shared" si="63"/>
        <v>0</v>
      </c>
      <c r="BJ201" s="91">
        <f t="shared" si="63"/>
        <v>0</v>
      </c>
      <c r="BK201" s="91">
        <f t="shared" si="63"/>
        <v>0</v>
      </c>
      <c r="BL201" s="91">
        <f t="shared" si="63"/>
        <v>0</v>
      </c>
      <c r="BM201" s="91">
        <f t="shared" si="63"/>
        <v>0</v>
      </c>
      <c r="BN201" s="91">
        <f t="shared" si="63"/>
        <v>0</v>
      </c>
      <c r="BO201" s="91">
        <f t="shared" si="63"/>
        <v>0</v>
      </c>
      <c r="BP201" s="91">
        <f t="shared" si="59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4">IF($AN$4=$AJ$172,AL$151,0)</f>
        <v>0</v>
      </c>
      <c r="AM202" s="90">
        <f t="shared" si="64"/>
        <v>0</v>
      </c>
      <c r="AN202" s="90">
        <f t="shared" si="64"/>
        <v>0</v>
      </c>
      <c r="AO202" s="90">
        <f t="shared" si="64"/>
        <v>0</v>
      </c>
      <c r="AP202" s="90">
        <f t="shared" si="64"/>
        <v>0</v>
      </c>
      <c r="AQ202" s="90">
        <f t="shared" si="64"/>
        <v>0</v>
      </c>
      <c r="AR202" s="90">
        <f t="shared" si="64"/>
        <v>0</v>
      </c>
      <c r="AS202" s="90">
        <f t="shared" si="64"/>
        <v>0</v>
      </c>
      <c r="AT202" s="90">
        <f t="shared" si="64"/>
        <v>0</v>
      </c>
      <c r="AU202" s="90">
        <f t="shared" si="64"/>
        <v>0</v>
      </c>
      <c r="AV202" s="90">
        <f t="shared" si="64"/>
        <v>0</v>
      </c>
      <c r="AW202" s="90">
        <f t="shared" si="64"/>
        <v>0</v>
      </c>
      <c r="AX202" s="90">
        <f t="shared" si="64"/>
        <v>0</v>
      </c>
      <c r="AY202" s="90">
        <f t="shared" si="64"/>
        <v>0</v>
      </c>
      <c r="AZ202" s="90">
        <f t="shared" si="64"/>
        <v>0</v>
      </c>
      <c r="BA202" s="90">
        <f t="shared" si="64"/>
        <v>0</v>
      </c>
      <c r="BB202" s="90">
        <f t="shared" si="64"/>
        <v>0</v>
      </c>
      <c r="BC202" s="90">
        <f t="shared" si="64"/>
        <v>0</v>
      </c>
      <c r="BD202" s="90">
        <f t="shared" si="64"/>
        <v>0</v>
      </c>
      <c r="BE202" s="90">
        <f t="shared" si="64"/>
        <v>0</v>
      </c>
      <c r="BF202" s="90">
        <f t="shared" si="64"/>
        <v>0</v>
      </c>
      <c r="BG202" s="90">
        <f t="shared" si="64"/>
        <v>0</v>
      </c>
      <c r="BH202" s="90">
        <f t="shared" si="64"/>
        <v>0</v>
      </c>
      <c r="BI202" s="90">
        <f t="shared" si="64"/>
        <v>0</v>
      </c>
      <c r="BJ202" s="90">
        <f t="shared" si="64"/>
        <v>0</v>
      </c>
      <c r="BK202" s="90">
        <f t="shared" si="64"/>
        <v>0</v>
      </c>
      <c r="BL202" s="90">
        <f t="shared" si="64"/>
        <v>0</v>
      </c>
      <c r="BM202" s="90">
        <f t="shared" si="64"/>
        <v>0</v>
      </c>
      <c r="BN202" s="90">
        <f t="shared" si="64"/>
        <v>0</v>
      </c>
      <c r="BO202" s="90">
        <f t="shared" si="64"/>
        <v>0</v>
      </c>
      <c r="BP202" s="90">
        <f t="shared" si="59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5">IF($AN$4=$AJ$172,AL$152,0)</f>
        <v>0</v>
      </c>
      <c r="AM203" s="90">
        <f t="shared" si="65"/>
        <v>0</v>
      </c>
      <c r="AN203" s="90">
        <f t="shared" si="65"/>
        <v>0</v>
      </c>
      <c r="AO203" s="90">
        <f t="shared" si="65"/>
        <v>0</v>
      </c>
      <c r="AP203" s="90">
        <f t="shared" si="65"/>
        <v>0</v>
      </c>
      <c r="AQ203" s="90">
        <f t="shared" si="65"/>
        <v>0</v>
      </c>
      <c r="AR203" s="90">
        <f t="shared" si="65"/>
        <v>0</v>
      </c>
      <c r="AS203" s="90">
        <f t="shared" si="65"/>
        <v>0</v>
      </c>
      <c r="AT203" s="90">
        <f t="shared" si="65"/>
        <v>0</v>
      </c>
      <c r="AU203" s="90">
        <f t="shared" si="65"/>
        <v>0</v>
      </c>
      <c r="AV203" s="90">
        <f t="shared" si="65"/>
        <v>0</v>
      </c>
      <c r="AW203" s="90">
        <f t="shared" si="65"/>
        <v>0</v>
      </c>
      <c r="AX203" s="90">
        <f t="shared" si="65"/>
        <v>0</v>
      </c>
      <c r="AY203" s="90">
        <f t="shared" si="65"/>
        <v>0</v>
      </c>
      <c r="AZ203" s="90">
        <f t="shared" si="65"/>
        <v>0</v>
      </c>
      <c r="BA203" s="90">
        <f t="shared" si="65"/>
        <v>0</v>
      </c>
      <c r="BB203" s="90">
        <f t="shared" si="65"/>
        <v>0</v>
      </c>
      <c r="BC203" s="90">
        <f t="shared" si="65"/>
        <v>0</v>
      </c>
      <c r="BD203" s="90">
        <f t="shared" si="65"/>
        <v>0</v>
      </c>
      <c r="BE203" s="90">
        <f t="shared" si="65"/>
        <v>0</v>
      </c>
      <c r="BF203" s="90">
        <f t="shared" si="65"/>
        <v>0</v>
      </c>
      <c r="BG203" s="90">
        <f t="shared" si="65"/>
        <v>0</v>
      </c>
      <c r="BH203" s="90">
        <f t="shared" si="65"/>
        <v>0</v>
      </c>
      <c r="BI203" s="90">
        <f t="shared" si="65"/>
        <v>0</v>
      </c>
      <c r="BJ203" s="90">
        <f t="shared" si="65"/>
        <v>0</v>
      </c>
      <c r="BK203" s="90">
        <f t="shared" si="65"/>
        <v>0</v>
      </c>
      <c r="BL203" s="90">
        <f t="shared" si="65"/>
        <v>0</v>
      </c>
      <c r="BM203" s="90">
        <f t="shared" si="65"/>
        <v>0</v>
      </c>
      <c r="BN203" s="90">
        <f t="shared" si="65"/>
        <v>0</v>
      </c>
      <c r="BO203" s="90">
        <f t="shared" si="65"/>
        <v>0</v>
      </c>
      <c r="BP203" s="90">
        <f t="shared" si="59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6">IF($AN$4=$AJ$172,AL$153,0)</f>
        <v>0</v>
      </c>
      <c r="AM204" s="90">
        <f t="shared" si="66"/>
        <v>0</v>
      </c>
      <c r="AN204" s="90">
        <f t="shared" si="66"/>
        <v>0</v>
      </c>
      <c r="AO204" s="90">
        <f t="shared" si="66"/>
        <v>0</v>
      </c>
      <c r="AP204" s="90">
        <f t="shared" si="66"/>
        <v>0</v>
      </c>
      <c r="AQ204" s="90">
        <f t="shared" si="66"/>
        <v>0</v>
      </c>
      <c r="AR204" s="90">
        <f t="shared" si="66"/>
        <v>0</v>
      </c>
      <c r="AS204" s="90">
        <f t="shared" si="66"/>
        <v>0</v>
      </c>
      <c r="AT204" s="90">
        <f t="shared" si="66"/>
        <v>0</v>
      </c>
      <c r="AU204" s="90">
        <f t="shared" si="66"/>
        <v>0</v>
      </c>
      <c r="AV204" s="90">
        <f t="shared" si="66"/>
        <v>0</v>
      </c>
      <c r="AW204" s="90">
        <f t="shared" si="66"/>
        <v>0</v>
      </c>
      <c r="AX204" s="90">
        <f t="shared" si="66"/>
        <v>0</v>
      </c>
      <c r="AY204" s="90">
        <f t="shared" si="66"/>
        <v>0</v>
      </c>
      <c r="AZ204" s="90">
        <f t="shared" si="66"/>
        <v>0</v>
      </c>
      <c r="BA204" s="90">
        <f t="shared" si="66"/>
        <v>0</v>
      </c>
      <c r="BB204" s="90">
        <f t="shared" si="66"/>
        <v>0</v>
      </c>
      <c r="BC204" s="90">
        <f t="shared" si="66"/>
        <v>0</v>
      </c>
      <c r="BD204" s="90">
        <f t="shared" si="66"/>
        <v>0</v>
      </c>
      <c r="BE204" s="90">
        <f t="shared" si="66"/>
        <v>0</v>
      </c>
      <c r="BF204" s="90">
        <f t="shared" si="66"/>
        <v>0</v>
      </c>
      <c r="BG204" s="90">
        <f t="shared" si="66"/>
        <v>0</v>
      </c>
      <c r="BH204" s="90">
        <f t="shared" si="66"/>
        <v>0</v>
      </c>
      <c r="BI204" s="90">
        <f t="shared" si="66"/>
        <v>0</v>
      </c>
      <c r="BJ204" s="90">
        <f t="shared" si="66"/>
        <v>0</v>
      </c>
      <c r="BK204" s="90">
        <f t="shared" si="66"/>
        <v>0</v>
      </c>
      <c r="BL204" s="90">
        <f t="shared" si="66"/>
        <v>0</v>
      </c>
      <c r="BM204" s="90">
        <f t="shared" si="66"/>
        <v>0</v>
      </c>
      <c r="BN204" s="90">
        <f t="shared" si="66"/>
        <v>0</v>
      </c>
      <c r="BO204" s="90">
        <f t="shared" si="66"/>
        <v>0</v>
      </c>
      <c r="BP204" s="90">
        <f t="shared" si="59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7">IF($AN$4=$AJ$172,AL$154,0)</f>
        <v>0</v>
      </c>
      <c r="AM205" s="90">
        <f t="shared" si="67"/>
        <v>0</v>
      </c>
      <c r="AN205" s="90">
        <f t="shared" si="67"/>
        <v>0</v>
      </c>
      <c r="AO205" s="90">
        <f t="shared" si="67"/>
        <v>0</v>
      </c>
      <c r="AP205" s="90">
        <f t="shared" si="67"/>
        <v>0</v>
      </c>
      <c r="AQ205" s="90">
        <f t="shared" si="67"/>
        <v>0</v>
      </c>
      <c r="AR205" s="90">
        <f t="shared" si="67"/>
        <v>0</v>
      </c>
      <c r="AS205" s="90">
        <f t="shared" si="67"/>
        <v>0</v>
      </c>
      <c r="AT205" s="90">
        <f t="shared" si="67"/>
        <v>0</v>
      </c>
      <c r="AU205" s="90">
        <f t="shared" si="67"/>
        <v>0</v>
      </c>
      <c r="AV205" s="90">
        <f t="shared" si="67"/>
        <v>0</v>
      </c>
      <c r="AW205" s="90">
        <f t="shared" si="67"/>
        <v>0</v>
      </c>
      <c r="AX205" s="90">
        <f t="shared" si="67"/>
        <v>0</v>
      </c>
      <c r="AY205" s="90">
        <f t="shared" si="67"/>
        <v>0</v>
      </c>
      <c r="AZ205" s="90">
        <f t="shared" si="67"/>
        <v>0</v>
      </c>
      <c r="BA205" s="90">
        <f t="shared" si="67"/>
        <v>0</v>
      </c>
      <c r="BB205" s="90">
        <f t="shared" si="67"/>
        <v>0</v>
      </c>
      <c r="BC205" s="90">
        <f t="shared" si="67"/>
        <v>0</v>
      </c>
      <c r="BD205" s="90">
        <f t="shared" si="67"/>
        <v>0</v>
      </c>
      <c r="BE205" s="90">
        <f t="shared" si="67"/>
        <v>0</v>
      </c>
      <c r="BF205" s="90">
        <f t="shared" si="67"/>
        <v>0</v>
      </c>
      <c r="BG205" s="90">
        <f t="shared" si="67"/>
        <v>0</v>
      </c>
      <c r="BH205" s="90">
        <f t="shared" si="67"/>
        <v>0</v>
      </c>
      <c r="BI205" s="90">
        <f t="shared" si="67"/>
        <v>0</v>
      </c>
      <c r="BJ205" s="90">
        <f t="shared" si="67"/>
        <v>0</v>
      </c>
      <c r="BK205" s="90">
        <f t="shared" si="67"/>
        <v>0</v>
      </c>
      <c r="BL205" s="90">
        <f t="shared" si="67"/>
        <v>0</v>
      </c>
      <c r="BM205" s="90">
        <f t="shared" si="67"/>
        <v>0</v>
      </c>
      <c r="BN205" s="90">
        <f t="shared" si="67"/>
        <v>0</v>
      </c>
      <c r="BO205" s="90">
        <f t="shared" si="67"/>
        <v>0</v>
      </c>
      <c r="BP205" s="90">
        <f t="shared" si="59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8">IF($AN$4=$AJ$172,AL$155,0)</f>
        <v>0</v>
      </c>
      <c r="AM206" s="91">
        <f t="shared" si="68"/>
        <v>0</v>
      </c>
      <c r="AN206" s="91">
        <f t="shared" si="68"/>
        <v>0</v>
      </c>
      <c r="AO206" s="91">
        <f t="shared" si="68"/>
        <v>0</v>
      </c>
      <c r="AP206" s="91">
        <f t="shared" si="68"/>
        <v>0</v>
      </c>
      <c r="AQ206" s="91">
        <f t="shared" si="68"/>
        <v>0</v>
      </c>
      <c r="AR206" s="91">
        <f t="shared" si="68"/>
        <v>0</v>
      </c>
      <c r="AS206" s="91">
        <f t="shared" si="68"/>
        <v>0</v>
      </c>
      <c r="AT206" s="91">
        <f t="shared" si="68"/>
        <v>0</v>
      </c>
      <c r="AU206" s="91">
        <f t="shared" si="68"/>
        <v>0</v>
      </c>
      <c r="AV206" s="91">
        <f t="shared" si="68"/>
        <v>0</v>
      </c>
      <c r="AW206" s="91">
        <f t="shared" si="68"/>
        <v>0</v>
      </c>
      <c r="AX206" s="91">
        <f t="shared" si="68"/>
        <v>0</v>
      </c>
      <c r="AY206" s="91">
        <f t="shared" si="68"/>
        <v>0</v>
      </c>
      <c r="AZ206" s="91">
        <f t="shared" si="68"/>
        <v>0</v>
      </c>
      <c r="BA206" s="91">
        <f t="shared" si="68"/>
        <v>0</v>
      </c>
      <c r="BB206" s="91">
        <f t="shared" si="68"/>
        <v>0</v>
      </c>
      <c r="BC206" s="91">
        <f t="shared" si="68"/>
        <v>0</v>
      </c>
      <c r="BD206" s="91">
        <f t="shared" si="68"/>
        <v>0</v>
      </c>
      <c r="BE206" s="91">
        <f t="shared" si="68"/>
        <v>0</v>
      </c>
      <c r="BF206" s="91">
        <f t="shared" si="68"/>
        <v>0</v>
      </c>
      <c r="BG206" s="91">
        <f t="shared" si="68"/>
        <v>0</v>
      </c>
      <c r="BH206" s="91">
        <f t="shared" si="68"/>
        <v>0</v>
      </c>
      <c r="BI206" s="91">
        <f t="shared" si="68"/>
        <v>0</v>
      </c>
      <c r="BJ206" s="91">
        <f t="shared" si="68"/>
        <v>0</v>
      </c>
      <c r="BK206" s="91">
        <f t="shared" si="68"/>
        <v>0</v>
      </c>
      <c r="BL206" s="91">
        <f t="shared" si="68"/>
        <v>0</v>
      </c>
      <c r="BM206" s="91">
        <f t="shared" si="68"/>
        <v>0</v>
      </c>
      <c r="BN206" s="91">
        <f t="shared" si="68"/>
        <v>0</v>
      </c>
      <c r="BO206" s="91">
        <f t="shared" si="68"/>
        <v>0</v>
      </c>
      <c r="BP206" s="91">
        <f t="shared" si="59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9">SUM(AM197:AM206)</f>
        <v>0</v>
      </c>
      <c r="AN207" s="90">
        <f t="shared" si="69"/>
        <v>0</v>
      </c>
      <c r="AO207" s="90">
        <f t="shared" si="69"/>
        <v>0</v>
      </c>
      <c r="AP207" s="90">
        <f t="shared" si="69"/>
        <v>0</v>
      </c>
      <c r="AQ207" s="90">
        <f t="shared" si="69"/>
        <v>0</v>
      </c>
      <c r="AR207" s="90">
        <f t="shared" si="69"/>
        <v>0</v>
      </c>
      <c r="AS207" s="90">
        <f t="shared" si="69"/>
        <v>0</v>
      </c>
      <c r="AT207" s="90">
        <f t="shared" si="69"/>
        <v>0</v>
      </c>
      <c r="AU207" s="90">
        <f t="shared" si="69"/>
        <v>0</v>
      </c>
      <c r="AV207" s="90">
        <f t="shared" si="69"/>
        <v>0</v>
      </c>
      <c r="AW207" s="90">
        <f t="shared" si="69"/>
        <v>0</v>
      </c>
      <c r="AX207" s="90">
        <f t="shared" si="69"/>
        <v>0</v>
      </c>
      <c r="AY207" s="90">
        <f t="shared" si="69"/>
        <v>0</v>
      </c>
      <c r="AZ207" s="90">
        <f t="shared" si="69"/>
        <v>0</v>
      </c>
      <c r="BA207" s="90">
        <f t="shared" si="69"/>
        <v>0</v>
      </c>
      <c r="BB207" s="90">
        <f t="shared" si="69"/>
        <v>0</v>
      </c>
      <c r="BC207" s="90">
        <f t="shared" si="69"/>
        <v>0</v>
      </c>
      <c r="BD207" s="90">
        <f t="shared" si="69"/>
        <v>0</v>
      </c>
      <c r="BE207" s="90">
        <f t="shared" si="69"/>
        <v>0</v>
      </c>
      <c r="BF207" s="90">
        <f t="shared" si="69"/>
        <v>0</v>
      </c>
      <c r="BG207" s="90">
        <f t="shared" si="69"/>
        <v>0</v>
      </c>
      <c r="BH207" s="90">
        <f t="shared" si="69"/>
        <v>0</v>
      </c>
      <c r="BI207" s="90">
        <f t="shared" si="69"/>
        <v>0</v>
      </c>
      <c r="BJ207" s="90">
        <f t="shared" si="69"/>
        <v>0</v>
      </c>
      <c r="BK207" s="90">
        <f t="shared" si="69"/>
        <v>0</v>
      </c>
      <c r="BL207" s="90">
        <f t="shared" si="69"/>
        <v>0</v>
      </c>
      <c r="BM207" s="90">
        <f t="shared" si="69"/>
        <v>0</v>
      </c>
      <c r="BN207" s="90">
        <f t="shared" si="69"/>
        <v>0</v>
      </c>
      <c r="BO207" s="90">
        <f t="shared" si="69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70">AM195</f>
        <v>2</v>
      </c>
      <c r="AN209" s="72">
        <f t="shared" si="70"/>
        <v>3</v>
      </c>
      <c r="AO209" s="72">
        <f t="shared" si="70"/>
        <v>4</v>
      </c>
      <c r="AP209" s="72">
        <f t="shared" si="70"/>
        <v>5</v>
      </c>
      <c r="AQ209" s="72">
        <f t="shared" si="70"/>
        <v>6</v>
      </c>
      <c r="AR209" s="72">
        <f t="shared" si="70"/>
        <v>7</v>
      </c>
      <c r="AS209" s="72">
        <f t="shared" si="70"/>
        <v>8</v>
      </c>
      <c r="AT209" s="72">
        <f t="shared" si="70"/>
        <v>9</v>
      </c>
      <c r="AU209" s="72">
        <f t="shared" si="70"/>
        <v>10</v>
      </c>
      <c r="AV209" s="72">
        <f t="shared" si="70"/>
        <v>11</v>
      </c>
      <c r="AW209" s="72">
        <f t="shared" si="70"/>
        <v>12</v>
      </c>
      <c r="AX209" s="72">
        <f t="shared" si="70"/>
        <v>13</v>
      </c>
      <c r="AY209" s="72">
        <f t="shared" si="70"/>
        <v>14</v>
      </c>
      <c r="AZ209" s="72">
        <f t="shared" si="70"/>
        <v>15</v>
      </c>
      <c r="BA209" s="72">
        <f t="shared" si="70"/>
        <v>16</v>
      </c>
      <c r="BB209" s="72">
        <f t="shared" si="70"/>
        <v>17</v>
      </c>
      <c r="BC209" s="72">
        <f t="shared" si="70"/>
        <v>18</v>
      </c>
      <c r="BD209" s="72">
        <f t="shared" si="70"/>
        <v>19</v>
      </c>
      <c r="BE209" s="72">
        <f t="shared" si="70"/>
        <v>20</v>
      </c>
      <c r="BF209" s="72">
        <f t="shared" si="70"/>
        <v>21</v>
      </c>
      <c r="BG209" s="72">
        <f t="shared" si="70"/>
        <v>22</v>
      </c>
      <c r="BH209" s="72">
        <f t="shared" si="70"/>
        <v>23</v>
      </c>
      <c r="BI209" s="72">
        <f t="shared" si="70"/>
        <v>24</v>
      </c>
      <c r="BJ209" s="72">
        <f t="shared" si="70"/>
        <v>25</v>
      </c>
      <c r="BK209" s="72">
        <f t="shared" si="70"/>
        <v>26</v>
      </c>
      <c r="BL209" s="72">
        <f t="shared" si="70"/>
        <v>27</v>
      </c>
      <c r="BM209" s="72">
        <f t="shared" si="70"/>
        <v>28</v>
      </c>
      <c r="BN209" s="72">
        <f t="shared" si="70"/>
        <v>29</v>
      </c>
      <c r="BO209" s="72">
        <f t="shared" si="70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1">AL183-AL197</f>
        <v>0</v>
      </c>
      <c r="AM211" s="90">
        <f t="shared" si="71"/>
        <v>0</v>
      </c>
      <c r="AN211" s="90">
        <f t="shared" si="71"/>
        <v>0</v>
      </c>
      <c r="AO211" s="90">
        <f t="shared" si="71"/>
        <v>0</v>
      </c>
      <c r="AP211" s="90">
        <f t="shared" si="71"/>
        <v>0</v>
      </c>
      <c r="AQ211" s="90">
        <f t="shared" si="71"/>
        <v>0</v>
      </c>
      <c r="AR211" s="90">
        <f t="shared" si="71"/>
        <v>0</v>
      </c>
      <c r="AS211" s="90">
        <f t="shared" si="71"/>
        <v>0</v>
      </c>
      <c r="AT211" s="90">
        <f t="shared" si="71"/>
        <v>0</v>
      </c>
      <c r="AU211" s="90">
        <f t="shared" si="71"/>
        <v>0</v>
      </c>
      <c r="AV211" s="90">
        <f t="shared" si="71"/>
        <v>0</v>
      </c>
      <c r="AW211" s="90">
        <f t="shared" si="71"/>
        <v>0</v>
      </c>
      <c r="AX211" s="90">
        <f t="shared" si="71"/>
        <v>0</v>
      </c>
      <c r="AY211" s="90">
        <f t="shared" si="71"/>
        <v>0</v>
      </c>
      <c r="AZ211" s="90">
        <f t="shared" si="71"/>
        <v>0</v>
      </c>
      <c r="BA211" s="90">
        <f t="shared" si="71"/>
        <v>0</v>
      </c>
      <c r="BB211" s="90">
        <f t="shared" si="71"/>
        <v>0</v>
      </c>
      <c r="BC211" s="90">
        <f t="shared" si="71"/>
        <v>0</v>
      </c>
      <c r="BD211" s="90">
        <f t="shared" si="71"/>
        <v>0</v>
      </c>
      <c r="BE211" s="90">
        <f t="shared" si="71"/>
        <v>0</v>
      </c>
      <c r="BF211" s="90">
        <f t="shared" si="71"/>
        <v>0</v>
      </c>
      <c r="BG211" s="90">
        <f t="shared" si="71"/>
        <v>0</v>
      </c>
      <c r="BH211" s="90">
        <f t="shared" si="71"/>
        <v>0</v>
      </c>
      <c r="BI211" s="90">
        <f t="shared" si="71"/>
        <v>0</v>
      </c>
      <c r="BJ211" s="90">
        <f t="shared" si="71"/>
        <v>0</v>
      </c>
      <c r="BK211" s="90">
        <f t="shared" si="71"/>
        <v>0</v>
      </c>
      <c r="BL211" s="90">
        <f t="shared" si="71"/>
        <v>0</v>
      </c>
      <c r="BM211" s="90">
        <f t="shared" si="71"/>
        <v>0</v>
      </c>
      <c r="BN211" s="90">
        <f t="shared" si="71"/>
        <v>0</v>
      </c>
      <c r="BO211" s="90">
        <f t="shared" si="71"/>
        <v>0</v>
      </c>
      <c r="BP211" s="90">
        <f t="shared" si="71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1"/>
        <v>0</v>
      </c>
      <c r="AM212" s="90">
        <f t="shared" si="71"/>
        <v>0</v>
      </c>
      <c r="AN212" s="90">
        <f t="shared" si="71"/>
        <v>0</v>
      </c>
      <c r="AO212" s="90">
        <f t="shared" si="71"/>
        <v>0</v>
      </c>
      <c r="AP212" s="90">
        <f t="shared" si="71"/>
        <v>0</v>
      </c>
      <c r="AQ212" s="90">
        <f t="shared" si="71"/>
        <v>0</v>
      </c>
      <c r="AR212" s="90">
        <f t="shared" si="71"/>
        <v>0</v>
      </c>
      <c r="AS212" s="90">
        <f t="shared" si="71"/>
        <v>0</v>
      </c>
      <c r="AT212" s="90">
        <f t="shared" si="71"/>
        <v>0</v>
      </c>
      <c r="AU212" s="90">
        <f t="shared" si="71"/>
        <v>0</v>
      </c>
      <c r="AV212" s="90">
        <f t="shared" si="71"/>
        <v>0</v>
      </c>
      <c r="AW212" s="90">
        <f t="shared" si="71"/>
        <v>0</v>
      </c>
      <c r="AX212" s="90">
        <f t="shared" si="71"/>
        <v>0</v>
      </c>
      <c r="AY212" s="90">
        <f t="shared" si="71"/>
        <v>0</v>
      </c>
      <c r="AZ212" s="90">
        <f t="shared" si="71"/>
        <v>0</v>
      </c>
      <c r="BA212" s="90">
        <f t="shared" si="71"/>
        <v>0</v>
      </c>
      <c r="BB212" s="90">
        <f t="shared" si="71"/>
        <v>0</v>
      </c>
      <c r="BC212" s="90">
        <f t="shared" si="71"/>
        <v>0</v>
      </c>
      <c r="BD212" s="90">
        <f t="shared" si="71"/>
        <v>0</v>
      </c>
      <c r="BE212" s="90">
        <f t="shared" si="71"/>
        <v>0</v>
      </c>
      <c r="BF212" s="90">
        <f t="shared" si="71"/>
        <v>0</v>
      </c>
      <c r="BG212" s="90">
        <f t="shared" si="71"/>
        <v>0</v>
      </c>
      <c r="BH212" s="90">
        <f t="shared" si="71"/>
        <v>0</v>
      </c>
      <c r="BI212" s="90">
        <f t="shared" si="71"/>
        <v>0</v>
      </c>
      <c r="BJ212" s="90">
        <f t="shared" si="71"/>
        <v>0</v>
      </c>
      <c r="BK212" s="90">
        <f t="shared" si="71"/>
        <v>0</v>
      </c>
      <c r="BL212" s="90">
        <f t="shared" si="71"/>
        <v>0</v>
      </c>
      <c r="BM212" s="90">
        <f t="shared" si="71"/>
        <v>0</v>
      </c>
      <c r="BN212" s="90">
        <f t="shared" si="71"/>
        <v>0</v>
      </c>
      <c r="BO212" s="90">
        <f t="shared" si="71"/>
        <v>0</v>
      </c>
      <c r="BP212" s="90">
        <f t="shared" si="71"/>
        <v>0</v>
      </c>
    </row>
    <row r="213" spans="36:68" s="75" customFormat="1" ht="12" x14ac:dyDescent="0.15">
      <c r="AJ213" s="77"/>
      <c r="AK213" s="79" t="s">
        <v>63</v>
      </c>
      <c r="AL213" s="90">
        <f t="shared" si="71"/>
        <v>0</v>
      </c>
      <c r="AM213" s="90">
        <f t="shared" si="71"/>
        <v>0</v>
      </c>
      <c r="AN213" s="90">
        <f t="shared" si="71"/>
        <v>0</v>
      </c>
      <c r="AO213" s="90">
        <f t="shared" si="71"/>
        <v>0</v>
      </c>
      <c r="AP213" s="90">
        <f t="shared" si="71"/>
        <v>0</v>
      </c>
      <c r="AQ213" s="90">
        <f t="shared" si="71"/>
        <v>0</v>
      </c>
      <c r="AR213" s="90">
        <f t="shared" si="71"/>
        <v>0</v>
      </c>
      <c r="AS213" s="90">
        <f t="shared" si="71"/>
        <v>0</v>
      </c>
      <c r="AT213" s="90">
        <f t="shared" si="71"/>
        <v>0</v>
      </c>
      <c r="AU213" s="90">
        <f t="shared" si="71"/>
        <v>0</v>
      </c>
      <c r="AV213" s="90">
        <f t="shared" si="71"/>
        <v>0</v>
      </c>
      <c r="AW213" s="90">
        <f t="shared" si="71"/>
        <v>0</v>
      </c>
      <c r="AX213" s="90">
        <f t="shared" si="71"/>
        <v>0</v>
      </c>
      <c r="AY213" s="90">
        <f t="shared" si="71"/>
        <v>0</v>
      </c>
      <c r="AZ213" s="90">
        <f t="shared" si="71"/>
        <v>0</v>
      </c>
      <c r="BA213" s="90">
        <f t="shared" si="71"/>
        <v>0</v>
      </c>
      <c r="BB213" s="90">
        <f t="shared" si="71"/>
        <v>0</v>
      </c>
      <c r="BC213" s="90">
        <f t="shared" si="71"/>
        <v>0</v>
      </c>
      <c r="BD213" s="90">
        <f t="shared" si="71"/>
        <v>0</v>
      </c>
      <c r="BE213" s="90">
        <f t="shared" si="71"/>
        <v>0</v>
      </c>
      <c r="BF213" s="90">
        <f t="shared" si="71"/>
        <v>0</v>
      </c>
      <c r="BG213" s="90">
        <f t="shared" si="71"/>
        <v>0</v>
      </c>
      <c r="BH213" s="90">
        <f t="shared" si="71"/>
        <v>0</v>
      </c>
      <c r="BI213" s="90">
        <f t="shared" si="71"/>
        <v>0</v>
      </c>
      <c r="BJ213" s="90">
        <f t="shared" si="71"/>
        <v>0</v>
      </c>
      <c r="BK213" s="90">
        <f t="shared" si="71"/>
        <v>0</v>
      </c>
      <c r="BL213" s="90">
        <f t="shared" si="71"/>
        <v>0</v>
      </c>
      <c r="BM213" s="90">
        <f t="shared" si="71"/>
        <v>0</v>
      </c>
      <c r="BN213" s="90">
        <f t="shared" si="71"/>
        <v>0</v>
      </c>
      <c r="BO213" s="90">
        <f t="shared" si="71"/>
        <v>0</v>
      </c>
      <c r="BP213" s="90">
        <f t="shared" si="71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1"/>
        <v>0</v>
      </c>
      <c r="AM214" s="90">
        <f t="shared" si="71"/>
        <v>0</v>
      </c>
      <c r="AN214" s="90">
        <f t="shared" si="71"/>
        <v>0</v>
      </c>
      <c r="AO214" s="90">
        <f t="shared" si="71"/>
        <v>0</v>
      </c>
      <c r="AP214" s="90">
        <f t="shared" si="71"/>
        <v>0</v>
      </c>
      <c r="AQ214" s="90">
        <f t="shared" si="71"/>
        <v>0</v>
      </c>
      <c r="AR214" s="90">
        <f t="shared" si="71"/>
        <v>0</v>
      </c>
      <c r="AS214" s="90">
        <f t="shared" si="71"/>
        <v>0</v>
      </c>
      <c r="AT214" s="90">
        <f t="shared" si="71"/>
        <v>0</v>
      </c>
      <c r="AU214" s="90">
        <f t="shared" si="71"/>
        <v>0</v>
      </c>
      <c r="AV214" s="90">
        <f t="shared" si="71"/>
        <v>0</v>
      </c>
      <c r="AW214" s="90">
        <f t="shared" si="71"/>
        <v>0</v>
      </c>
      <c r="AX214" s="90">
        <f t="shared" si="71"/>
        <v>0</v>
      </c>
      <c r="AY214" s="90">
        <f t="shared" si="71"/>
        <v>0</v>
      </c>
      <c r="AZ214" s="90">
        <f t="shared" si="71"/>
        <v>0</v>
      </c>
      <c r="BA214" s="90">
        <f t="shared" si="71"/>
        <v>0</v>
      </c>
      <c r="BB214" s="90">
        <f t="shared" si="71"/>
        <v>0</v>
      </c>
      <c r="BC214" s="90">
        <f t="shared" si="71"/>
        <v>0</v>
      </c>
      <c r="BD214" s="90">
        <f t="shared" si="71"/>
        <v>0</v>
      </c>
      <c r="BE214" s="90">
        <f t="shared" si="71"/>
        <v>0</v>
      </c>
      <c r="BF214" s="90">
        <f t="shared" si="71"/>
        <v>0</v>
      </c>
      <c r="BG214" s="90">
        <f t="shared" si="71"/>
        <v>0</v>
      </c>
      <c r="BH214" s="90">
        <f t="shared" si="71"/>
        <v>0</v>
      </c>
      <c r="BI214" s="90">
        <f t="shared" si="71"/>
        <v>0</v>
      </c>
      <c r="BJ214" s="90">
        <f t="shared" si="71"/>
        <v>0</v>
      </c>
      <c r="BK214" s="90">
        <f t="shared" si="71"/>
        <v>0</v>
      </c>
      <c r="BL214" s="90">
        <f t="shared" si="71"/>
        <v>0</v>
      </c>
      <c r="BM214" s="90">
        <f t="shared" si="71"/>
        <v>0</v>
      </c>
      <c r="BN214" s="90">
        <f t="shared" si="71"/>
        <v>0</v>
      </c>
      <c r="BO214" s="90">
        <f t="shared" si="71"/>
        <v>0</v>
      </c>
      <c r="BP214" s="90">
        <f t="shared" si="71"/>
        <v>0</v>
      </c>
    </row>
    <row r="215" spans="36:68" s="75" customFormat="1" ht="12" x14ac:dyDescent="0.15">
      <c r="AJ215" s="77"/>
      <c r="AK215" s="79" t="s">
        <v>66</v>
      </c>
      <c r="AL215" s="90">
        <f t="shared" si="71"/>
        <v>0</v>
      </c>
      <c r="AM215" s="90">
        <f t="shared" si="71"/>
        <v>0</v>
      </c>
      <c r="AN215" s="90">
        <f t="shared" si="71"/>
        <v>0</v>
      </c>
      <c r="AO215" s="90">
        <f t="shared" si="71"/>
        <v>0</v>
      </c>
      <c r="AP215" s="90">
        <f t="shared" si="71"/>
        <v>0</v>
      </c>
      <c r="AQ215" s="90">
        <f t="shared" si="71"/>
        <v>0</v>
      </c>
      <c r="AR215" s="90">
        <f t="shared" si="71"/>
        <v>0</v>
      </c>
      <c r="AS215" s="90">
        <f t="shared" si="71"/>
        <v>0</v>
      </c>
      <c r="AT215" s="90">
        <f t="shared" si="71"/>
        <v>0</v>
      </c>
      <c r="AU215" s="90">
        <f t="shared" si="71"/>
        <v>0</v>
      </c>
      <c r="AV215" s="90">
        <f t="shared" si="71"/>
        <v>0</v>
      </c>
      <c r="AW215" s="90">
        <f t="shared" si="71"/>
        <v>0</v>
      </c>
      <c r="AX215" s="90">
        <f t="shared" si="71"/>
        <v>0</v>
      </c>
      <c r="AY215" s="90">
        <f t="shared" si="71"/>
        <v>0</v>
      </c>
      <c r="AZ215" s="90">
        <f t="shared" si="71"/>
        <v>0</v>
      </c>
      <c r="BA215" s="90">
        <f t="shared" si="71"/>
        <v>0</v>
      </c>
      <c r="BB215" s="90">
        <f t="shared" si="71"/>
        <v>0</v>
      </c>
      <c r="BC215" s="90">
        <f t="shared" si="71"/>
        <v>0</v>
      </c>
      <c r="BD215" s="90">
        <f t="shared" si="71"/>
        <v>0</v>
      </c>
      <c r="BE215" s="90">
        <f t="shared" si="71"/>
        <v>0</v>
      </c>
      <c r="BF215" s="90">
        <f t="shared" si="71"/>
        <v>0</v>
      </c>
      <c r="BG215" s="90">
        <f t="shared" si="71"/>
        <v>0</v>
      </c>
      <c r="BH215" s="90">
        <f t="shared" si="71"/>
        <v>0</v>
      </c>
      <c r="BI215" s="90">
        <f t="shared" si="71"/>
        <v>0</v>
      </c>
      <c r="BJ215" s="90">
        <f t="shared" si="71"/>
        <v>0</v>
      </c>
      <c r="BK215" s="90">
        <f t="shared" si="71"/>
        <v>0</v>
      </c>
      <c r="BL215" s="90">
        <f t="shared" si="71"/>
        <v>0</v>
      </c>
      <c r="BM215" s="90">
        <f t="shared" si="71"/>
        <v>0</v>
      </c>
      <c r="BN215" s="90">
        <f t="shared" si="71"/>
        <v>0</v>
      </c>
      <c r="BO215" s="90">
        <f t="shared" si="71"/>
        <v>0</v>
      </c>
      <c r="BP215" s="90">
        <f t="shared" si="71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1"/>
        <v>0</v>
      </c>
      <c r="AM216" s="90">
        <f t="shared" si="71"/>
        <v>0</v>
      </c>
      <c r="AN216" s="90">
        <f t="shared" si="71"/>
        <v>0</v>
      </c>
      <c r="AO216" s="90">
        <f t="shared" si="71"/>
        <v>0</v>
      </c>
      <c r="AP216" s="90">
        <f t="shared" si="71"/>
        <v>0</v>
      </c>
      <c r="AQ216" s="90">
        <f t="shared" si="71"/>
        <v>0</v>
      </c>
      <c r="AR216" s="90">
        <f t="shared" si="71"/>
        <v>0</v>
      </c>
      <c r="AS216" s="90">
        <f t="shared" si="71"/>
        <v>0</v>
      </c>
      <c r="AT216" s="90">
        <f t="shared" si="71"/>
        <v>0</v>
      </c>
      <c r="AU216" s="90">
        <f t="shared" si="71"/>
        <v>0</v>
      </c>
      <c r="AV216" s="90">
        <f t="shared" si="71"/>
        <v>0</v>
      </c>
      <c r="AW216" s="90">
        <f t="shared" si="71"/>
        <v>0</v>
      </c>
      <c r="AX216" s="90">
        <f t="shared" si="71"/>
        <v>0</v>
      </c>
      <c r="AY216" s="90">
        <f t="shared" si="71"/>
        <v>0</v>
      </c>
      <c r="AZ216" s="90">
        <f t="shared" si="71"/>
        <v>0</v>
      </c>
      <c r="BA216" s="90">
        <f t="shared" si="71"/>
        <v>0</v>
      </c>
      <c r="BB216" s="90">
        <f t="shared" si="71"/>
        <v>0</v>
      </c>
      <c r="BC216" s="90">
        <f t="shared" si="71"/>
        <v>0</v>
      </c>
      <c r="BD216" s="90">
        <f t="shared" si="71"/>
        <v>0</v>
      </c>
      <c r="BE216" s="90">
        <f t="shared" si="71"/>
        <v>0</v>
      </c>
      <c r="BF216" s="90">
        <f t="shared" si="71"/>
        <v>0</v>
      </c>
      <c r="BG216" s="90">
        <f t="shared" si="71"/>
        <v>0</v>
      </c>
      <c r="BH216" s="90">
        <f t="shared" si="71"/>
        <v>0</v>
      </c>
      <c r="BI216" s="90">
        <f t="shared" si="71"/>
        <v>0</v>
      </c>
      <c r="BJ216" s="90">
        <f t="shared" si="71"/>
        <v>0</v>
      </c>
      <c r="BK216" s="90">
        <f t="shared" si="71"/>
        <v>0</v>
      </c>
      <c r="BL216" s="90">
        <f t="shared" si="71"/>
        <v>0</v>
      </c>
      <c r="BM216" s="90">
        <f t="shared" si="71"/>
        <v>0</v>
      </c>
      <c r="BN216" s="90">
        <f t="shared" si="71"/>
        <v>0</v>
      </c>
      <c r="BO216" s="90">
        <f t="shared" si="71"/>
        <v>0</v>
      </c>
      <c r="BP216" s="90">
        <f t="shared" si="71"/>
        <v>0</v>
      </c>
    </row>
    <row r="217" spans="36:68" s="75" customFormat="1" ht="12" x14ac:dyDescent="0.15">
      <c r="AJ217" s="81"/>
      <c r="AK217" s="79" t="s">
        <v>265</v>
      </c>
      <c r="AL217" s="90">
        <f t="shared" si="71"/>
        <v>0</v>
      </c>
      <c r="AM217" s="90">
        <f t="shared" si="71"/>
        <v>0</v>
      </c>
      <c r="AN217" s="90">
        <f t="shared" si="71"/>
        <v>0</v>
      </c>
      <c r="AO217" s="90">
        <f t="shared" si="71"/>
        <v>0</v>
      </c>
      <c r="AP217" s="90">
        <f t="shared" si="71"/>
        <v>0</v>
      </c>
      <c r="AQ217" s="90">
        <f t="shared" si="71"/>
        <v>0</v>
      </c>
      <c r="AR217" s="90">
        <f t="shared" si="71"/>
        <v>0</v>
      </c>
      <c r="AS217" s="90">
        <f t="shared" si="71"/>
        <v>0</v>
      </c>
      <c r="AT217" s="90">
        <f t="shared" si="71"/>
        <v>0</v>
      </c>
      <c r="AU217" s="90">
        <f t="shared" si="71"/>
        <v>0</v>
      </c>
      <c r="AV217" s="90">
        <f t="shared" si="71"/>
        <v>0</v>
      </c>
      <c r="AW217" s="90">
        <f t="shared" si="71"/>
        <v>0</v>
      </c>
      <c r="AX217" s="90">
        <f t="shared" si="71"/>
        <v>0</v>
      </c>
      <c r="AY217" s="90">
        <f t="shared" si="71"/>
        <v>0</v>
      </c>
      <c r="AZ217" s="90">
        <f t="shared" si="71"/>
        <v>0</v>
      </c>
      <c r="BA217" s="90">
        <f t="shared" si="71"/>
        <v>0</v>
      </c>
      <c r="BB217" s="90">
        <f t="shared" si="71"/>
        <v>0</v>
      </c>
      <c r="BC217" s="90">
        <f t="shared" si="71"/>
        <v>0</v>
      </c>
      <c r="BD217" s="90">
        <f t="shared" si="71"/>
        <v>0</v>
      </c>
      <c r="BE217" s="90">
        <f t="shared" si="71"/>
        <v>0</v>
      </c>
      <c r="BF217" s="90">
        <f t="shared" si="71"/>
        <v>0</v>
      </c>
      <c r="BG217" s="90">
        <f t="shared" si="71"/>
        <v>0</v>
      </c>
      <c r="BH217" s="90">
        <f t="shared" si="71"/>
        <v>0</v>
      </c>
      <c r="BI217" s="90">
        <f t="shared" si="71"/>
        <v>0</v>
      </c>
      <c r="BJ217" s="90">
        <f t="shared" si="71"/>
        <v>0</v>
      </c>
      <c r="BK217" s="90">
        <f t="shared" si="71"/>
        <v>0</v>
      </c>
      <c r="BL217" s="90">
        <f t="shared" si="71"/>
        <v>0</v>
      </c>
      <c r="BM217" s="90">
        <f t="shared" si="71"/>
        <v>0</v>
      </c>
      <c r="BN217" s="90">
        <f t="shared" si="71"/>
        <v>0</v>
      </c>
      <c r="BO217" s="90">
        <f t="shared" si="71"/>
        <v>0</v>
      </c>
      <c r="BP217" s="90">
        <f t="shared" si="71"/>
        <v>0</v>
      </c>
    </row>
    <row r="218" spans="36:68" s="75" customFormat="1" ht="12" x14ac:dyDescent="0.15">
      <c r="AJ218" s="77"/>
      <c r="AK218" s="79" t="s">
        <v>70</v>
      </c>
      <c r="AL218" s="90">
        <f t="shared" si="71"/>
        <v>0</v>
      </c>
      <c r="AM218" s="90">
        <f t="shared" si="71"/>
        <v>0</v>
      </c>
      <c r="AN218" s="90">
        <f t="shared" si="71"/>
        <v>0</v>
      </c>
      <c r="AO218" s="90">
        <f t="shared" si="71"/>
        <v>0</v>
      </c>
      <c r="AP218" s="90">
        <f t="shared" si="71"/>
        <v>0</v>
      </c>
      <c r="AQ218" s="90">
        <f t="shared" si="71"/>
        <v>0</v>
      </c>
      <c r="AR218" s="90">
        <f t="shared" si="71"/>
        <v>0</v>
      </c>
      <c r="AS218" s="90">
        <f t="shared" si="71"/>
        <v>0</v>
      </c>
      <c r="AT218" s="90">
        <f t="shared" si="71"/>
        <v>0</v>
      </c>
      <c r="AU218" s="90">
        <f t="shared" si="71"/>
        <v>0</v>
      </c>
      <c r="AV218" s="90">
        <f t="shared" si="71"/>
        <v>0</v>
      </c>
      <c r="AW218" s="90">
        <f t="shared" si="71"/>
        <v>0</v>
      </c>
      <c r="AX218" s="90">
        <f t="shared" si="71"/>
        <v>0</v>
      </c>
      <c r="AY218" s="90">
        <f t="shared" si="71"/>
        <v>0</v>
      </c>
      <c r="AZ218" s="90">
        <f t="shared" si="71"/>
        <v>0</v>
      </c>
      <c r="BA218" s="90">
        <f t="shared" si="71"/>
        <v>0</v>
      </c>
      <c r="BB218" s="90">
        <f t="shared" si="71"/>
        <v>0</v>
      </c>
      <c r="BC218" s="90">
        <f t="shared" si="71"/>
        <v>0</v>
      </c>
      <c r="BD218" s="90">
        <f t="shared" si="71"/>
        <v>0</v>
      </c>
      <c r="BE218" s="90">
        <f t="shared" si="71"/>
        <v>0</v>
      </c>
      <c r="BF218" s="90">
        <f t="shared" si="71"/>
        <v>0</v>
      </c>
      <c r="BG218" s="90">
        <f t="shared" si="71"/>
        <v>0</v>
      </c>
      <c r="BH218" s="90">
        <f t="shared" si="71"/>
        <v>0</v>
      </c>
      <c r="BI218" s="90">
        <f t="shared" si="71"/>
        <v>0</v>
      </c>
      <c r="BJ218" s="90">
        <f t="shared" si="71"/>
        <v>0</v>
      </c>
      <c r="BK218" s="90">
        <f t="shared" si="71"/>
        <v>0</v>
      </c>
      <c r="BL218" s="90">
        <f t="shared" si="71"/>
        <v>0</v>
      </c>
      <c r="BM218" s="90">
        <f t="shared" si="71"/>
        <v>0</v>
      </c>
      <c r="BN218" s="90">
        <f t="shared" si="71"/>
        <v>0</v>
      </c>
      <c r="BO218" s="90">
        <f t="shared" si="71"/>
        <v>0</v>
      </c>
      <c r="BP218" s="90">
        <f t="shared" si="71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1"/>
        <v>0</v>
      </c>
      <c r="AM219" s="90">
        <f t="shared" si="71"/>
        <v>0</v>
      </c>
      <c r="AN219" s="90">
        <f t="shared" si="71"/>
        <v>0</v>
      </c>
      <c r="AO219" s="90">
        <f t="shared" si="71"/>
        <v>0</v>
      </c>
      <c r="AP219" s="90">
        <f t="shared" si="71"/>
        <v>0</v>
      </c>
      <c r="AQ219" s="90">
        <f t="shared" si="71"/>
        <v>0</v>
      </c>
      <c r="AR219" s="90">
        <f t="shared" si="71"/>
        <v>0</v>
      </c>
      <c r="AS219" s="90">
        <f t="shared" ref="AS219:BP219" si="72">AS191-AS205</f>
        <v>0</v>
      </c>
      <c r="AT219" s="90">
        <f t="shared" si="72"/>
        <v>0</v>
      </c>
      <c r="AU219" s="90">
        <f t="shared" si="72"/>
        <v>0</v>
      </c>
      <c r="AV219" s="90">
        <f t="shared" si="72"/>
        <v>0</v>
      </c>
      <c r="AW219" s="90">
        <f t="shared" si="72"/>
        <v>0</v>
      </c>
      <c r="AX219" s="90">
        <f t="shared" si="72"/>
        <v>0</v>
      </c>
      <c r="AY219" s="90">
        <f t="shared" si="72"/>
        <v>0</v>
      </c>
      <c r="AZ219" s="90">
        <f t="shared" si="72"/>
        <v>0</v>
      </c>
      <c r="BA219" s="90">
        <f t="shared" si="72"/>
        <v>0</v>
      </c>
      <c r="BB219" s="90">
        <f t="shared" si="72"/>
        <v>0</v>
      </c>
      <c r="BC219" s="90">
        <f t="shared" si="72"/>
        <v>0</v>
      </c>
      <c r="BD219" s="90">
        <f t="shared" si="72"/>
        <v>0</v>
      </c>
      <c r="BE219" s="90">
        <f t="shared" si="72"/>
        <v>0</v>
      </c>
      <c r="BF219" s="90">
        <f t="shared" si="72"/>
        <v>0</v>
      </c>
      <c r="BG219" s="90">
        <f t="shared" si="72"/>
        <v>0</v>
      </c>
      <c r="BH219" s="90">
        <f t="shared" si="72"/>
        <v>0</v>
      </c>
      <c r="BI219" s="90">
        <f t="shared" si="72"/>
        <v>0</v>
      </c>
      <c r="BJ219" s="90">
        <f t="shared" si="72"/>
        <v>0</v>
      </c>
      <c r="BK219" s="90">
        <f t="shared" si="72"/>
        <v>0</v>
      </c>
      <c r="BL219" s="90">
        <f t="shared" si="72"/>
        <v>0</v>
      </c>
      <c r="BM219" s="90">
        <f t="shared" si="72"/>
        <v>0</v>
      </c>
      <c r="BN219" s="90">
        <f t="shared" si="72"/>
        <v>0</v>
      </c>
      <c r="BO219" s="90">
        <f t="shared" si="72"/>
        <v>0</v>
      </c>
      <c r="BP219" s="90">
        <f t="shared" si="72"/>
        <v>0</v>
      </c>
    </row>
    <row r="220" spans="36:68" s="75" customFormat="1" ht="12" x14ac:dyDescent="0.15">
      <c r="AJ220" s="83" t="s">
        <v>50</v>
      </c>
      <c r="AK220" s="71"/>
      <c r="AL220" s="90">
        <f t="shared" ref="AL220:BP220" si="73">AL192-AL206</f>
        <v>0</v>
      </c>
      <c r="AM220" s="90">
        <f t="shared" si="73"/>
        <v>0</v>
      </c>
      <c r="AN220" s="90">
        <f t="shared" si="73"/>
        <v>0</v>
      </c>
      <c r="AO220" s="90">
        <f t="shared" si="73"/>
        <v>0</v>
      </c>
      <c r="AP220" s="90">
        <f t="shared" si="73"/>
        <v>0</v>
      </c>
      <c r="AQ220" s="90">
        <f t="shared" si="73"/>
        <v>0</v>
      </c>
      <c r="AR220" s="90">
        <f t="shared" si="73"/>
        <v>0</v>
      </c>
      <c r="AS220" s="90">
        <f t="shared" si="73"/>
        <v>0</v>
      </c>
      <c r="AT220" s="90">
        <f t="shared" si="73"/>
        <v>0</v>
      </c>
      <c r="AU220" s="90">
        <f t="shared" si="73"/>
        <v>0</v>
      </c>
      <c r="AV220" s="90">
        <f t="shared" si="73"/>
        <v>0</v>
      </c>
      <c r="AW220" s="90">
        <f t="shared" si="73"/>
        <v>0</v>
      </c>
      <c r="AX220" s="90">
        <f t="shared" si="73"/>
        <v>0</v>
      </c>
      <c r="AY220" s="90">
        <f t="shared" si="73"/>
        <v>0</v>
      </c>
      <c r="AZ220" s="90">
        <f t="shared" si="73"/>
        <v>0</v>
      </c>
      <c r="BA220" s="90">
        <f t="shared" si="73"/>
        <v>0</v>
      </c>
      <c r="BB220" s="90">
        <f t="shared" si="73"/>
        <v>0</v>
      </c>
      <c r="BC220" s="90">
        <f t="shared" si="73"/>
        <v>0</v>
      </c>
      <c r="BD220" s="90">
        <f t="shared" si="73"/>
        <v>0</v>
      </c>
      <c r="BE220" s="90">
        <f t="shared" si="73"/>
        <v>0</v>
      </c>
      <c r="BF220" s="90">
        <f t="shared" si="73"/>
        <v>0</v>
      </c>
      <c r="BG220" s="90">
        <f t="shared" si="73"/>
        <v>0</v>
      </c>
      <c r="BH220" s="90">
        <f t="shared" si="73"/>
        <v>0</v>
      </c>
      <c r="BI220" s="90">
        <f t="shared" si="73"/>
        <v>0</v>
      </c>
      <c r="BJ220" s="90">
        <f t="shared" si="73"/>
        <v>0</v>
      </c>
      <c r="BK220" s="90">
        <f t="shared" si="73"/>
        <v>0</v>
      </c>
      <c r="BL220" s="90">
        <f t="shared" si="73"/>
        <v>0</v>
      </c>
      <c r="BM220" s="90">
        <f t="shared" si="73"/>
        <v>0</v>
      </c>
      <c r="BN220" s="90">
        <f t="shared" si="73"/>
        <v>0</v>
      </c>
      <c r="BO220" s="90">
        <f t="shared" si="73"/>
        <v>0</v>
      </c>
      <c r="BP220" s="90">
        <f t="shared" si="73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4">SUM(AM211:AM220)</f>
        <v>0</v>
      </c>
      <c r="AN221" s="90">
        <f t="shared" si="74"/>
        <v>0</v>
      </c>
      <c r="AO221" s="90">
        <f t="shared" si="74"/>
        <v>0</v>
      </c>
      <c r="AP221" s="90">
        <f t="shared" si="74"/>
        <v>0</v>
      </c>
      <c r="AQ221" s="90">
        <f t="shared" si="74"/>
        <v>0</v>
      </c>
      <c r="AR221" s="90">
        <f t="shared" si="74"/>
        <v>0</v>
      </c>
      <c r="AS221" s="90">
        <f t="shared" si="74"/>
        <v>0</v>
      </c>
      <c r="AT221" s="90">
        <f t="shared" si="74"/>
        <v>0</v>
      </c>
      <c r="AU221" s="90">
        <f t="shared" si="74"/>
        <v>0</v>
      </c>
      <c r="AV221" s="90">
        <f t="shared" si="74"/>
        <v>0</v>
      </c>
      <c r="AW221" s="90">
        <f t="shared" si="74"/>
        <v>0</v>
      </c>
      <c r="AX221" s="90">
        <f t="shared" si="74"/>
        <v>0</v>
      </c>
      <c r="AY221" s="90">
        <f t="shared" si="74"/>
        <v>0</v>
      </c>
      <c r="AZ221" s="90">
        <f t="shared" si="74"/>
        <v>0</v>
      </c>
      <c r="BA221" s="90">
        <f t="shared" si="74"/>
        <v>0</v>
      </c>
      <c r="BB221" s="90">
        <f t="shared" si="74"/>
        <v>0</v>
      </c>
      <c r="BC221" s="90">
        <f t="shared" si="74"/>
        <v>0</v>
      </c>
      <c r="BD221" s="90">
        <f t="shared" si="74"/>
        <v>0</v>
      </c>
      <c r="BE221" s="90">
        <f t="shared" si="74"/>
        <v>0</v>
      </c>
      <c r="BF221" s="90">
        <f t="shared" si="74"/>
        <v>0</v>
      </c>
      <c r="BG221" s="90">
        <f t="shared" si="74"/>
        <v>0</v>
      </c>
      <c r="BH221" s="90">
        <f t="shared" si="74"/>
        <v>0</v>
      </c>
      <c r="BI221" s="90">
        <f t="shared" si="74"/>
        <v>0</v>
      </c>
      <c r="BJ221" s="90">
        <f t="shared" si="74"/>
        <v>0</v>
      </c>
      <c r="BK221" s="90">
        <f t="shared" si="74"/>
        <v>0</v>
      </c>
      <c r="BL221" s="90">
        <f t="shared" si="74"/>
        <v>0</v>
      </c>
      <c r="BM221" s="90">
        <f t="shared" si="74"/>
        <v>0</v>
      </c>
      <c r="BN221" s="90">
        <f t="shared" si="74"/>
        <v>0</v>
      </c>
      <c r="BO221" s="90">
        <f t="shared" si="74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5">IF(AL226-AL258=0,"ok","×")</f>
        <v>ok</v>
      </c>
      <c r="AM224" s="88" t="str">
        <f t="shared" si="75"/>
        <v>ok</v>
      </c>
      <c r="AN224" s="88" t="str">
        <f t="shared" si="75"/>
        <v>ok</v>
      </c>
      <c r="AO224" s="88" t="str">
        <f t="shared" si="75"/>
        <v>ok</v>
      </c>
      <c r="AP224" s="88" t="str">
        <f t="shared" si="75"/>
        <v>ok</v>
      </c>
      <c r="AQ224" s="88" t="str">
        <f t="shared" si="75"/>
        <v>ok</v>
      </c>
      <c r="AR224" s="88" t="str">
        <f t="shared" si="75"/>
        <v>ok</v>
      </c>
      <c r="AS224" s="88" t="str">
        <f t="shared" si="75"/>
        <v>ok</v>
      </c>
      <c r="AT224" s="88" t="str">
        <f t="shared" si="75"/>
        <v>ok</v>
      </c>
      <c r="AU224" s="88" t="str">
        <f t="shared" si="75"/>
        <v>ok</v>
      </c>
      <c r="AV224" s="88" t="str">
        <f t="shared" si="75"/>
        <v>ok</v>
      </c>
      <c r="AW224" s="88" t="str">
        <f t="shared" si="75"/>
        <v>ok</v>
      </c>
      <c r="AX224" s="88" t="str">
        <f t="shared" si="75"/>
        <v>ok</v>
      </c>
      <c r="AY224" s="88" t="str">
        <f t="shared" si="75"/>
        <v>ok</v>
      </c>
      <c r="AZ224" s="88" t="str">
        <f t="shared" si="75"/>
        <v>ok</v>
      </c>
      <c r="BA224" s="88" t="str">
        <f t="shared" si="75"/>
        <v>ok</v>
      </c>
      <c r="BB224" s="88" t="str">
        <f t="shared" si="75"/>
        <v>ok</v>
      </c>
      <c r="BC224" s="88" t="str">
        <f t="shared" si="75"/>
        <v>ok</v>
      </c>
      <c r="BD224" s="88" t="str">
        <f t="shared" si="75"/>
        <v>ok</v>
      </c>
      <c r="BE224" s="88" t="str">
        <f t="shared" si="75"/>
        <v>ok</v>
      </c>
      <c r="BF224" s="88" t="str">
        <f t="shared" si="75"/>
        <v>ok</v>
      </c>
      <c r="BG224" s="88" t="str">
        <f t="shared" si="75"/>
        <v>ok</v>
      </c>
      <c r="BH224" s="88" t="str">
        <f t="shared" si="75"/>
        <v>ok</v>
      </c>
      <c r="BI224" s="88" t="str">
        <f t="shared" si="75"/>
        <v>ok</v>
      </c>
      <c r="BJ224" s="88" t="str">
        <f t="shared" si="75"/>
        <v>ok</v>
      </c>
      <c r="BK224" s="88" t="str">
        <f t="shared" si="75"/>
        <v>ok</v>
      </c>
      <c r="BL224" s="88" t="str">
        <f t="shared" si="75"/>
        <v>ok</v>
      </c>
      <c r="BM224" s="88" t="str">
        <f t="shared" si="75"/>
        <v>ok</v>
      </c>
      <c r="BN224" s="88" t="str">
        <f t="shared" si="75"/>
        <v>ok</v>
      </c>
      <c r="BO224" s="88" t="str">
        <f t="shared" si="75"/>
        <v>ok</v>
      </c>
      <c r="BP224" s="88" t="str">
        <f t="shared" si="75"/>
        <v>ok</v>
      </c>
    </row>
    <row r="225" spans="36:68" x14ac:dyDescent="0.15">
      <c r="AK225" s="71" t="s">
        <v>83</v>
      </c>
      <c r="AL225" s="72">
        <f t="shared" ref="AL225:BP225" si="76">AL260</f>
        <v>1</v>
      </c>
      <c r="AM225" s="72">
        <f t="shared" si="76"/>
        <v>2</v>
      </c>
      <c r="AN225" s="72">
        <f t="shared" si="76"/>
        <v>3</v>
      </c>
      <c r="AO225" s="72">
        <f t="shared" si="76"/>
        <v>4</v>
      </c>
      <c r="AP225" s="72">
        <f t="shared" si="76"/>
        <v>5</v>
      </c>
      <c r="AQ225" s="72">
        <f t="shared" si="76"/>
        <v>6</v>
      </c>
      <c r="AR225" s="72">
        <f t="shared" si="76"/>
        <v>7</v>
      </c>
      <c r="AS225" s="72">
        <f t="shared" si="76"/>
        <v>8</v>
      </c>
      <c r="AT225" s="72">
        <f t="shared" si="76"/>
        <v>9</v>
      </c>
      <c r="AU225" s="72">
        <f t="shared" si="76"/>
        <v>10</v>
      </c>
      <c r="AV225" s="72">
        <f t="shared" si="76"/>
        <v>11</v>
      </c>
      <c r="AW225" s="72">
        <f t="shared" si="76"/>
        <v>12</v>
      </c>
      <c r="AX225" s="72">
        <f t="shared" si="76"/>
        <v>13</v>
      </c>
      <c r="AY225" s="72">
        <f t="shared" si="76"/>
        <v>14</v>
      </c>
      <c r="AZ225" s="72">
        <f t="shared" si="76"/>
        <v>15</v>
      </c>
      <c r="BA225" s="72">
        <f t="shared" si="76"/>
        <v>16</v>
      </c>
      <c r="BB225" s="72">
        <f t="shared" si="76"/>
        <v>17</v>
      </c>
      <c r="BC225" s="72">
        <f t="shared" si="76"/>
        <v>18</v>
      </c>
      <c r="BD225" s="72">
        <f t="shared" si="76"/>
        <v>19</v>
      </c>
      <c r="BE225" s="72">
        <f t="shared" si="76"/>
        <v>20</v>
      </c>
      <c r="BF225" s="72">
        <f t="shared" si="76"/>
        <v>21</v>
      </c>
      <c r="BG225" s="72">
        <f t="shared" si="76"/>
        <v>22</v>
      </c>
      <c r="BH225" s="72">
        <f t="shared" si="76"/>
        <v>23</v>
      </c>
      <c r="BI225" s="72">
        <f t="shared" si="76"/>
        <v>24</v>
      </c>
      <c r="BJ225" s="72">
        <f t="shared" si="76"/>
        <v>25</v>
      </c>
      <c r="BK225" s="72">
        <f t="shared" si="76"/>
        <v>26</v>
      </c>
      <c r="BL225" s="72">
        <f t="shared" si="76"/>
        <v>27</v>
      </c>
      <c r="BM225" s="72">
        <f t="shared" si="76"/>
        <v>28</v>
      </c>
      <c r="BN225" s="72">
        <f t="shared" si="76"/>
        <v>29</v>
      </c>
      <c r="BO225" s="72">
        <f t="shared" si="76"/>
        <v>30</v>
      </c>
      <c r="BP225" s="72" t="str">
        <f t="shared" si="76"/>
        <v>合計</v>
      </c>
    </row>
    <row r="226" spans="36:68" x14ac:dyDescent="0.15">
      <c r="AK226" s="71" t="s">
        <v>47</v>
      </c>
      <c r="AL226" s="89">
        <f t="shared" ref="AL226:BO226" si="77">IF($AN$4=$AJ$223,AL$124,0)</f>
        <v>0</v>
      </c>
      <c r="AM226" s="89">
        <f t="shared" si="77"/>
        <v>0</v>
      </c>
      <c r="AN226" s="89">
        <f t="shared" si="77"/>
        <v>0</v>
      </c>
      <c r="AO226" s="89">
        <f t="shared" si="77"/>
        <v>0</v>
      </c>
      <c r="AP226" s="89">
        <f t="shared" si="77"/>
        <v>0</v>
      </c>
      <c r="AQ226" s="89">
        <f t="shared" si="77"/>
        <v>0</v>
      </c>
      <c r="AR226" s="89">
        <f t="shared" si="77"/>
        <v>0</v>
      </c>
      <c r="AS226" s="89">
        <f t="shared" si="77"/>
        <v>0</v>
      </c>
      <c r="AT226" s="89">
        <f t="shared" si="77"/>
        <v>0</v>
      </c>
      <c r="AU226" s="89">
        <f t="shared" si="77"/>
        <v>0</v>
      </c>
      <c r="AV226" s="89">
        <f t="shared" si="77"/>
        <v>0</v>
      </c>
      <c r="AW226" s="89">
        <f t="shared" si="77"/>
        <v>0</v>
      </c>
      <c r="AX226" s="89">
        <f t="shared" si="77"/>
        <v>0</v>
      </c>
      <c r="AY226" s="89">
        <f t="shared" si="77"/>
        <v>0</v>
      </c>
      <c r="AZ226" s="89">
        <f t="shared" si="77"/>
        <v>0</v>
      </c>
      <c r="BA226" s="89">
        <f t="shared" si="77"/>
        <v>0</v>
      </c>
      <c r="BB226" s="89">
        <f t="shared" si="77"/>
        <v>0</v>
      </c>
      <c r="BC226" s="89">
        <f t="shared" si="77"/>
        <v>0</v>
      </c>
      <c r="BD226" s="89">
        <f t="shared" si="77"/>
        <v>0</v>
      </c>
      <c r="BE226" s="89">
        <f t="shared" si="77"/>
        <v>0</v>
      </c>
      <c r="BF226" s="89">
        <f t="shared" si="77"/>
        <v>0</v>
      </c>
      <c r="BG226" s="89">
        <f t="shared" si="77"/>
        <v>0</v>
      </c>
      <c r="BH226" s="89">
        <f t="shared" si="77"/>
        <v>0</v>
      </c>
      <c r="BI226" s="89">
        <f t="shared" si="77"/>
        <v>0</v>
      </c>
      <c r="BJ226" s="89">
        <f t="shared" si="77"/>
        <v>0</v>
      </c>
      <c r="BK226" s="89">
        <f t="shared" si="77"/>
        <v>0</v>
      </c>
      <c r="BL226" s="89">
        <f t="shared" si="77"/>
        <v>0</v>
      </c>
      <c r="BM226" s="89">
        <f t="shared" si="77"/>
        <v>0</v>
      </c>
      <c r="BN226" s="89">
        <f t="shared" si="77"/>
        <v>0</v>
      </c>
      <c r="BO226" s="89">
        <f t="shared" si="77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8">IF($AN$4=$AJ$223,AL$125,0)</f>
        <v>0</v>
      </c>
      <c r="AM227" s="89">
        <f t="shared" si="78"/>
        <v>0</v>
      </c>
      <c r="AN227" s="89">
        <f t="shared" si="78"/>
        <v>0</v>
      </c>
      <c r="AO227" s="89">
        <f t="shared" si="78"/>
        <v>0</v>
      </c>
      <c r="AP227" s="89">
        <f t="shared" si="78"/>
        <v>0</v>
      </c>
      <c r="AQ227" s="89">
        <f t="shared" si="78"/>
        <v>0</v>
      </c>
      <c r="AR227" s="89">
        <f t="shared" si="78"/>
        <v>0</v>
      </c>
      <c r="AS227" s="89">
        <f t="shared" si="78"/>
        <v>0</v>
      </c>
      <c r="AT227" s="89">
        <f t="shared" si="78"/>
        <v>0</v>
      </c>
      <c r="AU227" s="89">
        <f t="shared" si="78"/>
        <v>0</v>
      </c>
      <c r="AV227" s="89">
        <f t="shared" si="78"/>
        <v>0</v>
      </c>
      <c r="AW227" s="89">
        <f t="shared" si="78"/>
        <v>0</v>
      </c>
      <c r="AX227" s="89">
        <f t="shared" si="78"/>
        <v>0</v>
      </c>
      <c r="AY227" s="89">
        <f t="shared" si="78"/>
        <v>0</v>
      </c>
      <c r="AZ227" s="89">
        <f t="shared" si="78"/>
        <v>0</v>
      </c>
      <c r="BA227" s="89">
        <f t="shared" si="78"/>
        <v>0</v>
      </c>
      <c r="BB227" s="89">
        <f t="shared" si="78"/>
        <v>0</v>
      </c>
      <c r="BC227" s="89">
        <f t="shared" si="78"/>
        <v>0</v>
      </c>
      <c r="BD227" s="89">
        <f t="shared" si="78"/>
        <v>0</v>
      </c>
      <c r="BE227" s="89">
        <f t="shared" si="78"/>
        <v>0</v>
      </c>
      <c r="BF227" s="89">
        <f t="shared" si="78"/>
        <v>0</v>
      </c>
      <c r="BG227" s="89">
        <f t="shared" si="78"/>
        <v>0</v>
      </c>
      <c r="BH227" s="89">
        <f t="shared" si="78"/>
        <v>0</v>
      </c>
      <c r="BI227" s="89">
        <f t="shared" si="78"/>
        <v>0</v>
      </c>
      <c r="BJ227" s="89">
        <f t="shared" si="78"/>
        <v>0</v>
      </c>
      <c r="BK227" s="89">
        <f t="shared" si="78"/>
        <v>0</v>
      </c>
      <c r="BL227" s="89">
        <f t="shared" si="78"/>
        <v>0</v>
      </c>
      <c r="BM227" s="89">
        <f t="shared" si="78"/>
        <v>0</v>
      </c>
      <c r="BN227" s="89">
        <f t="shared" si="78"/>
        <v>0</v>
      </c>
      <c r="BO227" s="89">
        <f t="shared" si="78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9">IF($AN$4=$AJ$223,AL$126,0)</f>
        <v>0</v>
      </c>
      <c r="AM228" s="89">
        <f t="shared" si="79"/>
        <v>0</v>
      </c>
      <c r="AN228" s="89">
        <f t="shared" si="79"/>
        <v>0</v>
      </c>
      <c r="AO228" s="89">
        <f t="shared" si="79"/>
        <v>0</v>
      </c>
      <c r="AP228" s="89">
        <f t="shared" si="79"/>
        <v>0</v>
      </c>
      <c r="AQ228" s="89">
        <f t="shared" si="79"/>
        <v>0</v>
      </c>
      <c r="AR228" s="89">
        <f t="shared" si="79"/>
        <v>0</v>
      </c>
      <c r="AS228" s="89">
        <f t="shared" si="79"/>
        <v>0</v>
      </c>
      <c r="AT228" s="89">
        <f t="shared" si="79"/>
        <v>0</v>
      </c>
      <c r="AU228" s="89">
        <f t="shared" si="79"/>
        <v>0</v>
      </c>
      <c r="AV228" s="89">
        <f t="shared" si="79"/>
        <v>0</v>
      </c>
      <c r="AW228" s="89">
        <f t="shared" si="79"/>
        <v>0</v>
      </c>
      <c r="AX228" s="89">
        <f t="shared" si="79"/>
        <v>0</v>
      </c>
      <c r="AY228" s="89">
        <f t="shared" si="79"/>
        <v>0</v>
      </c>
      <c r="AZ228" s="89">
        <f t="shared" si="79"/>
        <v>0</v>
      </c>
      <c r="BA228" s="89">
        <f t="shared" si="79"/>
        <v>0</v>
      </c>
      <c r="BB228" s="89">
        <f t="shared" si="79"/>
        <v>0</v>
      </c>
      <c r="BC228" s="89">
        <f t="shared" si="79"/>
        <v>0</v>
      </c>
      <c r="BD228" s="89">
        <f t="shared" si="79"/>
        <v>0</v>
      </c>
      <c r="BE228" s="89">
        <f t="shared" si="79"/>
        <v>0</v>
      </c>
      <c r="BF228" s="89">
        <f t="shared" si="79"/>
        <v>0</v>
      </c>
      <c r="BG228" s="89">
        <f t="shared" si="79"/>
        <v>0</v>
      </c>
      <c r="BH228" s="89">
        <f t="shared" si="79"/>
        <v>0</v>
      </c>
      <c r="BI228" s="89">
        <f t="shared" si="79"/>
        <v>0</v>
      </c>
      <c r="BJ228" s="89">
        <f t="shared" si="79"/>
        <v>0</v>
      </c>
      <c r="BK228" s="89">
        <f t="shared" si="79"/>
        <v>0</v>
      </c>
      <c r="BL228" s="89">
        <f t="shared" si="79"/>
        <v>0</v>
      </c>
      <c r="BM228" s="89">
        <f t="shared" si="79"/>
        <v>0</v>
      </c>
      <c r="BN228" s="89">
        <f t="shared" si="79"/>
        <v>0</v>
      </c>
      <c r="BO228" s="89">
        <f t="shared" si="79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80">IF($AN$4=$AJ$223,AL$127,0)</f>
        <v>0</v>
      </c>
      <c r="AM229" s="89">
        <f t="shared" si="80"/>
        <v>0</v>
      </c>
      <c r="AN229" s="89">
        <f t="shared" si="80"/>
        <v>0</v>
      </c>
      <c r="AO229" s="89">
        <f t="shared" si="80"/>
        <v>0</v>
      </c>
      <c r="AP229" s="89">
        <f t="shared" si="80"/>
        <v>0</v>
      </c>
      <c r="AQ229" s="89">
        <f t="shared" si="80"/>
        <v>0</v>
      </c>
      <c r="AR229" s="89">
        <f t="shared" si="80"/>
        <v>0</v>
      </c>
      <c r="AS229" s="89">
        <f t="shared" si="80"/>
        <v>0</v>
      </c>
      <c r="AT229" s="89">
        <f t="shared" si="80"/>
        <v>0</v>
      </c>
      <c r="AU229" s="89">
        <f t="shared" si="80"/>
        <v>0</v>
      </c>
      <c r="AV229" s="89">
        <f t="shared" si="80"/>
        <v>0</v>
      </c>
      <c r="AW229" s="89">
        <f t="shared" si="80"/>
        <v>0</v>
      </c>
      <c r="AX229" s="89">
        <f t="shared" si="80"/>
        <v>0</v>
      </c>
      <c r="AY229" s="89">
        <f t="shared" si="80"/>
        <v>0</v>
      </c>
      <c r="AZ229" s="89">
        <f t="shared" si="80"/>
        <v>0</v>
      </c>
      <c r="BA229" s="89">
        <f t="shared" si="80"/>
        <v>0</v>
      </c>
      <c r="BB229" s="89">
        <f t="shared" si="80"/>
        <v>0</v>
      </c>
      <c r="BC229" s="89">
        <f t="shared" si="80"/>
        <v>0</v>
      </c>
      <c r="BD229" s="89">
        <f t="shared" si="80"/>
        <v>0</v>
      </c>
      <c r="BE229" s="89">
        <f t="shared" si="80"/>
        <v>0</v>
      </c>
      <c r="BF229" s="89">
        <f t="shared" si="80"/>
        <v>0</v>
      </c>
      <c r="BG229" s="89">
        <f t="shared" si="80"/>
        <v>0</v>
      </c>
      <c r="BH229" s="89">
        <f t="shared" si="80"/>
        <v>0</v>
      </c>
      <c r="BI229" s="89">
        <f t="shared" si="80"/>
        <v>0</v>
      </c>
      <c r="BJ229" s="89">
        <f t="shared" si="80"/>
        <v>0</v>
      </c>
      <c r="BK229" s="89">
        <f t="shared" si="80"/>
        <v>0</v>
      </c>
      <c r="BL229" s="89">
        <f t="shared" si="80"/>
        <v>0</v>
      </c>
      <c r="BM229" s="89">
        <f t="shared" si="80"/>
        <v>0</v>
      </c>
      <c r="BN229" s="89">
        <f t="shared" si="80"/>
        <v>0</v>
      </c>
      <c r="BO229" s="89">
        <f t="shared" si="80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81">SUM(AL226:AL229)</f>
        <v>0</v>
      </c>
      <c r="AM230" s="89">
        <f t="shared" si="81"/>
        <v>0</v>
      </c>
      <c r="AN230" s="89">
        <f t="shared" si="81"/>
        <v>0</v>
      </c>
      <c r="AO230" s="89">
        <f t="shared" si="81"/>
        <v>0</v>
      </c>
      <c r="AP230" s="89">
        <f t="shared" si="81"/>
        <v>0</v>
      </c>
      <c r="AQ230" s="89">
        <f t="shared" si="81"/>
        <v>0</v>
      </c>
      <c r="AR230" s="89">
        <f t="shared" si="81"/>
        <v>0</v>
      </c>
      <c r="AS230" s="89">
        <f t="shared" si="81"/>
        <v>0</v>
      </c>
      <c r="AT230" s="89">
        <f t="shared" si="81"/>
        <v>0</v>
      </c>
      <c r="AU230" s="89">
        <f t="shared" si="81"/>
        <v>0</v>
      </c>
      <c r="AV230" s="89">
        <f t="shared" si="81"/>
        <v>0</v>
      </c>
      <c r="AW230" s="89">
        <f t="shared" si="81"/>
        <v>0</v>
      </c>
      <c r="AX230" s="89">
        <f t="shared" si="81"/>
        <v>0</v>
      </c>
      <c r="AY230" s="89">
        <f t="shared" si="81"/>
        <v>0</v>
      </c>
      <c r="AZ230" s="89">
        <f t="shared" si="81"/>
        <v>0</v>
      </c>
      <c r="BA230" s="89">
        <f t="shared" si="81"/>
        <v>0</v>
      </c>
      <c r="BB230" s="89">
        <f t="shared" si="81"/>
        <v>0</v>
      </c>
      <c r="BC230" s="89">
        <f t="shared" si="81"/>
        <v>0</v>
      </c>
      <c r="BD230" s="89">
        <f t="shared" si="81"/>
        <v>0</v>
      </c>
      <c r="BE230" s="89">
        <f t="shared" si="81"/>
        <v>0</v>
      </c>
      <c r="BF230" s="89">
        <f t="shared" si="81"/>
        <v>0</v>
      </c>
      <c r="BG230" s="89">
        <f t="shared" si="81"/>
        <v>0</v>
      </c>
      <c r="BH230" s="89">
        <f t="shared" si="81"/>
        <v>0</v>
      </c>
      <c r="BI230" s="89">
        <f t="shared" si="81"/>
        <v>0</v>
      </c>
      <c r="BJ230" s="89">
        <f t="shared" si="81"/>
        <v>0</v>
      </c>
      <c r="BK230" s="89">
        <f t="shared" si="81"/>
        <v>0</v>
      </c>
      <c r="BL230" s="89">
        <f t="shared" si="81"/>
        <v>0</v>
      </c>
      <c r="BM230" s="89">
        <f t="shared" si="81"/>
        <v>0</v>
      </c>
      <c r="BN230" s="89">
        <f t="shared" si="81"/>
        <v>0</v>
      </c>
      <c r="BO230" s="89">
        <f t="shared" si="81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2">IF($AN$4=$AJ$223,AL$132,0)</f>
        <v>0</v>
      </c>
      <c r="AM234" s="89">
        <f t="shared" si="82"/>
        <v>0</v>
      </c>
      <c r="AN234" s="89">
        <f t="shared" si="82"/>
        <v>0</v>
      </c>
      <c r="AO234" s="89">
        <f t="shared" si="82"/>
        <v>0</v>
      </c>
      <c r="AP234" s="89">
        <f t="shared" si="82"/>
        <v>0</v>
      </c>
      <c r="AQ234" s="89">
        <f t="shared" si="82"/>
        <v>0</v>
      </c>
      <c r="AR234" s="89">
        <f t="shared" si="82"/>
        <v>0</v>
      </c>
      <c r="AS234" s="89">
        <f t="shared" si="82"/>
        <v>0</v>
      </c>
      <c r="AT234" s="89">
        <f t="shared" si="82"/>
        <v>0</v>
      </c>
      <c r="AU234" s="89">
        <f t="shared" si="82"/>
        <v>0</v>
      </c>
      <c r="AV234" s="89">
        <f t="shared" si="82"/>
        <v>0</v>
      </c>
      <c r="AW234" s="89">
        <f t="shared" si="82"/>
        <v>0</v>
      </c>
      <c r="AX234" s="89">
        <f t="shared" si="82"/>
        <v>0</v>
      </c>
      <c r="AY234" s="89">
        <f t="shared" si="82"/>
        <v>0</v>
      </c>
      <c r="AZ234" s="89">
        <f t="shared" si="82"/>
        <v>0</v>
      </c>
      <c r="BA234" s="89">
        <f t="shared" si="82"/>
        <v>0</v>
      </c>
      <c r="BB234" s="89">
        <f t="shared" si="82"/>
        <v>0</v>
      </c>
      <c r="BC234" s="89">
        <f t="shared" si="82"/>
        <v>0</v>
      </c>
      <c r="BD234" s="89">
        <f t="shared" si="82"/>
        <v>0</v>
      </c>
      <c r="BE234" s="89">
        <f t="shared" si="82"/>
        <v>0</v>
      </c>
      <c r="BF234" s="89">
        <f t="shared" si="82"/>
        <v>0</v>
      </c>
      <c r="BG234" s="89">
        <f t="shared" si="82"/>
        <v>0</v>
      </c>
      <c r="BH234" s="89">
        <f t="shared" si="82"/>
        <v>0</v>
      </c>
      <c r="BI234" s="89">
        <f t="shared" si="82"/>
        <v>0</v>
      </c>
      <c r="BJ234" s="89">
        <f t="shared" si="82"/>
        <v>0</v>
      </c>
      <c r="BK234" s="89">
        <f t="shared" si="82"/>
        <v>0</v>
      </c>
      <c r="BL234" s="89">
        <f t="shared" si="82"/>
        <v>0</v>
      </c>
      <c r="BM234" s="89">
        <f t="shared" si="82"/>
        <v>0</v>
      </c>
      <c r="BN234" s="89">
        <f t="shared" si="82"/>
        <v>0</v>
      </c>
      <c r="BO234" s="89">
        <f t="shared" si="82"/>
        <v>0</v>
      </c>
      <c r="BP234" s="89">
        <f t="shared" ref="BP234:BP243" si="83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4">IF($AN$4=$AJ$223,AL$133,0)</f>
        <v>0</v>
      </c>
      <c r="AM235" s="89">
        <f t="shared" si="84"/>
        <v>0</v>
      </c>
      <c r="AN235" s="89">
        <f t="shared" si="84"/>
        <v>0</v>
      </c>
      <c r="AO235" s="89">
        <f t="shared" si="84"/>
        <v>0</v>
      </c>
      <c r="AP235" s="89">
        <f t="shared" si="84"/>
        <v>0</v>
      </c>
      <c r="AQ235" s="89">
        <f t="shared" si="84"/>
        <v>0</v>
      </c>
      <c r="AR235" s="89">
        <f t="shared" si="84"/>
        <v>0</v>
      </c>
      <c r="AS235" s="89">
        <f t="shared" si="84"/>
        <v>0</v>
      </c>
      <c r="AT235" s="89">
        <f t="shared" si="84"/>
        <v>0</v>
      </c>
      <c r="AU235" s="89">
        <f t="shared" si="84"/>
        <v>0</v>
      </c>
      <c r="AV235" s="89">
        <f t="shared" si="84"/>
        <v>0</v>
      </c>
      <c r="AW235" s="89">
        <f t="shared" si="84"/>
        <v>0</v>
      </c>
      <c r="AX235" s="89">
        <f t="shared" si="84"/>
        <v>0</v>
      </c>
      <c r="AY235" s="89">
        <f t="shared" si="84"/>
        <v>0</v>
      </c>
      <c r="AZ235" s="89">
        <f t="shared" si="84"/>
        <v>0</v>
      </c>
      <c r="BA235" s="89">
        <f t="shared" si="84"/>
        <v>0</v>
      </c>
      <c r="BB235" s="89">
        <f t="shared" si="84"/>
        <v>0</v>
      </c>
      <c r="BC235" s="89">
        <f t="shared" si="84"/>
        <v>0</v>
      </c>
      <c r="BD235" s="89">
        <f t="shared" si="84"/>
        <v>0</v>
      </c>
      <c r="BE235" s="89">
        <f t="shared" si="84"/>
        <v>0</v>
      </c>
      <c r="BF235" s="89">
        <f t="shared" si="84"/>
        <v>0</v>
      </c>
      <c r="BG235" s="89">
        <f t="shared" si="84"/>
        <v>0</v>
      </c>
      <c r="BH235" s="89">
        <f t="shared" si="84"/>
        <v>0</v>
      </c>
      <c r="BI235" s="89">
        <f t="shared" si="84"/>
        <v>0</v>
      </c>
      <c r="BJ235" s="89">
        <f t="shared" si="84"/>
        <v>0</v>
      </c>
      <c r="BK235" s="89">
        <f t="shared" si="84"/>
        <v>0</v>
      </c>
      <c r="BL235" s="89">
        <f t="shared" si="84"/>
        <v>0</v>
      </c>
      <c r="BM235" s="89">
        <f t="shared" si="84"/>
        <v>0</v>
      </c>
      <c r="BN235" s="89">
        <f t="shared" si="84"/>
        <v>0</v>
      </c>
      <c r="BO235" s="89">
        <f t="shared" si="84"/>
        <v>0</v>
      </c>
      <c r="BP235" s="89">
        <f t="shared" si="83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5">IF($AN$4=$AJ$223,AL$134,0)</f>
        <v>0</v>
      </c>
      <c r="AM236" s="89">
        <f t="shared" si="85"/>
        <v>0</v>
      </c>
      <c r="AN236" s="89">
        <f t="shared" si="85"/>
        <v>0</v>
      </c>
      <c r="AO236" s="89">
        <f t="shared" si="85"/>
        <v>0</v>
      </c>
      <c r="AP236" s="89">
        <f t="shared" si="85"/>
        <v>0</v>
      </c>
      <c r="AQ236" s="89">
        <f t="shared" si="85"/>
        <v>0</v>
      </c>
      <c r="AR236" s="89">
        <f t="shared" si="85"/>
        <v>0</v>
      </c>
      <c r="AS236" s="89">
        <f t="shared" si="85"/>
        <v>0</v>
      </c>
      <c r="AT236" s="89">
        <f t="shared" si="85"/>
        <v>0</v>
      </c>
      <c r="AU236" s="89">
        <f t="shared" si="85"/>
        <v>0</v>
      </c>
      <c r="AV236" s="89">
        <f t="shared" si="85"/>
        <v>0</v>
      </c>
      <c r="AW236" s="89">
        <f t="shared" si="85"/>
        <v>0</v>
      </c>
      <c r="AX236" s="89">
        <f t="shared" si="85"/>
        <v>0</v>
      </c>
      <c r="AY236" s="89">
        <f t="shared" si="85"/>
        <v>0</v>
      </c>
      <c r="AZ236" s="89">
        <f t="shared" si="85"/>
        <v>0</v>
      </c>
      <c r="BA236" s="89">
        <f t="shared" si="85"/>
        <v>0</v>
      </c>
      <c r="BB236" s="89">
        <f t="shared" si="85"/>
        <v>0</v>
      </c>
      <c r="BC236" s="89">
        <f t="shared" si="85"/>
        <v>0</v>
      </c>
      <c r="BD236" s="89">
        <f t="shared" si="85"/>
        <v>0</v>
      </c>
      <c r="BE236" s="89">
        <f t="shared" si="85"/>
        <v>0</v>
      </c>
      <c r="BF236" s="89">
        <f t="shared" si="85"/>
        <v>0</v>
      </c>
      <c r="BG236" s="89">
        <f t="shared" si="85"/>
        <v>0</v>
      </c>
      <c r="BH236" s="89">
        <f t="shared" si="85"/>
        <v>0</v>
      </c>
      <c r="BI236" s="89">
        <f t="shared" si="85"/>
        <v>0</v>
      </c>
      <c r="BJ236" s="89">
        <f t="shared" si="85"/>
        <v>0</v>
      </c>
      <c r="BK236" s="89">
        <f t="shared" si="85"/>
        <v>0</v>
      </c>
      <c r="BL236" s="89">
        <f t="shared" si="85"/>
        <v>0</v>
      </c>
      <c r="BM236" s="89">
        <f t="shared" si="85"/>
        <v>0</v>
      </c>
      <c r="BN236" s="89">
        <f t="shared" si="85"/>
        <v>0</v>
      </c>
      <c r="BO236" s="89">
        <f t="shared" si="85"/>
        <v>0</v>
      </c>
      <c r="BP236" s="89">
        <f t="shared" si="83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6">IF($AN$4=$AJ$223,AL$135,0)</f>
        <v>0</v>
      </c>
      <c r="AM237" s="89">
        <f t="shared" si="86"/>
        <v>0</v>
      </c>
      <c r="AN237" s="89">
        <f t="shared" si="86"/>
        <v>0</v>
      </c>
      <c r="AO237" s="89">
        <f t="shared" si="86"/>
        <v>0</v>
      </c>
      <c r="AP237" s="89">
        <f t="shared" si="86"/>
        <v>0</v>
      </c>
      <c r="AQ237" s="89">
        <f t="shared" si="86"/>
        <v>0</v>
      </c>
      <c r="AR237" s="89">
        <f t="shared" si="86"/>
        <v>0</v>
      </c>
      <c r="AS237" s="89">
        <f t="shared" si="86"/>
        <v>0</v>
      </c>
      <c r="AT237" s="89">
        <f t="shared" si="86"/>
        <v>0</v>
      </c>
      <c r="AU237" s="89">
        <f t="shared" si="86"/>
        <v>0</v>
      </c>
      <c r="AV237" s="89">
        <f t="shared" si="86"/>
        <v>0</v>
      </c>
      <c r="AW237" s="89">
        <f t="shared" si="86"/>
        <v>0</v>
      </c>
      <c r="AX237" s="89">
        <f t="shared" si="86"/>
        <v>0</v>
      </c>
      <c r="AY237" s="89">
        <f t="shared" si="86"/>
        <v>0</v>
      </c>
      <c r="AZ237" s="89">
        <f t="shared" si="86"/>
        <v>0</v>
      </c>
      <c r="BA237" s="89">
        <f t="shared" si="86"/>
        <v>0</v>
      </c>
      <c r="BB237" s="89">
        <f t="shared" si="86"/>
        <v>0</v>
      </c>
      <c r="BC237" s="89">
        <f t="shared" si="86"/>
        <v>0</v>
      </c>
      <c r="BD237" s="89">
        <f t="shared" si="86"/>
        <v>0</v>
      </c>
      <c r="BE237" s="89">
        <f t="shared" si="86"/>
        <v>0</v>
      </c>
      <c r="BF237" s="89">
        <f t="shared" si="86"/>
        <v>0</v>
      </c>
      <c r="BG237" s="89">
        <f t="shared" si="86"/>
        <v>0</v>
      </c>
      <c r="BH237" s="89">
        <f t="shared" si="86"/>
        <v>0</v>
      </c>
      <c r="BI237" s="89">
        <f t="shared" si="86"/>
        <v>0</v>
      </c>
      <c r="BJ237" s="89">
        <f t="shared" si="86"/>
        <v>0</v>
      </c>
      <c r="BK237" s="89">
        <f t="shared" si="86"/>
        <v>0</v>
      </c>
      <c r="BL237" s="89">
        <f t="shared" si="86"/>
        <v>0</v>
      </c>
      <c r="BM237" s="89">
        <f t="shared" si="86"/>
        <v>0</v>
      </c>
      <c r="BN237" s="89">
        <f t="shared" si="86"/>
        <v>0</v>
      </c>
      <c r="BO237" s="89">
        <f t="shared" si="86"/>
        <v>0</v>
      </c>
      <c r="BP237" s="89">
        <f t="shared" si="83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7">IF($AN$4=$AJ$223,AL$136,0)</f>
        <v>0</v>
      </c>
      <c r="AM238" s="89">
        <f t="shared" si="87"/>
        <v>0</v>
      </c>
      <c r="AN238" s="89">
        <f t="shared" si="87"/>
        <v>0</v>
      </c>
      <c r="AO238" s="89">
        <f t="shared" si="87"/>
        <v>0</v>
      </c>
      <c r="AP238" s="89">
        <f t="shared" si="87"/>
        <v>0</v>
      </c>
      <c r="AQ238" s="89">
        <f t="shared" si="87"/>
        <v>0</v>
      </c>
      <c r="AR238" s="89">
        <f t="shared" si="87"/>
        <v>0</v>
      </c>
      <c r="AS238" s="89">
        <f t="shared" si="87"/>
        <v>0</v>
      </c>
      <c r="AT238" s="89">
        <f t="shared" si="87"/>
        <v>0</v>
      </c>
      <c r="AU238" s="89">
        <f t="shared" si="87"/>
        <v>0</v>
      </c>
      <c r="AV238" s="89">
        <f t="shared" si="87"/>
        <v>0</v>
      </c>
      <c r="AW238" s="89">
        <f t="shared" si="87"/>
        <v>0</v>
      </c>
      <c r="AX238" s="89">
        <f t="shared" si="87"/>
        <v>0</v>
      </c>
      <c r="AY238" s="89">
        <f t="shared" si="87"/>
        <v>0</v>
      </c>
      <c r="AZ238" s="89">
        <f t="shared" si="87"/>
        <v>0</v>
      </c>
      <c r="BA238" s="89">
        <f t="shared" si="87"/>
        <v>0</v>
      </c>
      <c r="BB238" s="89">
        <f t="shared" si="87"/>
        <v>0</v>
      </c>
      <c r="BC238" s="89">
        <f t="shared" si="87"/>
        <v>0</v>
      </c>
      <c r="BD238" s="89">
        <f t="shared" si="87"/>
        <v>0</v>
      </c>
      <c r="BE238" s="89">
        <f t="shared" si="87"/>
        <v>0</v>
      </c>
      <c r="BF238" s="89">
        <f t="shared" si="87"/>
        <v>0</v>
      </c>
      <c r="BG238" s="89">
        <f t="shared" si="87"/>
        <v>0</v>
      </c>
      <c r="BH238" s="89">
        <f t="shared" si="87"/>
        <v>0</v>
      </c>
      <c r="BI238" s="89">
        <f t="shared" si="87"/>
        <v>0</v>
      </c>
      <c r="BJ238" s="89">
        <f t="shared" si="87"/>
        <v>0</v>
      </c>
      <c r="BK238" s="89">
        <f t="shared" si="87"/>
        <v>0</v>
      </c>
      <c r="BL238" s="89">
        <f t="shared" si="87"/>
        <v>0</v>
      </c>
      <c r="BM238" s="89">
        <f t="shared" si="87"/>
        <v>0</v>
      </c>
      <c r="BN238" s="89">
        <f t="shared" si="87"/>
        <v>0</v>
      </c>
      <c r="BO238" s="89">
        <f t="shared" si="87"/>
        <v>0</v>
      </c>
      <c r="BP238" s="89">
        <f t="shared" si="83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8">IF($AN$4=$AJ$223,AL$137,0)</f>
        <v>0</v>
      </c>
      <c r="AM239" s="89">
        <f t="shared" si="88"/>
        <v>0</v>
      </c>
      <c r="AN239" s="89">
        <f t="shared" si="88"/>
        <v>0</v>
      </c>
      <c r="AO239" s="89">
        <f t="shared" si="88"/>
        <v>0</v>
      </c>
      <c r="AP239" s="89">
        <f t="shared" si="88"/>
        <v>0</v>
      </c>
      <c r="AQ239" s="89">
        <f t="shared" si="88"/>
        <v>0</v>
      </c>
      <c r="AR239" s="89">
        <f t="shared" si="88"/>
        <v>0</v>
      </c>
      <c r="AS239" s="89">
        <f t="shared" si="88"/>
        <v>0</v>
      </c>
      <c r="AT239" s="89">
        <f t="shared" si="88"/>
        <v>0</v>
      </c>
      <c r="AU239" s="89">
        <f t="shared" si="88"/>
        <v>0</v>
      </c>
      <c r="AV239" s="89">
        <f t="shared" si="88"/>
        <v>0</v>
      </c>
      <c r="AW239" s="89">
        <f t="shared" si="88"/>
        <v>0</v>
      </c>
      <c r="AX239" s="89">
        <f t="shared" si="88"/>
        <v>0</v>
      </c>
      <c r="AY239" s="89">
        <f t="shared" si="88"/>
        <v>0</v>
      </c>
      <c r="AZ239" s="89">
        <f t="shared" si="88"/>
        <v>0</v>
      </c>
      <c r="BA239" s="89">
        <f t="shared" si="88"/>
        <v>0</v>
      </c>
      <c r="BB239" s="89">
        <f t="shared" si="88"/>
        <v>0</v>
      </c>
      <c r="BC239" s="89">
        <f t="shared" si="88"/>
        <v>0</v>
      </c>
      <c r="BD239" s="89">
        <f t="shared" si="88"/>
        <v>0</v>
      </c>
      <c r="BE239" s="89">
        <f t="shared" si="88"/>
        <v>0</v>
      </c>
      <c r="BF239" s="89">
        <f t="shared" si="88"/>
        <v>0</v>
      </c>
      <c r="BG239" s="89">
        <f t="shared" si="88"/>
        <v>0</v>
      </c>
      <c r="BH239" s="89">
        <f t="shared" si="88"/>
        <v>0</v>
      </c>
      <c r="BI239" s="89">
        <f t="shared" si="88"/>
        <v>0</v>
      </c>
      <c r="BJ239" s="89">
        <f t="shared" si="88"/>
        <v>0</v>
      </c>
      <c r="BK239" s="89">
        <f t="shared" si="88"/>
        <v>0</v>
      </c>
      <c r="BL239" s="89">
        <f t="shared" si="88"/>
        <v>0</v>
      </c>
      <c r="BM239" s="89">
        <f t="shared" si="88"/>
        <v>0</v>
      </c>
      <c r="BN239" s="89">
        <f t="shared" si="88"/>
        <v>0</v>
      </c>
      <c r="BO239" s="89">
        <f t="shared" si="88"/>
        <v>0</v>
      </c>
      <c r="BP239" s="89">
        <f t="shared" si="83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9">IF($AN$4=$AJ$223,AL$138,0)</f>
        <v>0</v>
      </c>
      <c r="AM240" s="89">
        <f t="shared" si="89"/>
        <v>0</v>
      </c>
      <c r="AN240" s="89">
        <f t="shared" si="89"/>
        <v>0</v>
      </c>
      <c r="AO240" s="89">
        <f t="shared" si="89"/>
        <v>0</v>
      </c>
      <c r="AP240" s="89">
        <f t="shared" si="89"/>
        <v>0</v>
      </c>
      <c r="AQ240" s="89">
        <f t="shared" si="89"/>
        <v>0</v>
      </c>
      <c r="AR240" s="89">
        <f t="shared" si="89"/>
        <v>0</v>
      </c>
      <c r="AS240" s="89">
        <f t="shared" si="89"/>
        <v>0</v>
      </c>
      <c r="AT240" s="89">
        <f t="shared" si="89"/>
        <v>0</v>
      </c>
      <c r="AU240" s="89">
        <f t="shared" si="89"/>
        <v>0</v>
      </c>
      <c r="AV240" s="89">
        <f t="shared" si="89"/>
        <v>0</v>
      </c>
      <c r="AW240" s="89">
        <f t="shared" si="89"/>
        <v>0</v>
      </c>
      <c r="AX240" s="89">
        <f t="shared" si="89"/>
        <v>0</v>
      </c>
      <c r="AY240" s="89">
        <f t="shared" si="89"/>
        <v>0</v>
      </c>
      <c r="AZ240" s="89">
        <f t="shared" si="89"/>
        <v>0</v>
      </c>
      <c r="BA240" s="89">
        <f t="shared" si="89"/>
        <v>0</v>
      </c>
      <c r="BB240" s="89">
        <f t="shared" si="89"/>
        <v>0</v>
      </c>
      <c r="BC240" s="89">
        <f t="shared" si="89"/>
        <v>0</v>
      </c>
      <c r="BD240" s="89">
        <f t="shared" si="89"/>
        <v>0</v>
      </c>
      <c r="BE240" s="89">
        <f t="shared" si="89"/>
        <v>0</v>
      </c>
      <c r="BF240" s="89">
        <f t="shared" si="89"/>
        <v>0</v>
      </c>
      <c r="BG240" s="89">
        <f t="shared" si="89"/>
        <v>0</v>
      </c>
      <c r="BH240" s="89">
        <f t="shared" si="89"/>
        <v>0</v>
      </c>
      <c r="BI240" s="89">
        <f t="shared" si="89"/>
        <v>0</v>
      </c>
      <c r="BJ240" s="89">
        <f t="shared" si="89"/>
        <v>0</v>
      </c>
      <c r="BK240" s="89">
        <f t="shared" si="89"/>
        <v>0</v>
      </c>
      <c r="BL240" s="89">
        <f t="shared" si="89"/>
        <v>0</v>
      </c>
      <c r="BM240" s="89">
        <f t="shared" si="89"/>
        <v>0</v>
      </c>
      <c r="BN240" s="89">
        <f t="shared" si="89"/>
        <v>0</v>
      </c>
      <c r="BO240" s="89">
        <f t="shared" si="89"/>
        <v>0</v>
      </c>
      <c r="BP240" s="89">
        <f t="shared" si="83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90">IF($AN$4=$AJ$223,AL$139,0)</f>
        <v>0</v>
      </c>
      <c r="AM241" s="89">
        <f t="shared" si="90"/>
        <v>0</v>
      </c>
      <c r="AN241" s="89">
        <f t="shared" si="90"/>
        <v>0</v>
      </c>
      <c r="AO241" s="89">
        <f t="shared" si="90"/>
        <v>0</v>
      </c>
      <c r="AP241" s="89">
        <f t="shared" si="90"/>
        <v>0</v>
      </c>
      <c r="AQ241" s="89">
        <f t="shared" si="90"/>
        <v>0</v>
      </c>
      <c r="AR241" s="89">
        <f t="shared" si="90"/>
        <v>0</v>
      </c>
      <c r="AS241" s="89">
        <f t="shared" si="90"/>
        <v>0</v>
      </c>
      <c r="AT241" s="89">
        <f t="shared" si="90"/>
        <v>0</v>
      </c>
      <c r="AU241" s="89">
        <f t="shared" si="90"/>
        <v>0</v>
      </c>
      <c r="AV241" s="89">
        <f t="shared" si="90"/>
        <v>0</v>
      </c>
      <c r="AW241" s="89">
        <f t="shared" si="90"/>
        <v>0</v>
      </c>
      <c r="AX241" s="89">
        <f t="shared" si="90"/>
        <v>0</v>
      </c>
      <c r="AY241" s="89">
        <f t="shared" si="90"/>
        <v>0</v>
      </c>
      <c r="AZ241" s="89">
        <f t="shared" si="90"/>
        <v>0</v>
      </c>
      <c r="BA241" s="89">
        <f t="shared" si="90"/>
        <v>0</v>
      </c>
      <c r="BB241" s="89">
        <f t="shared" si="90"/>
        <v>0</v>
      </c>
      <c r="BC241" s="89">
        <f t="shared" si="90"/>
        <v>0</v>
      </c>
      <c r="BD241" s="89">
        <f t="shared" si="90"/>
        <v>0</v>
      </c>
      <c r="BE241" s="89">
        <f t="shared" si="90"/>
        <v>0</v>
      </c>
      <c r="BF241" s="89">
        <f t="shared" si="90"/>
        <v>0</v>
      </c>
      <c r="BG241" s="89">
        <f t="shared" si="90"/>
        <v>0</v>
      </c>
      <c r="BH241" s="89">
        <f t="shared" si="90"/>
        <v>0</v>
      </c>
      <c r="BI241" s="89">
        <f t="shared" si="90"/>
        <v>0</v>
      </c>
      <c r="BJ241" s="89">
        <f t="shared" si="90"/>
        <v>0</v>
      </c>
      <c r="BK241" s="89">
        <f t="shared" si="90"/>
        <v>0</v>
      </c>
      <c r="BL241" s="89">
        <f t="shared" si="90"/>
        <v>0</v>
      </c>
      <c r="BM241" s="89">
        <f t="shared" si="90"/>
        <v>0</v>
      </c>
      <c r="BN241" s="89">
        <f t="shared" si="90"/>
        <v>0</v>
      </c>
      <c r="BO241" s="89">
        <f t="shared" si="90"/>
        <v>0</v>
      </c>
      <c r="BP241" s="89">
        <f t="shared" si="83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91">IF($AN$4=$AJ$223,AL$140,0)</f>
        <v>0</v>
      </c>
      <c r="AM242" s="89">
        <f t="shared" si="91"/>
        <v>0</v>
      </c>
      <c r="AN242" s="89">
        <f t="shared" si="91"/>
        <v>0</v>
      </c>
      <c r="AO242" s="89">
        <f t="shared" si="91"/>
        <v>0</v>
      </c>
      <c r="AP242" s="89">
        <f t="shared" si="91"/>
        <v>0</v>
      </c>
      <c r="AQ242" s="89">
        <f t="shared" si="91"/>
        <v>0</v>
      </c>
      <c r="AR242" s="89">
        <f t="shared" si="91"/>
        <v>0</v>
      </c>
      <c r="AS242" s="89">
        <f t="shared" si="91"/>
        <v>0</v>
      </c>
      <c r="AT242" s="89">
        <f t="shared" si="91"/>
        <v>0</v>
      </c>
      <c r="AU242" s="89">
        <f t="shared" si="91"/>
        <v>0</v>
      </c>
      <c r="AV242" s="89">
        <f t="shared" si="91"/>
        <v>0</v>
      </c>
      <c r="AW242" s="89">
        <f t="shared" si="91"/>
        <v>0</v>
      </c>
      <c r="AX242" s="89">
        <f t="shared" si="91"/>
        <v>0</v>
      </c>
      <c r="AY242" s="89">
        <f t="shared" si="91"/>
        <v>0</v>
      </c>
      <c r="AZ242" s="89">
        <f t="shared" si="91"/>
        <v>0</v>
      </c>
      <c r="BA242" s="89">
        <f t="shared" si="91"/>
        <v>0</v>
      </c>
      <c r="BB242" s="89">
        <f t="shared" si="91"/>
        <v>0</v>
      </c>
      <c r="BC242" s="89">
        <f t="shared" si="91"/>
        <v>0</v>
      </c>
      <c r="BD242" s="89">
        <f t="shared" si="91"/>
        <v>0</v>
      </c>
      <c r="BE242" s="89">
        <f t="shared" si="91"/>
        <v>0</v>
      </c>
      <c r="BF242" s="89">
        <f t="shared" si="91"/>
        <v>0</v>
      </c>
      <c r="BG242" s="89">
        <f t="shared" si="91"/>
        <v>0</v>
      </c>
      <c r="BH242" s="89">
        <f t="shared" si="91"/>
        <v>0</v>
      </c>
      <c r="BI242" s="89">
        <f t="shared" si="91"/>
        <v>0</v>
      </c>
      <c r="BJ242" s="89">
        <f t="shared" si="91"/>
        <v>0</v>
      </c>
      <c r="BK242" s="89">
        <f t="shared" si="91"/>
        <v>0</v>
      </c>
      <c r="BL242" s="89">
        <f t="shared" si="91"/>
        <v>0</v>
      </c>
      <c r="BM242" s="89">
        <f t="shared" si="91"/>
        <v>0</v>
      </c>
      <c r="BN242" s="89">
        <f t="shared" si="91"/>
        <v>0</v>
      </c>
      <c r="BO242" s="89">
        <f t="shared" si="91"/>
        <v>0</v>
      </c>
      <c r="BP242" s="89">
        <f t="shared" si="83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2">IF($AN$4=$AJ$223,AL$141,0)</f>
        <v>0</v>
      </c>
      <c r="AM243" s="89">
        <f t="shared" si="92"/>
        <v>0</v>
      </c>
      <c r="AN243" s="89">
        <f t="shared" si="92"/>
        <v>0</v>
      </c>
      <c r="AO243" s="89">
        <f t="shared" si="92"/>
        <v>0</v>
      </c>
      <c r="AP243" s="89">
        <f t="shared" si="92"/>
        <v>0</v>
      </c>
      <c r="AQ243" s="89">
        <f t="shared" si="92"/>
        <v>0</v>
      </c>
      <c r="AR243" s="89">
        <f t="shared" si="92"/>
        <v>0</v>
      </c>
      <c r="AS243" s="89">
        <f t="shared" si="92"/>
        <v>0</v>
      </c>
      <c r="AT243" s="89">
        <f t="shared" si="92"/>
        <v>0</v>
      </c>
      <c r="AU243" s="89">
        <f t="shared" si="92"/>
        <v>0</v>
      </c>
      <c r="AV243" s="89">
        <f t="shared" si="92"/>
        <v>0</v>
      </c>
      <c r="AW243" s="89">
        <f t="shared" si="92"/>
        <v>0</v>
      </c>
      <c r="AX243" s="89">
        <f t="shared" si="92"/>
        <v>0</v>
      </c>
      <c r="AY243" s="89">
        <f t="shared" si="92"/>
        <v>0</v>
      </c>
      <c r="AZ243" s="89">
        <f t="shared" si="92"/>
        <v>0</v>
      </c>
      <c r="BA243" s="89">
        <f t="shared" si="92"/>
        <v>0</v>
      </c>
      <c r="BB243" s="89">
        <f t="shared" si="92"/>
        <v>0</v>
      </c>
      <c r="BC243" s="89">
        <f t="shared" si="92"/>
        <v>0</v>
      </c>
      <c r="BD243" s="89">
        <f t="shared" si="92"/>
        <v>0</v>
      </c>
      <c r="BE243" s="89">
        <f t="shared" si="92"/>
        <v>0</v>
      </c>
      <c r="BF243" s="89">
        <f t="shared" si="92"/>
        <v>0</v>
      </c>
      <c r="BG243" s="89">
        <f t="shared" si="92"/>
        <v>0</v>
      </c>
      <c r="BH243" s="89">
        <f t="shared" si="92"/>
        <v>0</v>
      </c>
      <c r="BI243" s="89">
        <f t="shared" si="92"/>
        <v>0</v>
      </c>
      <c r="BJ243" s="89">
        <f t="shared" si="92"/>
        <v>0</v>
      </c>
      <c r="BK243" s="89">
        <f t="shared" si="92"/>
        <v>0</v>
      </c>
      <c r="BL243" s="89">
        <f t="shared" si="92"/>
        <v>0</v>
      </c>
      <c r="BM243" s="89">
        <f t="shared" si="92"/>
        <v>0</v>
      </c>
      <c r="BN243" s="89">
        <f t="shared" si="92"/>
        <v>0</v>
      </c>
      <c r="BO243" s="89">
        <f t="shared" si="92"/>
        <v>0</v>
      </c>
      <c r="BP243" s="89">
        <f t="shared" si="83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3">SUM(AL234:AL243)</f>
        <v>0</v>
      </c>
      <c r="AM244" s="90">
        <f t="shared" si="93"/>
        <v>0</v>
      </c>
      <c r="AN244" s="90">
        <f t="shared" si="93"/>
        <v>0</v>
      </c>
      <c r="AO244" s="90">
        <f t="shared" si="93"/>
        <v>0</v>
      </c>
      <c r="AP244" s="90">
        <f t="shared" si="93"/>
        <v>0</v>
      </c>
      <c r="AQ244" s="90">
        <f t="shared" si="93"/>
        <v>0</v>
      </c>
      <c r="AR244" s="90">
        <f t="shared" si="93"/>
        <v>0</v>
      </c>
      <c r="AS244" s="90">
        <f t="shared" si="93"/>
        <v>0</v>
      </c>
      <c r="AT244" s="90">
        <f t="shared" si="93"/>
        <v>0</v>
      </c>
      <c r="AU244" s="90">
        <f t="shared" si="93"/>
        <v>0</v>
      </c>
      <c r="AV244" s="90">
        <f t="shared" si="93"/>
        <v>0</v>
      </c>
      <c r="AW244" s="90">
        <f t="shared" si="93"/>
        <v>0</v>
      </c>
      <c r="AX244" s="90">
        <f t="shared" si="93"/>
        <v>0</v>
      </c>
      <c r="AY244" s="90">
        <f t="shared" si="93"/>
        <v>0</v>
      </c>
      <c r="AZ244" s="90">
        <f t="shared" si="93"/>
        <v>0</v>
      </c>
      <c r="BA244" s="90">
        <f t="shared" si="93"/>
        <v>0</v>
      </c>
      <c r="BB244" s="90">
        <f t="shared" si="93"/>
        <v>0</v>
      </c>
      <c r="BC244" s="90">
        <f t="shared" si="93"/>
        <v>0</v>
      </c>
      <c r="BD244" s="90">
        <f t="shared" si="93"/>
        <v>0</v>
      </c>
      <c r="BE244" s="90">
        <f t="shared" si="93"/>
        <v>0</v>
      </c>
      <c r="BF244" s="90">
        <f t="shared" si="93"/>
        <v>0</v>
      </c>
      <c r="BG244" s="90">
        <f t="shared" si="93"/>
        <v>0</v>
      </c>
      <c r="BH244" s="90">
        <f t="shared" si="93"/>
        <v>0</v>
      </c>
      <c r="BI244" s="90">
        <f t="shared" si="93"/>
        <v>0</v>
      </c>
      <c r="BJ244" s="90">
        <f t="shared" si="93"/>
        <v>0</v>
      </c>
      <c r="BK244" s="90">
        <f t="shared" si="93"/>
        <v>0</v>
      </c>
      <c r="BL244" s="90">
        <f t="shared" si="93"/>
        <v>0</v>
      </c>
      <c r="BM244" s="90">
        <f t="shared" si="93"/>
        <v>0</v>
      </c>
      <c r="BN244" s="90">
        <f t="shared" si="93"/>
        <v>0</v>
      </c>
      <c r="BO244" s="90">
        <f t="shared" si="93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4">AM232</f>
        <v>2</v>
      </c>
      <c r="AN246" s="72">
        <f t="shared" si="94"/>
        <v>3</v>
      </c>
      <c r="AO246" s="72">
        <f t="shared" si="94"/>
        <v>4</v>
      </c>
      <c r="AP246" s="72">
        <f t="shared" si="94"/>
        <v>5</v>
      </c>
      <c r="AQ246" s="72">
        <f t="shared" si="94"/>
        <v>6</v>
      </c>
      <c r="AR246" s="72">
        <f t="shared" si="94"/>
        <v>7</v>
      </c>
      <c r="AS246" s="72">
        <f t="shared" si="94"/>
        <v>8</v>
      </c>
      <c r="AT246" s="72">
        <f t="shared" si="94"/>
        <v>9</v>
      </c>
      <c r="AU246" s="72">
        <f t="shared" si="94"/>
        <v>10</v>
      </c>
      <c r="AV246" s="72">
        <f t="shared" si="94"/>
        <v>11</v>
      </c>
      <c r="AW246" s="72">
        <f t="shared" si="94"/>
        <v>12</v>
      </c>
      <c r="AX246" s="72">
        <f t="shared" si="94"/>
        <v>13</v>
      </c>
      <c r="AY246" s="72">
        <f t="shared" si="94"/>
        <v>14</v>
      </c>
      <c r="AZ246" s="72">
        <f t="shared" si="94"/>
        <v>15</v>
      </c>
      <c r="BA246" s="72">
        <f t="shared" si="94"/>
        <v>16</v>
      </c>
      <c r="BB246" s="72">
        <f t="shared" si="94"/>
        <v>17</v>
      </c>
      <c r="BC246" s="72">
        <f t="shared" si="94"/>
        <v>18</v>
      </c>
      <c r="BD246" s="72">
        <f t="shared" si="94"/>
        <v>19</v>
      </c>
      <c r="BE246" s="72">
        <f t="shared" si="94"/>
        <v>20</v>
      </c>
      <c r="BF246" s="72">
        <f t="shared" si="94"/>
        <v>21</v>
      </c>
      <c r="BG246" s="72">
        <f t="shared" si="94"/>
        <v>22</v>
      </c>
      <c r="BH246" s="72">
        <f t="shared" si="94"/>
        <v>23</v>
      </c>
      <c r="BI246" s="72">
        <f t="shared" si="94"/>
        <v>24</v>
      </c>
      <c r="BJ246" s="72">
        <f t="shared" si="94"/>
        <v>25</v>
      </c>
      <c r="BK246" s="72">
        <f t="shared" si="94"/>
        <v>26</v>
      </c>
      <c r="BL246" s="72">
        <f t="shared" si="94"/>
        <v>27</v>
      </c>
      <c r="BM246" s="72">
        <f t="shared" si="94"/>
        <v>28</v>
      </c>
      <c r="BN246" s="72">
        <f t="shared" si="94"/>
        <v>29</v>
      </c>
      <c r="BO246" s="72">
        <f t="shared" si="94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5">IF($AN$4=$AJ$223,AL$146,0)</f>
        <v>0</v>
      </c>
      <c r="AM248" s="91">
        <f t="shared" si="95"/>
        <v>0</v>
      </c>
      <c r="AN248" s="91">
        <f t="shared" si="95"/>
        <v>0</v>
      </c>
      <c r="AO248" s="91">
        <f t="shared" si="95"/>
        <v>0</v>
      </c>
      <c r="AP248" s="91">
        <f t="shared" si="95"/>
        <v>0</v>
      </c>
      <c r="AQ248" s="91">
        <f t="shared" si="95"/>
        <v>0</v>
      </c>
      <c r="AR248" s="91">
        <f t="shared" si="95"/>
        <v>0</v>
      </c>
      <c r="AS248" s="91">
        <f t="shared" si="95"/>
        <v>0</v>
      </c>
      <c r="AT248" s="91">
        <f t="shared" si="95"/>
        <v>0</v>
      </c>
      <c r="AU248" s="91">
        <f t="shared" si="95"/>
        <v>0</v>
      </c>
      <c r="AV248" s="91">
        <f t="shared" si="95"/>
        <v>0</v>
      </c>
      <c r="AW248" s="91">
        <f t="shared" si="95"/>
        <v>0</v>
      </c>
      <c r="AX248" s="91">
        <f t="shared" si="95"/>
        <v>0</v>
      </c>
      <c r="AY248" s="91">
        <f t="shared" si="95"/>
        <v>0</v>
      </c>
      <c r="AZ248" s="91">
        <f t="shared" si="95"/>
        <v>0</v>
      </c>
      <c r="BA248" s="91">
        <f t="shared" si="95"/>
        <v>0</v>
      </c>
      <c r="BB248" s="91">
        <f t="shared" si="95"/>
        <v>0</v>
      </c>
      <c r="BC248" s="91">
        <f t="shared" si="95"/>
        <v>0</v>
      </c>
      <c r="BD248" s="91">
        <f t="shared" si="95"/>
        <v>0</v>
      </c>
      <c r="BE248" s="91">
        <f t="shared" si="95"/>
        <v>0</v>
      </c>
      <c r="BF248" s="91">
        <f t="shared" si="95"/>
        <v>0</v>
      </c>
      <c r="BG248" s="91">
        <f t="shared" si="95"/>
        <v>0</v>
      </c>
      <c r="BH248" s="91">
        <f t="shared" si="95"/>
        <v>0</v>
      </c>
      <c r="BI248" s="91">
        <f t="shared" si="95"/>
        <v>0</v>
      </c>
      <c r="BJ248" s="91">
        <f t="shared" si="95"/>
        <v>0</v>
      </c>
      <c r="BK248" s="91">
        <f t="shared" si="95"/>
        <v>0</v>
      </c>
      <c r="BL248" s="91">
        <f t="shared" si="95"/>
        <v>0</v>
      </c>
      <c r="BM248" s="91">
        <f t="shared" si="95"/>
        <v>0</v>
      </c>
      <c r="BN248" s="91">
        <f t="shared" si="95"/>
        <v>0</v>
      </c>
      <c r="BO248" s="91">
        <f t="shared" si="95"/>
        <v>0</v>
      </c>
      <c r="BP248" s="91">
        <f t="shared" ref="BP248:BP257" si="96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7">IF($AN$4=$AJ$223,AL$147,0)</f>
        <v>0</v>
      </c>
      <c r="AM249" s="90">
        <f t="shared" si="97"/>
        <v>0</v>
      </c>
      <c r="AN249" s="90">
        <f t="shared" si="97"/>
        <v>0</v>
      </c>
      <c r="AO249" s="90">
        <f t="shared" si="97"/>
        <v>0</v>
      </c>
      <c r="AP249" s="90">
        <f t="shared" si="97"/>
        <v>0</v>
      </c>
      <c r="AQ249" s="90">
        <f t="shared" si="97"/>
        <v>0</v>
      </c>
      <c r="AR249" s="90">
        <f t="shared" si="97"/>
        <v>0</v>
      </c>
      <c r="AS249" s="90">
        <f t="shared" si="97"/>
        <v>0</v>
      </c>
      <c r="AT249" s="90">
        <f t="shared" si="97"/>
        <v>0</v>
      </c>
      <c r="AU249" s="90">
        <f t="shared" si="97"/>
        <v>0</v>
      </c>
      <c r="AV249" s="90">
        <f t="shared" si="97"/>
        <v>0</v>
      </c>
      <c r="AW249" s="90">
        <f t="shared" si="97"/>
        <v>0</v>
      </c>
      <c r="AX249" s="90">
        <f t="shared" si="97"/>
        <v>0</v>
      </c>
      <c r="AY249" s="90">
        <f t="shared" si="97"/>
        <v>0</v>
      </c>
      <c r="AZ249" s="90">
        <f t="shared" si="97"/>
        <v>0</v>
      </c>
      <c r="BA249" s="90">
        <f t="shared" si="97"/>
        <v>0</v>
      </c>
      <c r="BB249" s="90">
        <f t="shared" si="97"/>
        <v>0</v>
      </c>
      <c r="BC249" s="90">
        <f t="shared" si="97"/>
        <v>0</v>
      </c>
      <c r="BD249" s="90">
        <f t="shared" si="97"/>
        <v>0</v>
      </c>
      <c r="BE249" s="90">
        <f t="shared" si="97"/>
        <v>0</v>
      </c>
      <c r="BF249" s="90">
        <f t="shared" si="97"/>
        <v>0</v>
      </c>
      <c r="BG249" s="90">
        <f t="shared" si="97"/>
        <v>0</v>
      </c>
      <c r="BH249" s="90">
        <f t="shared" si="97"/>
        <v>0</v>
      </c>
      <c r="BI249" s="90">
        <f t="shared" si="97"/>
        <v>0</v>
      </c>
      <c r="BJ249" s="90">
        <f t="shared" si="97"/>
        <v>0</v>
      </c>
      <c r="BK249" s="90">
        <f t="shared" si="97"/>
        <v>0</v>
      </c>
      <c r="BL249" s="90">
        <f t="shared" si="97"/>
        <v>0</v>
      </c>
      <c r="BM249" s="90">
        <f t="shared" si="97"/>
        <v>0</v>
      </c>
      <c r="BN249" s="90">
        <f t="shared" si="97"/>
        <v>0</v>
      </c>
      <c r="BO249" s="90">
        <f t="shared" si="97"/>
        <v>0</v>
      </c>
      <c r="BP249" s="90">
        <f t="shared" si="96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8">IF($AN$4=$AJ$223,AL$148,0)</f>
        <v>0</v>
      </c>
      <c r="AM250" s="90">
        <f t="shared" si="98"/>
        <v>0</v>
      </c>
      <c r="AN250" s="90">
        <f t="shared" si="98"/>
        <v>0</v>
      </c>
      <c r="AO250" s="90">
        <f t="shared" si="98"/>
        <v>0</v>
      </c>
      <c r="AP250" s="90">
        <f t="shared" si="98"/>
        <v>0</v>
      </c>
      <c r="AQ250" s="90">
        <f t="shared" si="98"/>
        <v>0</v>
      </c>
      <c r="AR250" s="90">
        <f t="shared" si="98"/>
        <v>0</v>
      </c>
      <c r="AS250" s="90">
        <f t="shared" si="98"/>
        <v>0</v>
      </c>
      <c r="AT250" s="90">
        <f t="shared" si="98"/>
        <v>0</v>
      </c>
      <c r="AU250" s="90">
        <f t="shared" si="98"/>
        <v>0</v>
      </c>
      <c r="AV250" s="90">
        <f t="shared" si="98"/>
        <v>0</v>
      </c>
      <c r="AW250" s="90">
        <f t="shared" si="98"/>
        <v>0</v>
      </c>
      <c r="AX250" s="90">
        <f t="shared" si="98"/>
        <v>0</v>
      </c>
      <c r="AY250" s="90">
        <f t="shared" si="98"/>
        <v>0</v>
      </c>
      <c r="AZ250" s="90">
        <f t="shared" si="98"/>
        <v>0</v>
      </c>
      <c r="BA250" s="90">
        <f t="shared" si="98"/>
        <v>0</v>
      </c>
      <c r="BB250" s="90">
        <f t="shared" si="98"/>
        <v>0</v>
      </c>
      <c r="BC250" s="90">
        <f t="shared" si="98"/>
        <v>0</v>
      </c>
      <c r="BD250" s="90">
        <f t="shared" si="98"/>
        <v>0</v>
      </c>
      <c r="BE250" s="90">
        <f t="shared" si="98"/>
        <v>0</v>
      </c>
      <c r="BF250" s="90">
        <f t="shared" si="98"/>
        <v>0</v>
      </c>
      <c r="BG250" s="90">
        <f t="shared" si="98"/>
        <v>0</v>
      </c>
      <c r="BH250" s="90">
        <f t="shared" si="98"/>
        <v>0</v>
      </c>
      <c r="BI250" s="90">
        <f t="shared" si="98"/>
        <v>0</v>
      </c>
      <c r="BJ250" s="90">
        <f t="shared" si="98"/>
        <v>0</v>
      </c>
      <c r="BK250" s="90">
        <f t="shared" si="98"/>
        <v>0</v>
      </c>
      <c r="BL250" s="90">
        <f t="shared" si="98"/>
        <v>0</v>
      </c>
      <c r="BM250" s="90">
        <f t="shared" si="98"/>
        <v>0</v>
      </c>
      <c r="BN250" s="90">
        <f t="shared" si="98"/>
        <v>0</v>
      </c>
      <c r="BO250" s="90">
        <f t="shared" si="98"/>
        <v>0</v>
      </c>
      <c r="BP250" s="90">
        <f t="shared" si="96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9">IF($AN$4=$AJ$223,AL$149,0)</f>
        <v>0</v>
      </c>
      <c r="AM251" s="90">
        <f t="shared" si="99"/>
        <v>0</v>
      </c>
      <c r="AN251" s="90">
        <f t="shared" si="99"/>
        <v>0</v>
      </c>
      <c r="AO251" s="90">
        <f t="shared" si="99"/>
        <v>0</v>
      </c>
      <c r="AP251" s="90">
        <f t="shared" si="99"/>
        <v>0</v>
      </c>
      <c r="AQ251" s="90">
        <f t="shared" si="99"/>
        <v>0</v>
      </c>
      <c r="AR251" s="90">
        <f t="shared" si="99"/>
        <v>0</v>
      </c>
      <c r="AS251" s="90">
        <f t="shared" si="99"/>
        <v>0</v>
      </c>
      <c r="AT251" s="90">
        <f t="shared" si="99"/>
        <v>0</v>
      </c>
      <c r="AU251" s="90">
        <f t="shared" si="99"/>
        <v>0</v>
      </c>
      <c r="AV251" s="90">
        <f t="shared" si="99"/>
        <v>0</v>
      </c>
      <c r="AW251" s="90">
        <f t="shared" si="99"/>
        <v>0</v>
      </c>
      <c r="AX251" s="90">
        <f t="shared" si="99"/>
        <v>0</v>
      </c>
      <c r="AY251" s="90">
        <f t="shared" si="99"/>
        <v>0</v>
      </c>
      <c r="AZ251" s="90">
        <f t="shared" si="99"/>
        <v>0</v>
      </c>
      <c r="BA251" s="90">
        <f t="shared" si="99"/>
        <v>0</v>
      </c>
      <c r="BB251" s="90">
        <f t="shared" si="99"/>
        <v>0</v>
      </c>
      <c r="BC251" s="90">
        <f t="shared" si="99"/>
        <v>0</v>
      </c>
      <c r="BD251" s="90">
        <f t="shared" si="99"/>
        <v>0</v>
      </c>
      <c r="BE251" s="90">
        <f t="shared" si="99"/>
        <v>0</v>
      </c>
      <c r="BF251" s="90">
        <f t="shared" si="99"/>
        <v>0</v>
      </c>
      <c r="BG251" s="90">
        <f t="shared" si="99"/>
        <v>0</v>
      </c>
      <c r="BH251" s="90">
        <f t="shared" si="99"/>
        <v>0</v>
      </c>
      <c r="BI251" s="90">
        <f t="shared" si="99"/>
        <v>0</v>
      </c>
      <c r="BJ251" s="90">
        <f t="shared" si="99"/>
        <v>0</v>
      </c>
      <c r="BK251" s="90">
        <f t="shared" si="99"/>
        <v>0</v>
      </c>
      <c r="BL251" s="90">
        <f t="shared" si="99"/>
        <v>0</v>
      </c>
      <c r="BM251" s="90">
        <f t="shared" si="99"/>
        <v>0</v>
      </c>
      <c r="BN251" s="90">
        <f t="shared" si="99"/>
        <v>0</v>
      </c>
      <c r="BO251" s="90">
        <f t="shared" si="99"/>
        <v>0</v>
      </c>
      <c r="BP251" s="90">
        <f t="shared" si="96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100">IF($AN$4=$AJ$223,AL$150,0)</f>
        <v>0</v>
      </c>
      <c r="AM252" s="91">
        <f t="shared" si="100"/>
        <v>0</v>
      </c>
      <c r="AN252" s="91">
        <f t="shared" si="100"/>
        <v>0</v>
      </c>
      <c r="AO252" s="91">
        <f t="shared" si="100"/>
        <v>0</v>
      </c>
      <c r="AP252" s="91">
        <f t="shared" si="100"/>
        <v>0</v>
      </c>
      <c r="AQ252" s="91">
        <f t="shared" si="100"/>
        <v>0</v>
      </c>
      <c r="AR252" s="91">
        <f t="shared" si="100"/>
        <v>0</v>
      </c>
      <c r="AS252" s="91">
        <f t="shared" si="100"/>
        <v>0</v>
      </c>
      <c r="AT252" s="91">
        <f t="shared" si="100"/>
        <v>0</v>
      </c>
      <c r="AU252" s="91">
        <f t="shared" si="100"/>
        <v>0</v>
      </c>
      <c r="AV252" s="91">
        <f t="shared" si="100"/>
        <v>0</v>
      </c>
      <c r="AW252" s="91">
        <f t="shared" si="100"/>
        <v>0</v>
      </c>
      <c r="AX252" s="91">
        <f t="shared" si="100"/>
        <v>0</v>
      </c>
      <c r="AY252" s="91">
        <f t="shared" si="100"/>
        <v>0</v>
      </c>
      <c r="AZ252" s="91">
        <f t="shared" si="100"/>
        <v>0</v>
      </c>
      <c r="BA252" s="91">
        <f t="shared" si="100"/>
        <v>0</v>
      </c>
      <c r="BB252" s="91">
        <f t="shared" si="100"/>
        <v>0</v>
      </c>
      <c r="BC252" s="91">
        <f t="shared" si="100"/>
        <v>0</v>
      </c>
      <c r="BD252" s="91">
        <f t="shared" si="100"/>
        <v>0</v>
      </c>
      <c r="BE252" s="91">
        <f t="shared" si="100"/>
        <v>0</v>
      </c>
      <c r="BF252" s="91">
        <f t="shared" si="100"/>
        <v>0</v>
      </c>
      <c r="BG252" s="91">
        <f t="shared" si="100"/>
        <v>0</v>
      </c>
      <c r="BH252" s="91">
        <f t="shared" si="100"/>
        <v>0</v>
      </c>
      <c r="BI252" s="91">
        <f t="shared" si="100"/>
        <v>0</v>
      </c>
      <c r="BJ252" s="91">
        <f t="shared" si="100"/>
        <v>0</v>
      </c>
      <c r="BK252" s="91">
        <f t="shared" si="100"/>
        <v>0</v>
      </c>
      <c r="BL252" s="91">
        <f t="shared" si="100"/>
        <v>0</v>
      </c>
      <c r="BM252" s="91">
        <f t="shared" si="100"/>
        <v>0</v>
      </c>
      <c r="BN252" s="91">
        <f t="shared" si="100"/>
        <v>0</v>
      </c>
      <c r="BO252" s="91">
        <f t="shared" si="100"/>
        <v>0</v>
      </c>
      <c r="BP252" s="91">
        <f t="shared" si="96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101">IF($AN$4=$AJ$223,AL$151,0)</f>
        <v>0</v>
      </c>
      <c r="AM253" s="90">
        <f t="shared" si="101"/>
        <v>0</v>
      </c>
      <c r="AN253" s="90">
        <f t="shared" si="101"/>
        <v>0</v>
      </c>
      <c r="AO253" s="90">
        <f t="shared" si="101"/>
        <v>0</v>
      </c>
      <c r="AP253" s="90">
        <f t="shared" si="101"/>
        <v>0</v>
      </c>
      <c r="AQ253" s="90">
        <f t="shared" si="101"/>
        <v>0</v>
      </c>
      <c r="AR253" s="90">
        <f t="shared" si="101"/>
        <v>0</v>
      </c>
      <c r="AS253" s="90">
        <f t="shared" si="101"/>
        <v>0</v>
      </c>
      <c r="AT253" s="90">
        <f t="shared" si="101"/>
        <v>0</v>
      </c>
      <c r="AU253" s="90">
        <f t="shared" si="101"/>
        <v>0</v>
      </c>
      <c r="AV253" s="90">
        <f t="shared" si="101"/>
        <v>0</v>
      </c>
      <c r="AW253" s="90">
        <f t="shared" si="101"/>
        <v>0</v>
      </c>
      <c r="AX253" s="90">
        <f t="shared" si="101"/>
        <v>0</v>
      </c>
      <c r="AY253" s="90">
        <f t="shared" si="101"/>
        <v>0</v>
      </c>
      <c r="AZ253" s="90">
        <f t="shared" si="101"/>
        <v>0</v>
      </c>
      <c r="BA253" s="90">
        <f t="shared" si="101"/>
        <v>0</v>
      </c>
      <c r="BB253" s="90">
        <f t="shared" si="101"/>
        <v>0</v>
      </c>
      <c r="BC253" s="90">
        <f t="shared" si="101"/>
        <v>0</v>
      </c>
      <c r="BD253" s="90">
        <f t="shared" si="101"/>
        <v>0</v>
      </c>
      <c r="BE253" s="90">
        <f t="shared" si="101"/>
        <v>0</v>
      </c>
      <c r="BF253" s="90">
        <f t="shared" si="101"/>
        <v>0</v>
      </c>
      <c r="BG253" s="90">
        <f t="shared" si="101"/>
        <v>0</v>
      </c>
      <c r="BH253" s="90">
        <f t="shared" si="101"/>
        <v>0</v>
      </c>
      <c r="BI253" s="90">
        <f t="shared" si="101"/>
        <v>0</v>
      </c>
      <c r="BJ253" s="90">
        <f t="shared" si="101"/>
        <v>0</v>
      </c>
      <c r="BK253" s="90">
        <f t="shared" si="101"/>
        <v>0</v>
      </c>
      <c r="BL253" s="90">
        <f t="shared" si="101"/>
        <v>0</v>
      </c>
      <c r="BM253" s="90">
        <f t="shared" si="101"/>
        <v>0</v>
      </c>
      <c r="BN253" s="90">
        <f t="shared" si="101"/>
        <v>0</v>
      </c>
      <c r="BO253" s="90">
        <f t="shared" si="101"/>
        <v>0</v>
      </c>
      <c r="BP253" s="90">
        <f t="shared" si="96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2">IF($AN$4=$AJ$223,AL$152,0)</f>
        <v>0</v>
      </c>
      <c r="AM254" s="90">
        <f t="shared" si="102"/>
        <v>0</v>
      </c>
      <c r="AN254" s="90">
        <f t="shared" si="102"/>
        <v>0</v>
      </c>
      <c r="AO254" s="90">
        <f t="shared" si="102"/>
        <v>0</v>
      </c>
      <c r="AP254" s="90">
        <f t="shared" si="102"/>
        <v>0</v>
      </c>
      <c r="AQ254" s="90">
        <f t="shared" si="102"/>
        <v>0</v>
      </c>
      <c r="AR254" s="90">
        <f t="shared" si="102"/>
        <v>0</v>
      </c>
      <c r="AS254" s="90">
        <f t="shared" si="102"/>
        <v>0</v>
      </c>
      <c r="AT254" s="90">
        <f t="shared" si="102"/>
        <v>0</v>
      </c>
      <c r="AU254" s="90">
        <f t="shared" si="102"/>
        <v>0</v>
      </c>
      <c r="AV254" s="90">
        <f t="shared" si="102"/>
        <v>0</v>
      </c>
      <c r="AW254" s="90">
        <f t="shared" si="102"/>
        <v>0</v>
      </c>
      <c r="AX254" s="90">
        <f t="shared" si="102"/>
        <v>0</v>
      </c>
      <c r="AY254" s="90">
        <f t="shared" si="102"/>
        <v>0</v>
      </c>
      <c r="AZ254" s="90">
        <f t="shared" si="102"/>
        <v>0</v>
      </c>
      <c r="BA254" s="90">
        <f t="shared" si="102"/>
        <v>0</v>
      </c>
      <c r="BB254" s="90">
        <f t="shared" si="102"/>
        <v>0</v>
      </c>
      <c r="BC254" s="90">
        <f t="shared" si="102"/>
        <v>0</v>
      </c>
      <c r="BD254" s="90">
        <f t="shared" si="102"/>
        <v>0</v>
      </c>
      <c r="BE254" s="90">
        <f t="shared" si="102"/>
        <v>0</v>
      </c>
      <c r="BF254" s="90">
        <f t="shared" si="102"/>
        <v>0</v>
      </c>
      <c r="BG254" s="90">
        <f t="shared" si="102"/>
        <v>0</v>
      </c>
      <c r="BH254" s="90">
        <f t="shared" si="102"/>
        <v>0</v>
      </c>
      <c r="BI254" s="90">
        <f t="shared" si="102"/>
        <v>0</v>
      </c>
      <c r="BJ254" s="90">
        <f t="shared" si="102"/>
        <v>0</v>
      </c>
      <c r="BK254" s="90">
        <f t="shared" si="102"/>
        <v>0</v>
      </c>
      <c r="BL254" s="90">
        <f t="shared" si="102"/>
        <v>0</v>
      </c>
      <c r="BM254" s="90">
        <f t="shared" si="102"/>
        <v>0</v>
      </c>
      <c r="BN254" s="90">
        <f t="shared" si="102"/>
        <v>0</v>
      </c>
      <c r="BO254" s="90">
        <f t="shared" si="102"/>
        <v>0</v>
      </c>
      <c r="BP254" s="90">
        <f t="shared" si="96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3">IF($AN$4=$AJ$223,AL$153,0)</f>
        <v>0</v>
      </c>
      <c r="AM255" s="90">
        <f t="shared" si="103"/>
        <v>0</v>
      </c>
      <c r="AN255" s="90">
        <f t="shared" si="103"/>
        <v>0</v>
      </c>
      <c r="AO255" s="90">
        <f t="shared" si="103"/>
        <v>0</v>
      </c>
      <c r="AP255" s="90">
        <f t="shared" si="103"/>
        <v>0</v>
      </c>
      <c r="AQ255" s="90">
        <f t="shared" si="103"/>
        <v>0</v>
      </c>
      <c r="AR255" s="90">
        <f t="shared" si="103"/>
        <v>0</v>
      </c>
      <c r="AS255" s="90">
        <f t="shared" si="103"/>
        <v>0</v>
      </c>
      <c r="AT255" s="90">
        <f t="shared" si="103"/>
        <v>0</v>
      </c>
      <c r="AU255" s="90">
        <f t="shared" si="103"/>
        <v>0</v>
      </c>
      <c r="AV255" s="90">
        <f t="shared" si="103"/>
        <v>0</v>
      </c>
      <c r="AW255" s="90">
        <f t="shared" si="103"/>
        <v>0</v>
      </c>
      <c r="AX255" s="90">
        <f t="shared" si="103"/>
        <v>0</v>
      </c>
      <c r="AY255" s="90">
        <f t="shared" si="103"/>
        <v>0</v>
      </c>
      <c r="AZ255" s="90">
        <f t="shared" si="103"/>
        <v>0</v>
      </c>
      <c r="BA255" s="90">
        <f t="shared" si="103"/>
        <v>0</v>
      </c>
      <c r="BB255" s="90">
        <f t="shared" si="103"/>
        <v>0</v>
      </c>
      <c r="BC255" s="90">
        <f t="shared" si="103"/>
        <v>0</v>
      </c>
      <c r="BD255" s="90">
        <f t="shared" si="103"/>
        <v>0</v>
      </c>
      <c r="BE255" s="90">
        <f t="shared" si="103"/>
        <v>0</v>
      </c>
      <c r="BF255" s="90">
        <f t="shared" si="103"/>
        <v>0</v>
      </c>
      <c r="BG255" s="90">
        <f t="shared" si="103"/>
        <v>0</v>
      </c>
      <c r="BH255" s="90">
        <f t="shared" si="103"/>
        <v>0</v>
      </c>
      <c r="BI255" s="90">
        <f t="shared" si="103"/>
        <v>0</v>
      </c>
      <c r="BJ255" s="90">
        <f t="shared" si="103"/>
        <v>0</v>
      </c>
      <c r="BK255" s="90">
        <f t="shared" si="103"/>
        <v>0</v>
      </c>
      <c r="BL255" s="90">
        <f t="shared" si="103"/>
        <v>0</v>
      </c>
      <c r="BM255" s="90">
        <f t="shared" si="103"/>
        <v>0</v>
      </c>
      <c r="BN255" s="90">
        <f t="shared" si="103"/>
        <v>0</v>
      </c>
      <c r="BO255" s="90">
        <f t="shared" si="103"/>
        <v>0</v>
      </c>
      <c r="BP255" s="90">
        <f t="shared" si="96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4">IF($AN$4=$AJ$223,AL$154,0)</f>
        <v>0</v>
      </c>
      <c r="AM256" s="90">
        <f t="shared" si="104"/>
        <v>0</v>
      </c>
      <c r="AN256" s="90">
        <f t="shared" si="104"/>
        <v>0</v>
      </c>
      <c r="AO256" s="90">
        <f t="shared" si="104"/>
        <v>0</v>
      </c>
      <c r="AP256" s="90">
        <f t="shared" si="104"/>
        <v>0</v>
      </c>
      <c r="AQ256" s="90">
        <f t="shared" si="104"/>
        <v>0</v>
      </c>
      <c r="AR256" s="90">
        <f t="shared" si="104"/>
        <v>0</v>
      </c>
      <c r="AS256" s="90">
        <f t="shared" si="104"/>
        <v>0</v>
      </c>
      <c r="AT256" s="90">
        <f t="shared" si="104"/>
        <v>0</v>
      </c>
      <c r="AU256" s="90">
        <f t="shared" si="104"/>
        <v>0</v>
      </c>
      <c r="AV256" s="90">
        <f t="shared" si="104"/>
        <v>0</v>
      </c>
      <c r="AW256" s="90">
        <f t="shared" si="104"/>
        <v>0</v>
      </c>
      <c r="AX256" s="90">
        <f t="shared" si="104"/>
        <v>0</v>
      </c>
      <c r="AY256" s="90">
        <f t="shared" si="104"/>
        <v>0</v>
      </c>
      <c r="AZ256" s="90">
        <f t="shared" si="104"/>
        <v>0</v>
      </c>
      <c r="BA256" s="90">
        <f t="shared" si="104"/>
        <v>0</v>
      </c>
      <c r="BB256" s="90">
        <f t="shared" si="104"/>
        <v>0</v>
      </c>
      <c r="BC256" s="90">
        <f t="shared" si="104"/>
        <v>0</v>
      </c>
      <c r="BD256" s="90">
        <f t="shared" si="104"/>
        <v>0</v>
      </c>
      <c r="BE256" s="90">
        <f t="shared" si="104"/>
        <v>0</v>
      </c>
      <c r="BF256" s="90">
        <f t="shared" si="104"/>
        <v>0</v>
      </c>
      <c r="BG256" s="90">
        <f t="shared" si="104"/>
        <v>0</v>
      </c>
      <c r="BH256" s="90">
        <f t="shared" si="104"/>
        <v>0</v>
      </c>
      <c r="BI256" s="90">
        <f t="shared" si="104"/>
        <v>0</v>
      </c>
      <c r="BJ256" s="90">
        <f t="shared" si="104"/>
        <v>0</v>
      </c>
      <c r="BK256" s="90">
        <f t="shared" si="104"/>
        <v>0</v>
      </c>
      <c r="BL256" s="90">
        <f t="shared" si="104"/>
        <v>0</v>
      </c>
      <c r="BM256" s="90">
        <f t="shared" si="104"/>
        <v>0</v>
      </c>
      <c r="BN256" s="90">
        <f t="shared" si="104"/>
        <v>0</v>
      </c>
      <c r="BO256" s="90">
        <f t="shared" si="104"/>
        <v>0</v>
      </c>
      <c r="BP256" s="90">
        <f t="shared" si="96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5">IF($AN$4=$AJ$223,AL$155,0)</f>
        <v>0</v>
      </c>
      <c r="AM257" s="91">
        <f t="shared" si="105"/>
        <v>0</v>
      </c>
      <c r="AN257" s="91">
        <f t="shared" si="105"/>
        <v>0</v>
      </c>
      <c r="AO257" s="91">
        <f t="shared" si="105"/>
        <v>0</v>
      </c>
      <c r="AP257" s="91">
        <f t="shared" si="105"/>
        <v>0</v>
      </c>
      <c r="AQ257" s="91">
        <f t="shared" si="105"/>
        <v>0</v>
      </c>
      <c r="AR257" s="91">
        <f t="shared" si="105"/>
        <v>0</v>
      </c>
      <c r="AS257" s="91">
        <f t="shared" si="105"/>
        <v>0</v>
      </c>
      <c r="AT257" s="91">
        <f t="shared" si="105"/>
        <v>0</v>
      </c>
      <c r="AU257" s="91">
        <f t="shared" si="105"/>
        <v>0</v>
      </c>
      <c r="AV257" s="91">
        <f t="shared" si="105"/>
        <v>0</v>
      </c>
      <c r="AW257" s="91">
        <f t="shared" si="105"/>
        <v>0</v>
      </c>
      <c r="AX257" s="91">
        <f t="shared" si="105"/>
        <v>0</v>
      </c>
      <c r="AY257" s="91">
        <f t="shared" si="105"/>
        <v>0</v>
      </c>
      <c r="AZ257" s="91">
        <f t="shared" si="105"/>
        <v>0</v>
      </c>
      <c r="BA257" s="91">
        <f t="shared" si="105"/>
        <v>0</v>
      </c>
      <c r="BB257" s="91">
        <f t="shared" si="105"/>
        <v>0</v>
      </c>
      <c r="BC257" s="91">
        <f t="shared" si="105"/>
        <v>0</v>
      </c>
      <c r="BD257" s="91">
        <f t="shared" si="105"/>
        <v>0</v>
      </c>
      <c r="BE257" s="91">
        <f t="shared" si="105"/>
        <v>0</v>
      </c>
      <c r="BF257" s="91">
        <f t="shared" si="105"/>
        <v>0</v>
      </c>
      <c r="BG257" s="91">
        <f t="shared" si="105"/>
        <v>0</v>
      </c>
      <c r="BH257" s="91">
        <f t="shared" si="105"/>
        <v>0</v>
      </c>
      <c r="BI257" s="91">
        <f t="shared" si="105"/>
        <v>0</v>
      </c>
      <c r="BJ257" s="91">
        <f t="shared" si="105"/>
        <v>0</v>
      </c>
      <c r="BK257" s="91">
        <f t="shared" si="105"/>
        <v>0</v>
      </c>
      <c r="BL257" s="91">
        <f t="shared" si="105"/>
        <v>0</v>
      </c>
      <c r="BM257" s="91">
        <f t="shared" si="105"/>
        <v>0</v>
      </c>
      <c r="BN257" s="91">
        <f t="shared" si="105"/>
        <v>0</v>
      </c>
      <c r="BO257" s="91">
        <f t="shared" si="105"/>
        <v>0</v>
      </c>
      <c r="BP257" s="91">
        <f t="shared" si="96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6">SUM(AL248:AL257)</f>
        <v>0</v>
      </c>
      <c r="AM258" s="90">
        <f t="shared" si="106"/>
        <v>0</v>
      </c>
      <c r="AN258" s="90">
        <f t="shared" si="106"/>
        <v>0</v>
      </c>
      <c r="AO258" s="90">
        <f t="shared" si="106"/>
        <v>0</v>
      </c>
      <c r="AP258" s="90">
        <f t="shared" si="106"/>
        <v>0</v>
      </c>
      <c r="AQ258" s="90">
        <f t="shared" si="106"/>
        <v>0</v>
      </c>
      <c r="AR258" s="90">
        <f t="shared" si="106"/>
        <v>0</v>
      </c>
      <c r="AS258" s="90">
        <f t="shared" si="106"/>
        <v>0</v>
      </c>
      <c r="AT258" s="90">
        <f t="shared" si="106"/>
        <v>0</v>
      </c>
      <c r="AU258" s="90">
        <f t="shared" si="106"/>
        <v>0</v>
      </c>
      <c r="AV258" s="90">
        <f t="shared" si="106"/>
        <v>0</v>
      </c>
      <c r="AW258" s="90">
        <f t="shared" si="106"/>
        <v>0</v>
      </c>
      <c r="AX258" s="90">
        <f t="shared" si="106"/>
        <v>0</v>
      </c>
      <c r="AY258" s="90">
        <f t="shared" si="106"/>
        <v>0</v>
      </c>
      <c r="AZ258" s="90">
        <f t="shared" si="106"/>
        <v>0</v>
      </c>
      <c r="BA258" s="90">
        <f t="shared" si="106"/>
        <v>0</v>
      </c>
      <c r="BB258" s="90">
        <f t="shared" si="106"/>
        <v>0</v>
      </c>
      <c r="BC258" s="90">
        <f t="shared" si="106"/>
        <v>0</v>
      </c>
      <c r="BD258" s="90">
        <f t="shared" si="106"/>
        <v>0</v>
      </c>
      <c r="BE258" s="90">
        <f t="shared" si="106"/>
        <v>0</v>
      </c>
      <c r="BF258" s="90">
        <f t="shared" si="106"/>
        <v>0</v>
      </c>
      <c r="BG258" s="90">
        <f t="shared" si="106"/>
        <v>0</v>
      </c>
      <c r="BH258" s="90">
        <f t="shared" si="106"/>
        <v>0</v>
      </c>
      <c r="BI258" s="90">
        <f t="shared" si="106"/>
        <v>0</v>
      </c>
      <c r="BJ258" s="90">
        <f t="shared" si="106"/>
        <v>0</v>
      </c>
      <c r="BK258" s="90">
        <f t="shared" si="106"/>
        <v>0</v>
      </c>
      <c r="BL258" s="90">
        <f t="shared" si="106"/>
        <v>0</v>
      </c>
      <c r="BM258" s="90">
        <f t="shared" si="106"/>
        <v>0</v>
      </c>
      <c r="BN258" s="90">
        <f t="shared" si="106"/>
        <v>0</v>
      </c>
      <c r="BO258" s="90">
        <f t="shared" si="106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7">AM246</f>
        <v>2</v>
      </c>
      <c r="AN260" s="72">
        <f t="shared" si="107"/>
        <v>3</v>
      </c>
      <c r="AO260" s="72">
        <f t="shared" si="107"/>
        <v>4</v>
      </c>
      <c r="AP260" s="72">
        <f t="shared" si="107"/>
        <v>5</v>
      </c>
      <c r="AQ260" s="72">
        <f t="shared" si="107"/>
        <v>6</v>
      </c>
      <c r="AR260" s="72">
        <f t="shared" si="107"/>
        <v>7</v>
      </c>
      <c r="AS260" s="72">
        <f t="shared" si="107"/>
        <v>8</v>
      </c>
      <c r="AT260" s="72">
        <f t="shared" si="107"/>
        <v>9</v>
      </c>
      <c r="AU260" s="72">
        <f t="shared" si="107"/>
        <v>10</v>
      </c>
      <c r="AV260" s="72">
        <f t="shared" si="107"/>
        <v>11</v>
      </c>
      <c r="AW260" s="72">
        <f t="shared" si="107"/>
        <v>12</v>
      </c>
      <c r="AX260" s="72">
        <f t="shared" si="107"/>
        <v>13</v>
      </c>
      <c r="AY260" s="72">
        <f t="shared" si="107"/>
        <v>14</v>
      </c>
      <c r="AZ260" s="72">
        <f t="shared" si="107"/>
        <v>15</v>
      </c>
      <c r="BA260" s="72">
        <f t="shared" si="107"/>
        <v>16</v>
      </c>
      <c r="BB260" s="72">
        <f t="shared" si="107"/>
        <v>17</v>
      </c>
      <c r="BC260" s="72">
        <f t="shared" si="107"/>
        <v>18</v>
      </c>
      <c r="BD260" s="72">
        <f t="shared" si="107"/>
        <v>19</v>
      </c>
      <c r="BE260" s="72">
        <f t="shared" si="107"/>
        <v>20</v>
      </c>
      <c r="BF260" s="72">
        <f t="shared" si="107"/>
        <v>21</v>
      </c>
      <c r="BG260" s="72">
        <f t="shared" si="107"/>
        <v>22</v>
      </c>
      <c r="BH260" s="72">
        <f t="shared" si="107"/>
        <v>23</v>
      </c>
      <c r="BI260" s="72">
        <f t="shared" si="107"/>
        <v>24</v>
      </c>
      <c r="BJ260" s="72">
        <f t="shared" si="107"/>
        <v>25</v>
      </c>
      <c r="BK260" s="72">
        <f t="shared" si="107"/>
        <v>26</v>
      </c>
      <c r="BL260" s="72">
        <f t="shared" si="107"/>
        <v>27</v>
      </c>
      <c r="BM260" s="72">
        <f t="shared" si="107"/>
        <v>28</v>
      </c>
      <c r="BN260" s="72">
        <f t="shared" si="107"/>
        <v>29</v>
      </c>
      <c r="BO260" s="72">
        <f t="shared" si="107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8">AM234-AM248</f>
        <v>0</v>
      </c>
      <c r="AN262" s="90">
        <f t="shared" si="108"/>
        <v>0</v>
      </c>
      <c r="AO262" s="90">
        <f t="shared" si="108"/>
        <v>0</v>
      </c>
      <c r="AP262" s="90">
        <f t="shared" si="108"/>
        <v>0</v>
      </c>
      <c r="AQ262" s="90">
        <f t="shared" si="108"/>
        <v>0</v>
      </c>
      <c r="AR262" s="90">
        <f t="shared" si="108"/>
        <v>0</v>
      </c>
      <c r="AS262" s="90">
        <f t="shared" si="108"/>
        <v>0</v>
      </c>
      <c r="AT262" s="90">
        <f t="shared" si="108"/>
        <v>0</v>
      </c>
      <c r="AU262" s="90">
        <f t="shared" si="108"/>
        <v>0</v>
      </c>
      <c r="AV262" s="90">
        <f t="shared" si="108"/>
        <v>0</v>
      </c>
      <c r="AW262" s="90">
        <f t="shared" si="108"/>
        <v>0</v>
      </c>
      <c r="AX262" s="90">
        <f t="shared" si="108"/>
        <v>0</v>
      </c>
      <c r="AY262" s="90">
        <f t="shared" si="108"/>
        <v>0</v>
      </c>
      <c r="AZ262" s="90">
        <f t="shared" si="108"/>
        <v>0</v>
      </c>
      <c r="BA262" s="90">
        <f t="shared" si="108"/>
        <v>0</v>
      </c>
      <c r="BB262" s="90">
        <f t="shared" si="108"/>
        <v>0</v>
      </c>
      <c r="BC262" s="90">
        <f t="shared" si="108"/>
        <v>0</v>
      </c>
      <c r="BD262" s="90">
        <f t="shared" si="108"/>
        <v>0</v>
      </c>
      <c r="BE262" s="90">
        <f t="shared" si="108"/>
        <v>0</v>
      </c>
      <c r="BF262" s="90">
        <f t="shared" si="108"/>
        <v>0</v>
      </c>
      <c r="BG262" s="90">
        <f t="shared" si="108"/>
        <v>0</v>
      </c>
      <c r="BH262" s="90">
        <f t="shared" si="108"/>
        <v>0</v>
      </c>
      <c r="BI262" s="90">
        <f t="shared" si="108"/>
        <v>0</v>
      </c>
      <c r="BJ262" s="90">
        <f t="shared" si="108"/>
        <v>0</v>
      </c>
      <c r="BK262" s="90">
        <f t="shared" si="108"/>
        <v>0</v>
      </c>
      <c r="BL262" s="90">
        <f t="shared" si="108"/>
        <v>0</v>
      </c>
      <c r="BM262" s="90">
        <f t="shared" si="108"/>
        <v>0</v>
      </c>
      <c r="BN262" s="90">
        <f t="shared" si="108"/>
        <v>0</v>
      </c>
      <c r="BO262" s="90">
        <f t="shared" si="108"/>
        <v>0</v>
      </c>
      <c r="BP262" s="90">
        <f t="shared" si="108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9">AL235-AL249</f>
        <v>0</v>
      </c>
      <c r="AM263" s="90">
        <f t="shared" si="109"/>
        <v>0</v>
      </c>
      <c r="AN263" s="90">
        <f t="shared" si="109"/>
        <v>0</v>
      </c>
      <c r="AO263" s="90">
        <f t="shared" si="109"/>
        <v>0</v>
      </c>
      <c r="AP263" s="90">
        <f t="shared" si="109"/>
        <v>0</v>
      </c>
      <c r="AQ263" s="90">
        <f t="shared" si="109"/>
        <v>0</v>
      </c>
      <c r="AR263" s="90">
        <f t="shared" si="109"/>
        <v>0</v>
      </c>
      <c r="AS263" s="90">
        <f t="shared" si="109"/>
        <v>0</v>
      </c>
      <c r="AT263" s="90">
        <f t="shared" si="109"/>
        <v>0</v>
      </c>
      <c r="AU263" s="90">
        <f t="shared" si="109"/>
        <v>0</v>
      </c>
      <c r="AV263" s="90">
        <f t="shared" si="109"/>
        <v>0</v>
      </c>
      <c r="AW263" s="90">
        <f t="shared" si="109"/>
        <v>0</v>
      </c>
      <c r="AX263" s="90">
        <f t="shared" si="109"/>
        <v>0</v>
      </c>
      <c r="AY263" s="90">
        <f t="shared" si="109"/>
        <v>0</v>
      </c>
      <c r="AZ263" s="90">
        <f t="shared" si="109"/>
        <v>0</v>
      </c>
      <c r="BA263" s="90">
        <f t="shared" si="109"/>
        <v>0</v>
      </c>
      <c r="BB263" s="90">
        <f t="shared" si="109"/>
        <v>0</v>
      </c>
      <c r="BC263" s="90">
        <f t="shared" si="109"/>
        <v>0</v>
      </c>
      <c r="BD263" s="90">
        <f t="shared" si="109"/>
        <v>0</v>
      </c>
      <c r="BE263" s="90">
        <f t="shared" si="109"/>
        <v>0</v>
      </c>
      <c r="BF263" s="90">
        <f t="shared" si="109"/>
        <v>0</v>
      </c>
      <c r="BG263" s="90">
        <f t="shared" si="109"/>
        <v>0</v>
      </c>
      <c r="BH263" s="90">
        <f t="shared" si="109"/>
        <v>0</v>
      </c>
      <c r="BI263" s="90">
        <f t="shared" si="109"/>
        <v>0</v>
      </c>
      <c r="BJ263" s="90">
        <f t="shared" si="109"/>
        <v>0</v>
      </c>
      <c r="BK263" s="90">
        <f t="shared" si="109"/>
        <v>0</v>
      </c>
      <c r="BL263" s="90">
        <f t="shared" si="109"/>
        <v>0</v>
      </c>
      <c r="BM263" s="90">
        <f t="shared" si="109"/>
        <v>0</v>
      </c>
      <c r="BN263" s="90">
        <f t="shared" si="109"/>
        <v>0</v>
      </c>
      <c r="BO263" s="90">
        <f t="shared" si="109"/>
        <v>0</v>
      </c>
      <c r="BP263" s="90">
        <f t="shared" si="108"/>
        <v>0</v>
      </c>
    </row>
    <row r="264" spans="36:68" s="75" customFormat="1" ht="12" x14ac:dyDescent="0.15">
      <c r="AJ264" s="77"/>
      <c r="AK264" s="79" t="s">
        <v>63</v>
      </c>
      <c r="AL264" s="90">
        <f t="shared" si="109"/>
        <v>0</v>
      </c>
      <c r="AM264" s="90">
        <f t="shared" si="109"/>
        <v>0</v>
      </c>
      <c r="AN264" s="90">
        <f t="shared" si="109"/>
        <v>0</v>
      </c>
      <c r="AO264" s="90">
        <f t="shared" si="109"/>
        <v>0</v>
      </c>
      <c r="AP264" s="90">
        <f t="shared" si="109"/>
        <v>0</v>
      </c>
      <c r="AQ264" s="90">
        <f t="shared" si="109"/>
        <v>0</v>
      </c>
      <c r="AR264" s="90">
        <f t="shared" si="109"/>
        <v>0</v>
      </c>
      <c r="AS264" s="90">
        <f t="shared" si="109"/>
        <v>0</v>
      </c>
      <c r="AT264" s="90">
        <f t="shared" si="109"/>
        <v>0</v>
      </c>
      <c r="AU264" s="90">
        <f t="shared" si="109"/>
        <v>0</v>
      </c>
      <c r="AV264" s="90">
        <f t="shared" si="109"/>
        <v>0</v>
      </c>
      <c r="AW264" s="90">
        <f t="shared" si="109"/>
        <v>0</v>
      </c>
      <c r="AX264" s="90">
        <f t="shared" si="109"/>
        <v>0</v>
      </c>
      <c r="AY264" s="90">
        <f t="shared" si="109"/>
        <v>0</v>
      </c>
      <c r="AZ264" s="90">
        <f t="shared" si="109"/>
        <v>0</v>
      </c>
      <c r="BA264" s="90">
        <f t="shared" si="109"/>
        <v>0</v>
      </c>
      <c r="BB264" s="90">
        <f t="shared" si="109"/>
        <v>0</v>
      </c>
      <c r="BC264" s="90">
        <f t="shared" si="109"/>
        <v>0</v>
      </c>
      <c r="BD264" s="90">
        <f t="shared" si="109"/>
        <v>0</v>
      </c>
      <c r="BE264" s="90">
        <f t="shared" si="109"/>
        <v>0</v>
      </c>
      <c r="BF264" s="90">
        <f t="shared" si="109"/>
        <v>0</v>
      </c>
      <c r="BG264" s="90">
        <f t="shared" si="109"/>
        <v>0</v>
      </c>
      <c r="BH264" s="90">
        <f t="shared" si="109"/>
        <v>0</v>
      </c>
      <c r="BI264" s="90">
        <f t="shared" si="109"/>
        <v>0</v>
      </c>
      <c r="BJ264" s="90">
        <f t="shared" si="109"/>
        <v>0</v>
      </c>
      <c r="BK264" s="90">
        <f t="shared" si="109"/>
        <v>0</v>
      </c>
      <c r="BL264" s="90">
        <f t="shared" si="109"/>
        <v>0</v>
      </c>
      <c r="BM264" s="90">
        <f t="shared" si="109"/>
        <v>0</v>
      </c>
      <c r="BN264" s="90">
        <f t="shared" si="109"/>
        <v>0</v>
      </c>
      <c r="BO264" s="90">
        <f t="shared" si="109"/>
        <v>0</v>
      </c>
      <c r="BP264" s="90">
        <f t="shared" si="108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9"/>
        <v>0</v>
      </c>
      <c r="AM265" s="90">
        <f t="shared" si="109"/>
        <v>0</v>
      </c>
      <c r="AN265" s="90">
        <f t="shared" si="109"/>
        <v>0</v>
      </c>
      <c r="AO265" s="90">
        <f t="shared" si="109"/>
        <v>0</v>
      </c>
      <c r="AP265" s="90">
        <f t="shared" si="109"/>
        <v>0</v>
      </c>
      <c r="AQ265" s="90">
        <f t="shared" si="109"/>
        <v>0</v>
      </c>
      <c r="AR265" s="90">
        <f t="shared" si="109"/>
        <v>0</v>
      </c>
      <c r="AS265" s="90">
        <f t="shared" si="109"/>
        <v>0</v>
      </c>
      <c r="AT265" s="90">
        <f t="shared" si="109"/>
        <v>0</v>
      </c>
      <c r="AU265" s="90">
        <f t="shared" si="109"/>
        <v>0</v>
      </c>
      <c r="AV265" s="90">
        <f t="shared" si="109"/>
        <v>0</v>
      </c>
      <c r="AW265" s="90">
        <f t="shared" si="109"/>
        <v>0</v>
      </c>
      <c r="AX265" s="90">
        <f t="shared" si="109"/>
        <v>0</v>
      </c>
      <c r="AY265" s="90">
        <f t="shared" si="109"/>
        <v>0</v>
      </c>
      <c r="AZ265" s="90">
        <f t="shared" si="109"/>
        <v>0</v>
      </c>
      <c r="BA265" s="90">
        <f t="shared" si="109"/>
        <v>0</v>
      </c>
      <c r="BB265" s="90">
        <f t="shared" si="109"/>
        <v>0</v>
      </c>
      <c r="BC265" s="90">
        <f t="shared" si="109"/>
        <v>0</v>
      </c>
      <c r="BD265" s="90">
        <f t="shared" si="109"/>
        <v>0</v>
      </c>
      <c r="BE265" s="90">
        <f t="shared" si="109"/>
        <v>0</v>
      </c>
      <c r="BF265" s="90">
        <f t="shared" si="109"/>
        <v>0</v>
      </c>
      <c r="BG265" s="90">
        <f t="shared" si="109"/>
        <v>0</v>
      </c>
      <c r="BH265" s="90">
        <f t="shared" si="109"/>
        <v>0</v>
      </c>
      <c r="BI265" s="90">
        <f t="shared" si="109"/>
        <v>0</v>
      </c>
      <c r="BJ265" s="90">
        <f t="shared" si="109"/>
        <v>0</v>
      </c>
      <c r="BK265" s="90">
        <f t="shared" si="109"/>
        <v>0</v>
      </c>
      <c r="BL265" s="90">
        <f t="shared" si="109"/>
        <v>0</v>
      </c>
      <c r="BM265" s="90">
        <f t="shared" si="109"/>
        <v>0</v>
      </c>
      <c r="BN265" s="90">
        <f t="shared" si="109"/>
        <v>0</v>
      </c>
      <c r="BO265" s="90">
        <f t="shared" si="109"/>
        <v>0</v>
      </c>
      <c r="BP265" s="90">
        <f t="shared" si="108"/>
        <v>0</v>
      </c>
    </row>
    <row r="266" spans="36:68" s="75" customFormat="1" ht="12" x14ac:dyDescent="0.15">
      <c r="AJ266" s="77"/>
      <c r="AK266" s="79" t="s">
        <v>66</v>
      </c>
      <c r="AL266" s="90">
        <f t="shared" si="109"/>
        <v>0</v>
      </c>
      <c r="AM266" s="90">
        <f t="shared" si="109"/>
        <v>0</v>
      </c>
      <c r="AN266" s="90">
        <f t="shared" si="109"/>
        <v>0</v>
      </c>
      <c r="AO266" s="90">
        <f t="shared" si="109"/>
        <v>0</v>
      </c>
      <c r="AP266" s="90">
        <f t="shared" si="109"/>
        <v>0</v>
      </c>
      <c r="AQ266" s="90">
        <f t="shared" si="109"/>
        <v>0</v>
      </c>
      <c r="AR266" s="90">
        <f t="shared" si="109"/>
        <v>0</v>
      </c>
      <c r="AS266" s="90">
        <f t="shared" si="109"/>
        <v>0</v>
      </c>
      <c r="AT266" s="90">
        <f t="shared" si="109"/>
        <v>0</v>
      </c>
      <c r="AU266" s="90">
        <f t="shared" si="109"/>
        <v>0</v>
      </c>
      <c r="AV266" s="90">
        <f t="shared" si="109"/>
        <v>0</v>
      </c>
      <c r="AW266" s="90">
        <f t="shared" si="109"/>
        <v>0</v>
      </c>
      <c r="AX266" s="90">
        <f t="shared" si="109"/>
        <v>0</v>
      </c>
      <c r="AY266" s="90">
        <f t="shared" si="109"/>
        <v>0</v>
      </c>
      <c r="AZ266" s="90">
        <f t="shared" si="109"/>
        <v>0</v>
      </c>
      <c r="BA266" s="90">
        <f t="shared" si="109"/>
        <v>0</v>
      </c>
      <c r="BB266" s="90">
        <f t="shared" si="109"/>
        <v>0</v>
      </c>
      <c r="BC266" s="90">
        <f t="shared" si="109"/>
        <v>0</v>
      </c>
      <c r="BD266" s="90">
        <f t="shared" si="109"/>
        <v>0</v>
      </c>
      <c r="BE266" s="90">
        <f t="shared" si="109"/>
        <v>0</v>
      </c>
      <c r="BF266" s="90">
        <f t="shared" si="109"/>
        <v>0</v>
      </c>
      <c r="BG266" s="90">
        <f t="shared" si="109"/>
        <v>0</v>
      </c>
      <c r="BH266" s="90">
        <f t="shared" si="109"/>
        <v>0</v>
      </c>
      <c r="BI266" s="90">
        <f t="shared" si="109"/>
        <v>0</v>
      </c>
      <c r="BJ266" s="90">
        <f t="shared" si="109"/>
        <v>0</v>
      </c>
      <c r="BK266" s="90">
        <f t="shared" si="109"/>
        <v>0</v>
      </c>
      <c r="BL266" s="90">
        <f t="shared" si="109"/>
        <v>0</v>
      </c>
      <c r="BM266" s="90">
        <f t="shared" si="109"/>
        <v>0</v>
      </c>
      <c r="BN266" s="90">
        <f t="shared" si="109"/>
        <v>0</v>
      </c>
      <c r="BO266" s="90">
        <f t="shared" si="109"/>
        <v>0</v>
      </c>
      <c r="BP266" s="90">
        <f t="shared" si="108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9"/>
        <v>0</v>
      </c>
      <c r="AM267" s="90">
        <f t="shared" si="109"/>
        <v>0</v>
      </c>
      <c r="AN267" s="90">
        <f t="shared" si="109"/>
        <v>0</v>
      </c>
      <c r="AO267" s="90">
        <f t="shared" si="109"/>
        <v>0</v>
      </c>
      <c r="AP267" s="90">
        <f t="shared" si="109"/>
        <v>0</v>
      </c>
      <c r="AQ267" s="90">
        <f t="shared" si="109"/>
        <v>0</v>
      </c>
      <c r="AR267" s="90">
        <f t="shared" si="109"/>
        <v>0</v>
      </c>
      <c r="AS267" s="90">
        <f t="shared" si="109"/>
        <v>0</v>
      </c>
      <c r="AT267" s="90">
        <f t="shared" si="109"/>
        <v>0</v>
      </c>
      <c r="AU267" s="90">
        <f t="shared" si="109"/>
        <v>0</v>
      </c>
      <c r="AV267" s="90">
        <f t="shared" si="109"/>
        <v>0</v>
      </c>
      <c r="AW267" s="90">
        <f t="shared" si="109"/>
        <v>0</v>
      </c>
      <c r="AX267" s="90">
        <f t="shared" si="109"/>
        <v>0</v>
      </c>
      <c r="AY267" s="90">
        <f t="shared" si="109"/>
        <v>0</v>
      </c>
      <c r="AZ267" s="90">
        <f t="shared" si="109"/>
        <v>0</v>
      </c>
      <c r="BA267" s="90">
        <f t="shared" si="109"/>
        <v>0</v>
      </c>
      <c r="BB267" s="90">
        <f t="shared" si="109"/>
        <v>0</v>
      </c>
      <c r="BC267" s="90">
        <f t="shared" si="109"/>
        <v>0</v>
      </c>
      <c r="BD267" s="90">
        <f t="shared" si="109"/>
        <v>0</v>
      </c>
      <c r="BE267" s="90">
        <f t="shared" si="109"/>
        <v>0</v>
      </c>
      <c r="BF267" s="90">
        <f t="shared" si="109"/>
        <v>0</v>
      </c>
      <c r="BG267" s="90">
        <f t="shared" si="109"/>
        <v>0</v>
      </c>
      <c r="BH267" s="90">
        <f t="shared" si="109"/>
        <v>0</v>
      </c>
      <c r="BI267" s="90">
        <f t="shared" si="109"/>
        <v>0</v>
      </c>
      <c r="BJ267" s="90">
        <f t="shared" si="109"/>
        <v>0</v>
      </c>
      <c r="BK267" s="90">
        <f t="shared" si="109"/>
        <v>0</v>
      </c>
      <c r="BL267" s="90">
        <f t="shared" si="109"/>
        <v>0</v>
      </c>
      <c r="BM267" s="90">
        <f t="shared" si="109"/>
        <v>0</v>
      </c>
      <c r="BN267" s="90">
        <f t="shared" si="109"/>
        <v>0</v>
      </c>
      <c r="BO267" s="90">
        <f t="shared" si="109"/>
        <v>0</v>
      </c>
      <c r="BP267" s="90">
        <f t="shared" si="108"/>
        <v>0</v>
      </c>
    </row>
    <row r="268" spans="36:68" s="75" customFormat="1" ht="12" x14ac:dyDescent="0.15">
      <c r="AJ268" s="81"/>
      <c r="AK268" s="79" t="s">
        <v>265</v>
      </c>
      <c r="AL268" s="90">
        <f t="shared" si="109"/>
        <v>0</v>
      </c>
      <c r="AM268" s="90">
        <f t="shared" si="109"/>
        <v>0</v>
      </c>
      <c r="AN268" s="90">
        <f t="shared" si="109"/>
        <v>0</v>
      </c>
      <c r="AO268" s="90">
        <f t="shared" si="109"/>
        <v>0</v>
      </c>
      <c r="AP268" s="90">
        <f t="shared" si="109"/>
        <v>0</v>
      </c>
      <c r="AQ268" s="90">
        <f t="shared" si="109"/>
        <v>0</v>
      </c>
      <c r="AR268" s="90">
        <f t="shared" si="109"/>
        <v>0</v>
      </c>
      <c r="AS268" s="90">
        <f t="shared" si="109"/>
        <v>0</v>
      </c>
      <c r="AT268" s="90">
        <f t="shared" si="109"/>
        <v>0</v>
      </c>
      <c r="AU268" s="90">
        <f t="shared" si="109"/>
        <v>0</v>
      </c>
      <c r="AV268" s="90">
        <f t="shared" si="109"/>
        <v>0</v>
      </c>
      <c r="AW268" s="90">
        <f t="shared" si="109"/>
        <v>0</v>
      </c>
      <c r="AX268" s="90">
        <f t="shared" si="109"/>
        <v>0</v>
      </c>
      <c r="AY268" s="90">
        <f t="shared" si="109"/>
        <v>0</v>
      </c>
      <c r="AZ268" s="90">
        <f t="shared" si="109"/>
        <v>0</v>
      </c>
      <c r="BA268" s="90">
        <f t="shared" si="109"/>
        <v>0</v>
      </c>
      <c r="BB268" s="90">
        <f t="shared" si="109"/>
        <v>0</v>
      </c>
      <c r="BC268" s="90">
        <f t="shared" si="109"/>
        <v>0</v>
      </c>
      <c r="BD268" s="90">
        <f t="shared" si="109"/>
        <v>0</v>
      </c>
      <c r="BE268" s="90">
        <f t="shared" si="109"/>
        <v>0</v>
      </c>
      <c r="BF268" s="90">
        <f t="shared" si="109"/>
        <v>0</v>
      </c>
      <c r="BG268" s="90">
        <f t="shared" si="109"/>
        <v>0</v>
      </c>
      <c r="BH268" s="90">
        <f t="shared" si="109"/>
        <v>0</v>
      </c>
      <c r="BI268" s="90">
        <f t="shared" si="109"/>
        <v>0</v>
      </c>
      <c r="BJ268" s="90">
        <f t="shared" si="109"/>
        <v>0</v>
      </c>
      <c r="BK268" s="90">
        <f t="shared" si="109"/>
        <v>0</v>
      </c>
      <c r="BL268" s="90">
        <f t="shared" si="109"/>
        <v>0</v>
      </c>
      <c r="BM268" s="90">
        <f t="shared" si="109"/>
        <v>0</v>
      </c>
      <c r="BN268" s="90">
        <f t="shared" si="109"/>
        <v>0</v>
      </c>
      <c r="BO268" s="90">
        <f t="shared" si="109"/>
        <v>0</v>
      </c>
      <c r="BP268" s="90">
        <f t="shared" si="108"/>
        <v>0</v>
      </c>
    </row>
    <row r="269" spans="36:68" s="75" customFormat="1" ht="12" x14ac:dyDescent="0.15">
      <c r="AJ269" s="77"/>
      <c r="AK269" s="79" t="s">
        <v>70</v>
      </c>
      <c r="AL269" s="90">
        <f t="shared" si="109"/>
        <v>0</v>
      </c>
      <c r="AM269" s="90">
        <f t="shared" si="109"/>
        <v>0</v>
      </c>
      <c r="AN269" s="90">
        <f t="shared" si="109"/>
        <v>0</v>
      </c>
      <c r="AO269" s="90">
        <f t="shared" si="109"/>
        <v>0</v>
      </c>
      <c r="AP269" s="90">
        <f t="shared" si="109"/>
        <v>0</v>
      </c>
      <c r="AQ269" s="90">
        <f t="shared" si="109"/>
        <v>0</v>
      </c>
      <c r="AR269" s="90">
        <f t="shared" si="109"/>
        <v>0</v>
      </c>
      <c r="AS269" s="90">
        <f t="shared" si="109"/>
        <v>0</v>
      </c>
      <c r="AT269" s="90">
        <f t="shared" si="109"/>
        <v>0</v>
      </c>
      <c r="AU269" s="90">
        <f t="shared" si="109"/>
        <v>0</v>
      </c>
      <c r="AV269" s="90">
        <f t="shared" si="109"/>
        <v>0</v>
      </c>
      <c r="AW269" s="90">
        <f t="shared" si="109"/>
        <v>0</v>
      </c>
      <c r="AX269" s="90">
        <f t="shared" si="109"/>
        <v>0</v>
      </c>
      <c r="AY269" s="90">
        <f t="shared" si="109"/>
        <v>0</v>
      </c>
      <c r="AZ269" s="90">
        <f t="shared" si="109"/>
        <v>0</v>
      </c>
      <c r="BA269" s="90">
        <f t="shared" si="109"/>
        <v>0</v>
      </c>
      <c r="BB269" s="90">
        <f t="shared" si="109"/>
        <v>0</v>
      </c>
      <c r="BC269" s="90">
        <f t="shared" si="109"/>
        <v>0</v>
      </c>
      <c r="BD269" s="90">
        <f t="shared" si="109"/>
        <v>0</v>
      </c>
      <c r="BE269" s="90">
        <f t="shared" si="109"/>
        <v>0</v>
      </c>
      <c r="BF269" s="90">
        <f t="shared" si="109"/>
        <v>0</v>
      </c>
      <c r="BG269" s="90">
        <f t="shared" si="109"/>
        <v>0</v>
      </c>
      <c r="BH269" s="90">
        <f t="shared" si="109"/>
        <v>0</v>
      </c>
      <c r="BI269" s="90">
        <f t="shared" si="109"/>
        <v>0</v>
      </c>
      <c r="BJ269" s="90">
        <f t="shared" si="109"/>
        <v>0</v>
      </c>
      <c r="BK269" s="90">
        <f t="shared" si="109"/>
        <v>0</v>
      </c>
      <c r="BL269" s="90">
        <f t="shared" si="109"/>
        <v>0</v>
      </c>
      <c r="BM269" s="90">
        <f t="shared" si="109"/>
        <v>0</v>
      </c>
      <c r="BN269" s="90">
        <f t="shared" si="109"/>
        <v>0</v>
      </c>
      <c r="BO269" s="90">
        <f t="shared" si="109"/>
        <v>0</v>
      </c>
      <c r="BP269" s="90">
        <f t="shared" si="108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9"/>
        <v>0</v>
      </c>
      <c r="AM270" s="90">
        <f t="shared" si="109"/>
        <v>0</v>
      </c>
      <c r="AN270" s="90">
        <f t="shared" si="109"/>
        <v>0</v>
      </c>
      <c r="AO270" s="90">
        <f t="shared" si="109"/>
        <v>0</v>
      </c>
      <c r="AP270" s="90">
        <f t="shared" si="109"/>
        <v>0</v>
      </c>
      <c r="AQ270" s="90">
        <f t="shared" si="109"/>
        <v>0</v>
      </c>
      <c r="AR270" s="90">
        <f t="shared" si="109"/>
        <v>0</v>
      </c>
      <c r="AS270" s="90">
        <f t="shared" si="109"/>
        <v>0</v>
      </c>
      <c r="AT270" s="90">
        <f t="shared" si="109"/>
        <v>0</v>
      </c>
      <c r="AU270" s="90">
        <f t="shared" si="109"/>
        <v>0</v>
      </c>
      <c r="AV270" s="90">
        <f t="shared" si="109"/>
        <v>0</v>
      </c>
      <c r="AW270" s="90">
        <f t="shared" si="109"/>
        <v>0</v>
      </c>
      <c r="AX270" s="90">
        <f t="shared" si="109"/>
        <v>0</v>
      </c>
      <c r="AY270" s="90">
        <f t="shared" si="109"/>
        <v>0</v>
      </c>
      <c r="AZ270" s="90">
        <f t="shared" si="109"/>
        <v>0</v>
      </c>
      <c r="BA270" s="90">
        <f t="shared" si="109"/>
        <v>0</v>
      </c>
      <c r="BB270" s="90">
        <f t="shared" si="109"/>
        <v>0</v>
      </c>
      <c r="BC270" s="90">
        <f t="shared" si="109"/>
        <v>0</v>
      </c>
      <c r="BD270" s="90">
        <f t="shared" si="109"/>
        <v>0</v>
      </c>
      <c r="BE270" s="90">
        <f t="shared" si="109"/>
        <v>0</v>
      </c>
      <c r="BF270" s="90">
        <f t="shared" si="109"/>
        <v>0</v>
      </c>
      <c r="BG270" s="90">
        <f t="shared" si="109"/>
        <v>0</v>
      </c>
      <c r="BH270" s="90">
        <f t="shared" si="109"/>
        <v>0</v>
      </c>
      <c r="BI270" s="90">
        <f t="shared" si="109"/>
        <v>0</v>
      </c>
      <c r="BJ270" s="90">
        <f t="shared" si="109"/>
        <v>0</v>
      </c>
      <c r="BK270" s="90">
        <f t="shared" si="109"/>
        <v>0</v>
      </c>
      <c r="BL270" s="90">
        <f t="shared" si="109"/>
        <v>0</v>
      </c>
      <c r="BM270" s="90">
        <f t="shared" si="109"/>
        <v>0</v>
      </c>
      <c r="BN270" s="90">
        <f t="shared" si="109"/>
        <v>0</v>
      </c>
      <c r="BO270" s="90">
        <f t="shared" si="109"/>
        <v>0</v>
      </c>
      <c r="BP270" s="90">
        <f t="shared" si="108"/>
        <v>0</v>
      </c>
    </row>
    <row r="271" spans="36:68" s="75" customFormat="1" ht="12" x14ac:dyDescent="0.15">
      <c r="AJ271" s="83" t="s">
        <v>50</v>
      </c>
      <c r="AK271" s="71"/>
      <c r="AL271" s="90">
        <f t="shared" si="109"/>
        <v>0</v>
      </c>
      <c r="AM271" s="90">
        <f t="shared" si="109"/>
        <v>0</v>
      </c>
      <c r="AN271" s="90">
        <f t="shared" si="109"/>
        <v>0</v>
      </c>
      <c r="AO271" s="90">
        <f t="shared" si="109"/>
        <v>0</v>
      </c>
      <c r="AP271" s="90">
        <f t="shared" si="109"/>
        <v>0</v>
      </c>
      <c r="AQ271" s="90">
        <f t="shared" si="109"/>
        <v>0</v>
      </c>
      <c r="AR271" s="90">
        <f t="shared" si="109"/>
        <v>0</v>
      </c>
      <c r="AS271" s="90">
        <f t="shared" si="109"/>
        <v>0</v>
      </c>
      <c r="AT271" s="90">
        <f t="shared" si="109"/>
        <v>0</v>
      </c>
      <c r="AU271" s="90">
        <f t="shared" si="109"/>
        <v>0</v>
      </c>
      <c r="AV271" s="90">
        <f t="shared" si="109"/>
        <v>0</v>
      </c>
      <c r="AW271" s="90">
        <f t="shared" si="109"/>
        <v>0</v>
      </c>
      <c r="AX271" s="90">
        <f t="shared" si="109"/>
        <v>0</v>
      </c>
      <c r="AY271" s="90">
        <f t="shared" si="109"/>
        <v>0</v>
      </c>
      <c r="AZ271" s="90">
        <f t="shared" si="109"/>
        <v>0</v>
      </c>
      <c r="BA271" s="90">
        <f t="shared" ref="BA271:BO271" si="110">BA243-BA257</f>
        <v>0</v>
      </c>
      <c r="BB271" s="90">
        <f t="shared" si="110"/>
        <v>0</v>
      </c>
      <c r="BC271" s="90">
        <f t="shared" si="110"/>
        <v>0</v>
      </c>
      <c r="BD271" s="90">
        <f t="shared" si="110"/>
        <v>0</v>
      </c>
      <c r="BE271" s="90">
        <f t="shared" si="110"/>
        <v>0</v>
      </c>
      <c r="BF271" s="90">
        <f t="shared" si="110"/>
        <v>0</v>
      </c>
      <c r="BG271" s="90">
        <f t="shared" si="110"/>
        <v>0</v>
      </c>
      <c r="BH271" s="90">
        <f t="shared" si="110"/>
        <v>0</v>
      </c>
      <c r="BI271" s="90">
        <f t="shared" si="110"/>
        <v>0</v>
      </c>
      <c r="BJ271" s="90">
        <f t="shared" si="110"/>
        <v>0</v>
      </c>
      <c r="BK271" s="90">
        <f t="shared" si="110"/>
        <v>0</v>
      </c>
      <c r="BL271" s="90">
        <f t="shared" si="110"/>
        <v>0</v>
      </c>
      <c r="BM271" s="90">
        <f t="shared" si="110"/>
        <v>0</v>
      </c>
      <c r="BN271" s="90">
        <f t="shared" si="110"/>
        <v>0</v>
      </c>
      <c r="BO271" s="90">
        <f t="shared" si="110"/>
        <v>0</v>
      </c>
      <c r="BP271" s="90">
        <f t="shared" si="108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11">SUM(AL262:AL271)</f>
        <v>0</v>
      </c>
      <c r="AM272" s="90">
        <f t="shared" si="111"/>
        <v>0</v>
      </c>
      <c r="AN272" s="90">
        <f t="shared" si="111"/>
        <v>0</v>
      </c>
      <c r="AO272" s="90">
        <f t="shared" si="111"/>
        <v>0</v>
      </c>
      <c r="AP272" s="90">
        <f t="shared" si="111"/>
        <v>0</v>
      </c>
      <c r="AQ272" s="90">
        <f t="shared" si="111"/>
        <v>0</v>
      </c>
      <c r="AR272" s="90">
        <f t="shared" si="111"/>
        <v>0</v>
      </c>
      <c r="AS272" s="90">
        <f t="shared" si="111"/>
        <v>0</v>
      </c>
      <c r="AT272" s="90">
        <f t="shared" si="111"/>
        <v>0</v>
      </c>
      <c r="AU272" s="90">
        <f t="shared" si="111"/>
        <v>0</v>
      </c>
      <c r="AV272" s="90">
        <f t="shared" si="111"/>
        <v>0</v>
      </c>
      <c r="AW272" s="90">
        <f t="shared" si="111"/>
        <v>0</v>
      </c>
      <c r="AX272" s="90">
        <f t="shared" si="111"/>
        <v>0</v>
      </c>
      <c r="AY272" s="90">
        <f t="shared" si="111"/>
        <v>0</v>
      </c>
      <c r="AZ272" s="90">
        <f t="shared" si="111"/>
        <v>0</v>
      </c>
      <c r="BA272" s="90">
        <f t="shared" si="111"/>
        <v>0</v>
      </c>
      <c r="BB272" s="90">
        <f t="shared" si="111"/>
        <v>0</v>
      </c>
      <c r="BC272" s="90">
        <f t="shared" si="111"/>
        <v>0</v>
      </c>
      <c r="BD272" s="90">
        <f t="shared" si="111"/>
        <v>0</v>
      </c>
      <c r="BE272" s="90">
        <f t="shared" si="111"/>
        <v>0</v>
      </c>
      <c r="BF272" s="90">
        <f t="shared" si="111"/>
        <v>0</v>
      </c>
      <c r="BG272" s="90">
        <f t="shared" si="111"/>
        <v>0</v>
      </c>
      <c r="BH272" s="90">
        <f t="shared" si="111"/>
        <v>0</v>
      </c>
      <c r="BI272" s="90">
        <f t="shared" si="111"/>
        <v>0</v>
      </c>
      <c r="BJ272" s="90">
        <f t="shared" si="111"/>
        <v>0</v>
      </c>
      <c r="BK272" s="90">
        <f t="shared" si="111"/>
        <v>0</v>
      </c>
      <c r="BL272" s="90">
        <f t="shared" si="111"/>
        <v>0</v>
      </c>
      <c r="BM272" s="90">
        <f t="shared" si="111"/>
        <v>0</v>
      </c>
      <c r="BN272" s="90">
        <f t="shared" si="111"/>
        <v>0</v>
      </c>
      <c r="BO272" s="90">
        <f t="shared" si="111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2">IF(AL277-AL309=0,"ok","×")</f>
        <v>ok</v>
      </c>
      <c r="AM275" s="88" t="str">
        <f t="shared" si="112"/>
        <v>ok</v>
      </c>
      <c r="AN275" s="88" t="str">
        <f t="shared" si="112"/>
        <v>ok</v>
      </c>
      <c r="AO275" s="88" t="str">
        <f t="shared" si="112"/>
        <v>ok</v>
      </c>
      <c r="AP275" s="88" t="str">
        <f t="shared" si="112"/>
        <v>ok</v>
      </c>
      <c r="AQ275" s="88" t="str">
        <f t="shared" si="112"/>
        <v>ok</v>
      </c>
      <c r="AR275" s="88" t="str">
        <f t="shared" si="112"/>
        <v>ok</v>
      </c>
      <c r="AS275" s="88" t="str">
        <f t="shared" si="112"/>
        <v>ok</v>
      </c>
      <c r="AT275" s="88" t="str">
        <f t="shared" si="112"/>
        <v>ok</v>
      </c>
      <c r="AU275" s="88" t="str">
        <f t="shared" si="112"/>
        <v>ok</v>
      </c>
      <c r="AV275" s="88" t="str">
        <f t="shared" si="112"/>
        <v>ok</v>
      </c>
      <c r="AW275" s="88" t="str">
        <f t="shared" si="112"/>
        <v>ok</v>
      </c>
      <c r="AX275" s="88" t="str">
        <f t="shared" si="112"/>
        <v>ok</v>
      </c>
      <c r="AY275" s="88" t="str">
        <f t="shared" si="112"/>
        <v>ok</v>
      </c>
      <c r="AZ275" s="88" t="str">
        <f t="shared" si="112"/>
        <v>ok</v>
      </c>
      <c r="BA275" s="88" t="str">
        <f t="shared" si="112"/>
        <v>ok</v>
      </c>
      <c r="BB275" s="88" t="str">
        <f t="shared" si="112"/>
        <v>ok</v>
      </c>
      <c r="BC275" s="88" t="str">
        <f t="shared" si="112"/>
        <v>ok</v>
      </c>
      <c r="BD275" s="88" t="str">
        <f t="shared" si="112"/>
        <v>ok</v>
      </c>
      <c r="BE275" s="88" t="str">
        <f t="shared" si="112"/>
        <v>ok</v>
      </c>
      <c r="BF275" s="88" t="str">
        <f t="shared" si="112"/>
        <v>ok</v>
      </c>
      <c r="BG275" s="88" t="str">
        <f t="shared" si="112"/>
        <v>ok</v>
      </c>
      <c r="BH275" s="88" t="str">
        <f t="shared" si="112"/>
        <v>ok</v>
      </c>
      <c r="BI275" s="88" t="str">
        <f t="shared" si="112"/>
        <v>ok</v>
      </c>
      <c r="BJ275" s="88" t="str">
        <f t="shared" si="112"/>
        <v>ok</v>
      </c>
      <c r="BK275" s="88" t="str">
        <f t="shared" si="112"/>
        <v>ok</v>
      </c>
      <c r="BL275" s="88" t="str">
        <f t="shared" si="112"/>
        <v>ok</v>
      </c>
      <c r="BM275" s="88" t="str">
        <f t="shared" si="112"/>
        <v>ok</v>
      </c>
      <c r="BN275" s="88" t="str">
        <f t="shared" si="112"/>
        <v>ok</v>
      </c>
      <c r="BO275" s="88" t="str">
        <f t="shared" si="112"/>
        <v>ok</v>
      </c>
      <c r="BP275" s="88" t="str">
        <f t="shared" si="112"/>
        <v>ok</v>
      </c>
    </row>
    <row r="276" spans="36:68" x14ac:dyDescent="0.15">
      <c r="AK276" s="71" t="s">
        <v>83</v>
      </c>
      <c r="AL276" s="72">
        <f t="shared" ref="AL276:BP276" si="113">AL311</f>
        <v>1</v>
      </c>
      <c r="AM276" s="72">
        <f t="shared" si="113"/>
        <v>2</v>
      </c>
      <c r="AN276" s="72">
        <f t="shared" si="113"/>
        <v>3</v>
      </c>
      <c r="AO276" s="72">
        <f t="shared" si="113"/>
        <v>4</v>
      </c>
      <c r="AP276" s="72">
        <f t="shared" si="113"/>
        <v>5</v>
      </c>
      <c r="AQ276" s="72">
        <f t="shared" si="113"/>
        <v>6</v>
      </c>
      <c r="AR276" s="72">
        <f t="shared" si="113"/>
        <v>7</v>
      </c>
      <c r="AS276" s="72">
        <f t="shared" si="113"/>
        <v>8</v>
      </c>
      <c r="AT276" s="72">
        <f t="shared" si="113"/>
        <v>9</v>
      </c>
      <c r="AU276" s="72">
        <f t="shared" si="113"/>
        <v>10</v>
      </c>
      <c r="AV276" s="72">
        <f t="shared" si="113"/>
        <v>11</v>
      </c>
      <c r="AW276" s="72">
        <f t="shared" si="113"/>
        <v>12</v>
      </c>
      <c r="AX276" s="72">
        <f t="shared" si="113"/>
        <v>13</v>
      </c>
      <c r="AY276" s="72">
        <f t="shared" si="113"/>
        <v>14</v>
      </c>
      <c r="AZ276" s="72">
        <f t="shared" si="113"/>
        <v>15</v>
      </c>
      <c r="BA276" s="72">
        <f t="shared" si="113"/>
        <v>16</v>
      </c>
      <c r="BB276" s="72">
        <f t="shared" si="113"/>
        <v>17</v>
      </c>
      <c r="BC276" s="72">
        <f t="shared" si="113"/>
        <v>18</v>
      </c>
      <c r="BD276" s="72">
        <f t="shared" si="113"/>
        <v>19</v>
      </c>
      <c r="BE276" s="72">
        <f t="shared" si="113"/>
        <v>20</v>
      </c>
      <c r="BF276" s="72">
        <f t="shared" si="113"/>
        <v>21</v>
      </c>
      <c r="BG276" s="72">
        <f t="shared" si="113"/>
        <v>22</v>
      </c>
      <c r="BH276" s="72">
        <f t="shared" si="113"/>
        <v>23</v>
      </c>
      <c r="BI276" s="72">
        <f t="shared" si="113"/>
        <v>24</v>
      </c>
      <c r="BJ276" s="72">
        <f t="shared" si="113"/>
        <v>25</v>
      </c>
      <c r="BK276" s="72">
        <f t="shared" si="113"/>
        <v>26</v>
      </c>
      <c r="BL276" s="72">
        <f t="shared" si="113"/>
        <v>27</v>
      </c>
      <c r="BM276" s="72">
        <f t="shared" si="113"/>
        <v>28</v>
      </c>
      <c r="BN276" s="72">
        <f t="shared" si="113"/>
        <v>29</v>
      </c>
      <c r="BO276" s="72">
        <f t="shared" si="113"/>
        <v>30</v>
      </c>
      <c r="BP276" s="72" t="str">
        <f t="shared" si="113"/>
        <v>合計</v>
      </c>
    </row>
    <row r="277" spans="36:68" x14ac:dyDescent="0.15">
      <c r="AK277" s="71" t="s">
        <v>47</v>
      </c>
      <c r="AL277" s="89">
        <f t="shared" ref="AL277:BO277" si="114">IF($AN$4=$AJ$274,AL$124,0)</f>
        <v>0</v>
      </c>
      <c r="AM277" s="89">
        <f t="shared" si="114"/>
        <v>0</v>
      </c>
      <c r="AN277" s="89">
        <f t="shared" si="114"/>
        <v>0</v>
      </c>
      <c r="AO277" s="89">
        <f t="shared" si="114"/>
        <v>0</v>
      </c>
      <c r="AP277" s="89">
        <f t="shared" si="114"/>
        <v>0</v>
      </c>
      <c r="AQ277" s="89">
        <f t="shared" si="114"/>
        <v>0</v>
      </c>
      <c r="AR277" s="89">
        <f t="shared" si="114"/>
        <v>0</v>
      </c>
      <c r="AS277" s="89">
        <f t="shared" si="114"/>
        <v>0</v>
      </c>
      <c r="AT277" s="89">
        <f t="shared" si="114"/>
        <v>0</v>
      </c>
      <c r="AU277" s="89">
        <f t="shared" si="114"/>
        <v>0</v>
      </c>
      <c r="AV277" s="89">
        <f t="shared" si="114"/>
        <v>0</v>
      </c>
      <c r="AW277" s="89">
        <f t="shared" si="114"/>
        <v>0</v>
      </c>
      <c r="AX277" s="89">
        <f t="shared" si="114"/>
        <v>0</v>
      </c>
      <c r="AY277" s="89">
        <f t="shared" si="114"/>
        <v>0</v>
      </c>
      <c r="AZ277" s="89">
        <f t="shared" si="114"/>
        <v>0</v>
      </c>
      <c r="BA277" s="89">
        <f t="shared" si="114"/>
        <v>0</v>
      </c>
      <c r="BB277" s="89">
        <f t="shared" si="114"/>
        <v>0</v>
      </c>
      <c r="BC277" s="89">
        <f t="shared" si="114"/>
        <v>0</v>
      </c>
      <c r="BD277" s="89">
        <f t="shared" si="114"/>
        <v>0</v>
      </c>
      <c r="BE277" s="89">
        <f t="shared" si="114"/>
        <v>0</v>
      </c>
      <c r="BF277" s="89">
        <f t="shared" si="114"/>
        <v>0</v>
      </c>
      <c r="BG277" s="89">
        <f t="shared" si="114"/>
        <v>0</v>
      </c>
      <c r="BH277" s="89">
        <f t="shared" si="114"/>
        <v>0</v>
      </c>
      <c r="BI277" s="89">
        <f t="shared" si="114"/>
        <v>0</v>
      </c>
      <c r="BJ277" s="89">
        <f t="shared" si="114"/>
        <v>0</v>
      </c>
      <c r="BK277" s="89">
        <f t="shared" si="114"/>
        <v>0</v>
      </c>
      <c r="BL277" s="89">
        <f t="shared" si="114"/>
        <v>0</v>
      </c>
      <c r="BM277" s="89">
        <f t="shared" si="114"/>
        <v>0</v>
      </c>
      <c r="BN277" s="89">
        <f t="shared" si="114"/>
        <v>0</v>
      </c>
      <c r="BO277" s="89">
        <f t="shared" si="114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5">IF($AN$4=$AJ$274,AL$125,0)</f>
        <v>0</v>
      </c>
      <c r="AM278" s="89">
        <f t="shared" si="115"/>
        <v>0</v>
      </c>
      <c r="AN278" s="89">
        <f t="shared" si="115"/>
        <v>0</v>
      </c>
      <c r="AO278" s="89">
        <f t="shared" si="115"/>
        <v>0</v>
      </c>
      <c r="AP278" s="89">
        <f t="shared" si="115"/>
        <v>0</v>
      </c>
      <c r="AQ278" s="89">
        <f t="shared" si="115"/>
        <v>0</v>
      </c>
      <c r="AR278" s="89">
        <f t="shared" si="115"/>
        <v>0</v>
      </c>
      <c r="AS278" s="89">
        <f t="shared" si="115"/>
        <v>0</v>
      </c>
      <c r="AT278" s="89">
        <f t="shared" si="115"/>
        <v>0</v>
      </c>
      <c r="AU278" s="89">
        <f t="shared" si="115"/>
        <v>0</v>
      </c>
      <c r="AV278" s="89">
        <f t="shared" si="115"/>
        <v>0</v>
      </c>
      <c r="AW278" s="89">
        <f t="shared" si="115"/>
        <v>0</v>
      </c>
      <c r="AX278" s="89">
        <f t="shared" si="115"/>
        <v>0</v>
      </c>
      <c r="AY278" s="89">
        <f t="shared" si="115"/>
        <v>0</v>
      </c>
      <c r="AZ278" s="89">
        <f t="shared" si="115"/>
        <v>0</v>
      </c>
      <c r="BA278" s="89">
        <f t="shared" si="115"/>
        <v>0</v>
      </c>
      <c r="BB278" s="89">
        <f t="shared" si="115"/>
        <v>0</v>
      </c>
      <c r="BC278" s="89">
        <f t="shared" si="115"/>
        <v>0</v>
      </c>
      <c r="BD278" s="89">
        <f t="shared" si="115"/>
        <v>0</v>
      </c>
      <c r="BE278" s="89">
        <f t="shared" si="115"/>
        <v>0</v>
      </c>
      <c r="BF278" s="89">
        <f t="shared" si="115"/>
        <v>0</v>
      </c>
      <c r="BG278" s="89">
        <f t="shared" si="115"/>
        <v>0</v>
      </c>
      <c r="BH278" s="89">
        <f t="shared" si="115"/>
        <v>0</v>
      </c>
      <c r="BI278" s="89">
        <f t="shared" si="115"/>
        <v>0</v>
      </c>
      <c r="BJ278" s="89">
        <f t="shared" si="115"/>
        <v>0</v>
      </c>
      <c r="BK278" s="89">
        <f t="shared" si="115"/>
        <v>0</v>
      </c>
      <c r="BL278" s="89">
        <f t="shared" si="115"/>
        <v>0</v>
      </c>
      <c r="BM278" s="89">
        <f t="shared" si="115"/>
        <v>0</v>
      </c>
      <c r="BN278" s="89">
        <f t="shared" si="115"/>
        <v>0</v>
      </c>
      <c r="BO278" s="89">
        <f t="shared" si="115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6">IF($AN$4=$AJ$274,AL$126,0)</f>
        <v>0</v>
      </c>
      <c r="AM279" s="89">
        <f t="shared" si="116"/>
        <v>0</v>
      </c>
      <c r="AN279" s="89">
        <f t="shared" si="116"/>
        <v>0</v>
      </c>
      <c r="AO279" s="89">
        <f t="shared" si="116"/>
        <v>0</v>
      </c>
      <c r="AP279" s="89">
        <f t="shared" si="116"/>
        <v>0</v>
      </c>
      <c r="AQ279" s="89">
        <f t="shared" si="116"/>
        <v>0</v>
      </c>
      <c r="AR279" s="89">
        <f t="shared" si="116"/>
        <v>0</v>
      </c>
      <c r="AS279" s="89">
        <f t="shared" si="116"/>
        <v>0</v>
      </c>
      <c r="AT279" s="89">
        <f t="shared" si="116"/>
        <v>0</v>
      </c>
      <c r="AU279" s="89">
        <f t="shared" si="116"/>
        <v>0</v>
      </c>
      <c r="AV279" s="89">
        <f t="shared" si="116"/>
        <v>0</v>
      </c>
      <c r="AW279" s="89">
        <f t="shared" si="116"/>
        <v>0</v>
      </c>
      <c r="AX279" s="89">
        <f t="shared" si="116"/>
        <v>0</v>
      </c>
      <c r="AY279" s="89">
        <f t="shared" si="116"/>
        <v>0</v>
      </c>
      <c r="AZ279" s="89">
        <f t="shared" si="116"/>
        <v>0</v>
      </c>
      <c r="BA279" s="89">
        <f t="shared" si="116"/>
        <v>0</v>
      </c>
      <c r="BB279" s="89">
        <f t="shared" si="116"/>
        <v>0</v>
      </c>
      <c r="BC279" s="89">
        <f t="shared" si="116"/>
        <v>0</v>
      </c>
      <c r="BD279" s="89">
        <f t="shared" si="116"/>
        <v>0</v>
      </c>
      <c r="BE279" s="89">
        <f t="shared" si="116"/>
        <v>0</v>
      </c>
      <c r="BF279" s="89">
        <f t="shared" si="116"/>
        <v>0</v>
      </c>
      <c r="BG279" s="89">
        <f t="shared" si="116"/>
        <v>0</v>
      </c>
      <c r="BH279" s="89">
        <f t="shared" si="116"/>
        <v>0</v>
      </c>
      <c r="BI279" s="89">
        <f t="shared" si="116"/>
        <v>0</v>
      </c>
      <c r="BJ279" s="89">
        <f t="shared" si="116"/>
        <v>0</v>
      </c>
      <c r="BK279" s="89">
        <f t="shared" si="116"/>
        <v>0</v>
      </c>
      <c r="BL279" s="89">
        <f t="shared" si="116"/>
        <v>0</v>
      </c>
      <c r="BM279" s="89">
        <f t="shared" si="116"/>
        <v>0</v>
      </c>
      <c r="BN279" s="89">
        <f t="shared" si="116"/>
        <v>0</v>
      </c>
      <c r="BO279" s="89">
        <f t="shared" si="116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7">IF($AN$4=$AJ$274,AL$127,0)</f>
        <v>0</v>
      </c>
      <c r="AM280" s="89">
        <f t="shared" si="117"/>
        <v>0</v>
      </c>
      <c r="AN280" s="89">
        <f t="shared" si="117"/>
        <v>0</v>
      </c>
      <c r="AO280" s="89">
        <f t="shared" si="117"/>
        <v>0</v>
      </c>
      <c r="AP280" s="89">
        <f t="shared" si="117"/>
        <v>0</v>
      </c>
      <c r="AQ280" s="89">
        <f t="shared" si="117"/>
        <v>0</v>
      </c>
      <c r="AR280" s="89">
        <f t="shared" si="117"/>
        <v>0</v>
      </c>
      <c r="AS280" s="89">
        <f t="shared" si="117"/>
        <v>0</v>
      </c>
      <c r="AT280" s="89">
        <f t="shared" si="117"/>
        <v>0</v>
      </c>
      <c r="AU280" s="89">
        <f t="shared" si="117"/>
        <v>0</v>
      </c>
      <c r="AV280" s="89">
        <f t="shared" si="117"/>
        <v>0</v>
      </c>
      <c r="AW280" s="89">
        <f t="shared" si="117"/>
        <v>0</v>
      </c>
      <c r="AX280" s="89">
        <f t="shared" si="117"/>
        <v>0</v>
      </c>
      <c r="AY280" s="89">
        <f t="shared" si="117"/>
        <v>0</v>
      </c>
      <c r="AZ280" s="89">
        <f t="shared" si="117"/>
        <v>0</v>
      </c>
      <c r="BA280" s="89">
        <f t="shared" si="117"/>
        <v>0</v>
      </c>
      <c r="BB280" s="89">
        <f t="shared" si="117"/>
        <v>0</v>
      </c>
      <c r="BC280" s="89">
        <f t="shared" si="117"/>
        <v>0</v>
      </c>
      <c r="BD280" s="89">
        <f t="shared" si="117"/>
        <v>0</v>
      </c>
      <c r="BE280" s="89">
        <f t="shared" si="117"/>
        <v>0</v>
      </c>
      <c r="BF280" s="89">
        <f t="shared" si="117"/>
        <v>0</v>
      </c>
      <c r="BG280" s="89">
        <f t="shared" si="117"/>
        <v>0</v>
      </c>
      <c r="BH280" s="89">
        <f t="shared" si="117"/>
        <v>0</v>
      </c>
      <c r="BI280" s="89">
        <f t="shared" si="117"/>
        <v>0</v>
      </c>
      <c r="BJ280" s="89">
        <f t="shared" si="117"/>
        <v>0</v>
      </c>
      <c r="BK280" s="89">
        <f t="shared" si="117"/>
        <v>0</v>
      </c>
      <c r="BL280" s="89">
        <f t="shared" si="117"/>
        <v>0</v>
      </c>
      <c r="BM280" s="89">
        <f t="shared" si="117"/>
        <v>0</v>
      </c>
      <c r="BN280" s="89">
        <f t="shared" si="117"/>
        <v>0</v>
      </c>
      <c r="BO280" s="89">
        <f t="shared" si="117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8">SUM(AL277:AL280)</f>
        <v>0</v>
      </c>
      <c r="AM281" s="89">
        <f t="shared" si="118"/>
        <v>0</v>
      </c>
      <c r="AN281" s="89">
        <f t="shared" si="118"/>
        <v>0</v>
      </c>
      <c r="AO281" s="89">
        <f t="shared" si="118"/>
        <v>0</v>
      </c>
      <c r="AP281" s="89">
        <f t="shared" si="118"/>
        <v>0</v>
      </c>
      <c r="AQ281" s="89">
        <f t="shared" si="118"/>
        <v>0</v>
      </c>
      <c r="AR281" s="89">
        <f t="shared" si="118"/>
        <v>0</v>
      </c>
      <c r="AS281" s="89">
        <f t="shared" si="118"/>
        <v>0</v>
      </c>
      <c r="AT281" s="89">
        <f t="shared" si="118"/>
        <v>0</v>
      </c>
      <c r="AU281" s="89">
        <f t="shared" si="118"/>
        <v>0</v>
      </c>
      <c r="AV281" s="89">
        <f t="shared" si="118"/>
        <v>0</v>
      </c>
      <c r="AW281" s="89">
        <f t="shared" si="118"/>
        <v>0</v>
      </c>
      <c r="AX281" s="89">
        <f t="shared" si="118"/>
        <v>0</v>
      </c>
      <c r="AY281" s="89">
        <f t="shared" si="118"/>
        <v>0</v>
      </c>
      <c r="AZ281" s="89">
        <f t="shared" si="118"/>
        <v>0</v>
      </c>
      <c r="BA281" s="89">
        <f t="shared" si="118"/>
        <v>0</v>
      </c>
      <c r="BB281" s="89">
        <f t="shared" si="118"/>
        <v>0</v>
      </c>
      <c r="BC281" s="89">
        <f t="shared" si="118"/>
        <v>0</v>
      </c>
      <c r="BD281" s="89">
        <f t="shared" si="118"/>
        <v>0</v>
      </c>
      <c r="BE281" s="89">
        <f t="shared" si="118"/>
        <v>0</v>
      </c>
      <c r="BF281" s="89">
        <f t="shared" si="118"/>
        <v>0</v>
      </c>
      <c r="BG281" s="89">
        <f t="shared" si="118"/>
        <v>0</v>
      </c>
      <c r="BH281" s="89">
        <f t="shared" si="118"/>
        <v>0</v>
      </c>
      <c r="BI281" s="89">
        <f t="shared" si="118"/>
        <v>0</v>
      </c>
      <c r="BJ281" s="89">
        <f t="shared" si="118"/>
        <v>0</v>
      </c>
      <c r="BK281" s="89">
        <f t="shared" si="118"/>
        <v>0</v>
      </c>
      <c r="BL281" s="89">
        <f t="shared" si="118"/>
        <v>0</v>
      </c>
      <c r="BM281" s="89">
        <f t="shared" si="118"/>
        <v>0</v>
      </c>
      <c r="BN281" s="89">
        <f t="shared" si="118"/>
        <v>0</v>
      </c>
      <c r="BO281" s="89">
        <f t="shared" si="118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9">IF($AN$4=$AJ$274,AL$132,0)</f>
        <v>0</v>
      </c>
      <c r="AM285" s="89">
        <f t="shared" si="119"/>
        <v>0</v>
      </c>
      <c r="AN285" s="89">
        <f t="shared" si="119"/>
        <v>0</v>
      </c>
      <c r="AO285" s="89">
        <f t="shared" si="119"/>
        <v>0</v>
      </c>
      <c r="AP285" s="89">
        <f t="shared" si="119"/>
        <v>0</v>
      </c>
      <c r="AQ285" s="89">
        <f t="shared" si="119"/>
        <v>0</v>
      </c>
      <c r="AR285" s="89">
        <f t="shared" si="119"/>
        <v>0</v>
      </c>
      <c r="AS285" s="89">
        <f t="shared" si="119"/>
        <v>0</v>
      </c>
      <c r="AT285" s="89">
        <f t="shared" si="119"/>
        <v>0</v>
      </c>
      <c r="AU285" s="89">
        <f t="shared" si="119"/>
        <v>0</v>
      </c>
      <c r="AV285" s="89">
        <f t="shared" si="119"/>
        <v>0</v>
      </c>
      <c r="AW285" s="89">
        <f t="shared" si="119"/>
        <v>0</v>
      </c>
      <c r="AX285" s="89">
        <f t="shared" si="119"/>
        <v>0</v>
      </c>
      <c r="AY285" s="89">
        <f t="shared" si="119"/>
        <v>0</v>
      </c>
      <c r="AZ285" s="89">
        <f t="shared" si="119"/>
        <v>0</v>
      </c>
      <c r="BA285" s="89">
        <f t="shared" si="119"/>
        <v>0</v>
      </c>
      <c r="BB285" s="89">
        <f t="shared" si="119"/>
        <v>0</v>
      </c>
      <c r="BC285" s="89">
        <f t="shared" si="119"/>
        <v>0</v>
      </c>
      <c r="BD285" s="89">
        <f t="shared" si="119"/>
        <v>0</v>
      </c>
      <c r="BE285" s="89">
        <f t="shared" si="119"/>
        <v>0</v>
      </c>
      <c r="BF285" s="89">
        <f t="shared" si="119"/>
        <v>0</v>
      </c>
      <c r="BG285" s="89">
        <f t="shared" si="119"/>
        <v>0</v>
      </c>
      <c r="BH285" s="89">
        <f t="shared" si="119"/>
        <v>0</v>
      </c>
      <c r="BI285" s="89">
        <f t="shared" si="119"/>
        <v>0</v>
      </c>
      <c r="BJ285" s="89">
        <f t="shared" si="119"/>
        <v>0</v>
      </c>
      <c r="BK285" s="89">
        <f t="shared" si="119"/>
        <v>0</v>
      </c>
      <c r="BL285" s="89">
        <f t="shared" si="119"/>
        <v>0</v>
      </c>
      <c r="BM285" s="89">
        <f t="shared" si="119"/>
        <v>0</v>
      </c>
      <c r="BN285" s="89">
        <f t="shared" si="119"/>
        <v>0</v>
      </c>
      <c r="BO285" s="89">
        <f t="shared" si="119"/>
        <v>0</v>
      </c>
      <c r="BP285" s="89">
        <f t="shared" ref="BP285:BP294" si="120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21">IF($AN$4=$AJ$274,AL$133,0)</f>
        <v>0</v>
      </c>
      <c r="AM286" s="89">
        <f t="shared" si="121"/>
        <v>0</v>
      </c>
      <c r="AN286" s="89">
        <f t="shared" si="121"/>
        <v>0</v>
      </c>
      <c r="AO286" s="89">
        <f t="shared" si="121"/>
        <v>0</v>
      </c>
      <c r="AP286" s="89">
        <f t="shared" si="121"/>
        <v>0</v>
      </c>
      <c r="AQ286" s="89">
        <f t="shared" si="121"/>
        <v>0</v>
      </c>
      <c r="AR286" s="89">
        <f t="shared" si="121"/>
        <v>0</v>
      </c>
      <c r="AS286" s="89">
        <f t="shared" si="121"/>
        <v>0</v>
      </c>
      <c r="AT286" s="89">
        <f t="shared" si="121"/>
        <v>0</v>
      </c>
      <c r="AU286" s="89">
        <f t="shared" si="121"/>
        <v>0</v>
      </c>
      <c r="AV286" s="89">
        <f t="shared" si="121"/>
        <v>0</v>
      </c>
      <c r="AW286" s="89">
        <f t="shared" si="121"/>
        <v>0</v>
      </c>
      <c r="AX286" s="89">
        <f t="shared" si="121"/>
        <v>0</v>
      </c>
      <c r="AY286" s="89">
        <f t="shared" si="121"/>
        <v>0</v>
      </c>
      <c r="AZ286" s="89">
        <f t="shared" si="121"/>
        <v>0</v>
      </c>
      <c r="BA286" s="89">
        <f t="shared" si="121"/>
        <v>0</v>
      </c>
      <c r="BB286" s="89">
        <f t="shared" si="121"/>
        <v>0</v>
      </c>
      <c r="BC286" s="89">
        <f t="shared" si="121"/>
        <v>0</v>
      </c>
      <c r="BD286" s="89">
        <f t="shared" si="121"/>
        <v>0</v>
      </c>
      <c r="BE286" s="89">
        <f t="shared" si="121"/>
        <v>0</v>
      </c>
      <c r="BF286" s="89">
        <f t="shared" si="121"/>
        <v>0</v>
      </c>
      <c r="BG286" s="89">
        <f t="shared" si="121"/>
        <v>0</v>
      </c>
      <c r="BH286" s="89">
        <f t="shared" si="121"/>
        <v>0</v>
      </c>
      <c r="BI286" s="89">
        <f t="shared" si="121"/>
        <v>0</v>
      </c>
      <c r="BJ286" s="89">
        <f t="shared" si="121"/>
        <v>0</v>
      </c>
      <c r="BK286" s="89">
        <f t="shared" si="121"/>
        <v>0</v>
      </c>
      <c r="BL286" s="89">
        <f t="shared" si="121"/>
        <v>0</v>
      </c>
      <c r="BM286" s="89">
        <f t="shared" si="121"/>
        <v>0</v>
      </c>
      <c r="BN286" s="89">
        <f t="shared" si="121"/>
        <v>0</v>
      </c>
      <c r="BO286" s="89">
        <f t="shared" si="121"/>
        <v>0</v>
      </c>
      <c r="BP286" s="89">
        <f t="shared" si="120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2">IF($AN$4=$AJ$274,AL$134,0)</f>
        <v>0</v>
      </c>
      <c r="AM287" s="89">
        <f t="shared" si="122"/>
        <v>0</v>
      </c>
      <c r="AN287" s="89">
        <f t="shared" si="122"/>
        <v>0</v>
      </c>
      <c r="AO287" s="89">
        <f t="shared" si="122"/>
        <v>0</v>
      </c>
      <c r="AP287" s="89">
        <f t="shared" si="122"/>
        <v>0</v>
      </c>
      <c r="AQ287" s="89">
        <f t="shared" si="122"/>
        <v>0</v>
      </c>
      <c r="AR287" s="89">
        <f t="shared" si="122"/>
        <v>0</v>
      </c>
      <c r="AS287" s="89">
        <f t="shared" si="122"/>
        <v>0</v>
      </c>
      <c r="AT287" s="89">
        <f t="shared" si="122"/>
        <v>0</v>
      </c>
      <c r="AU287" s="89">
        <f t="shared" si="122"/>
        <v>0</v>
      </c>
      <c r="AV287" s="89">
        <f t="shared" si="122"/>
        <v>0</v>
      </c>
      <c r="AW287" s="89">
        <f t="shared" si="122"/>
        <v>0</v>
      </c>
      <c r="AX287" s="89">
        <f t="shared" si="122"/>
        <v>0</v>
      </c>
      <c r="AY287" s="89">
        <f t="shared" si="122"/>
        <v>0</v>
      </c>
      <c r="AZ287" s="89">
        <f t="shared" si="122"/>
        <v>0</v>
      </c>
      <c r="BA287" s="89">
        <f t="shared" si="122"/>
        <v>0</v>
      </c>
      <c r="BB287" s="89">
        <f t="shared" si="122"/>
        <v>0</v>
      </c>
      <c r="BC287" s="89">
        <f t="shared" si="122"/>
        <v>0</v>
      </c>
      <c r="BD287" s="89">
        <f t="shared" si="122"/>
        <v>0</v>
      </c>
      <c r="BE287" s="89">
        <f t="shared" si="122"/>
        <v>0</v>
      </c>
      <c r="BF287" s="89">
        <f t="shared" si="122"/>
        <v>0</v>
      </c>
      <c r="BG287" s="89">
        <f t="shared" si="122"/>
        <v>0</v>
      </c>
      <c r="BH287" s="89">
        <f t="shared" si="122"/>
        <v>0</v>
      </c>
      <c r="BI287" s="89">
        <f t="shared" si="122"/>
        <v>0</v>
      </c>
      <c r="BJ287" s="89">
        <f t="shared" si="122"/>
        <v>0</v>
      </c>
      <c r="BK287" s="89">
        <f t="shared" si="122"/>
        <v>0</v>
      </c>
      <c r="BL287" s="89">
        <f t="shared" si="122"/>
        <v>0</v>
      </c>
      <c r="BM287" s="89">
        <f t="shared" si="122"/>
        <v>0</v>
      </c>
      <c r="BN287" s="89">
        <f t="shared" si="122"/>
        <v>0</v>
      </c>
      <c r="BO287" s="89">
        <f t="shared" si="122"/>
        <v>0</v>
      </c>
      <c r="BP287" s="89">
        <f t="shared" si="120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3">IF($AN$4=$AJ$274,AL$135,0)</f>
        <v>0</v>
      </c>
      <c r="AM288" s="89">
        <f t="shared" si="123"/>
        <v>0</v>
      </c>
      <c r="AN288" s="89">
        <f t="shared" si="123"/>
        <v>0</v>
      </c>
      <c r="AO288" s="89">
        <f t="shared" si="123"/>
        <v>0</v>
      </c>
      <c r="AP288" s="89">
        <f t="shared" si="123"/>
        <v>0</v>
      </c>
      <c r="AQ288" s="89">
        <f t="shared" si="123"/>
        <v>0</v>
      </c>
      <c r="AR288" s="89">
        <f t="shared" si="123"/>
        <v>0</v>
      </c>
      <c r="AS288" s="89">
        <f t="shared" si="123"/>
        <v>0</v>
      </c>
      <c r="AT288" s="89">
        <f t="shared" si="123"/>
        <v>0</v>
      </c>
      <c r="AU288" s="89">
        <f t="shared" si="123"/>
        <v>0</v>
      </c>
      <c r="AV288" s="89">
        <f t="shared" si="123"/>
        <v>0</v>
      </c>
      <c r="AW288" s="89">
        <f t="shared" si="123"/>
        <v>0</v>
      </c>
      <c r="AX288" s="89">
        <f t="shared" si="123"/>
        <v>0</v>
      </c>
      <c r="AY288" s="89">
        <f t="shared" si="123"/>
        <v>0</v>
      </c>
      <c r="AZ288" s="89">
        <f t="shared" si="123"/>
        <v>0</v>
      </c>
      <c r="BA288" s="89">
        <f t="shared" si="123"/>
        <v>0</v>
      </c>
      <c r="BB288" s="89">
        <f t="shared" si="123"/>
        <v>0</v>
      </c>
      <c r="BC288" s="89">
        <f t="shared" si="123"/>
        <v>0</v>
      </c>
      <c r="BD288" s="89">
        <f t="shared" si="123"/>
        <v>0</v>
      </c>
      <c r="BE288" s="89">
        <f t="shared" si="123"/>
        <v>0</v>
      </c>
      <c r="BF288" s="89">
        <f t="shared" si="123"/>
        <v>0</v>
      </c>
      <c r="BG288" s="89">
        <f t="shared" si="123"/>
        <v>0</v>
      </c>
      <c r="BH288" s="89">
        <f t="shared" si="123"/>
        <v>0</v>
      </c>
      <c r="BI288" s="89">
        <f t="shared" si="123"/>
        <v>0</v>
      </c>
      <c r="BJ288" s="89">
        <f t="shared" si="123"/>
        <v>0</v>
      </c>
      <c r="BK288" s="89">
        <f t="shared" si="123"/>
        <v>0</v>
      </c>
      <c r="BL288" s="89">
        <f t="shared" si="123"/>
        <v>0</v>
      </c>
      <c r="BM288" s="89">
        <f t="shared" si="123"/>
        <v>0</v>
      </c>
      <c r="BN288" s="89">
        <f t="shared" si="123"/>
        <v>0</v>
      </c>
      <c r="BO288" s="89">
        <f t="shared" si="123"/>
        <v>0</v>
      </c>
      <c r="BP288" s="89">
        <f t="shared" si="120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4">IF($AN$4=$AJ$274,AL$136,0)</f>
        <v>0</v>
      </c>
      <c r="AM289" s="89">
        <f t="shared" si="124"/>
        <v>0</v>
      </c>
      <c r="AN289" s="89">
        <f t="shared" si="124"/>
        <v>0</v>
      </c>
      <c r="AO289" s="89">
        <f t="shared" si="124"/>
        <v>0</v>
      </c>
      <c r="AP289" s="89">
        <f t="shared" si="124"/>
        <v>0</v>
      </c>
      <c r="AQ289" s="89">
        <f t="shared" si="124"/>
        <v>0</v>
      </c>
      <c r="AR289" s="89">
        <f t="shared" si="124"/>
        <v>0</v>
      </c>
      <c r="AS289" s="89">
        <f t="shared" si="124"/>
        <v>0</v>
      </c>
      <c r="AT289" s="89">
        <f t="shared" si="124"/>
        <v>0</v>
      </c>
      <c r="AU289" s="89">
        <f t="shared" si="124"/>
        <v>0</v>
      </c>
      <c r="AV289" s="89">
        <f t="shared" si="124"/>
        <v>0</v>
      </c>
      <c r="AW289" s="89">
        <f t="shared" si="124"/>
        <v>0</v>
      </c>
      <c r="AX289" s="89">
        <f t="shared" si="124"/>
        <v>0</v>
      </c>
      <c r="AY289" s="89">
        <f t="shared" si="124"/>
        <v>0</v>
      </c>
      <c r="AZ289" s="89">
        <f t="shared" si="124"/>
        <v>0</v>
      </c>
      <c r="BA289" s="89">
        <f t="shared" si="124"/>
        <v>0</v>
      </c>
      <c r="BB289" s="89">
        <f t="shared" si="124"/>
        <v>0</v>
      </c>
      <c r="BC289" s="89">
        <f t="shared" si="124"/>
        <v>0</v>
      </c>
      <c r="BD289" s="89">
        <f t="shared" si="124"/>
        <v>0</v>
      </c>
      <c r="BE289" s="89">
        <f t="shared" si="124"/>
        <v>0</v>
      </c>
      <c r="BF289" s="89">
        <f t="shared" si="124"/>
        <v>0</v>
      </c>
      <c r="BG289" s="89">
        <f t="shared" si="124"/>
        <v>0</v>
      </c>
      <c r="BH289" s="89">
        <f t="shared" si="124"/>
        <v>0</v>
      </c>
      <c r="BI289" s="89">
        <f t="shared" si="124"/>
        <v>0</v>
      </c>
      <c r="BJ289" s="89">
        <f t="shared" si="124"/>
        <v>0</v>
      </c>
      <c r="BK289" s="89">
        <f t="shared" si="124"/>
        <v>0</v>
      </c>
      <c r="BL289" s="89">
        <f t="shared" si="124"/>
        <v>0</v>
      </c>
      <c r="BM289" s="89">
        <f t="shared" si="124"/>
        <v>0</v>
      </c>
      <c r="BN289" s="89">
        <f t="shared" si="124"/>
        <v>0</v>
      </c>
      <c r="BO289" s="89">
        <f t="shared" si="124"/>
        <v>0</v>
      </c>
      <c r="BP289" s="89">
        <f t="shared" si="120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5">IF($AN$4=$AJ$274,AL$137,0)</f>
        <v>0</v>
      </c>
      <c r="AM290" s="89">
        <f t="shared" si="125"/>
        <v>0</v>
      </c>
      <c r="AN290" s="89">
        <f t="shared" si="125"/>
        <v>0</v>
      </c>
      <c r="AO290" s="89">
        <f t="shared" si="125"/>
        <v>0</v>
      </c>
      <c r="AP290" s="89">
        <f t="shared" si="125"/>
        <v>0</v>
      </c>
      <c r="AQ290" s="89">
        <f t="shared" si="125"/>
        <v>0</v>
      </c>
      <c r="AR290" s="89">
        <f t="shared" si="125"/>
        <v>0</v>
      </c>
      <c r="AS290" s="89">
        <f t="shared" si="125"/>
        <v>0</v>
      </c>
      <c r="AT290" s="89">
        <f t="shared" si="125"/>
        <v>0</v>
      </c>
      <c r="AU290" s="89">
        <f t="shared" si="125"/>
        <v>0</v>
      </c>
      <c r="AV290" s="89">
        <f t="shared" si="125"/>
        <v>0</v>
      </c>
      <c r="AW290" s="89">
        <f t="shared" si="125"/>
        <v>0</v>
      </c>
      <c r="AX290" s="89">
        <f t="shared" si="125"/>
        <v>0</v>
      </c>
      <c r="AY290" s="89">
        <f t="shared" si="125"/>
        <v>0</v>
      </c>
      <c r="AZ290" s="89">
        <f t="shared" si="125"/>
        <v>0</v>
      </c>
      <c r="BA290" s="89">
        <f t="shared" si="125"/>
        <v>0</v>
      </c>
      <c r="BB290" s="89">
        <f t="shared" si="125"/>
        <v>0</v>
      </c>
      <c r="BC290" s="89">
        <f t="shared" si="125"/>
        <v>0</v>
      </c>
      <c r="BD290" s="89">
        <f t="shared" si="125"/>
        <v>0</v>
      </c>
      <c r="BE290" s="89">
        <f t="shared" si="125"/>
        <v>0</v>
      </c>
      <c r="BF290" s="89">
        <f t="shared" si="125"/>
        <v>0</v>
      </c>
      <c r="BG290" s="89">
        <f t="shared" si="125"/>
        <v>0</v>
      </c>
      <c r="BH290" s="89">
        <f t="shared" si="125"/>
        <v>0</v>
      </c>
      <c r="BI290" s="89">
        <f t="shared" si="125"/>
        <v>0</v>
      </c>
      <c r="BJ290" s="89">
        <f t="shared" si="125"/>
        <v>0</v>
      </c>
      <c r="BK290" s="89">
        <f t="shared" si="125"/>
        <v>0</v>
      </c>
      <c r="BL290" s="89">
        <f t="shared" si="125"/>
        <v>0</v>
      </c>
      <c r="BM290" s="89">
        <f t="shared" si="125"/>
        <v>0</v>
      </c>
      <c r="BN290" s="89">
        <f t="shared" si="125"/>
        <v>0</v>
      </c>
      <c r="BO290" s="89">
        <f t="shared" si="125"/>
        <v>0</v>
      </c>
      <c r="BP290" s="89">
        <f t="shared" si="120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6">IF($AN$4=$AJ$274,AL$138,0)</f>
        <v>0</v>
      </c>
      <c r="AM291" s="89">
        <f t="shared" si="126"/>
        <v>0</v>
      </c>
      <c r="AN291" s="89">
        <f t="shared" si="126"/>
        <v>0</v>
      </c>
      <c r="AO291" s="89">
        <f t="shared" si="126"/>
        <v>0</v>
      </c>
      <c r="AP291" s="89">
        <f t="shared" si="126"/>
        <v>0</v>
      </c>
      <c r="AQ291" s="89">
        <f t="shared" si="126"/>
        <v>0</v>
      </c>
      <c r="AR291" s="89">
        <f t="shared" si="126"/>
        <v>0</v>
      </c>
      <c r="AS291" s="89">
        <f t="shared" si="126"/>
        <v>0</v>
      </c>
      <c r="AT291" s="89">
        <f t="shared" si="126"/>
        <v>0</v>
      </c>
      <c r="AU291" s="89">
        <f t="shared" si="126"/>
        <v>0</v>
      </c>
      <c r="AV291" s="89">
        <f t="shared" si="126"/>
        <v>0</v>
      </c>
      <c r="AW291" s="89">
        <f t="shared" si="126"/>
        <v>0</v>
      </c>
      <c r="AX291" s="89">
        <f t="shared" si="126"/>
        <v>0</v>
      </c>
      <c r="AY291" s="89">
        <f t="shared" si="126"/>
        <v>0</v>
      </c>
      <c r="AZ291" s="89">
        <f t="shared" si="126"/>
        <v>0</v>
      </c>
      <c r="BA291" s="89">
        <f t="shared" si="126"/>
        <v>0</v>
      </c>
      <c r="BB291" s="89">
        <f t="shared" si="126"/>
        <v>0</v>
      </c>
      <c r="BC291" s="89">
        <f t="shared" si="126"/>
        <v>0</v>
      </c>
      <c r="BD291" s="89">
        <f t="shared" si="126"/>
        <v>0</v>
      </c>
      <c r="BE291" s="89">
        <f t="shared" si="126"/>
        <v>0</v>
      </c>
      <c r="BF291" s="89">
        <f t="shared" si="126"/>
        <v>0</v>
      </c>
      <c r="BG291" s="89">
        <f t="shared" si="126"/>
        <v>0</v>
      </c>
      <c r="BH291" s="89">
        <f t="shared" si="126"/>
        <v>0</v>
      </c>
      <c r="BI291" s="89">
        <f t="shared" si="126"/>
        <v>0</v>
      </c>
      <c r="BJ291" s="89">
        <f t="shared" si="126"/>
        <v>0</v>
      </c>
      <c r="BK291" s="89">
        <f t="shared" si="126"/>
        <v>0</v>
      </c>
      <c r="BL291" s="89">
        <f t="shared" si="126"/>
        <v>0</v>
      </c>
      <c r="BM291" s="89">
        <f t="shared" si="126"/>
        <v>0</v>
      </c>
      <c r="BN291" s="89">
        <f t="shared" si="126"/>
        <v>0</v>
      </c>
      <c r="BO291" s="89">
        <f t="shared" si="126"/>
        <v>0</v>
      </c>
      <c r="BP291" s="89">
        <f t="shared" si="120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7">IF($AN$4=$AJ$274,AL$139,0)</f>
        <v>0</v>
      </c>
      <c r="AM292" s="89">
        <f t="shared" si="127"/>
        <v>0</v>
      </c>
      <c r="AN292" s="89">
        <f t="shared" si="127"/>
        <v>0</v>
      </c>
      <c r="AO292" s="89">
        <f t="shared" si="127"/>
        <v>0</v>
      </c>
      <c r="AP292" s="89">
        <f t="shared" si="127"/>
        <v>0</v>
      </c>
      <c r="AQ292" s="89">
        <f t="shared" si="127"/>
        <v>0</v>
      </c>
      <c r="AR292" s="89">
        <f t="shared" si="127"/>
        <v>0</v>
      </c>
      <c r="AS292" s="89">
        <f t="shared" si="127"/>
        <v>0</v>
      </c>
      <c r="AT292" s="89">
        <f t="shared" si="127"/>
        <v>0</v>
      </c>
      <c r="AU292" s="89">
        <f t="shared" si="127"/>
        <v>0</v>
      </c>
      <c r="AV292" s="89">
        <f t="shared" si="127"/>
        <v>0</v>
      </c>
      <c r="AW292" s="89">
        <f t="shared" si="127"/>
        <v>0</v>
      </c>
      <c r="AX292" s="89">
        <f t="shared" si="127"/>
        <v>0</v>
      </c>
      <c r="AY292" s="89">
        <f t="shared" si="127"/>
        <v>0</v>
      </c>
      <c r="AZ292" s="89">
        <f t="shared" si="127"/>
        <v>0</v>
      </c>
      <c r="BA292" s="89">
        <f t="shared" si="127"/>
        <v>0</v>
      </c>
      <c r="BB292" s="89">
        <f t="shared" si="127"/>
        <v>0</v>
      </c>
      <c r="BC292" s="89">
        <f t="shared" si="127"/>
        <v>0</v>
      </c>
      <c r="BD292" s="89">
        <f t="shared" si="127"/>
        <v>0</v>
      </c>
      <c r="BE292" s="89">
        <f t="shared" si="127"/>
        <v>0</v>
      </c>
      <c r="BF292" s="89">
        <f t="shared" si="127"/>
        <v>0</v>
      </c>
      <c r="BG292" s="89">
        <f t="shared" si="127"/>
        <v>0</v>
      </c>
      <c r="BH292" s="89">
        <f t="shared" si="127"/>
        <v>0</v>
      </c>
      <c r="BI292" s="89">
        <f t="shared" si="127"/>
        <v>0</v>
      </c>
      <c r="BJ292" s="89">
        <f t="shared" si="127"/>
        <v>0</v>
      </c>
      <c r="BK292" s="89">
        <f t="shared" si="127"/>
        <v>0</v>
      </c>
      <c r="BL292" s="89">
        <f t="shared" si="127"/>
        <v>0</v>
      </c>
      <c r="BM292" s="89">
        <f t="shared" si="127"/>
        <v>0</v>
      </c>
      <c r="BN292" s="89">
        <f t="shared" si="127"/>
        <v>0</v>
      </c>
      <c r="BO292" s="89">
        <f t="shared" si="127"/>
        <v>0</v>
      </c>
      <c r="BP292" s="89">
        <f t="shared" si="120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8">IF($AN$4=$AJ$274,AL$140,0)</f>
        <v>0</v>
      </c>
      <c r="AM293" s="89">
        <f t="shared" si="128"/>
        <v>0</v>
      </c>
      <c r="AN293" s="89">
        <f t="shared" si="128"/>
        <v>0</v>
      </c>
      <c r="AO293" s="89">
        <f t="shared" si="128"/>
        <v>0</v>
      </c>
      <c r="AP293" s="89">
        <f t="shared" si="128"/>
        <v>0</v>
      </c>
      <c r="AQ293" s="89">
        <f t="shared" si="128"/>
        <v>0</v>
      </c>
      <c r="AR293" s="89">
        <f t="shared" si="128"/>
        <v>0</v>
      </c>
      <c r="AS293" s="89">
        <f t="shared" si="128"/>
        <v>0</v>
      </c>
      <c r="AT293" s="89">
        <f t="shared" si="128"/>
        <v>0</v>
      </c>
      <c r="AU293" s="89">
        <f t="shared" si="128"/>
        <v>0</v>
      </c>
      <c r="AV293" s="89">
        <f t="shared" si="128"/>
        <v>0</v>
      </c>
      <c r="AW293" s="89">
        <f t="shared" si="128"/>
        <v>0</v>
      </c>
      <c r="AX293" s="89">
        <f t="shared" si="128"/>
        <v>0</v>
      </c>
      <c r="AY293" s="89">
        <f t="shared" si="128"/>
        <v>0</v>
      </c>
      <c r="AZ293" s="89">
        <f t="shared" si="128"/>
        <v>0</v>
      </c>
      <c r="BA293" s="89">
        <f t="shared" si="128"/>
        <v>0</v>
      </c>
      <c r="BB293" s="89">
        <f t="shared" si="128"/>
        <v>0</v>
      </c>
      <c r="BC293" s="89">
        <f t="shared" si="128"/>
        <v>0</v>
      </c>
      <c r="BD293" s="89">
        <f t="shared" si="128"/>
        <v>0</v>
      </c>
      <c r="BE293" s="89">
        <f t="shared" si="128"/>
        <v>0</v>
      </c>
      <c r="BF293" s="89">
        <f t="shared" si="128"/>
        <v>0</v>
      </c>
      <c r="BG293" s="89">
        <f t="shared" si="128"/>
        <v>0</v>
      </c>
      <c r="BH293" s="89">
        <f t="shared" si="128"/>
        <v>0</v>
      </c>
      <c r="BI293" s="89">
        <f t="shared" si="128"/>
        <v>0</v>
      </c>
      <c r="BJ293" s="89">
        <f t="shared" si="128"/>
        <v>0</v>
      </c>
      <c r="BK293" s="89">
        <f t="shared" si="128"/>
        <v>0</v>
      </c>
      <c r="BL293" s="89">
        <f t="shared" si="128"/>
        <v>0</v>
      </c>
      <c r="BM293" s="89">
        <f t="shared" si="128"/>
        <v>0</v>
      </c>
      <c r="BN293" s="89">
        <f t="shared" si="128"/>
        <v>0</v>
      </c>
      <c r="BO293" s="89">
        <f t="shared" si="128"/>
        <v>0</v>
      </c>
      <c r="BP293" s="89">
        <f t="shared" si="120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9">IF($AN$4=$AJ$274,AL$141,0)</f>
        <v>0</v>
      </c>
      <c r="AM294" s="89">
        <f t="shared" si="129"/>
        <v>0</v>
      </c>
      <c r="AN294" s="89">
        <f t="shared" si="129"/>
        <v>0</v>
      </c>
      <c r="AO294" s="89">
        <f t="shared" si="129"/>
        <v>0</v>
      </c>
      <c r="AP294" s="89">
        <f t="shared" si="129"/>
        <v>0</v>
      </c>
      <c r="AQ294" s="89">
        <f t="shared" si="129"/>
        <v>0</v>
      </c>
      <c r="AR294" s="89">
        <f t="shared" si="129"/>
        <v>0</v>
      </c>
      <c r="AS294" s="89">
        <f t="shared" si="129"/>
        <v>0</v>
      </c>
      <c r="AT294" s="89">
        <f t="shared" si="129"/>
        <v>0</v>
      </c>
      <c r="AU294" s="89">
        <f t="shared" si="129"/>
        <v>0</v>
      </c>
      <c r="AV294" s="89">
        <f t="shared" si="129"/>
        <v>0</v>
      </c>
      <c r="AW294" s="89">
        <f t="shared" si="129"/>
        <v>0</v>
      </c>
      <c r="AX294" s="89">
        <f t="shared" si="129"/>
        <v>0</v>
      </c>
      <c r="AY294" s="89">
        <f t="shared" si="129"/>
        <v>0</v>
      </c>
      <c r="AZ294" s="89">
        <f t="shared" si="129"/>
        <v>0</v>
      </c>
      <c r="BA294" s="89">
        <f t="shared" si="129"/>
        <v>0</v>
      </c>
      <c r="BB294" s="89">
        <f t="shared" si="129"/>
        <v>0</v>
      </c>
      <c r="BC294" s="89">
        <f t="shared" si="129"/>
        <v>0</v>
      </c>
      <c r="BD294" s="89">
        <f t="shared" si="129"/>
        <v>0</v>
      </c>
      <c r="BE294" s="89">
        <f t="shared" si="129"/>
        <v>0</v>
      </c>
      <c r="BF294" s="89">
        <f t="shared" si="129"/>
        <v>0</v>
      </c>
      <c r="BG294" s="89">
        <f t="shared" si="129"/>
        <v>0</v>
      </c>
      <c r="BH294" s="89">
        <f t="shared" si="129"/>
        <v>0</v>
      </c>
      <c r="BI294" s="89">
        <f t="shared" si="129"/>
        <v>0</v>
      </c>
      <c r="BJ294" s="89">
        <f t="shared" si="129"/>
        <v>0</v>
      </c>
      <c r="BK294" s="89">
        <f t="shared" si="129"/>
        <v>0</v>
      </c>
      <c r="BL294" s="89">
        <f t="shared" si="129"/>
        <v>0</v>
      </c>
      <c r="BM294" s="89">
        <f t="shared" si="129"/>
        <v>0</v>
      </c>
      <c r="BN294" s="89">
        <f t="shared" si="129"/>
        <v>0</v>
      </c>
      <c r="BO294" s="89">
        <f t="shared" si="129"/>
        <v>0</v>
      </c>
      <c r="BP294" s="89">
        <f t="shared" si="120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30">SUM(AL285:AL294)</f>
        <v>0</v>
      </c>
      <c r="AM295" s="90">
        <f t="shared" si="130"/>
        <v>0</v>
      </c>
      <c r="AN295" s="90">
        <f t="shared" si="130"/>
        <v>0</v>
      </c>
      <c r="AO295" s="90">
        <f t="shared" si="130"/>
        <v>0</v>
      </c>
      <c r="AP295" s="90">
        <f t="shared" si="130"/>
        <v>0</v>
      </c>
      <c r="AQ295" s="90">
        <f t="shared" si="130"/>
        <v>0</v>
      </c>
      <c r="AR295" s="90">
        <f t="shared" si="130"/>
        <v>0</v>
      </c>
      <c r="AS295" s="90">
        <f t="shared" si="130"/>
        <v>0</v>
      </c>
      <c r="AT295" s="90">
        <f t="shared" si="130"/>
        <v>0</v>
      </c>
      <c r="AU295" s="90">
        <f t="shared" si="130"/>
        <v>0</v>
      </c>
      <c r="AV295" s="90">
        <f t="shared" si="130"/>
        <v>0</v>
      </c>
      <c r="AW295" s="90">
        <f t="shared" si="130"/>
        <v>0</v>
      </c>
      <c r="AX295" s="90">
        <f t="shared" si="130"/>
        <v>0</v>
      </c>
      <c r="AY295" s="90">
        <f t="shared" si="130"/>
        <v>0</v>
      </c>
      <c r="AZ295" s="90">
        <f t="shared" si="130"/>
        <v>0</v>
      </c>
      <c r="BA295" s="90">
        <f t="shared" si="130"/>
        <v>0</v>
      </c>
      <c r="BB295" s="90">
        <f t="shared" si="130"/>
        <v>0</v>
      </c>
      <c r="BC295" s="90">
        <f t="shared" si="130"/>
        <v>0</v>
      </c>
      <c r="BD295" s="90">
        <f t="shared" si="130"/>
        <v>0</v>
      </c>
      <c r="BE295" s="90">
        <f t="shared" si="130"/>
        <v>0</v>
      </c>
      <c r="BF295" s="90">
        <f t="shared" si="130"/>
        <v>0</v>
      </c>
      <c r="BG295" s="90">
        <f t="shared" si="130"/>
        <v>0</v>
      </c>
      <c r="BH295" s="90">
        <f t="shared" si="130"/>
        <v>0</v>
      </c>
      <c r="BI295" s="90">
        <f t="shared" si="130"/>
        <v>0</v>
      </c>
      <c r="BJ295" s="90">
        <f t="shared" si="130"/>
        <v>0</v>
      </c>
      <c r="BK295" s="90">
        <f t="shared" si="130"/>
        <v>0</v>
      </c>
      <c r="BL295" s="90">
        <f t="shared" si="130"/>
        <v>0</v>
      </c>
      <c r="BM295" s="90">
        <f t="shared" si="130"/>
        <v>0</v>
      </c>
      <c r="BN295" s="90">
        <f t="shared" si="130"/>
        <v>0</v>
      </c>
      <c r="BO295" s="90">
        <f t="shared" si="130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31">AM283</f>
        <v>2</v>
      </c>
      <c r="AN297" s="72">
        <f t="shared" si="131"/>
        <v>3</v>
      </c>
      <c r="AO297" s="72">
        <f t="shared" si="131"/>
        <v>4</v>
      </c>
      <c r="AP297" s="72">
        <f t="shared" si="131"/>
        <v>5</v>
      </c>
      <c r="AQ297" s="72">
        <f t="shared" si="131"/>
        <v>6</v>
      </c>
      <c r="AR297" s="72">
        <f t="shared" si="131"/>
        <v>7</v>
      </c>
      <c r="AS297" s="72">
        <f t="shared" si="131"/>
        <v>8</v>
      </c>
      <c r="AT297" s="72">
        <f t="shared" si="131"/>
        <v>9</v>
      </c>
      <c r="AU297" s="72">
        <f t="shared" si="131"/>
        <v>10</v>
      </c>
      <c r="AV297" s="72">
        <f t="shared" si="131"/>
        <v>11</v>
      </c>
      <c r="AW297" s="72">
        <f t="shared" si="131"/>
        <v>12</v>
      </c>
      <c r="AX297" s="72">
        <f t="shared" si="131"/>
        <v>13</v>
      </c>
      <c r="AY297" s="72">
        <f t="shared" si="131"/>
        <v>14</v>
      </c>
      <c r="AZ297" s="72">
        <f t="shared" si="131"/>
        <v>15</v>
      </c>
      <c r="BA297" s="72">
        <f t="shared" si="131"/>
        <v>16</v>
      </c>
      <c r="BB297" s="72">
        <f t="shared" si="131"/>
        <v>17</v>
      </c>
      <c r="BC297" s="72">
        <f t="shared" si="131"/>
        <v>18</v>
      </c>
      <c r="BD297" s="72">
        <f t="shared" si="131"/>
        <v>19</v>
      </c>
      <c r="BE297" s="72">
        <f t="shared" si="131"/>
        <v>20</v>
      </c>
      <c r="BF297" s="72">
        <f t="shared" si="131"/>
        <v>21</v>
      </c>
      <c r="BG297" s="72">
        <f t="shared" si="131"/>
        <v>22</v>
      </c>
      <c r="BH297" s="72">
        <f t="shared" si="131"/>
        <v>23</v>
      </c>
      <c r="BI297" s="72">
        <f t="shared" si="131"/>
        <v>24</v>
      </c>
      <c r="BJ297" s="72">
        <f t="shared" si="131"/>
        <v>25</v>
      </c>
      <c r="BK297" s="72">
        <f t="shared" si="131"/>
        <v>26</v>
      </c>
      <c r="BL297" s="72">
        <f t="shared" si="131"/>
        <v>27</v>
      </c>
      <c r="BM297" s="72">
        <f t="shared" si="131"/>
        <v>28</v>
      </c>
      <c r="BN297" s="72">
        <f t="shared" si="131"/>
        <v>29</v>
      </c>
      <c r="BO297" s="72">
        <f t="shared" si="131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2">IF($AN$4=$AJ$274,AL$146,0)</f>
        <v>0</v>
      </c>
      <c r="AM299" s="91">
        <f t="shared" si="132"/>
        <v>0</v>
      </c>
      <c r="AN299" s="91">
        <f t="shared" si="132"/>
        <v>0</v>
      </c>
      <c r="AO299" s="91">
        <f t="shared" si="132"/>
        <v>0</v>
      </c>
      <c r="AP299" s="91">
        <f t="shared" si="132"/>
        <v>0</v>
      </c>
      <c r="AQ299" s="91">
        <f t="shared" si="132"/>
        <v>0</v>
      </c>
      <c r="AR299" s="91">
        <f t="shared" si="132"/>
        <v>0</v>
      </c>
      <c r="AS299" s="91">
        <f t="shared" si="132"/>
        <v>0</v>
      </c>
      <c r="AT299" s="91">
        <f t="shared" si="132"/>
        <v>0</v>
      </c>
      <c r="AU299" s="91">
        <f t="shared" si="132"/>
        <v>0</v>
      </c>
      <c r="AV299" s="91">
        <f t="shared" si="132"/>
        <v>0</v>
      </c>
      <c r="AW299" s="91">
        <f t="shared" si="132"/>
        <v>0</v>
      </c>
      <c r="AX299" s="91">
        <f t="shared" si="132"/>
        <v>0</v>
      </c>
      <c r="AY299" s="91">
        <f t="shared" si="132"/>
        <v>0</v>
      </c>
      <c r="AZ299" s="91">
        <f t="shared" si="132"/>
        <v>0</v>
      </c>
      <c r="BA299" s="91">
        <f t="shared" si="132"/>
        <v>0</v>
      </c>
      <c r="BB299" s="91">
        <f t="shared" si="132"/>
        <v>0</v>
      </c>
      <c r="BC299" s="91">
        <f t="shared" si="132"/>
        <v>0</v>
      </c>
      <c r="BD299" s="91">
        <f t="shared" si="132"/>
        <v>0</v>
      </c>
      <c r="BE299" s="91">
        <f t="shared" si="132"/>
        <v>0</v>
      </c>
      <c r="BF299" s="91">
        <f t="shared" si="132"/>
        <v>0</v>
      </c>
      <c r="BG299" s="91">
        <f t="shared" si="132"/>
        <v>0</v>
      </c>
      <c r="BH299" s="91">
        <f t="shared" si="132"/>
        <v>0</v>
      </c>
      <c r="BI299" s="91">
        <f t="shared" si="132"/>
        <v>0</v>
      </c>
      <c r="BJ299" s="91">
        <f t="shared" si="132"/>
        <v>0</v>
      </c>
      <c r="BK299" s="91">
        <f t="shared" si="132"/>
        <v>0</v>
      </c>
      <c r="BL299" s="91">
        <f t="shared" si="132"/>
        <v>0</v>
      </c>
      <c r="BM299" s="91">
        <f t="shared" si="132"/>
        <v>0</v>
      </c>
      <c r="BN299" s="91">
        <f t="shared" si="132"/>
        <v>0</v>
      </c>
      <c r="BO299" s="91">
        <f t="shared" si="132"/>
        <v>0</v>
      </c>
      <c r="BP299" s="91">
        <f t="shared" ref="BP299:BP308" si="133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4">IF($AN$4=$AJ$274,AL$147,0)</f>
        <v>0</v>
      </c>
      <c r="AM300" s="90">
        <f t="shared" si="134"/>
        <v>0</v>
      </c>
      <c r="AN300" s="90">
        <f t="shared" si="134"/>
        <v>0</v>
      </c>
      <c r="AO300" s="90">
        <f t="shared" si="134"/>
        <v>0</v>
      </c>
      <c r="AP300" s="90">
        <f t="shared" si="134"/>
        <v>0</v>
      </c>
      <c r="AQ300" s="90">
        <f t="shared" si="134"/>
        <v>0</v>
      </c>
      <c r="AR300" s="90">
        <f t="shared" si="134"/>
        <v>0</v>
      </c>
      <c r="AS300" s="90">
        <f t="shared" si="134"/>
        <v>0</v>
      </c>
      <c r="AT300" s="90">
        <f t="shared" si="134"/>
        <v>0</v>
      </c>
      <c r="AU300" s="90">
        <f t="shared" si="134"/>
        <v>0</v>
      </c>
      <c r="AV300" s="90">
        <f t="shared" si="134"/>
        <v>0</v>
      </c>
      <c r="AW300" s="90">
        <f t="shared" si="134"/>
        <v>0</v>
      </c>
      <c r="AX300" s="90">
        <f t="shared" si="134"/>
        <v>0</v>
      </c>
      <c r="AY300" s="90">
        <f t="shared" si="134"/>
        <v>0</v>
      </c>
      <c r="AZ300" s="90">
        <f t="shared" si="134"/>
        <v>0</v>
      </c>
      <c r="BA300" s="90">
        <f t="shared" si="134"/>
        <v>0</v>
      </c>
      <c r="BB300" s="90">
        <f t="shared" si="134"/>
        <v>0</v>
      </c>
      <c r="BC300" s="90">
        <f t="shared" si="134"/>
        <v>0</v>
      </c>
      <c r="BD300" s="90">
        <f t="shared" si="134"/>
        <v>0</v>
      </c>
      <c r="BE300" s="90">
        <f t="shared" si="134"/>
        <v>0</v>
      </c>
      <c r="BF300" s="90">
        <f t="shared" si="134"/>
        <v>0</v>
      </c>
      <c r="BG300" s="90">
        <f t="shared" si="134"/>
        <v>0</v>
      </c>
      <c r="BH300" s="90">
        <f t="shared" si="134"/>
        <v>0</v>
      </c>
      <c r="BI300" s="90">
        <f t="shared" si="134"/>
        <v>0</v>
      </c>
      <c r="BJ300" s="90">
        <f t="shared" si="134"/>
        <v>0</v>
      </c>
      <c r="BK300" s="90">
        <f t="shared" si="134"/>
        <v>0</v>
      </c>
      <c r="BL300" s="90">
        <f t="shared" si="134"/>
        <v>0</v>
      </c>
      <c r="BM300" s="90">
        <f t="shared" si="134"/>
        <v>0</v>
      </c>
      <c r="BN300" s="90">
        <f t="shared" si="134"/>
        <v>0</v>
      </c>
      <c r="BO300" s="90">
        <f t="shared" si="134"/>
        <v>0</v>
      </c>
      <c r="BP300" s="90">
        <f t="shared" si="133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5">IF($AN$4=$AJ$274,AL$148,0)</f>
        <v>0</v>
      </c>
      <c r="AM301" s="90">
        <f t="shared" si="135"/>
        <v>0</v>
      </c>
      <c r="AN301" s="90">
        <f t="shared" si="135"/>
        <v>0</v>
      </c>
      <c r="AO301" s="90">
        <f t="shared" si="135"/>
        <v>0</v>
      </c>
      <c r="AP301" s="90">
        <f t="shared" si="135"/>
        <v>0</v>
      </c>
      <c r="AQ301" s="90">
        <f t="shared" si="135"/>
        <v>0</v>
      </c>
      <c r="AR301" s="90">
        <f t="shared" si="135"/>
        <v>0</v>
      </c>
      <c r="AS301" s="90">
        <f t="shared" si="135"/>
        <v>0</v>
      </c>
      <c r="AT301" s="90">
        <f t="shared" si="135"/>
        <v>0</v>
      </c>
      <c r="AU301" s="90">
        <f t="shared" si="135"/>
        <v>0</v>
      </c>
      <c r="AV301" s="90">
        <f t="shared" si="135"/>
        <v>0</v>
      </c>
      <c r="AW301" s="90">
        <f t="shared" si="135"/>
        <v>0</v>
      </c>
      <c r="AX301" s="90">
        <f t="shared" si="135"/>
        <v>0</v>
      </c>
      <c r="AY301" s="90">
        <f t="shared" si="135"/>
        <v>0</v>
      </c>
      <c r="AZ301" s="90">
        <f t="shared" si="135"/>
        <v>0</v>
      </c>
      <c r="BA301" s="90">
        <f t="shared" si="135"/>
        <v>0</v>
      </c>
      <c r="BB301" s="90">
        <f t="shared" si="135"/>
        <v>0</v>
      </c>
      <c r="BC301" s="90">
        <f t="shared" si="135"/>
        <v>0</v>
      </c>
      <c r="BD301" s="90">
        <f t="shared" si="135"/>
        <v>0</v>
      </c>
      <c r="BE301" s="90">
        <f t="shared" si="135"/>
        <v>0</v>
      </c>
      <c r="BF301" s="90">
        <f t="shared" si="135"/>
        <v>0</v>
      </c>
      <c r="BG301" s="90">
        <f t="shared" si="135"/>
        <v>0</v>
      </c>
      <c r="BH301" s="90">
        <f t="shared" si="135"/>
        <v>0</v>
      </c>
      <c r="BI301" s="90">
        <f t="shared" si="135"/>
        <v>0</v>
      </c>
      <c r="BJ301" s="90">
        <f t="shared" si="135"/>
        <v>0</v>
      </c>
      <c r="BK301" s="90">
        <f t="shared" si="135"/>
        <v>0</v>
      </c>
      <c r="BL301" s="90">
        <f t="shared" si="135"/>
        <v>0</v>
      </c>
      <c r="BM301" s="90">
        <f t="shared" si="135"/>
        <v>0</v>
      </c>
      <c r="BN301" s="90">
        <f t="shared" si="135"/>
        <v>0</v>
      </c>
      <c r="BO301" s="90">
        <f t="shared" si="135"/>
        <v>0</v>
      </c>
      <c r="BP301" s="90">
        <f t="shared" si="133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6">IF($AN$4=$AJ$274,AL$149,0)</f>
        <v>0</v>
      </c>
      <c r="AM302" s="90">
        <f t="shared" si="136"/>
        <v>0</v>
      </c>
      <c r="AN302" s="90">
        <f t="shared" si="136"/>
        <v>0</v>
      </c>
      <c r="AO302" s="90">
        <f t="shared" si="136"/>
        <v>0</v>
      </c>
      <c r="AP302" s="90">
        <f t="shared" si="136"/>
        <v>0</v>
      </c>
      <c r="AQ302" s="90">
        <f t="shared" si="136"/>
        <v>0</v>
      </c>
      <c r="AR302" s="90">
        <f t="shared" si="136"/>
        <v>0</v>
      </c>
      <c r="AS302" s="90">
        <f t="shared" si="136"/>
        <v>0</v>
      </c>
      <c r="AT302" s="90">
        <f t="shared" si="136"/>
        <v>0</v>
      </c>
      <c r="AU302" s="90">
        <f t="shared" si="136"/>
        <v>0</v>
      </c>
      <c r="AV302" s="90">
        <f t="shared" si="136"/>
        <v>0</v>
      </c>
      <c r="AW302" s="90">
        <f t="shared" si="136"/>
        <v>0</v>
      </c>
      <c r="AX302" s="90">
        <f t="shared" si="136"/>
        <v>0</v>
      </c>
      <c r="AY302" s="90">
        <f t="shared" si="136"/>
        <v>0</v>
      </c>
      <c r="AZ302" s="90">
        <f t="shared" si="136"/>
        <v>0</v>
      </c>
      <c r="BA302" s="90">
        <f t="shared" si="136"/>
        <v>0</v>
      </c>
      <c r="BB302" s="90">
        <f t="shared" si="136"/>
        <v>0</v>
      </c>
      <c r="BC302" s="90">
        <f t="shared" si="136"/>
        <v>0</v>
      </c>
      <c r="BD302" s="90">
        <f t="shared" si="136"/>
        <v>0</v>
      </c>
      <c r="BE302" s="90">
        <f t="shared" si="136"/>
        <v>0</v>
      </c>
      <c r="BF302" s="90">
        <f t="shared" si="136"/>
        <v>0</v>
      </c>
      <c r="BG302" s="90">
        <f t="shared" si="136"/>
        <v>0</v>
      </c>
      <c r="BH302" s="90">
        <f t="shared" si="136"/>
        <v>0</v>
      </c>
      <c r="BI302" s="90">
        <f t="shared" si="136"/>
        <v>0</v>
      </c>
      <c r="BJ302" s="90">
        <f t="shared" si="136"/>
        <v>0</v>
      </c>
      <c r="BK302" s="90">
        <f t="shared" si="136"/>
        <v>0</v>
      </c>
      <c r="BL302" s="90">
        <f t="shared" si="136"/>
        <v>0</v>
      </c>
      <c r="BM302" s="90">
        <f t="shared" si="136"/>
        <v>0</v>
      </c>
      <c r="BN302" s="90">
        <f t="shared" si="136"/>
        <v>0</v>
      </c>
      <c r="BO302" s="90">
        <f t="shared" si="136"/>
        <v>0</v>
      </c>
      <c r="BP302" s="90">
        <f t="shared" si="133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7">IF($AN$4=$AJ$274,AL$150,0)</f>
        <v>0</v>
      </c>
      <c r="AM303" s="91">
        <f t="shared" si="137"/>
        <v>0</v>
      </c>
      <c r="AN303" s="91">
        <f t="shared" si="137"/>
        <v>0</v>
      </c>
      <c r="AO303" s="91">
        <f t="shared" si="137"/>
        <v>0</v>
      </c>
      <c r="AP303" s="91">
        <f t="shared" si="137"/>
        <v>0</v>
      </c>
      <c r="AQ303" s="91">
        <f t="shared" si="137"/>
        <v>0</v>
      </c>
      <c r="AR303" s="91">
        <f t="shared" si="137"/>
        <v>0</v>
      </c>
      <c r="AS303" s="91">
        <f t="shared" si="137"/>
        <v>0</v>
      </c>
      <c r="AT303" s="91">
        <f t="shared" si="137"/>
        <v>0</v>
      </c>
      <c r="AU303" s="91">
        <f t="shared" si="137"/>
        <v>0</v>
      </c>
      <c r="AV303" s="91">
        <f t="shared" si="137"/>
        <v>0</v>
      </c>
      <c r="AW303" s="91">
        <f t="shared" si="137"/>
        <v>0</v>
      </c>
      <c r="AX303" s="91">
        <f t="shared" si="137"/>
        <v>0</v>
      </c>
      <c r="AY303" s="91">
        <f t="shared" si="137"/>
        <v>0</v>
      </c>
      <c r="AZ303" s="91">
        <f t="shared" si="137"/>
        <v>0</v>
      </c>
      <c r="BA303" s="91">
        <f t="shared" si="137"/>
        <v>0</v>
      </c>
      <c r="BB303" s="91">
        <f t="shared" si="137"/>
        <v>0</v>
      </c>
      <c r="BC303" s="91">
        <f t="shared" si="137"/>
        <v>0</v>
      </c>
      <c r="BD303" s="91">
        <f t="shared" si="137"/>
        <v>0</v>
      </c>
      <c r="BE303" s="91">
        <f t="shared" si="137"/>
        <v>0</v>
      </c>
      <c r="BF303" s="91">
        <f t="shared" si="137"/>
        <v>0</v>
      </c>
      <c r="BG303" s="91">
        <f t="shared" si="137"/>
        <v>0</v>
      </c>
      <c r="BH303" s="91">
        <f t="shared" si="137"/>
        <v>0</v>
      </c>
      <c r="BI303" s="91">
        <f t="shared" si="137"/>
        <v>0</v>
      </c>
      <c r="BJ303" s="91">
        <f t="shared" si="137"/>
        <v>0</v>
      </c>
      <c r="BK303" s="91">
        <f t="shared" si="137"/>
        <v>0</v>
      </c>
      <c r="BL303" s="91">
        <f t="shared" si="137"/>
        <v>0</v>
      </c>
      <c r="BM303" s="91">
        <f t="shared" si="137"/>
        <v>0</v>
      </c>
      <c r="BN303" s="91">
        <f t="shared" si="137"/>
        <v>0</v>
      </c>
      <c r="BO303" s="91">
        <f t="shared" si="137"/>
        <v>0</v>
      </c>
      <c r="BP303" s="91">
        <f t="shared" si="133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8">IF($AN$4=$AJ$274,AL$151,0)</f>
        <v>0</v>
      </c>
      <c r="AM304" s="90">
        <f t="shared" si="138"/>
        <v>0</v>
      </c>
      <c r="AN304" s="90">
        <f t="shared" si="138"/>
        <v>0</v>
      </c>
      <c r="AO304" s="90">
        <f t="shared" si="138"/>
        <v>0</v>
      </c>
      <c r="AP304" s="90">
        <f t="shared" si="138"/>
        <v>0</v>
      </c>
      <c r="AQ304" s="90">
        <f t="shared" si="138"/>
        <v>0</v>
      </c>
      <c r="AR304" s="90">
        <f t="shared" si="138"/>
        <v>0</v>
      </c>
      <c r="AS304" s="90">
        <f t="shared" si="138"/>
        <v>0</v>
      </c>
      <c r="AT304" s="90">
        <f t="shared" si="138"/>
        <v>0</v>
      </c>
      <c r="AU304" s="90">
        <f t="shared" si="138"/>
        <v>0</v>
      </c>
      <c r="AV304" s="90">
        <f t="shared" si="138"/>
        <v>0</v>
      </c>
      <c r="AW304" s="90">
        <f t="shared" si="138"/>
        <v>0</v>
      </c>
      <c r="AX304" s="90">
        <f t="shared" si="138"/>
        <v>0</v>
      </c>
      <c r="AY304" s="90">
        <f t="shared" si="138"/>
        <v>0</v>
      </c>
      <c r="AZ304" s="90">
        <f t="shared" si="138"/>
        <v>0</v>
      </c>
      <c r="BA304" s="90">
        <f t="shared" si="138"/>
        <v>0</v>
      </c>
      <c r="BB304" s="90">
        <f t="shared" si="138"/>
        <v>0</v>
      </c>
      <c r="BC304" s="90">
        <f t="shared" si="138"/>
        <v>0</v>
      </c>
      <c r="BD304" s="90">
        <f t="shared" si="138"/>
        <v>0</v>
      </c>
      <c r="BE304" s="90">
        <f t="shared" si="138"/>
        <v>0</v>
      </c>
      <c r="BF304" s="90">
        <f t="shared" si="138"/>
        <v>0</v>
      </c>
      <c r="BG304" s="90">
        <f t="shared" si="138"/>
        <v>0</v>
      </c>
      <c r="BH304" s="90">
        <f t="shared" si="138"/>
        <v>0</v>
      </c>
      <c r="BI304" s="90">
        <f t="shared" si="138"/>
        <v>0</v>
      </c>
      <c r="BJ304" s="90">
        <f t="shared" si="138"/>
        <v>0</v>
      </c>
      <c r="BK304" s="90">
        <f t="shared" si="138"/>
        <v>0</v>
      </c>
      <c r="BL304" s="90">
        <f t="shared" si="138"/>
        <v>0</v>
      </c>
      <c r="BM304" s="90">
        <f t="shared" si="138"/>
        <v>0</v>
      </c>
      <c r="BN304" s="90">
        <f t="shared" si="138"/>
        <v>0</v>
      </c>
      <c r="BO304" s="90">
        <f t="shared" si="138"/>
        <v>0</v>
      </c>
      <c r="BP304" s="90">
        <f t="shared" si="133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9">IF($AN$4=$AJ$274,AL$152,0)</f>
        <v>0</v>
      </c>
      <c r="AM305" s="90">
        <f t="shared" si="139"/>
        <v>0</v>
      </c>
      <c r="AN305" s="90">
        <f t="shared" si="139"/>
        <v>0</v>
      </c>
      <c r="AO305" s="90">
        <f t="shared" si="139"/>
        <v>0</v>
      </c>
      <c r="AP305" s="90">
        <f t="shared" si="139"/>
        <v>0</v>
      </c>
      <c r="AQ305" s="90">
        <f t="shared" si="139"/>
        <v>0</v>
      </c>
      <c r="AR305" s="90">
        <f t="shared" si="139"/>
        <v>0</v>
      </c>
      <c r="AS305" s="90">
        <f t="shared" si="139"/>
        <v>0</v>
      </c>
      <c r="AT305" s="90">
        <f t="shared" si="139"/>
        <v>0</v>
      </c>
      <c r="AU305" s="90">
        <f t="shared" si="139"/>
        <v>0</v>
      </c>
      <c r="AV305" s="90">
        <f t="shared" si="139"/>
        <v>0</v>
      </c>
      <c r="AW305" s="90">
        <f t="shared" si="139"/>
        <v>0</v>
      </c>
      <c r="AX305" s="90">
        <f t="shared" si="139"/>
        <v>0</v>
      </c>
      <c r="AY305" s="90">
        <f t="shared" si="139"/>
        <v>0</v>
      </c>
      <c r="AZ305" s="90">
        <f t="shared" si="139"/>
        <v>0</v>
      </c>
      <c r="BA305" s="90">
        <f t="shared" si="139"/>
        <v>0</v>
      </c>
      <c r="BB305" s="90">
        <f t="shared" si="139"/>
        <v>0</v>
      </c>
      <c r="BC305" s="90">
        <f t="shared" si="139"/>
        <v>0</v>
      </c>
      <c r="BD305" s="90">
        <f t="shared" si="139"/>
        <v>0</v>
      </c>
      <c r="BE305" s="90">
        <f t="shared" si="139"/>
        <v>0</v>
      </c>
      <c r="BF305" s="90">
        <f t="shared" si="139"/>
        <v>0</v>
      </c>
      <c r="BG305" s="90">
        <f t="shared" si="139"/>
        <v>0</v>
      </c>
      <c r="BH305" s="90">
        <f t="shared" si="139"/>
        <v>0</v>
      </c>
      <c r="BI305" s="90">
        <f t="shared" si="139"/>
        <v>0</v>
      </c>
      <c r="BJ305" s="90">
        <f t="shared" si="139"/>
        <v>0</v>
      </c>
      <c r="BK305" s="90">
        <f t="shared" si="139"/>
        <v>0</v>
      </c>
      <c r="BL305" s="90">
        <f t="shared" si="139"/>
        <v>0</v>
      </c>
      <c r="BM305" s="90">
        <f t="shared" si="139"/>
        <v>0</v>
      </c>
      <c r="BN305" s="90">
        <f t="shared" si="139"/>
        <v>0</v>
      </c>
      <c r="BO305" s="90">
        <f t="shared" si="139"/>
        <v>0</v>
      </c>
      <c r="BP305" s="90">
        <f t="shared" si="133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40">IF($AN$4=$AJ$274,AL$153,0)</f>
        <v>0</v>
      </c>
      <c r="AM306" s="90">
        <f t="shared" si="140"/>
        <v>0</v>
      </c>
      <c r="AN306" s="90">
        <f t="shared" si="140"/>
        <v>0</v>
      </c>
      <c r="AO306" s="90">
        <f t="shared" si="140"/>
        <v>0</v>
      </c>
      <c r="AP306" s="90">
        <f t="shared" si="140"/>
        <v>0</v>
      </c>
      <c r="AQ306" s="90">
        <f t="shared" si="140"/>
        <v>0</v>
      </c>
      <c r="AR306" s="90">
        <f t="shared" si="140"/>
        <v>0</v>
      </c>
      <c r="AS306" s="90">
        <f t="shared" si="140"/>
        <v>0</v>
      </c>
      <c r="AT306" s="90">
        <f t="shared" si="140"/>
        <v>0</v>
      </c>
      <c r="AU306" s="90">
        <f t="shared" si="140"/>
        <v>0</v>
      </c>
      <c r="AV306" s="90">
        <f t="shared" si="140"/>
        <v>0</v>
      </c>
      <c r="AW306" s="90">
        <f t="shared" si="140"/>
        <v>0</v>
      </c>
      <c r="AX306" s="90">
        <f t="shared" si="140"/>
        <v>0</v>
      </c>
      <c r="AY306" s="90">
        <f t="shared" si="140"/>
        <v>0</v>
      </c>
      <c r="AZ306" s="90">
        <f t="shared" si="140"/>
        <v>0</v>
      </c>
      <c r="BA306" s="90">
        <f t="shared" si="140"/>
        <v>0</v>
      </c>
      <c r="BB306" s="90">
        <f t="shared" si="140"/>
        <v>0</v>
      </c>
      <c r="BC306" s="90">
        <f t="shared" si="140"/>
        <v>0</v>
      </c>
      <c r="BD306" s="90">
        <f t="shared" si="140"/>
        <v>0</v>
      </c>
      <c r="BE306" s="90">
        <f t="shared" si="140"/>
        <v>0</v>
      </c>
      <c r="BF306" s="90">
        <f t="shared" si="140"/>
        <v>0</v>
      </c>
      <c r="BG306" s="90">
        <f t="shared" si="140"/>
        <v>0</v>
      </c>
      <c r="BH306" s="90">
        <f t="shared" si="140"/>
        <v>0</v>
      </c>
      <c r="BI306" s="90">
        <f t="shared" si="140"/>
        <v>0</v>
      </c>
      <c r="BJ306" s="90">
        <f t="shared" si="140"/>
        <v>0</v>
      </c>
      <c r="BK306" s="90">
        <f t="shared" si="140"/>
        <v>0</v>
      </c>
      <c r="BL306" s="90">
        <f t="shared" si="140"/>
        <v>0</v>
      </c>
      <c r="BM306" s="90">
        <f t="shared" si="140"/>
        <v>0</v>
      </c>
      <c r="BN306" s="90">
        <f t="shared" si="140"/>
        <v>0</v>
      </c>
      <c r="BO306" s="90">
        <f t="shared" si="140"/>
        <v>0</v>
      </c>
      <c r="BP306" s="90">
        <f t="shared" si="133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41">IF($AN$4=$AJ$274,AL$154,0)</f>
        <v>0</v>
      </c>
      <c r="AM307" s="90">
        <f t="shared" si="141"/>
        <v>0</v>
      </c>
      <c r="AN307" s="90">
        <f t="shared" si="141"/>
        <v>0</v>
      </c>
      <c r="AO307" s="90">
        <f t="shared" si="141"/>
        <v>0</v>
      </c>
      <c r="AP307" s="90">
        <f t="shared" si="141"/>
        <v>0</v>
      </c>
      <c r="AQ307" s="90">
        <f t="shared" si="141"/>
        <v>0</v>
      </c>
      <c r="AR307" s="90">
        <f t="shared" si="141"/>
        <v>0</v>
      </c>
      <c r="AS307" s="90">
        <f t="shared" si="141"/>
        <v>0</v>
      </c>
      <c r="AT307" s="90">
        <f t="shared" si="141"/>
        <v>0</v>
      </c>
      <c r="AU307" s="90">
        <f t="shared" si="141"/>
        <v>0</v>
      </c>
      <c r="AV307" s="90">
        <f t="shared" si="141"/>
        <v>0</v>
      </c>
      <c r="AW307" s="90">
        <f t="shared" si="141"/>
        <v>0</v>
      </c>
      <c r="AX307" s="90">
        <f t="shared" si="141"/>
        <v>0</v>
      </c>
      <c r="AY307" s="90">
        <f t="shared" si="141"/>
        <v>0</v>
      </c>
      <c r="AZ307" s="90">
        <f t="shared" si="141"/>
        <v>0</v>
      </c>
      <c r="BA307" s="90">
        <f t="shared" si="141"/>
        <v>0</v>
      </c>
      <c r="BB307" s="90">
        <f t="shared" si="141"/>
        <v>0</v>
      </c>
      <c r="BC307" s="90">
        <f t="shared" si="141"/>
        <v>0</v>
      </c>
      <c r="BD307" s="90">
        <f t="shared" si="141"/>
        <v>0</v>
      </c>
      <c r="BE307" s="90">
        <f t="shared" si="141"/>
        <v>0</v>
      </c>
      <c r="BF307" s="90">
        <f t="shared" si="141"/>
        <v>0</v>
      </c>
      <c r="BG307" s="90">
        <f t="shared" si="141"/>
        <v>0</v>
      </c>
      <c r="BH307" s="90">
        <f t="shared" si="141"/>
        <v>0</v>
      </c>
      <c r="BI307" s="90">
        <f t="shared" si="141"/>
        <v>0</v>
      </c>
      <c r="BJ307" s="90">
        <f t="shared" si="141"/>
        <v>0</v>
      </c>
      <c r="BK307" s="90">
        <f t="shared" si="141"/>
        <v>0</v>
      </c>
      <c r="BL307" s="90">
        <f t="shared" si="141"/>
        <v>0</v>
      </c>
      <c r="BM307" s="90">
        <f t="shared" si="141"/>
        <v>0</v>
      </c>
      <c r="BN307" s="90">
        <f t="shared" si="141"/>
        <v>0</v>
      </c>
      <c r="BO307" s="90">
        <f t="shared" si="141"/>
        <v>0</v>
      </c>
      <c r="BP307" s="90">
        <f t="shared" si="133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2">IF($AN$4=$AJ$274,AL$155,0)</f>
        <v>0</v>
      </c>
      <c r="AM308" s="91">
        <f t="shared" si="142"/>
        <v>0</v>
      </c>
      <c r="AN308" s="91">
        <f t="shared" si="142"/>
        <v>0</v>
      </c>
      <c r="AO308" s="91">
        <f t="shared" si="142"/>
        <v>0</v>
      </c>
      <c r="AP308" s="91">
        <f t="shared" si="142"/>
        <v>0</v>
      </c>
      <c r="AQ308" s="91">
        <f t="shared" si="142"/>
        <v>0</v>
      </c>
      <c r="AR308" s="91">
        <f t="shared" si="142"/>
        <v>0</v>
      </c>
      <c r="AS308" s="91">
        <f t="shared" si="142"/>
        <v>0</v>
      </c>
      <c r="AT308" s="91">
        <f t="shared" si="142"/>
        <v>0</v>
      </c>
      <c r="AU308" s="91">
        <f t="shared" si="142"/>
        <v>0</v>
      </c>
      <c r="AV308" s="91">
        <f t="shared" si="142"/>
        <v>0</v>
      </c>
      <c r="AW308" s="91">
        <f t="shared" si="142"/>
        <v>0</v>
      </c>
      <c r="AX308" s="91">
        <f t="shared" si="142"/>
        <v>0</v>
      </c>
      <c r="AY308" s="91">
        <f t="shared" si="142"/>
        <v>0</v>
      </c>
      <c r="AZ308" s="91">
        <f t="shared" si="142"/>
        <v>0</v>
      </c>
      <c r="BA308" s="91">
        <f t="shared" si="142"/>
        <v>0</v>
      </c>
      <c r="BB308" s="91">
        <f t="shared" si="142"/>
        <v>0</v>
      </c>
      <c r="BC308" s="91">
        <f t="shared" si="142"/>
        <v>0</v>
      </c>
      <c r="BD308" s="91">
        <f t="shared" si="142"/>
        <v>0</v>
      </c>
      <c r="BE308" s="91">
        <f t="shared" si="142"/>
        <v>0</v>
      </c>
      <c r="BF308" s="91">
        <f t="shared" si="142"/>
        <v>0</v>
      </c>
      <c r="BG308" s="91">
        <f t="shared" si="142"/>
        <v>0</v>
      </c>
      <c r="BH308" s="91">
        <f t="shared" si="142"/>
        <v>0</v>
      </c>
      <c r="BI308" s="91">
        <f t="shared" si="142"/>
        <v>0</v>
      </c>
      <c r="BJ308" s="91">
        <f t="shared" si="142"/>
        <v>0</v>
      </c>
      <c r="BK308" s="91">
        <f t="shared" si="142"/>
        <v>0</v>
      </c>
      <c r="BL308" s="91">
        <f t="shared" si="142"/>
        <v>0</v>
      </c>
      <c r="BM308" s="91">
        <f t="shared" si="142"/>
        <v>0</v>
      </c>
      <c r="BN308" s="91">
        <f t="shared" si="142"/>
        <v>0</v>
      </c>
      <c r="BO308" s="91">
        <f t="shared" si="142"/>
        <v>0</v>
      </c>
      <c r="BP308" s="91">
        <f t="shared" si="133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3">SUM(AL299:AL308)</f>
        <v>0</v>
      </c>
      <c r="AM309" s="90">
        <f t="shared" si="143"/>
        <v>0</v>
      </c>
      <c r="AN309" s="90">
        <f t="shared" si="143"/>
        <v>0</v>
      </c>
      <c r="AO309" s="90">
        <f t="shared" si="143"/>
        <v>0</v>
      </c>
      <c r="AP309" s="90">
        <f t="shared" si="143"/>
        <v>0</v>
      </c>
      <c r="AQ309" s="90">
        <f t="shared" si="143"/>
        <v>0</v>
      </c>
      <c r="AR309" s="90">
        <f t="shared" si="143"/>
        <v>0</v>
      </c>
      <c r="AS309" s="90">
        <f t="shared" si="143"/>
        <v>0</v>
      </c>
      <c r="AT309" s="90">
        <f t="shared" si="143"/>
        <v>0</v>
      </c>
      <c r="AU309" s="90">
        <f t="shared" si="143"/>
        <v>0</v>
      </c>
      <c r="AV309" s="90">
        <f t="shared" si="143"/>
        <v>0</v>
      </c>
      <c r="AW309" s="90">
        <f t="shared" si="143"/>
        <v>0</v>
      </c>
      <c r="AX309" s="90">
        <f t="shared" si="143"/>
        <v>0</v>
      </c>
      <c r="AY309" s="90">
        <f t="shared" si="143"/>
        <v>0</v>
      </c>
      <c r="AZ309" s="90">
        <f t="shared" si="143"/>
        <v>0</v>
      </c>
      <c r="BA309" s="90">
        <f t="shared" si="143"/>
        <v>0</v>
      </c>
      <c r="BB309" s="90">
        <f t="shared" si="143"/>
        <v>0</v>
      </c>
      <c r="BC309" s="90">
        <f t="shared" si="143"/>
        <v>0</v>
      </c>
      <c r="BD309" s="90">
        <f t="shared" si="143"/>
        <v>0</v>
      </c>
      <c r="BE309" s="90">
        <f t="shared" si="143"/>
        <v>0</v>
      </c>
      <c r="BF309" s="90">
        <f t="shared" si="143"/>
        <v>0</v>
      </c>
      <c r="BG309" s="90">
        <f t="shared" si="143"/>
        <v>0</v>
      </c>
      <c r="BH309" s="90">
        <f t="shared" si="143"/>
        <v>0</v>
      </c>
      <c r="BI309" s="90">
        <f t="shared" si="143"/>
        <v>0</v>
      </c>
      <c r="BJ309" s="90">
        <f t="shared" si="143"/>
        <v>0</v>
      </c>
      <c r="BK309" s="90">
        <f t="shared" si="143"/>
        <v>0</v>
      </c>
      <c r="BL309" s="90">
        <f t="shared" si="143"/>
        <v>0</v>
      </c>
      <c r="BM309" s="90">
        <f t="shared" si="143"/>
        <v>0</v>
      </c>
      <c r="BN309" s="90">
        <f t="shared" si="143"/>
        <v>0</v>
      </c>
      <c r="BO309" s="90">
        <f t="shared" si="143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4">AM297</f>
        <v>2</v>
      </c>
      <c r="AN311" s="72">
        <f t="shared" si="144"/>
        <v>3</v>
      </c>
      <c r="AO311" s="72">
        <f t="shared" si="144"/>
        <v>4</v>
      </c>
      <c r="AP311" s="72">
        <f t="shared" si="144"/>
        <v>5</v>
      </c>
      <c r="AQ311" s="72">
        <f t="shared" si="144"/>
        <v>6</v>
      </c>
      <c r="AR311" s="72">
        <f t="shared" si="144"/>
        <v>7</v>
      </c>
      <c r="AS311" s="72">
        <f t="shared" si="144"/>
        <v>8</v>
      </c>
      <c r="AT311" s="72">
        <f t="shared" si="144"/>
        <v>9</v>
      </c>
      <c r="AU311" s="72">
        <f t="shared" si="144"/>
        <v>10</v>
      </c>
      <c r="AV311" s="72">
        <f t="shared" si="144"/>
        <v>11</v>
      </c>
      <c r="AW311" s="72">
        <f t="shared" si="144"/>
        <v>12</v>
      </c>
      <c r="AX311" s="72">
        <f t="shared" si="144"/>
        <v>13</v>
      </c>
      <c r="AY311" s="72">
        <f t="shared" si="144"/>
        <v>14</v>
      </c>
      <c r="AZ311" s="72">
        <f t="shared" si="144"/>
        <v>15</v>
      </c>
      <c r="BA311" s="72">
        <f t="shared" si="144"/>
        <v>16</v>
      </c>
      <c r="BB311" s="72">
        <f t="shared" si="144"/>
        <v>17</v>
      </c>
      <c r="BC311" s="72">
        <f t="shared" si="144"/>
        <v>18</v>
      </c>
      <c r="BD311" s="72">
        <f t="shared" si="144"/>
        <v>19</v>
      </c>
      <c r="BE311" s="72">
        <f t="shared" si="144"/>
        <v>20</v>
      </c>
      <c r="BF311" s="72">
        <f t="shared" si="144"/>
        <v>21</v>
      </c>
      <c r="BG311" s="72">
        <f t="shared" si="144"/>
        <v>22</v>
      </c>
      <c r="BH311" s="72">
        <f t="shared" si="144"/>
        <v>23</v>
      </c>
      <c r="BI311" s="72">
        <f t="shared" si="144"/>
        <v>24</v>
      </c>
      <c r="BJ311" s="72">
        <f t="shared" si="144"/>
        <v>25</v>
      </c>
      <c r="BK311" s="72">
        <f t="shared" si="144"/>
        <v>26</v>
      </c>
      <c r="BL311" s="72">
        <f t="shared" si="144"/>
        <v>27</v>
      </c>
      <c r="BM311" s="72">
        <f t="shared" si="144"/>
        <v>28</v>
      </c>
      <c r="BN311" s="72">
        <f t="shared" si="144"/>
        <v>29</v>
      </c>
      <c r="BO311" s="72">
        <f t="shared" si="144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5">AM285-AM299</f>
        <v>0</v>
      </c>
      <c r="AN313" s="90">
        <f t="shared" si="145"/>
        <v>0</v>
      </c>
      <c r="AO313" s="90">
        <f t="shared" si="145"/>
        <v>0</v>
      </c>
      <c r="AP313" s="90">
        <f t="shared" si="145"/>
        <v>0</v>
      </c>
      <c r="AQ313" s="90">
        <f t="shared" si="145"/>
        <v>0</v>
      </c>
      <c r="AR313" s="90">
        <f t="shared" si="145"/>
        <v>0</v>
      </c>
      <c r="AS313" s="90">
        <f t="shared" si="145"/>
        <v>0</v>
      </c>
      <c r="AT313" s="90">
        <f t="shared" si="145"/>
        <v>0</v>
      </c>
      <c r="AU313" s="90">
        <f t="shared" si="145"/>
        <v>0</v>
      </c>
      <c r="AV313" s="90">
        <f t="shared" si="145"/>
        <v>0</v>
      </c>
      <c r="AW313" s="90">
        <f t="shared" si="145"/>
        <v>0</v>
      </c>
      <c r="AX313" s="90">
        <f t="shared" si="145"/>
        <v>0</v>
      </c>
      <c r="AY313" s="90">
        <f t="shared" si="145"/>
        <v>0</v>
      </c>
      <c r="AZ313" s="90">
        <f t="shared" si="145"/>
        <v>0</v>
      </c>
      <c r="BA313" s="90">
        <f t="shared" si="145"/>
        <v>0</v>
      </c>
      <c r="BB313" s="90">
        <f t="shared" si="145"/>
        <v>0</v>
      </c>
      <c r="BC313" s="90">
        <f t="shared" si="145"/>
        <v>0</v>
      </c>
      <c r="BD313" s="90">
        <f t="shared" si="145"/>
        <v>0</v>
      </c>
      <c r="BE313" s="90">
        <f t="shared" si="145"/>
        <v>0</v>
      </c>
      <c r="BF313" s="90">
        <f t="shared" si="145"/>
        <v>0</v>
      </c>
      <c r="BG313" s="90">
        <f t="shared" si="145"/>
        <v>0</v>
      </c>
      <c r="BH313" s="90">
        <f t="shared" si="145"/>
        <v>0</v>
      </c>
      <c r="BI313" s="90">
        <f t="shared" si="145"/>
        <v>0</v>
      </c>
      <c r="BJ313" s="90">
        <f t="shared" si="145"/>
        <v>0</v>
      </c>
      <c r="BK313" s="90">
        <f t="shared" si="145"/>
        <v>0</v>
      </c>
      <c r="BL313" s="90">
        <f t="shared" si="145"/>
        <v>0</v>
      </c>
      <c r="BM313" s="90">
        <f t="shared" si="145"/>
        <v>0</v>
      </c>
      <c r="BN313" s="90">
        <f t="shared" si="145"/>
        <v>0</v>
      </c>
      <c r="BO313" s="90">
        <f t="shared" si="145"/>
        <v>0</v>
      </c>
      <c r="BP313" s="90">
        <f t="shared" si="145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6">AL286-AL300</f>
        <v>0</v>
      </c>
      <c r="AM314" s="90">
        <f t="shared" si="146"/>
        <v>0</v>
      </c>
      <c r="AN314" s="90">
        <f t="shared" si="146"/>
        <v>0</v>
      </c>
      <c r="AO314" s="90">
        <f t="shared" si="146"/>
        <v>0</v>
      </c>
      <c r="AP314" s="90">
        <f t="shared" si="146"/>
        <v>0</v>
      </c>
      <c r="AQ314" s="90">
        <f t="shared" si="146"/>
        <v>0</v>
      </c>
      <c r="AR314" s="90">
        <f t="shared" si="146"/>
        <v>0</v>
      </c>
      <c r="AS314" s="90">
        <f t="shared" si="146"/>
        <v>0</v>
      </c>
      <c r="AT314" s="90">
        <f t="shared" si="146"/>
        <v>0</v>
      </c>
      <c r="AU314" s="90">
        <f t="shared" si="146"/>
        <v>0</v>
      </c>
      <c r="AV314" s="90">
        <f t="shared" si="146"/>
        <v>0</v>
      </c>
      <c r="AW314" s="90">
        <f t="shared" si="146"/>
        <v>0</v>
      </c>
      <c r="AX314" s="90">
        <f t="shared" si="146"/>
        <v>0</v>
      </c>
      <c r="AY314" s="90">
        <f t="shared" si="146"/>
        <v>0</v>
      </c>
      <c r="AZ314" s="90">
        <f t="shared" si="146"/>
        <v>0</v>
      </c>
      <c r="BA314" s="90">
        <f t="shared" si="146"/>
        <v>0</v>
      </c>
      <c r="BB314" s="90">
        <f t="shared" si="146"/>
        <v>0</v>
      </c>
      <c r="BC314" s="90">
        <f t="shared" si="146"/>
        <v>0</v>
      </c>
      <c r="BD314" s="90">
        <f t="shared" si="146"/>
        <v>0</v>
      </c>
      <c r="BE314" s="90">
        <f t="shared" si="146"/>
        <v>0</v>
      </c>
      <c r="BF314" s="90">
        <f t="shared" si="146"/>
        <v>0</v>
      </c>
      <c r="BG314" s="90">
        <f t="shared" si="146"/>
        <v>0</v>
      </c>
      <c r="BH314" s="90">
        <f t="shared" si="146"/>
        <v>0</v>
      </c>
      <c r="BI314" s="90">
        <f t="shared" si="146"/>
        <v>0</v>
      </c>
      <c r="BJ314" s="90">
        <f t="shared" si="146"/>
        <v>0</v>
      </c>
      <c r="BK314" s="90">
        <f t="shared" si="146"/>
        <v>0</v>
      </c>
      <c r="BL314" s="90">
        <f t="shared" si="146"/>
        <v>0</v>
      </c>
      <c r="BM314" s="90">
        <f t="shared" si="146"/>
        <v>0</v>
      </c>
      <c r="BN314" s="90">
        <f t="shared" si="146"/>
        <v>0</v>
      </c>
      <c r="BO314" s="90">
        <f t="shared" si="146"/>
        <v>0</v>
      </c>
      <c r="BP314" s="90">
        <f t="shared" si="145"/>
        <v>0</v>
      </c>
    </row>
    <row r="315" spans="36:68" s="75" customFormat="1" ht="12" x14ac:dyDescent="0.15">
      <c r="AJ315" s="77"/>
      <c r="AK315" s="79" t="s">
        <v>63</v>
      </c>
      <c r="AL315" s="90">
        <f t="shared" si="146"/>
        <v>0</v>
      </c>
      <c r="AM315" s="90">
        <f t="shared" si="146"/>
        <v>0</v>
      </c>
      <c r="AN315" s="90">
        <f t="shared" si="146"/>
        <v>0</v>
      </c>
      <c r="AO315" s="90">
        <f t="shared" si="146"/>
        <v>0</v>
      </c>
      <c r="AP315" s="90">
        <f t="shared" si="146"/>
        <v>0</v>
      </c>
      <c r="AQ315" s="90">
        <f t="shared" si="146"/>
        <v>0</v>
      </c>
      <c r="AR315" s="90">
        <f t="shared" si="146"/>
        <v>0</v>
      </c>
      <c r="AS315" s="90">
        <f t="shared" si="146"/>
        <v>0</v>
      </c>
      <c r="AT315" s="90">
        <f t="shared" si="146"/>
        <v>0</v>
      </c>
      <c r="AU315" s="90">
        <f t="shared" si="146"/>
        <v>0</v>
      </c>
      <c r="AV315" s="90">
        <f t="shared" si="146"/>
        <v>0</v>
      </c>
      <c r="AW315" s="90">
        <f t="shared" si="146"/>
        <v>0</v>
      </c>
      <c r="AX315" s="90">
        <f t="shared" si="146"/>
        <v>0</v>
      </c>
      <c r="AY315" s="90">
        <f t="shared" si="146"/>
        <v>0</v>
      </c>
      <c r="AZ315" s="90">
        <f t="shared" si="146"/>
        <v>0</v>
      </c>
      <c r="BA315" s="90">
        <f t="shared" si="146"/>
        <v>0</v>
      </c>
      <c r="BB315" s="90">
        <f t="shared" si="146"/>
        <v>0</v>
      </c>
      <c r="BC315" s="90">
        <f t="shared" si="146"/>
        <v>0</v>
      </c>
      <c r="BD315" s="90">
        <f t="shared" si="146"/>
        <v>0</v>
      </c>
      <c r="BE315" s="90">
        <f t="shared" si="146"/>
        <v>0</v>
      </c>
      <c r="BF315" s="90">
        <f t="shared" si="146"/>
        <v>0</v>
      </c>
      <c r="BG315" s="90">
        <f t="shared" si="146"/>
        <v>0</v>
      </c>
      <c r="BH315" s="90">
        <f t="shared" si="146"/>
        <v>0</v>
      </c>
      <c r="BI315" s="90">
        <f t="shared" si="146"/>
        <v>0</v>
      </c>
      <c r="BJ315" s="90">
        <f t="shared" si="146"/>
        <v>0</v>
      </c>
      <c r="BK315" s="90">
        <f t="shared" si="146"/>
        <v>0</v>
      </c>
      <c r="BL315" s="90">
        <f t="shared" si="146"/>
        <v>0</v>
      </c>
      <c r="BM315" s="90">
        <f t="shared" si="146"/>
        <v>0</v>
      </c>
      <c r="BN315" s="90">
        <f t="shared" si="146"/>
        <v>0</v>
      </c>
      <c r="BO315" s="90">
        <f t="shared" si="146"/>
        <v>0</v>
      </c>
      <c r="BP315" s="90">
        <f t="shared" si="145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6"/>
        <v>0</v>
      </c>
      <c r="AM316" s="90">
        <f t="shared" si="146"/>
        <v>0</v>
      </c>
      <c r="AN316" s="90">
        <f t="shared" si="146"/>
        <v>0</v>
      </c>
      <c r="AO316" s="90">
        <f t="shared" si="146"/>
        <v>0</v>
      </c>
      <c r="AP316" s="90">
        <f t="shared" si="146"/>
        <v>0</v>
      </c>
      <c r="AQ316" s="90">
        <f t="shared" si="146"/>
        <v>0</v>
      </c>
      <c r="AR316" s="90">
        <f t="shared" si="146"/>
        <v>0</v>
      </c>
      <c r="AS316" s="90">
        <f t="shared" si="146"/>
        <v>0</v>
      </c>
      <c r="AT316" s="90">
        <f t="shared" si="146"/>
        <v>0</v>
      </c>
      <c r="AU316" s="90">
        <f t="shared" si="146"/>
        <v>0</v>
      </c>
      <c r="AV316" s="90">
        <f t="shared" si="146"/>
        <v>0</v>
      </c>
      <c r="AW316" s="90">
        <f t="shared" si="146"/>
        <v>0</v>
      </c>
      <c r="AX316" s="90">
        <f t="shared" si="146"/>
        <v>0</v>
      </c>
      <c r="AY316" s="90">
        <f t="shared" si="146"/>
        <v>0</v>
      </c>
      <c r="AZ316" s="90">
        <f t="shared" si="146"/>
        <v>0</v>
      </c>
      <c r="BA316" s="90">
        <f t="shared" si="146"/>
        <v>0</v>
      </c>
      <c r="BB316" s="90">
        <f t="shared" si="146"/>
        <v>0</v>
      </c>
      <c r="BC316" s="90">
        <f t="shared" si="146"/>
        <v>0</v>
      </c>
      <c r="BD316" s="90">
        <f t="shared" si="146"/>
        <v>0</v>
      </c>
      <c r="BE316" s="90">
        <f t="shared" si="146"/>
        <v>0</v>
      </c>
      <c r="BF316" s="90">
        <f t="shared" si="146"/>
        <v>0</v>
      </c>
      <c r="BG316" s="90">
        <f t="shared" si="146"/>
        <v>0</v>
      </c>
      <c r="BH316" s="90">
        <f t="shared" si="146"/>
        <v>0</v>
      </c>
      <c r="BI316" s="90">
        <f t="shared" si="146"/>
        <v>0</v>
      </c>
      <c r="BJ316" s="90">
        <f t="shared" si="146"/>
        <v>0</v>
      </c>
      <c r="BK316" s="90">
        <f t="shared" si="146"/>
        <v>0</v>
      </c>
      <c r="BL316" s="90">
        <f t="shared" si="146"/>
        <v>0</v>
      </c>
      <c r="BM316" s="90">
        <f t="shared" si="146"/>
        <v>0</v>
      </c>
      <c r="BN316" s="90">
        <f t="shared" si="146"/>
        <v>0</v>
      </c>
      <c r="BO316" s="90">
        <f t="shared" si="146"/>
        <v>0</v>
      </c>
      <c r="BP316" s="90">
        <f t="shared" si="145"/>
        <v>0</v>
      </c>
    </row>
    <row r="317" spans="36:68" s="75" customFormat="1" ht="12" x14ac:dyDescent="0.15">
      <c r="AJ317" s="77"/>
      <c r="AK317" s="79" t="s">
        <v>66</v>
      </c>
      <c r="AL317" s="90">
        <f t="shared" si="146"/>
        <v>0</v>
      </c>
      <c r="AM317" s="90">
        <f t="shared" si="146"/>
        <v>0</v>
      </c>
      <c r="AN317" s="90">
        <f t="shared" si="146"/>
        <v>0</v>
      </c>
      <c r="AO317" s="90">
        <f t="shared" si="146"/>
        <v>0</v>
      </c>
      <c r="AP317" s="90">
        <f t="shared" si="146"/>
        <v>0</v>
      </c>
      <c r="AQ317" s="90">
        <f t="shared" si="146"/>
        <v>0</v>
      </c>
      <c r="AR317" s="90">
        <f t="shared" si="146"/>
        <v>0</v>
      </c>
      <c r="AS317" s="90">
        <f t="shared" si="146"/>
        <v>0</v>
      </c>
      <c r="AT317" s="90">
        <f t="shared" si="146"/>
        <v>0</v>
      </c>
      <c r="AU317" s="90">
        <f t="shared" si="146"/>
        <v>0</v>
      </c>
      <c r="AV317" s="90">
        <f t="shared" si="146"/>
        <v>0</v>
      </c>
      <c r="AW317" s="90">
        <f t="shared" si="146"/>
        <v>0</v>
      </c>
      <c r="AX317" s="90">
        <f t="shared" si="146"/>
        <v>0</v>
      </c>
      <c r="AY317" s="90">
        <f t="shared" si="146"/>
        <v>0</v>
      </c>
      <c r="AZ317" s="90">
        <f t="shared" si="146"/>
        <v>0</v>
      </c>
      <c r="BA317" s="90">
        <f t="shared" si="146"/>
        <v>0</v>
      </c>
      <c r="BB317" s="90">
        <f t="shared" si="146"/>
        <v>0</v>
      </c>
      <c r="BC317" s="90">
        <f t="shared" si="146"/>
        <v>0</v>
      </c>
      <c r="BD317" s="90">
        <f t="shared" si="146"/>
        <v>0</v>
      </c>
      <c r="BE317" s="90">
        <f t="shared" si="146"/>
        <v>0</v>
      </c>
      <c r="BF317" s="90">
        <f t="shared" si="146"/>
        <v>0</v>
      </c>
      <c r="BG317" s="90">
        <f t="shared" si="146"/>
        <v>0</v>
      </c>
      <c r="BH317" s="90">
        <f t="shared" si="146"/>
        <v>0</v>
      </c>
      <c r="BI317" s="90">
        <f t="shared" si="146"/>
        <v>0</v>
      </c>
      <c r="BJ317" s="90">
        <f t="shared" si="146"/>
        <v>0</v>
      </c>
      <c r="BK317" s="90">
        <f t="shared" si="146"/>
        <v>0</v>
      </c>
      <c r="BL317" s="90">
        <f t="shared" si="146"/>
        <v>0</v>
      </c>
      <c r="BM317" s="90">
        <f t="shared" si="146"/>
        <v>0</v>
      </c>
      <c r="BN317" s="90">
        <f t="shared" si="146"/>
        <v>0</v>
      </c>
      <c r="BO317" s="90">
        <f t="shared" si="146"/>
        <v>0</v>
      </c>
      <c r="BP317" s="90">
        <f t="shared" si="145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6"/>
        <v>0</v>
      </c>
      <c r="AM318" s="90">
        <f t="shared" si="146"/>
        <v>0</v>
      </c>
      <c r="AN318" s="90">
        <f t="shared" si="146"/>
        <v>0</v>
      </c>
      <c r="AO318" s="90">
        <f t="shared" si="146"/>
        <v>0</v>
      </c>
      <c r="AP318" s="90">
        <f t="shared" si="146"/>
        <v>0</v>
      </c>
      <c r="AQ318" s="90">
        <f t="shared" si="146"/>
        <v>0</v>
      </c>
      <c r="AR318" s="90">
        <f t="shared" si="146"/>
        <v>0</v>
      </c>
      <c r="AS318" s="90">
        <f t="shared" si="146"/>
        <v>0</v>
      </c>
      <c r="AT318" s="90">
        <f t="shared" si="146"/>
        <v>0</v>
      </c>
      <c r="AU318" s="90">
        <f t="shared" si="146"/>
        <v>0</v>
      </c>
      <c r="AV318" s="90">
        <f t="shared" si="146"/>
        <v>0</v>
      </c>
      <c r="AW318" s="90">
        <f t="shared" si="146"/>
        <v>0</v>
      </c>
      <c r="AX318" s="90">
        <f t="shared" si="146"/>
        <v>0</v>
      </c>
      <c r="AY318" s="90">
        <f t="shared" si="146"/>
        <v>0</v>
      </c>
      <c r="AZ318" s="90">
        <f t="shared" si="146"/>
        <v>0</v>
      </c>
      <c r="BA318" s="90">
        <f t="shared" si="146"/>
        <v>0</v>
      </c>
      <c r="BB318" s="90">
        <f t="shared" si="146"/>
        <v>0</v>
      </c>
      <c r="BC318" s="90">
        <f t="shared" si="146"/>
        <v>0</v>
      </c>
      <c r="BD318" s="90">
        <f t="shared" si="146"/>
        <v>0</v>
      </c>
      <c r="BE318" s="90">
        <f t="shared" si="146"/>
        <v>0</v>
      </c>
      <c r="BF318" s="90">
        <f t="shared" si="146"/>
        <v>0</v>
      </c>
      <c r="BG318" s="90">
        <f t="shared" si="146"/>
        <v>0</v>
      </c>
      <c r="BH318" s="90">
        <f t="shared" si="146"/>
        <v>0</v>
      </c>
      <c r="BI318" s="90">
        <f t="shared" si="146"/>
        <v>0</v>
      </c>
      <c r="BJ318" s="90">
        <f t="shared" si="146"/>
        <v>0</v>
      </c>
      <c r="BK318" s="90">
        <f t="shared" si="146"/>
        <v>0</v>
      </c>
      <c r="BL318" s="90">
        <f t="shared" si="146"/>
        <v>0</v>
      </c>
      <c r="BM318" s="90">
        <f t="shared" si="146"/>
        <v>0</v>
      </c>
      <c r="BN318" s="90">
        <f t="shared" si="146"/>
        <v>0</v>
      </c>
      <c r="BO318" s="90">
        <f t="shared" si="146"/>
        <v>0</v>
      </c>
      <c r="BP318" s="90">
        <f t="shared" si="145"/>
        <v>0</v>
      </c>
    </row>
    <row r="319" spans="36:68" s="75" customFormat="1" ht="12" x14ac:dyDescent="0.15">
      <c r="AJ319" s="81"/>
      <c r="AK319" s="79" t="s">
        <v>265</v>
      </c>
      <c r="AL319" s="90">
        <f t="shared" si="146"/>
        <v>0</v>
      </c>
      <c r="AM319" s="90">
        <f t="shared" si="146"/>
        <v>0</v>
      </c>
      <c r="AN319" s="90">
        <f t="shared" si="146"/>
        <v>0</v>
      </c>
      <c r="AO319" s="90">
        <f t="shared" si="146"/>
        <v>0</v>
      </c>
      <c r="AP319" s="90">
        <f t="shared" si="146"/>
        <v>0</v>
      </c>
      <c r="AQ319" s="90">
        <f t="shared" si="146"/>
        <v>0</v>
      </c>
      <c r="AR319" s="90">
        <f t="shared" si="146"/>
        <v>0</v>
      </c>
      <c r="AS319" s="90">
        <f t="shared" si="146"/>
        <v>0</v>
      </c>
      <c r="AT319" s="90">
        <f t="shared" si="146"/>
        <v>0</v>
      </c>
      <c r="AU319" s="90">
        <f t="shared" si="146"/>
        <v>0</v>
      </c>
      <c r="AV319" s="90">
        <f t="shared" si="146"/>
        <v>0</v>
      </c>
      <c r="AW319" s="90">
        <f t="shared" si="146"/>
        <v>0</v>
      </c>
      <c r="AX319" s="90">
        <f t="shared" si="146"/>
        <v>0</v>
      </c>
      <c r="AY319" s="90">
        <f t="shared" si="146"/>
        <v>0</v>
      </c>
      <c r="AZ319" s="90">
        <f t="shared" si="146"/>
        <v>0</v>
      </c>
      <c r="BA319" s="90">
        <f t="shared" si="146"/>
        <v>0</v>
      </c>
      <c r="BB319" s="90">
        <f t="shared" si="146"/>
        <v>0</v>
      </c>
      <c r="BC319" s="90">
        <f t="shared" si="146"/>
        <v>0</v>
      </c>
      <c r="BD319" s="90">
        <f t="shared" si="146"/>
        <v>0</v>
      </c>
      <c r="BE319" s="90">
        <f t="shared" si="146"/>
        <v>0</v>
      </c>
      <c r="BF319" s="90">
        <f t="shared" si="146"/>
        <v>0</v>
      </c>
      <c r="BG319" s="90">
        <f t="shared" si="146"/>
        <v>0</v>
      </c>
      <c r="BH319" s="90">
        <f t="shared" si="146"/>
        <v>0</v>
      </c>
      <c r="BI319" s="90">
        <f t="shared" si="146"/>
        <v>0</v>
      </c>
      <c r="BJ319" s="90">
        <f t="shared" si="146"/>
        <v>0</v>
      </c>
      <c r="BK319" s="90">
        <f t="shared" si="146"/>
        <v>0</v>
      </c>
      <c r="BL319" s="90">
        <f t="shared" si="146"/>
        <v>0</v>
      </c>
      <c r="BM319" s="90">
        <f t="shared" si="146"/>
        <v>0</v>
      </c>
      <c r="BN319" s="90">
        <f t="shared" si="146"/>
        <v>0</v>
      </c>
      <c r="BO319" s="90">
        <f t="shared" si="146"/>
        <v>0</v>
      </c>
      <c r="BP319" s="90">
        <f t="shared" si="145"/>
        <v>0</v>
      </c>
    </row>
    <row r="320" spans="36:68" s="75" customFormat="1" ht="12" x14ac:dyDescent="0.15">
      <c r="AJ320" s="77"/>
      <c r="AK320" s="79" t="s">
        <v>70</v>
      </c>
      <c r="AL320" s="90">
        <f t="shared" si="146"/>
        <v>0</v>
      </c>
      <c r="AM320" s="90">
        <f t="shared" si="146"/>
        <v>0</v>
      </c>
      <c r="AN320" s="90">
        <f t="shared" si="146"/>
        <v>0</v>
      </c>
      <c r="AO320" s="90">
        <f t="shared" si="146"/>
        <v>0</v>
      </c>
      <c r="AP320" s="90">
        <f t="shared" si="146"/>
        <v>0</v>
      </c>
      <c r="AQ320" s="90">
        <f t="shared" si="146"/>
        <v>0</v>
      </c>
      <c r="AR320" s="90">
        <f t="shared" si="146"/>
        <v>0</v>
      </c>
      <c r="AS320" s="90">
        <f t="shared" si="146"/>
        <v>0</v>
      </c>
      <c r="AT320" s="90">
        <f t="shared" si="146"/>
        <v>0</v>
      </c>
      <c r="AU320" s="90">
        <f t="shared" si="146"/>
        <v>0</v>
      </c>
      <c r="AV320" s="90">
        <f t="shared" si="146"/>
        <v>0</v>
      </c>
      <c r="AW320" s="90">
        <f t="shared" si="146"/>
        <v>0</v>
      </c>
      <c r="AX320" s="90">
        <f t="shared" si="146"/>
        <v>0</v>
      </c>
      <c r="AY320" s="90">
        <f t="shared" si="146"/>
        <v>0</v>
      </c>
      <c r="AZ320" s="90">
        <f t="shared" si="146"/>
        <v>0</v>
      </c>
      <c r="BA320" s="90">
        <f t="shared" si="146"/>
        <v>0</v>
      </c>
      <c r="BB320" s="90">
        <f t="shared" si="146"/>
        <v>0</v>
      </c>
      <c r="BC320" s="90">
        <f t="shared" si="146"/>
        <v>0</v>
      </c>
      <c r="BD320" s="90">
        <f t="shared" si="146"/>
        <v>0</v>
      </c>
      <c r="BE320" s="90">
        <f t="shared" si="146"/>
        <v>0</v>
      </c>
      <c r="BF320" s="90">
        <f t="shared" si="146"/>
        <v>0</v>
      </c>
      <c r="BG320" s="90">
        <f t="shared" si="146"/>
        <v>0</v>
      </c>
      <c r="BH320" s="90">
        <f t="shared" si="146"/>
        <v>0</v>
      </c>
      <c r="BI320" s="90">
        <f t="shared" si="146"/>
        <v>0</v>
      </c>
      <c r="BJ320" s="90">
        <f t="shared" si="146"/>
        <v>0</v>
      </c>
      <c r="BK320" s="90">
        <f t="shared" si="146"/>
        <v>0</v>
      </c>
      <c r="BL320" s="90">
        <f t="shared" si="146"/>
        <v>0</v>
      </c>
      <c r="BM320" s="90">
        <f t="shared" si="146"/>
        <v>0</v>
      </c>
      <c r="BN320" s="90">
        <f t="shared" si="146"/>
        <v>0</v>
      </c>
      <c r="BO320" s="90">
        <f t="shared" si="146"/>
        <v>0</v>
      </c>
      <c r="BP320" s="90">
        <f t="shared" si="145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6"/>
        <v>0</v>
      </c>
      <c r="AM321" s="90">
        <f t="shared" si="146"/>
        <v>0</v>
      </c>
      <c r="AN321" s="90">
        <f t="shared" si="146"/>
        <v>0</v>
      </c>
      <c r="AO321" s="90">
        <f t="shared" si="146"/>
        <v>0</v>
      </c>
      <c r="AP321" s="90">
        <f t="shared" si="146"/>
        <v>0</v>
      </c>
      <c r="AQ321" s="90">
        <f t="shared" si="146"/>
        <v>0</v>
      </c>
      <c r="AR321" s="90">
        <f t="shared" si="146"/>
        <v>0</v>
      </c>
      <c r="AS321" s="90">
        <f t="shared" si="146"/>
        <v>0</v>
      </c>
      <c r="AT321" s="90">
        <f t="shared" si="146"/>
        <v>0</v>
      </c>
      <c r="AU321" s="90">
        <f t="shared" si="146"/>
        <v>0</v>
      </c>
      <c r="AV321" s="90">
        <f t="shared" si="146"/>
        <v>0</v>
      </c>
      <c r="AW321" s="90">
        <f t="shared" si="146"/>
        <v>0</v>
      </c>
      <c r="AX321" s="90">
        <f t="shared" si="146"/>
        <v>0</v>
      </c>
      <c r="AY321" s="90">
        <f t="shared" si="146"/>
        <v>0</v>
      </c>
      <c r="AZ321" s="90">
        <f t="shared" si="146"/>
        <v>0</v>
      </c>
      <c r="BA321" s="90">
        <f t="shared" si="146"/>
        <v>0</v>
      </c>
      <c r="BB321" s="90">
        <f t="shared" si="146"/>
        <v>0</v>
      </c>
      <c r="BC321" s="90">
        <f t="shared" si="146"/>
        <v>0</v>
      </c>
      <c r="BD321" s="90">
        <f t="shared" si="146"/>
        <v>0</v>
      </c>
      <c r="BE321" s="90">
        <f t="shared" si="146"/>
        <v>0</v>
      </c>
      <c r="BF321" s="90">
        <f t="shared" si="146"/>
        <v>0</v>
      </c>
      <c r="BG321" s="90">
        <f t="shared" si="146"/>
        <v>0</v>
      </c>
      <c r="BH321" s="90">
        <f t="shared" si="146"/>
        <v>0</v>
      </c>
      <c r="BI321" s="90">
        <f t="shared" si="146"/>
        <v>0</v>
      </c>
      <c r="BJ321" s="90">
        <f t="shared" si="146"/>
        <v>0</v>
      </c>
      <c r="BK321" s="90">
        <f t="shared" si="146"/>
        <v>0</v>
      </c>
      <c r="BL321" s="90">
        <f t="shared" si="146"/>
        <v>0</v>
      </c>
      <c r="BM321" s="90">
        <f t="shared" si="146"/>
        <v>0</v>
      </c>
      <c r="BN321" s="90">
        <f t="shared" si="146"/>
        <v>0</v>
      </c>
      <c r="BO321" s="90">
        <f t="shared" si="146"/>
        <v>0</v>
      </c>
      <c r="BP321" s="90">
        <f t="shared" si="145"/>
        <v>0</v>
      </c>
    </row>
    <row r="322" spans="36:68" s="75" customFormat="1" ht="12" x14ac:dyDescent="0.15">
      <c r="AJ322" s="83" t="s">
        <v>50</v>
      </c>
      <c r="AK322" s="71"/>
      <c r="AL322" s="90">
        <f t="shared" si="146"/>
        <v>0</v>
      </c>
      <c r="AM322" s="90">
        <f t="shared" si="146"/>
        <v>0</v>
      </c>
      <c r="AN322" s="90">
        <f t="shared" si="146"/>
        <v>0</v>
      </c>
      <c r="AO322" s="90">
        <f t="shared" si="146"/>
        <v>0</v>
      </c>
      <c r="AP322" s="90">
        <f t="shared" si="146"/>
        <v>0</v>
      </c>
      <c r="AQ322" s="90">
        <f t="shared" si="146"/>
        <v>0</v>
      </c>
      <c r="AR322" s="90">
        <f t="shared" si="146"/>
        <v>0</v>
      </c>
      <c r="AS322" s="90">
        <f t="shared" si="146"/>
        <v>0</v>
      </c>
      <c r="AT322" s="90">
        <f t="shared" si="146"/>
        <v>0</v>
      </c>
      <c r="AU322" s="90">
        <f t="shared" si="146"/>
        <v>0</v>
      </c>
      <c r="AV322" s="90">
        <f t="shared" si="146"/>
        <v>0</v>
      </c>
      <c r="AW322" s="90">
        <f t="shared" si="146"/>
        <v>0</v>
      </c>
      <c r="AX322" s="90">
        <f t="shared" si="146"/>
        <v>0</v>
      </c>
      <c r="AY322" s="90">
        <f t="shared" si="146"/>
        <v>0</v>
      </c>
      <c r="AZ322" s="90">
        <f t="shared" si="146"/>
        <v>0</v>
      </c>
      <c r="BA322" s="90">
        <f t="shared" ref="BA322:BO322" si="147">BA294-BA308</f>
        <v>0</v>
      </c>
      <c r="BB322" s="90">
        <f t="shared" si="147"/>
        <v>0</v>
      </c>
      <c r="BC322" s="90">
        <f t="shared" si="147"/>
        <v>0</v>
      </c>
      <c r="BD322" s="90">
        <f t="shared" si="147"/>
        <v>0</v>
      </c>
      <c r="BE322" s="90">
        <f t="shared" si="147"/>
        <v>0</v>
      </c>
      <c r="BF322" s="90">
        <f t="shared" si="147"/>
        <v>0</v>
      </c>
      <c r="BG322" s="90">
        <f t="shared" si="147"/>
        <v>0</v>
      </c>
      <c r="BH322" s="90">
        <f t="shared" si="147"/>
        <v>0</v>
      </c>
      <c r="BI322" s="90">
        <f t="shared" si="147"/>
        <v>0</v>
      </c>
      <c r="BJ322" s="90">
        <f t="shared" si="147"/>
        <v>0</v>
      </c>
      <c r="BK322" s="90">
        <f t="shared" si="147"/>
        <v>0</v>
      </c>
      <c r="BL322" s="90">
        <f t="shared" si="147"/>
        <v>0</v>
      </c>
      <c r="BM322" s="90">
        <f t="shared" si="147"/>
        <v>0</v>
      </c>
      <c r="BN322" s="90">
        <f t="shared" si="147"/>
        <v>0</v>
      </c>
      <c r="BO322" s="90">
        <f t="shared" si="147"/>
        <v>0</v>
      </c>
      <c r="BP322" s="90">
        <f t="shared" si="145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8">SUM(AL313:AL322)</f>
        <v>0</v>
      </c>
      <c r="AM323" s="90">
        <f t="shared" si="148"/>
        <v>0</v>
      </c>
      <c r="AN323" s="90">
        <f t="shared" si="148"/>
        <v>0</v>
      </c>
      <c r="AO323" s="90">
        <f t="shared" si="148"/>
        <v>0</v>
      </c>
      <c r="AP323" s="90">
        <f t="shared" si="148"/>
        <v>0</v>
      </c>
      <c r="AQ323" s="90">
        <f t="shared" si="148"/>
        <v>0</v>
      </c>
      <c r="AR323" s="90">
        <f t="shared" si="148"/>
        <v>0</v>
      </c>
      <c r="AS323" s="90">
        <f t="shared" si="148"/>
        <v>0</v>
      </c>
      <c r="AT323" s="90">
        <f t="shared" si="148"/>
        <v>0</v>
      </c>
      <c r="AU323" s="90">
        <f t="shared" si="148"/>
        <v>0</v>
      </c>
      <c r="AV323" s="90">
        <f t="shared" si="148"/>
        <v>0</v>
      </c>
      <c r="AW323" s="90">
        <f t="shared" si="148"/>
        <v>0</v>
      </c>
      <c r="AX323" s="90">
        <f t="shared" si="148"/>
        <v>0</v>
      </c>
      <c r="AY323" s="90">
        <f t="shared" si="148"/>
        <v>0</v>
      </c>
      <c r="AZ323" s="90">
        <f t="shared" si="148"/>
        <v>0</v>
      </c>
      <c r="BA323" s="90">
        <f t="shared" si="148"/>
        <v>0</v>
      </c>
      <c r="BB323" s="90">
        <f t="shared" si="148"/>
        <v>0</v>
      </c>
      <c r="BC323" s="90">
        <f t="shared" si="148"/>
        <v>0</v>
      </c>
      <c r="BD323" s="90">
        <f t="shared" si="148"/>
        <v>0</v>
      </c>
      <c r="BE323" s="90">
        <f t="shared" si="148"/>
        <v>0</v>
      </c>
      <c r="BF323" s="90">
        <f t="shared" si="148"/>
        <v>0</v>
      </c>
      <c r="BG323" s="90">
        <f t="shared" si="148"/>
        <v>0</v>
      </c>
      <c r="BH323" s="90">
        <f t="shared" si="148"/>
        <v>0</v>
      </c>
      <c r="BI323" s="90">
        <f t="shared" si="148"/>
        <v>0</v>
      </c>
      <c r="BJ323" s="90">
        <f t="shared" si="148"/>
        <v>0</v>
      </c>
      <c r="BK323" s="90">
        <f t="shared" si="148"/>
        <v>0</v>
      </c>
      <c r="BL323" s="90">
        <f t="shared" si="148"/>
        <v>0</v>
      </c>
      <c r="BM323" s="90">
        <f t="shared" si="148"/>
        <v>0</v>
      </c>
      <c r="BN323" s="90">
        <f t="shared" si="148"/>
        <v>0</v>
      </c>
      <c r="BO323" s="90">
        <f t="shared" si="148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B00-000000000000}">
      <formula1>$AK$5:$AK$7</formula1>
    </dataValidation>
    <dataValidation type="list" allowBlank="1" showInputMessage="1" showErrorMessage="1" sqref="Y5:AI5" xr:uid="{00000000-0002-0000-1B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BQ323"/>
  <sheetViews>
    <sheetView view="pageBreakPreview" topLeftCell="A22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20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C00-000000000000}">
      <formula1>$AK$13:$AN$13</formula1>
    </dataValidation>
    <dataValidation type="list" allowBlank="1" showInputMessage="1" showErrorMessage="1" sqref="F4:AD4" xr:uid="{00000000-0002-0000-1C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I109"/>
  <sheetViews>
    <sheetView view="pageBreakPreview" zoomScale="60" zoomScaleNormal="100" workbookViewId="0">
      <pane xSplit="5" ySplit="8" topLeftCell="F9" activePane="bottomRight" state="frozen"/>
      <selection activeCell="A11" sqref="A11:B11"/>
      <selection pane="topRight" activeCell="A11" sqref="A11:B11"/>
      <selection pane="bottomLeft" activeCell="A11" sqref="A11:B11"/>
      <selection pane="bottomRight" activeCell="A11" sqref="A11:B11"/>
    </sheetView>
  </sheetViews>
  <sheetFormatPr defaultColWidth="9" defaultRowHeight="12" x14ac:dyDescent="0.15"/>
  <cols>
    <col min="1" max="1" width="4" style="93" customWidth="1"/>
    <col min="2" max="2" width="7.5" style="93" bestFit="1" customWidth="1"/>
    <col min="3" max="5" width="4.5" style="93" customWidth="1"/>
    <col min="6" max="7" width="17.375" style="93" customWidth="1"/>
    <col min="8" max="8" width="15.125" style="93" customWidth="1"/>
    <col min="9" max="10" width="13.75" style="93" customWidth="1"/>
    <col min="11" max="16384" width="9" style="93"/>
  </cols>
  <sheetData>
    <row r="1" spans="1:9" ht="11.25" customHeight="1" x14ac:dyDescent="0.15">
      <c r="A1" s="348" t="s">
        <v>240</v>
      </c>
      <c r="B1" s="348"/>
      <c r="C1" s="348"/>
      <c r="D1" s="348"/>
      <c r="E1" s="348"/>
      <c r="F1" s="348"/>
      <c r="G1" s="348"/>
      <c r="H1" s="348"/>
      <c r="I1" s="348"/>
    </row>
    <row r="2" spans="1:9" ht="11.25" customHeight="1" x14ac:dyDescent="0.15">
      <c r="A2" s="348"/>
      <c r="B2" s="348"/>
      <c r="C2" s="348"/>
      <c r="D2" s="348"/>
      <c r="E2" s="348"/>
      <c r="F2" s="348"/>
      <c r="G2" s="348"/>
      <c r="H2" s="348"/>
      <c r="I2" s="348"/>
    </row>
    <row r="3" spans="1:9" ht="11.25" customHeight="1" x14ac:dyDescent="0.15">
      <c r="A3" s="348"/>
      <c r="B3" s="348"/>
      <c r="C3" s="348"/>
      <c r="D3" s="348"/>
      <c r="E3" s="348"/>
      <c r="F3" s="348"/>
      <c r="G3" s="348"/>
      <c r="H3" s="348"/>
      <c r="I3" s="348"/>
    </row>
    <row r="4" spans="1:9" s="94" customFormat="1" ht="11.25" customHeight="1" x14ac:dyDescent="0.15">
      <c r="A4" s="349" t="s">
        <v>84</v>
      </c>
      <c r="B4" s="349"/>
      <c r="C4" s="349"/>
      <c r="D4" s="349"/>
      <c r="E4" s="349"/>
      <c r="F4" s="349"/>
      <c r="G4" s="349"/>
      <c r="H4" s="349"/>
      <c r="I4" s="349"/>
    </row>
    <row r="5" spans="1:9" s="98" customFormat="1" ht="22.5" customHeight="1" x14ac:dyDescent="0.15">
      <c r="A5" s="95" t="s">
        <v>256</v>
      </c>
      <c r="B5" s="96" t="str">
        <f>IF(表紙!F6="","",表紙!F6)</f>
        <v/>
      </c>
      <c r="C5" s="97" t="s">
        <v>85</v>
      </c>
      <c r="D5" s="350" t="s">
        <v>21</v>
      </c>
      <c r="E5" s="351"/>
      <c r="F5" s="352" t="str">
        <f>IF(表紙!F7="","",表紙!F7)</f>
        <v/>
      </c>
      <c r="G5" s="353"/>
      <c r="H5" s="353"/>
      <c r="I5" s="354"/>
    </row>
    <row r="6" spans="1:9" s="98" customFormat="1" ht="17.25" customHeight="1" x14ac:dyDescent="0.15">
      <c r="A6" s="355" t="s">
        <v>86</v>
      </c>
      <c r="B6" s="358" t="s">
        <v>87</v>
      </c>
      <c r="C6" s="361" t="s">
        <v>88</v>
      </c>
      <c r="D6" s="362"/>
      <c r="E6" s="363"/>
      <c r="F6" s="370" t="s">
        <v>89</v>
      </c>
      <c r="G6" s="371"/>
      <c r="H6" s="372"/>
      <c r="I6" s="379" t="s">
        <v>90</v>
      </c>
    </row>
    <row r="7" spans="1:9" s="98" customFormat="1" ht="17.25" customHeight="1" x14ac:dyDescent="0.15">
      <c r="A7" s="356"/>
      <c r="B7" s="359"/>
      <c r="C7" s="364"/>
      <c r="D7" s="365"/>
      <c r="E7" s="366"/>
      <c r="F7" s="373"/>
      <c r="G7" s="374"/>
      <c r="H7" s="375"/>
      <c r="I7" s="380"/>
    </row>
    <row r="8" spans="1:9" s="98" customFormat="1" ht="17.25" customHeight="1" x14ac:dyDescent="0.15">
      <c r="A8" s="357"/>
      <c r="B8" s="360"/>
      <c r="C8" s="367"/>
      <c r="D8" s="368"/>
      <c r="E8" s="369"/>
      <c r="F8" s="382" t="s">
        <v>91</v>
      </c>
      <c r="G8" s="383"/>
      <c r="H8" s="384"/>
      <c r="I8" s="381"/>
    </row>
    <row r="9" spans="1:9" s="98" customFormat="1" ht="13.5" x14ac:dyDescent="0.15">
      <c r="A9" s="99">
        <v>1</v>
      </c>
      <c r="B9" s="100"/>
      <c r="C9" s="385"/>
      <c r="D9" s="386"/>
      <c r="E9" s="387"/>
      <c r="F9" s="385"/>
      <c r="G9" s="387"/>
      <c r="H9" s="101"/>
      <c r="I9" s="102"/>
    </row>
    <row r="10" spans="1:9" s="98" customFormat="1" ht="13.5" x14ac:dyDescent="0.15">
      <c r="A10" s="103">
        <v>2</v>
      </c>
      <c r="B10" s="104"/>
      <c r="C10" s="376"/>
      <c r="D10" s="377"/>
      <c r="E10" s="378"/>
      <c r="F10" s="376"/>
      <c r="G10" s="378"/>
      <c r="H10" s="105"/>
      <c r="I10" s="106"/>
    </row>
    <row r="11" spans="1:9" s="98" customFormat="1" ht="13.5" x14ac:dyDescent="0.15">
      <c r="A11" s="103">
        <v>3</v>
      </c>
      <c r="B11" s="104"/>
      <c r="C11" s="376"/>
      <c r="D11" s="377"/>
      <c r="E11" s="378"/>
      <c r="F11" s="376"/>
      <c r="G11" s="378"/>
      <c r="H11" s="105"/>
      <c r="I11" s="107"/>
    </row>
    <row r="12" spans="1:9" s="98" customFormat="1" ht="13.5" x14ac:dyDescent="0.15">
      <c r="A12" s="103">
        <v>4</v>
      </c>
      <c r="B12" s="104"/>
      <c r="C12" s="376"/>
      <c r="D12" s="377"/>
      <c r="E12" s="378"/>
      <c r="F12" s="376"/>
      <c r="G12" s="378"/>
      <c r="H12" s="105"/>
      <c r="I12" s="106"/>
    </row>
    <row r="13" spans="1:9" s="98" customFormat="1" ht="13.5" x14ac:dyDescent="0.15">
      <c r="A13" s="103">
        <v>5</v>
      </c>
      <c r="B13" s="104"/>
      <c r="C13" s="376"/>
      <c r="D13" s="377"/>
      <c r="E13" s="378"/>
      <c r="F13" s="376"/>
      <c r="G13" s="378"/>
      <c r="H13" s="105"/>
      <c r="I13" s="107"/>
    </row>
    <row r="14" spans="1:9" s="98" customFormat="1" ht="13.5" x14ac:dyDescent="0.15">
      <c r="A14" s="103">
        <v>6</v>
      </c>
      <c r="B14" s="104"/>
      <c r="C14" s="376"/>
      <c r="D14" s="377"/>
      <c r="E14" s="378"/>
      <c r="F14" s="376"/>
      <c r="G14" s="378"/>
      <c r="H14" s="105"/>
      <c r="I14" s="106"/>
    </row>
    <row r="15" spans="1:9" s="98" customFormat="1" ht="13.5" x14ac:dyDescent="0.15">
      <c r="A15" s="103">
        <v>7</v>
      </c>
      <c r="B15" s="104"/>
      <c r="C15" s="376"/>
      <c r="D15" s="377"/>
      <c r="E15" s="378"/>
      <c r="F15" s="376"/>
      <c r="G15" s="378"/>
      <c r="H15" s="105"/>
      <c r="I15" s="107"/>
    </row>
    <row r="16" spans="1:9" s="98" customFormat="1" ht="13.5" x14ac:dyDescent="0.15">
      <c r="A16" s="103">
        <v>8</v>
      </c>
      <c r="B16" s="104"/>
      <c r="C16" s="376"/>
      <c r="D16" s="377"/>
      <c r="E16" s="378"/>
      <c r="F16" s="376"/>
      <c r="G16" s="378"/>
      <c r="H16" s="105"/>
      <c r="I16" s="106"/>
    </row>
    <row r="17" spans="1:9" s="98" customFormat="1" ht="13.5" x14ac:dyDescent="0.15">
      <c r="A17" s="103">
        <v>9</v>
      </c>
      <c r="B17" s="104"/>
      <c r="C17" s="376"/>
      <c r="D17" s="377"/>
      <c r="E17" s="378"/>
      <c r="F17" s="376"/>
      <c r="G17" s="378"/>
      <c r="H17" s="105"/>
      <c r="I17" s="107"/>
    </row>
    <row r="18" spans="1:9" s="98" customFormat="1" ht="13.5" x14ac:dyDescent="0.15">
      <c r="A18" s="103">
        <v>10</v>
      </c>
      <c r="B18" s="104"/>
      <c r="C18" s="376"/>
      <c r="D18" s="377"/>
      <c r="E18" s="378"/>
      <c r="F18" s="376"/>
      <c r="G18" s="378"/>
      <c r="H18" s="105"/>
      <c r="I18" s="106"/>
    </row>
    <row r="19" spans="1:9" s="98" customFormat="1" ht="13.5" x14ac:dyDescent="0.15">
      <c r="A19" s="103">
        <v>11</v>
      </c>
      <c r="B19" s="104"/>
      <c r="C19" s="376"/>
      <c r="D19" s="377"/>
      <c r="E19" s="378"/>
      <c r="F19" s="376"/>
      <c r="G19" s="378"/>
      <c r="H19" s="105"/>
      <c r="I19" s="107"/>
    </row>
    <row r="20" spans="1:9" s="98" customFormat="1" ht="13.5" x14ac:dyDescent="0.15">
      <c r="A20" s="103">
        <v>12</v>
      </c>
      <c r="B20" s="104"/>
      <c r="C20" s="376"/>
      <c r="D20" s="377"/>
      <c r="E20" s="378"/>
      <c r="F20" s="376"/>
      <c r="G20" s="378"/>
      <c r="H20" s="105"/>
      <c r="I20" s="106"/>
    </row>
    <row r="21" spans="1:9" s="98" customFormat="1" ht="13.5" x14ac:dyDescent="0.15">
      <c r="A21" s="103">
        <v>13</v>
      </c>
      <c r="B21" s="104"/>
      <c r="C21" s="376"/>
      <c r="D21" s="377"/>
      <c r="E21" s="378"/>
      <c r="F21" s="376"/>
      <c r="G21" s="378"/>
      <c r="H21" s="105"/>
      <c r="I21" s="107"/>
    </row>
    <row r="22" spans="1:9" s="98" customFormat="1" ht="13.5" x14ac:dyDescent="0.15">
      <c r="A22" s="103">
        <v>14</v>
      </c>
      <c r="B22" s="104"/>
      <c r="C22" s="376"/>
      <c r="D22" s="377"/>
      <c r="E22" s="378"/>
      <c r="F22" s="376"/>
      <c r="G22" s="378"/>
      <c r="H22" s="105"/>
      <c r="I22" s="106"/>
    </row>
    <row r="23" spans="1:9" s="98" customFormat="1" ht="13.5" x14ac:dyDescent="0.15">
      <c r="A23" s="103">
        <v>15</v>
      </c>
      <c r="B23" s="104"/>
      <c r="C23" s="376"/>
      <c r="D23" s="377"/>
      <c r="E23" s="378"/>
      <c r="F23" s="376"/>
      <c r="G23" s="378"/>
      <c r="H23" s="105"/>
      <c r="I23" s="107"/>
    </row>
    <row r="24" spans="1:9" s="98" customFormat="1" ht="13.5" x14ac:dyDescent="0.15">
      <c r="A24" s="103">
        <v>16</v>
      </c>
      <c r="B24" s="104"/>
      <c r="C24" s="376"/>
      <c r="D24" s="377"/>
      <c r="E24" s="378"/>
      <c r="F24" s="376"/>
      <c r="G24" s="378"/>
      <c r="H24" s="105"/>
      <c r="I24" s="106"/>
    </row>
    <row r="25" spans="1:9" s="98" customFormat="1" ht="13.5" x14ac:dyDescent="0.15">
      <c r="A25" s="103">
        <v>17</v>
      </c>
      <c r="B25" s="104"/>
      <c r="C25" s="376"/>
      <c r="D25" s="377"/>
      <c r="E25" s="378"/>
      <c r="F25" s="376"/>
      <c r="G25" s="378"/>
      <c r="H25" s="105"/>
      <c r="I25" s="107"/>
    </row>
    <row r="26" spans="1:9" s="98" customFormat="1" ht="13.5" x14ac:dyDescent="0.15">
      <c r="A26" s="103">
        <v>18</v>
      </c>
      <c r="B26" s="104"/>
      <c r="C26" s="376"/>
      <c r="D26" s="377"/>
      <c r="E26" s="378"/>
      <c r="F26" s="376"/>
      <c r="G26" s="378"/>
      <c r="H26" s="105"/>
      <c r="I26" s="106"/>
    </row>
    <row r="27" spans="1:9" s="98" customFormat="1" ht="13.5" x14ac:dyDescent="0.15">
      <c r="A27" s="103">
        <v>19</v>
      </c>
      <c r="B27" s="104"/>
      <c r="C27" s="376"/>
      <c r="D27" s="377"/>
      <c r="E27" s="378"/>
      <c r="F27" s="376"/>
      <c r="G27" s="378"/>
      <c r="H27" s="105"/>
      <c r="I27" s="107"/>
    </row>
    <row r="28" spans="1:9" s="98" customFormat="1" ht="13.5" x14ac:dyDescent="0.15">
      <c r="A28" s="103">
        <v>20</v>
      </c>
      <c r="B28" s="104"/>
      <c r="C28" s="376"/>
      <c r="D28" s="377"/>
      <c r="E28" s="378"/>
      <c r="F28" s="376"/>
      <c r="G28" s="378"/>
      <c r="H28" s="105"/>
      <c r="I28" s="106"/>
    </row>
    <row r="29" spans="1:9" s="98" customFormat="1" ht="13.5" x14ac:dyDescent="0.15">
      <c r="A29" s="103">
        <v>21</v>
      </c>
      <c r="B29" s="104"/>
      <c r="C29" s="376"/>
      <c r="D29" s="377"/>
      <c r="E29" s="378"/>
      <c r="F29" s="376"/>
      <c r="G29" s="378"/>
      <c r="H29" s="105"/>
      <c r="I29" s="107"/>
    </row>
    <row r="30" spans="1:9" s="98" customFormat="1" ht="13.5" x14ac:dyDescent="0.15">
      <c r="A30" s="103">
        <v>22</v>
      </c>
      <c r="B30" s="104"/>
      <c r="C30" s="376"/>
      <c r="D30" s="377"/>
      <c r="E30" s="378"/>
      <c r="F30" s="376"/>
      <c r="G30" s="378"/>
      <c r="H30" s="105"/>
      <c r="I30" s="106"/>
    </row>
    <row r="31" spans="1:9" s="98" customFormat="1" ht="13.5" x14ac:dyDescent="0.15">
      <c r="A31" s="103">
        <v>23</v>
      </c>
      <c r="B31" s="104"/>
      <c r="C31" s="376"/>
      <c r="D31" s="377"/>
      <c r="E31" s="378"/>
      <c r="F31" s="376"/>
      <c r="G31" s="378"/>
      <c r="H31" s="105"/>
      <c r="I31" s="107"/>
    </row>
    <row r="32" spans="1:9" s="98" customFormat="1" ht="13.5" x14ac:dyDescent="0.15">
      <c r="A32" s="103">
        <v>24</v>
      </c>
      <c r="B32" s="104"/>
      <c r="C32" s="376"/>
      <c r="D32" s="377"/>
      <c r="E32" s="378"/>
      <c r="F32" s="376"/>
      <c r="G32" s="378"/>
      <c r="H32" s="105"/>
      <c r="I32" s="106"/>
    </row>
    <row r="33" spans="1:9" s="98" customFormat="1" ht="13.5" x14ac:dyDescent="0.15">
      <c r="A33" s="103">
        <v>25</v>
      </c>
      <c r="B33" s="104"/>
      <c r="C33" s="376"/>
      <c r="D33" s="377"/>
      <c r="E33" s="378"/>
      <c r="F33" s="376"/>
      <c r="G33" s="378"/>
      <c r="H33" s="105"/>
      <c r="I33" s="107"/>
    </row>
    <row r="34" spans="1:9" s="98" customFormat="1" ht="13.5" x14ac:dyDescent="0.15">
      <c r="A34" s="103">
        <v>26</v>
      </c>
      <c r="B34" s="104"/>
      <c r="C34" s="376"/>
      <c r="D34" s="377"/>
      <c r="E34" s="378"/>
      <c r="F34" s="376"/>
      <c r="G34" s="378"/>
      <c r="H34" s="105"/>
      <c r="I34" s="106"/>
    </row>
    <row r="35" spans="1:9" s="98" customFormat="1" ht="13.5" x14ac:dyDescent="0.15">
      <c r="A35" s="103">
        <v>27</v>
      </c>
      <c r="B35" s="104"/>
      <c r="C35" s="376"/>
      <c r="D35" s="377"/>
      <c r="E35" s="378"/>
      <c r="F35" s="376"/>
      <c r="G35" s="378"/>
      <c r="H35" s="105"/>
      <c r="I35" s="107"/>
    </row>
    <row r="36" spans="1:9" s="98" customFormat="1" ht="13.5" x14ac:dyDescent="0.15">
      <c r="A36" s="103">
        <v>28</v>
      </c>
      <c r="B36" s="104"/>
      <c r="C36" s="376"/>
      <c r="D36" s="377"/>
      <c r="E36" s="378"/>
      <c r="F36" s="376"/>
      <c r="G36" s="378"/>
      <c r="H36" s="105"/>
      <c r="I36" s="106"/>
    </row>
    <row r="37" spans="1:9" s="98" customFormat="1" ht="13.5" x14ac:dyDescent="0.15">
      <c r="A37" s="103">
        <v>29</v>
      </c>
      <c r="B37" s="104"/>
      <c r="C37" s="376"/>
      <c r="D37" s="377"/>
      <c r="E37" s="378"/>
      <c r="F37" s="376"/>
      <c r="G37" s="378"/>
      <c r="H37" s="105"/>
      <c r="I37" s="107"/>
    </row>
    <row r="38" spans="1:9" s="98" customFormat="1" ht="13.5" x14ac:dyDescent="0.15">
      <c r="A38" s="103">
        <v>30</v>
      </c>
      <c r="B38" s="104"/>
      <c r="C38" s="376"/>
      <c r="D38" s="377"/>
      <c r="E38" s="378"/>
      <c r="F38" s="376"/>
      <c r="G38" s="378"/>
      <c r="H38" s="105"/>
      <c r="I38" s="106"/>
    </row>
    <row r="39" spans="1:9" s="98" customFormat="1" ht="13.5" x14ac:dyDescent="0.15">
      <c r="A39" s="103">
        <v>31</v>
      </c>
      <c r="B39" s="104"/>
      <c r="C39" s="376"/>
      <c r="D39" s="377"/>
      <c r="E39" s="378"/>
      <c r="F39" s="376"/>
      <c r="G39" s="378"/>
      <c r="H39" s="105"/>
      <c r="I39" s="107"/>
    </row>
    <row r="40" spans="1:9" s="98" customFormat="1" ht="13.5" x14ac:dyDescent="0.15">
      <c r="A40" s="103">
        <v>32</v>
      </c>
      <c r="B40" s="104"/>
      <c r="C40" s="376"/>
      <c r="D40" s="377"/>
      <c r="E40" s="378"/>
      <c r="F40" s="376"/>
      <c r="G40" s="378"/>
      <c r="H40" s="105"/>
      <c r="I40" s="106"/>
    </row>
    <row r="41" spans="1:9" s="98" customFormat="1" ht="13.5" x14ac:dyDescent="0.15">
      <c r="A41" s="103">
        <v>33</v>
      </c>
      <c r="B41" s="104"/>
      <c r="C41" s="376"/>
      <c r="D41" s="377"/>
      <c r="E41" s="378"/>
      <c r="F41" s="376"/>
      <c r="G41" s="378"/>
      <c r="H41" s="105"/>
      <c r="I41" s="107"/>
    </row>
    <row r="42" spans="1:9" s="98" customFormat="1" ht="13.5" x14ac:dyDescent="0.15">
      <c r="A42" s="103">
        <v>34</v>
      </c>
      <c r="B42" s="104"/>
      <c r="C42" s="376"/>
      <c r="D42" s="377"/>
      <c r="E42" s="378"/>
      <c r="F42" s="376"/>
      <c r="G42" s="378"/>
      <c r="H42" s="105"/>
      <c r="I42" s="106"/>
    </row>
    <row r="43" spans="1:9" s="98" customFormat="1" ht="13.5" x14ac:dyDescent="0.15">
      <c r="A43" s="103">
        <v>35</v>
      </c>
      <c r="B43" s="104"/>
      <c r="C43" s="376"/>
      <c r="D43" s="377"/>
      <c r="E43" s="378"/>
      <c r="F43" s="376"/>
      <c r="G43" s="378"/>
      <c r="H43" s="105"/>
      <c r="I43" s="107"/>
    </row>
    <row r="44" spans="1:9" s="98" customFormat="1" ht="13.5" x14ac:dyDescent="0.15">
      <c r="A44" s="103">
        <v>36</v>
      </c>
      <c r="B44" s="104"/>
      <c r="C44" s="376"/>
      <c r="D44" s="377"/>
      <c r="E44" s="378"/>
      <c r="F44" s="376"/>
      <c r="G44" s="378"/>
      <c r="H44" s="105"/>
      <c r="I44" s="106"/>
    </row>
    <row r="45" spans="1:9" s="98" customFormat="1" ht="13.5" x14ac:dyDescent="0.15">
      <c r="A45" s="103">
        <v>37</v>
      </c>
      <c r="B45" s="104"/>
      <c r="C45" s="376"/>
      <c r="D45" s="377"/>
      <c r="E45" s="378"/>
      <c r="F45" s="376"/>
      <c r="G45" s="378"/>
      <c r="H45" s="105"/>
      <c r="I45" s="107"/>
    </row>
    <row r="46" spans="1:9" s="98" customFormat="1" ht="13.5" x14ac:dyDescent="0.15">
      <c r="A46" s="103">
        <v>38</v>
      </c>
      <c r="B46" s="104"/>
      <c r="C46" s="376"/>
      <c r="D46" s="377"/>
      <c r="E46" s="378"/>
      <c r="F46" s="376"/>
      <c r="G46" s="378"/>
      <c r="H46" s="105"/>
      <c r="I46" s="106"/>
    </row>
    <row r="47" spans="1:9" s="98" customFormat="1" ht="13.5" x14ac:dyDescent="0.15">
      <c r="A47" s="103">
        <v>39</v>
      </c>
      <c r="B47" s="104"/>
      <c r="C47" s="376"/>
      <c r="D47" s="377"/>
      <c r="E47" s="378"/>
      <c r="F47" s="376"/>
      <c r="G47" s="378"/>
      <c r="H47" s="105"/>
      <c r="I47" s="107"/>
    </row>
    <row r="48" spans="1:9" s="98" customFormat="1" ht="13.5" x14ac:dyDescent="0.15">
      <c r="A48" s="103">
        <v>40</v>
      </c>
      <c r="B48" s="104"/>
      <c r="C48" s="376"/>
      <c r="D48" s="377"/>
      <c r="E48" s="378"/>
      <c r="F48" s="376"/>
      <c r="G48" s="378"/>
      <c r="H48" s="105"/>
      <c r="I48" s="106"/>
    </row>
    <row r="49" spans="1:9" s="98" customFormat="1" ht="13.5" x14ac:dyDescent="0.15">
      <c r="A49" s="103">
        <v>41</v>
      </c>
      <c r="B49" s="104"/>
      <c r="C49" s="376"/>
      <c r="D49" s="377"/>
      <c r="E49" s="378"/>
      <c r="F49" s="376"/>
      <c r="G49" s="378"/>
      <c r="H49" s="105"/>
      <c r="I49" s="107"/>
    </row>
    <row r="50" spans="1:9" s="98" customFormat="1" ht="13.5" x14ac:dyDescent="0.15">
      <c r="A50" s="103">
        <v>42</v>
      </c>
      <c r="B50" s="104"/>
      <c r="C50" s="376"/>
      <c r="D50" s="377"/>
      <c r="E50" s="378"/>
      <c r="F50" s="376"/>
      <c r="G50" s="378"/>
      <c r="H50" s="105"/>
      <c r="I50" s="106"/>
    </row>
    <row r="51" spans="1:9" s="98" customFormat="1" ht="13.5" x14ac:dyDescent="0.15">
      <c r="A51" s="103">
        <v>43</v>
      </c>
      <c r="B51" s="104"/>
      <c r="C51" s="376"/>
      <c r="D51" s="377"/>
      <c r="E51" s="378"/>
      <c r="F51" s="376"/>
      <c r="G51" s="378"/>
      <c r="H51" s="105"/>
      <c r="I51" s="107"/>
    </row>
    <row r="52" spans="1:9" s="98" customFormat="1" ht="13.5" x14ac:dyDescent="0.15">
      <c r="A52" s="103">
        <v>44</v>
      </c>
      <c r="B52" s="104"/>
      <c r="C52" s="376"/>
      <c r="D52" s="377"/>
      <c r="E52" s="378"/>
      <c r="F52" s="376"/>
      <c r="G52" s="378"/>
      <c r="H52" s="105"/>
      <c r="I52" s="106"/>
    </row>
    <row r="53" spans="1:9" s="98" customFormat="1" ht="13.5" x14ac:dyDescent="0.15">
      <c r="A53" s="103">
        <v>45</v>
      </c>
      <c r="B53" s="104"/>
      <c r="C53" s="376"/>
      <c r="D53" s="377"/>
      <c r="E53" s="378"/>
      <c r="F53" s="376"/>
      <c r="G53" s="378"/>
      <c r="H53" s="105"/>
      <c r="I53" s="107"/>
    </row>
    <row r="54" spans="1:9" s="98" customFormat="1" ht="13.5" x14ac:dyDescent="0.15">
      <c r="A54" s="103">
        <v>46</v>
      </c>
      <c r="B54" s="104"/>
      <c r="C54" s="376"/>
      <c r="D54" s="377"/>
      <c r="E54" s="378"/>
      <c r="F54" s="376"/>
      <c r="G54" s="378"/>
      <c r="H54" s="105"/>
      <c r="I54" s="106"/>
    </row>
    <row r="55" spans="1:9" s="98" customFormat="1" ht="13.5" x14ac:dyDescent="0.15">
      <c r="A55" s="103">
        <v>47</v>
      </c>
      <c r="B55" s="104"/>
      <c r="C55" s="376"/>
      <c r="D55" s="377"/>
      <c r="E55" s="378"/>
      <c r="F55" s="376"/>
      <c r="G55" s="378"/>
      <c r="H55" s="105"/>
      <c r="I55" s="107"/>
    </row>
    <row r="56" spans="1:9" s="98" customFormat="1" ht="13.5" x14ac:dyDescent="0.15">
      <c r="A56" s="103">
        <v>48</v>
      </c>
      <c r="B56" s="104"/>
      <c r="C56" s="376"/>
      <c r="D56" s="377"/>
      <c r="E56" s="378"/>
      <c r="F56" s="376"/>
      <c r="G56" s="378"/>
      <c r="H56" s="105"/>
      <c r="I56" s="106"/>
    </row>
    <row r="57" spans="1:9" s="98" customFormat="1" ht="13.5" x14ac:dyDescent="0.15">
      <c r="A57" s="103">
        <v>49</v>
      </c>
      <c r="B57" s="104"/>
      <c r="C57" s="376"/>
      <c r="D57" s="377"/>
      <c r="E57" s="378"/>
      <c r="F57" s="376"/>
      <c r="G57" s="378"/>
      <c r="H57" s="105"/>
      <c r="I57" s="107"/>
    </row>
    <row r="58" spans="1:9" s="98" customFormat="1" ht="13.5" x14ac:dyDescent="0.15">
      <c r="A58" s="108">
        <v>50</v>
      </c>
      <c r="B58" s="109"/>
      <c r="C58" s="388"/>
      <c r="D58" s="389"/>
      <c r="E58" s="390"/>
      <c r="F58" s="388"/>
      <c r="G58" s="390"/>
      <c r="H58" s="110"/>
      <c r="I58" s="111"/>
    </row>
    <row r="59" spans="1:9" s="98" customFormat="1" ht="13.5" x14ac:dyDescent="0.15">
      <c r="A59" s="99">
        <v>51</v>
      </c>
      <c r="B59" s="100"/>
      <c r="C59" s="385"/>
      <c r="D59" s="386"/>
      <c r="E59" s="387"/>
      <c r="F59" s="385"/>
      <c r="G59" s="387"/>
      <c r="H59" s="101"/>
      <c r="I59" s="102"/>
    </row>
    <row r="60" spans="1:9" s="98" customFormat="1" ht="13.5" x14ac:dyDescent="0.15">
      <c r="A60" s="103">
        <v>52</v>
      </c>
      <c r="B60" s="104"/>
      <c r="C60" s="376"/>
      <c r="D60" s="377"/>
      <c r="E60" s="378"/>
      <c r="F60" s="376"/>
      <c r="G60" s="378"/>
      <c r="H60" s="105"/>
      <c r="I60" s="106"/>
    </row>
    <row r="61" spans="1:9" s="98" customFormat="1" ht="13.5" x14ac:dyDescent="0.15">
      <c r="A61" s="103">
        <v>53</v>
      </c>
      <c r="B61" s="104"/>
      <c r="C61" s="376"/>
      <c r="D61" s="377"/>
      <c r="E61" s="378"/>
      <c r="F61" s="376"/>
      <c r="G61" s="378"/>
      <c r="H61" s="105"/>
      <c r="I61" s="107"/>
    </row>
    <row r="62" spans="1:9" s="98" customFormat="1" ht="13.5" x14ac:dyDescent="0.15">
      <c r="A62" s="103">
        <v>54</v>
      </c>
      <c r="B62" s="104"/>
      <c r="C62" s="376"/>
      <c r="D62" s="377"/>
      <c r="E62" s="378"/>
      <c r="F62" s="376"/>
      <c r="G62" s="378"/>
      <c r="H62" s="105"/>
      <c r="I62" s="106"/>
    </row>
    <row r="63" spans="1:9" s="98" customFormat="1" ht="13.5" x14ac:dyDescent="0.15">
      <c r="A63" s="103">
        <v>55</v>
      </c>
      <c r="B63" s="104"/>
      <c r="C63" s="376"/>
      <c r="D63" s="377"/>
      <c r="E63" s="378"/>
      <c r="F63" s="376"/>
      <c r="G63" s="378"/>
      <c r="H63" s="105"/>
      <c r="I63" s="107"/>
    </row>
    <row r="64" spans="1:9" s="98" customFormat="1" ht="13.5" x14ac:dyDescent="0.15">
      <c r="A64" s="103">
        <v>56</v>
      </c>
      <c r="B64" s="104"/>
      <c r="C64" s="376"/>
      <c r="D64" s="377"/>
      <c r="E64" s="378"/>
      <c r="F64" s="376"/>
      <c r="G64" s="378"/>
      <c r="H64" s="105"/>
      <c r="I64" s="106"/>
    </row>
    <row r="65" spans="1:9" s="98" customFormat="1" ht="13.5" x14ac:dyDescent="0.15">
      <c r="A65" s="103">
        <v>57</v>
      </c>
      <c r="B65" s="104"/>
      <c r="C65" s="376"/>
      <c r="D65" s="377"/>
      <c r="E65" s="378"/>
      <c r="F65" s="376"/>
      <c r="G65" s="378"/>
      <c r="H65" s="105"/>
      <c r="I65" s="107"/>
    </row>
    <row r="66" spans="1:9" s="98" customFormat="1" ht="13.5" x14ac:dyDescent="0.15">
      <c r="A66" s="103">
        <v>58</v>
      </c>
      <c r="B66" s="104"/>
      <c r="C66" s="376"/>
      <c r="D66" s="377"/>
      <c r="E66" s="378"/>
      <c r="F66" s="376"/>
      <c r="G66" s="378"/>
      <c r="H66" s="105"/>
      <c r="I66" s="106"/>
    </row>
    <row r="67" spans="1:9" s="98" customFormat="1" ht="13.5" x14ac:dyDescent="0.15">
      <c r="A67" s="103">
        <v>59</v>
      </c>
      <c r="B67" s="104"/>
      <c r="C67" s="376"/>
      <c r="D67" s="377"/>
      <c r="E67" s="378"/>
      <c r="F67" s="376"/>
      <c r="G67" s="378"/>
      <c r="H67" s="105"/>
      <c r="I67" s="107"/>
    </row>
    <row r="68" spans="1:9" s="98" customFormat="1" ht="13.5" x14ac:dyDescent="0.15">
      <c r="A68" s="103">
        <v>60</v>
      </c>
      <c r="B68" s="104"/>
      <c r="C68" s="376"/>
      <c r="D68" s="377"/>
      <c r="E68" s="378"/>
      <c r="F68" s="376"/>
      <c r="G68" s="378"/>
      <c r="H68" s="105"/>
      <c r="I68" s="106"/>
    </row>
    <row r="69" spans="1:9" s="98" customFormat="1" ht="13.5" x14ac:dyDescent="0.15">
      <c r="A69" s="103">
        <v>61</v>
      </c>
      <c r="B69" s="104"/>
      <c r="C69" s="376"/>
      <c r="D69" s="377"/>
      <c r="E69" s="378"/>
      <c r="F69" s="376"/>
      <c r="G69" s="378"/>
      <c r="H69" s="105"/>
      <c r="I69" s="107"/>
    </row>
    <row r="70" spans="1:9" s="98" customFormat="1" ht="13.5" x14ac:dyDescent="0.15">
      <c r="A70" s="103">
        <v>62</v>
      </c>
      <c r="B70" s="104"/>
      <c r="C70" s="376"/>
      <c r="D70" s="377"/>
      <c r="E70" s="378"/>
      <c r="F70" s="376"/>
      <c r="G70" s="378"/>
      <c r="H70" s="105"/>
      <c r="I70" s="106"/>
    </row>
    <row r="71" spans="1:9" s="98" customFormat="1" ht="13.5" x14ac:dyDescent="0.15">
      <c r="A71" s="103">
        <v>63</v>
      </c>
      <c r="B71" s="104"/>
      <c r="C71" s="376"/>
      <c r="D71" s="377"/>
      <c r="E71" s="378"/>
      <c r="F71" s="376"/>
      <c r="G71" s="378"/>
      <c r="H71" s="105"/>
      <c r="I71" s="107"/>
    </row>
    <row r="72" spans="1:9" s="98" customFormat="1" ht="13.5" x14ac:dyDescent="0.15">
      <c r="A72" s="103">
        <v>64</v>
      </c>
      <c r="B72" s="104"/>
      <c r="C72" s="376"/>
      <c r="D72" s="377"/>
      <c r="E72" s="378"/>
      <c r="F72" s="376"/>
      <c r="G72" s="378"/>
      <c r="H72" s="105"/>
      <c r="I72" s="106"/>
    </row>
    <row r="73" spans="1:9" s="98" customFormat="1" ht="13.5" x14ac:dyDescent="0.15">
      <c r="A73" s="103">
        <v>65</v>
      </c>
      <c r="B73" s="104"/>
      <c r="C73" s="376"/>
      <c r="D73" s="377"/>
      <c r="E73" s="378"/>
      <c r="F73" s="376"/>
      <c r="G73" s="378"/>
      <c r="H73" s="105"/>
      <c r="I73" s="107"/>
    </row>
    <row r="74" spans="1:9" s="98" customFormat="1" ht="13.5" x14ac:dyDescent="0.15">
      <c r="A74" s="103">
        <v>66</v>
      </c>
      <c r="B74" s="104"/>
      <c r="C74" s="376"/>
      <c r="D74" s="377"/>
      <c r="E74" s="378"/>
      <c r="F74" s="376"/>
      <c r="G74" s="378"/>
      <c r="H74" s="105"/>
      <c r="I74" s="106"/>
    </row>
    <row r="75" spans="1:9" s="98" customFormat="1" ht="13.5" x14ac:dyDescent="0.15">
      <c r="A75" s="103">
        <v>67</v>
      </c>
      <c r="B75" s="104"/>
      <c r="C75" s="376"/>
      <c r="D75" s="377"/>
      <c r="E75" s="378"/>
      <c r="F75" s="376"/>
      <c r="G75" s="378"/>
      <c r="H75" s="105"/>
      <c r="I75" s="107"/>
    </row>
    <row r="76" spans="1:9" s="98" customFormat="1" ht="13.5" x14ac:dyDescent="0.15">
      <c r="A76" s="103">
        <v>68</v>
      </c>
      <c r="B76" s="104"/>
      <c r="C76" s="376"/>
      <c r="D76" s="377"/>
      <c r="E76" s="378"/>
      <c r="F76" s="376"/>
      <c r="G76" s="378"/>
      <c r="H76" s="105"/>
      <c r="I76" s="106"/>
    </row>
    <row r="77" spans="1:9" s="98" customFormat="1" ht="13.5" x14ac:dyDescent="0.15">
      <c r="A77" s="103">
        <v>69</v>
      </c>
      <c r="B77" s="104"/>
      <c r="C77" s="376"/>
      <c r="D77" s="377"/>
      <c r="E77" s="378"/>
      <c r="F77" s="376"/>
      <c r="G77" s="378"/>
      <c r="H77" s="105"/>
      <c r="I77" s="107"/>
    </row>
    <row r="78" spans="1:9" s="98" customFormat="1" ht="13.5" x14ac:dyDescent="0.15">
      <c r="A78" s="103">
        <v>70</v>
      </c>
      <c r="B78" s="104"/>
      <c r="C78" s="376"/>
      <c r="D78" s="377"/>
      <c r="E78" s="378"/>
      <c r="F78" s="376"/>
      <c r="G78" s="378"/>
      <c r="H78" s="105"/>
      <c r="I78" s="106"/>
    </row>
    <row r="79" spans="1:9" s="98" customFormat="1" ht="13.5" x14ac:dyDescent="0.15">
      <c r="A79" s="103">
        <v>71</v>
      </c>
      <c r="B79" s="104"/>
      <c r="C79" s="376"/>
      <c r="D79" s="377"/>
      <c r="E79" s="378"/>
      <c r="F79" s="376"/>
      <c r="G79" s="378"/>
      <c r="H79" s="105"/>
      <c r="I79" s="107"/>
    </row>
    <row r="80" spans="1:9" s="98" customFormat="1" ht="13.5" x14ac:dyDescent="0.15">
      <c r="A80" s="103">
        <v>72</v>
      </c>
      <c r="B80" s="104"/>
      <c r="C80" s="376"/>
      <c r="D80" s="377"/>
      <c r="E80" s="378"/>
      <c r="F80" s="376"/>
      <c r="G80" s="378"/>
      <c r="H80" s="105"/>
      <c r="I80" s="106"/>
    </row>
    <row r="81" spans="1:9" s="98" customFormat="1" ht="13.5" x14ac:dyDescent="0.15">
      <c r="A81" s="103">
        <v>73</v>
      </c>
      <c r="B81" s="104"/>
      <c r="C81" s="376"/>
      <c r="D81" s="377"/>
      <c r="E81" s="378"/>
      <c r="F81" s="376"/>
      <c r="G81" s="378"/>
      <c r="H81" s="105"/>
      <c r="I81" s="107"/>
    </row>
    <row r="82" spans="1:9" s="98" customFormat="1" ht="13.5" x14ac:dyDescent="0.15">
      <c r="A82" s="103">
        <v>74</v>
      </c>
      <c r="B82" s="104"/>
      <c r="C82" s="376"/>
      <c r="D82" s="377"/>
      <c r="E82" s="378"/>
      <c r="F82" s="376"/>
      <c r="G82" s="378"/>
      <c r="H82" s="105"/>
      <c r="I82" s="106"/>
    </row>
    <row r="83" spans="1:9" s="98" customFormat="1" ht="13.5" x14ac:dyDescent="0.15">
      <c r="A83" s="103">
        <v>75</v>
      </c>
      <c r="B83" s="104"/>
      <c r="C83" s="376"/>
      <c r="D83" s="377"/>
      <c r="E83" s="378"/>
      <c r="F83" s="376"/>
      <c r="G83" s="378"/>
      <c r="H83" s="105"/>
      <c r="I83" s="107"/>
    </row>
    <row r="84" spans="1:9" s="98" customFormat="1" ht="13.5" x14ac:dyDescent="0.15">
      <c r="A84" s="103">
        <v>76</v>
      </c>
      <c r="B84" s="104"/>
      <c r="C84" s="376"/>
      <c r="D84" s="377"/>
      <c r="E84" s="378"/>
      <c r="F84" s="376"/>
      <c r="G84" s="378"/>
      <c r="H84" s="105"/>
      <c r="I84" s="106"/>
    </row>
    <row r="85" spans="1:9" s="98" customFormat="1" ht="13.5" x14ac:dyDescent="0.15">
      <c r="A85" s="103">
        <v>77</v>
      </c>
      <c r="B85" s="104"/>
      <c r="C85" s="376"/>
      <c r="D85" s="377"/>
      <c r="E85" s="378"/>
      <c r="F85" s="376"/>
      <c r="G85" s="378"/>
      <c r="H85" s="105"/>
      <c r="I85" s="107"/>
    </row>
    <row r="86" spans="1:9" s="98" customFormat="1" ht="13.5" x14ac:dyDescent="0.15">
      <c r="A86" s="103">
        <v>78</v>
      </c>
      <c r="B86" s="104"/>
      <c r="C86" s="376"/>
      <c r="D86" s="377"/>
      <c r="E86" s="378"/>
      <c r="F86" s="376"/>
      <c r="G86" s="378"/>
      <c r="H86" s="105"/>
      <c r="I86" s="106"/>
    </row>
    <row r="87" spans="1:9" s="98" customFormat="1" ht="13.5" x14ac:dyDescent="0.15">
      <c r="A87" s="103">
        <v>79</v>
      </c>
      <c r="B87" s="104"/>
      <c r="C87" s="376"/>
      <c r="D87" s="377"/>
      <c r="E87" s="378"/>
      <c r="F87" s="376"/>
      <c r="G87" s="378"/>
      <c r="H87" s="105"/>
      <c r="I87" s="107"/>
    </row>
    <row r="88" spans="1:9" s="98" customFormat="1" ht="13.5" x14ac:dyDescent="0.15">
      <c r="A88" s="103">
        <v>80</v>
      </c>
      <c r="B88" s="104"/>
      <c r="C88" s="376"/>
      <c r="D88" s="377"/>
      <c r="E88" s="378"/>
      <c r="F88" s="376"/>
      <c r="G88" s="378"/>
      <c r="H88" s="105"/>
      <c r="I88" s="106"/>
    </row>
    <row r="89" spans="1:9" s="98" customFormat="1" ht="13.5" x14ac:dyDescent="0.15">
      <c r="A89" s="103">
        <v>81</v>
      </c>
      <c r="B89" s="104"/>
      <c r="C89" s="376"/>
      <c r="D89" s="377"/>
      <c r="E89" s="378"/>
      <c r="F89" s="376"/>
      <c r="G89" s="378"/>
      <c r="H89" s="105"/>
      <c r="I89" s="107"/>
    </row>
    <row r="90" spans="1:9" s="98" customFormat="1" ht="13.5" x14ac:dyDescent="0.15">
      <c r="A90" s="103">
        <v>82</v>
      </c>
      <c r="B90" s="104"/>
      <c r="C90" s="376"/>
      <c r="D90" s="377"/>
      <c r="E90" s="378"/>
      <c r="F90" s="376"/>
      <c r="G90" s="378"/>
      <c r="H90" s="105"/>
      <c r="I90" s="106"/>
    </row>
    <row r="91" spans="1:9" s="98" customFormat="1" ht="13.5" x14ac:dyDescent="0.15">
      <c r="A91" s="103">
        <v>83</v>
      </c>
      <c r="B91" s="104"/>
      <c r="C91" s="376"/>
      <c r="D91" s="377"/>
      <c r="E91" s="378"/>
      <c r="F91" s="376"/>
      <c r="G91" s="378"/>
      <c r="H91" s="105"/>
      <c r="I91" s="107"/>
    </row>
    <row r="92" spans="1:9" s="98" customFormat="1" ht="13.5" x14ac:dyDescent="0.15">
      <c r="A92" s="103">
        <v>84</v>
      </c>
      <c r="B92" s="104"/>
      <c r="C92" s="376"/>
      <c r="D92" s="377"/>
      <c r="E92" s="378"/>
      <c r="F92" s="376"/>
      <c r="G92" s="378"/>
      <c r="H92" s="105"/>
      <c r="I92" s="106"/>
    </row>
    <row r="93" spans="1:9" s="98" customFormat="1" ht="13.5" x14ac:dyDescent="0.15">
      <c r="A93" s="103">
        <v>85</v>
      </c>
      <c r="B93" s="104"/>
      <c r="C93" s="376"/>
      <c r="D93" s="377"/>
      <c r="E93" s="378"/>
      <c r="F93" s="376"/>
      <c r="G93" s="378"/>
      <c r="H93" s="105"/>
      <c r="I93" s="107"/>
    </row>
    <row r="94" spans="1:9" s="98" customFormat="1" ht="13.5" x14ac:dyDescent="0.15">
      <c r="A94" s="103">
        <v>86</v>
      </c>
      <c r="B94" s="104"/>
      <c r="C94" s="376"/>
      <c r="D94" s="377"/>
      <c r="E94" s="378"/>
      <c r="F94" s="376"/>
      <c r="G94" s="378"/>
      <c r="H94" s="105"/>
      <c r="I94" s="106"/>
    </row>
    <row r="95" spans="1:9" s="98" customFormat="1" ht="13.5" x14ac:dyDescent="0.15">
      <c r="A95" s="103">
        <v>87</v>
      </c>
      <c r="B95" s="104"/>
      <c r="C95" s="376"/>
      <c r="D95" s="377"/>
      <c r="E95" s="378"/>
      <c r="F95" s="376"/>
      <c r="G95" s="378"/>
      <c r="H95" s="105"/>
      <c r="I95" s="107"/>
    </row>
    <row r="96" spans="1:9" s="98" customFormat="1" ht="13.5" x14ac:dyDescent="0.15">
      <c r="A96" s="103">
        <v>88</v>
      </c>
      <c r="B96" s="104"/>
      <c r="C96" s="376"/>
      <c r="D96" s="377"/>
      <c r="E96" s="378"/>
      <c r="F96" s="376"/>
      <c r="G96" s="378"/>
      <c r="H96" s="105"/>
      <c r="I96" s="106"/>
    </row>
    <row r="97" spans="1:9" s="98" customFormat="1" ht="13.5" x14ac:dyDescent="0.15">
      <c r="A97" s="103">
        <v>89</v>
      </c>
      <c r="B97" s="104"/>
      <c r="C97" s="376"/>
      <c r="D97" s="377"/>
      <c r="E97" s="378"/>
      <c r="F97" s="376"/>
      <c r="G97" s="378"/>
      <c r="H97" s="105"/>
      <c r="I97" s="107"/>
    </row>
    <row r="98" spans="1:9" s="98" customFormat="1" ht="13.5" x14ac:dyDescent="0.15">
      <c r="A98" s="103">
        <v>90</v>
      </c>
      <c r="B98" s="104"/>
      <c r="C98" s="376"/>
      <c r="D98" s="377"/>
      <c r="E98" s="378"/>
      <c r="F98" s="376"/>
      <c r="G98" s="378"/>
      <c r="H98" s="105"/>
      <c r="I98" s="106"/>
    </row>
    <row r="99" spans="1:9" s="98" customFormat="1" ht="13.5" x14ac:dyDescent="0.15">
      <c r="A99" s="103">
        <v>91</v>
      </c>
      <c r="B99" s="104"/>
      <c r="C99" s="376"/>
      <c r="D99" s="377"/>
      <c r="E99" s="378"/>
      <c r="F99" s="376"/>
      <c r="G99" s="378"/>
      <c r="H99" s="105"/>
      <c r="I99" s="107"/>
    </row>
    <row r="100" spans="1:9" s="98" customFormat="1" ht="13.5" x14ac:dyDescent="0.15">
      <c r="A100" s="103">
        <v>92</v>
      </c>
      <c r="B100" s="104"/>
      <c r="C100" s="376"/>
      <c r="D100" s="377"/>
      <c r="E100" s="378"/>
      <c r="F100" s="376"/>
      <c r="G100" s="378"/>
      <c r="H100" s="105"/>
      <c r="I100" s="106"/>
    </row>
    <row r="101" spans="1:9" s="98" customFormat="1" ht="13.5" x14ac:dyDescent="0.15">
      <c r="A101" s="103">
        <v>93</v>
      </c>
      <c r="B101" s="104"/>
      <c r="C101" s="376"/>
      <c r="D101" s="377"/>
      <c r="E101" s="378"/>
      <c r="F101" s="376"/>
      <c r="G101" s="378"/>
      <c r="H101" s="105"/>
      <c r="I101" s="107"/>
    </row>
    <row r="102" spans="1:9" s="98" customFormat="1" ht="13.5" x14ac:dyDescent="0.15">
      <c r="A102" s="103">
        <v>94</v>
      </c>
      <c r="B102" s="104"/>
      <c r="C102" s="376"/>
      <c r="D102" s="377"/>
      <c r="E102" s="378"/>
      <c r="F102" s="376"/>
      <c r="G102" s="378"/>
      <c r="H102" s="105"/>
      <c r="I102" s="106"/>
    </row>
    <row r="103" spans="1:9" s="98" customFormat="1" ht="13.5" x14ac:dyDescent="0.15">
      <c r="A103" s="103">
        <v>95</v>
      </c>
      <c r="B103" s="104"/>
      <c r="C103" s="376"/>
      <c r="D103" s="377"/>
      <c r="E103" s="378"/>
      <c r="F103" s="376"/>
      <c r="G103" s="378"/>
      <c r="H103" s="105"/>
      <c r="I103" s="107"/>
    </row>
    <row r="104" spans="1:9" s="98" customFormat="1" ht="13.5" x14ac:dyDescent="0.15">
      <c r="A104" s="103">
        <v>96</v>
      </c>
      <c r="B104" s="104"/>
      <c r="C104" s="376"/>
      <c r="D104" s="377"/>
      <c r="E104" s="378"/>
      <c r="F104" s="376"/>
      <c r="G104" s="378"/>
      <c r="H104" s="105"/>
      <c r="I104" s="106"/>
    </row>
    <row r="105" spans="1:9" s="98" customFormat="1" ht="13.5" x14ac:dyDescent="0.15">
      <c r="A105" s="103">
        <v>97</v>
      </c>
      <c r="B105" s="104"/>
      <c r="C105" s="376"/>
      <c r="D105" s="377"/>
      <c r="E105" s="378"/>
      <c r="F105" s="376"/>
      <c r="G105" s="378"/>
      <c r="H105" s="105"/>
      <c r="I105" s="107"/>
    </row>
    <row r="106" spans="1:9" s="98" customFormat="1" ht="13.5" x14ac:dyDescent="0.15">
      <c r="A106" s="103">
        <v>98</v>
      </c>
      <c r="B106" s="104"/>
      <c r="C106" s="376"/>
      <c r="D106" s="377"/>
      <c r="E106" s="378"/>
      <c r="F106" s="376"/>
      <c r="G106" s="378"/>
      <c r="H106" s="105"/>
      <c r="I106" s="106"/>
    </row>
    <row r="107" spans="1:9" s="98" customFormat="1" ht="13.5" x14ac:dyDescent="0.15">
      <c r="A107" s="103">
        <v>99</v>
      </c>
      <c r="B107" s="104"/>
      <c r="C107" s="376"/>
      <c r="D107" s="377"/>
      <c r="E107" s="378"/>
      <c r="F107" s="376"/>
      <c r="G107" s="378"/>
      <c r="H107" s="105"/>
      <c r="I107" s="107"/>
    </row>
    <row r="108" spans="1:9" s="98" customFormat="1" ht="13.5" x14ac:dyDescent="0.15">
      <c r="A108" s="108">
        <v>100</v>
      </c>
      <c r="B108" s="109"/>
      <c r="C108" s="388"/>
      <c r="D108" s="389"/>
      <c r="E108" s="390"/>
      <c r="F108" s="388"/>
      <c r="G108" s="390"/>
      <c r="H108" s="110"/>
      <c r="I108" s="111"/>
    </row>
    <row r="109" spans="1:9" s="112" customFormat="1" ht="10.5" x14ac:dyDescent="0.15">
      <c r="I109" s="114"/>
    </row>
  </sheetData>
  <customSheetViews>
    <customSheetView guid="{DF515BBC-AD63-4C78-82A4-0CBD6B6BCF77}">
      <pane xSplit="5" ySplit="8" topLeftCell="F33" activePane="bottomRight" state="frozen"/>
      <selection pane="bottomRight" activeCell="I53" sqref="I53"/>
      <pageMargins left="0.78740157480314965" right="0.6692913385826772" top="0.86614173228346458" bottom="0.6692913385826772" header="0.51181102362204722" footer="0.51181102362204722"/>
      <pageSetup paperSize="9" orientation="portrait" blackAndWhite="1" r:id="rId1"/>
      <headerFooter alignWithMargins="0"/>
    </customSheetView>
  </customSheetViews>
  <mergeCells count="210">
    <mergeCell ref="C107:E107"/>
    <mergeCell ref="F107:G107"/>
    <mergeCell ref="C108:E108"/>
    <mergeCell ref="F108:G108"/>
    <mergeCell ref="C104:E104"/>
    <mergeCell ref="F104:G104"/>
    <mergeCell ref="C105:E105"/>
    <mergeCell ref="F105:G105"/>
    <mergeCell ref="C106:E106"/>
    <mergeCell ref="F106:G106"/>
    <mergeCell ref="C101:E101"/>
    <mergeCell ref="F101:G101"/>
    <mergeCell ref="C102:E102"/>
    <mergeCell ref="F102:G102"/>
    <mergeCell ref="C103:E103"/>
    <mergeCell ref="F103:G103"/>
    <mergeCell ref="C98:E98"/>
    <mergeCell ref="F98:G98"/>
    <mergeCell ref="C99:E99"/>
    <mergeCell ref="F99:G99"/>
    <mergeCell ref="C100:E100"/>
    <mergeCell ref="F100:G100"/>
    <mergeCell ref="C95:E95"/>
    <mergeCell ref="F95:G95"/>
    <mergeCell ref="C96:E96"/>
    <mergeCell ref="F96:G96"/>
    <mergeCell ref="C97:E97"/>
    <mergeCell ref="F97:G97"/>
    <mergeCell ref="C92:E92"/>
    <mergeCell ref="F92:G92"/>
    <mergeCell ref="C93:E93"/>
    <mergeCell ref="F93:G93"/>
    <mergeCell ref="C94:E94"/>
    <mergeCell ref="F94:G94"/>
    <mergeCell ref="C89:E89"/>
    <mergeCell ref="F89:G89"/>
    <mergeCell ref="C90:E90"/>
    <mergeCell ref="F90:G90"/>
    <mergeCell ref="C91:E91"/>
    <mergeCell ref="F91:G91"/>
    <mergeCell ref="C86:E86"/>
    <mergeCell ref="F86:G86"/>
    <mergeCell ref="C87:E87"/>
    <mergeCell ref="F87:G87"/>
    <mergeCell ref="C88:E88"/>
    <mergeCell ref="F88:G88"/>
    <mergeCell ref="C83:E83"/>
    <mergeCell ref="F83:G83"/>
    <mergeCell ref="C84:E84"/>
    <mergeCell ref="F84:G84"/>
    <mergeCell ref="C85:E85"/>
    <mergeCell ref="F85:G85"/>
    <mergeCell ref="C80:E80"/>
    <mergeCell ref="F80:G80"/>
    <mergeCell ref="C81:E81"/>
    <mergeCell ref="F81:G81"/>
    <mergeCell ref="C82:E82"/>
    <mergeCell ref="F82:G82"/>
    <mergeCell ref="C77:E77"/>
    <mergeCell ref="F77:G77"/>
    <mergeCell ref="C78:E78"/>
    <mergeCell ref="F78:G78"/>
    <mergeCell ref="C79:E79"/>
    <mergeCell ref="F79:G79"/>
    <mergeCell ref="C74:E74"/>
    <mergeCell ref="F74:G74"/>
    <mergeCell ref="C75:E75"/>
    <mergeCell ref="F75:G75"/>
    <mergeCell ref="C76:E76"/>
    <mergeCell ref="F76:G76"/>
    <mergeCell ref="C71:E71"/>
    <mergeCell ref="F71:G71"/>
    <mergeCell ref="C72:E72"/>
    <mergeCell ref="F72:G72"/>
    <mergeCell ref="C73:E73"/>
    <mergeCell ref="F73:G73"/>
    <mergeCell ref="C68:E68"/>
    <mergeCell ref="F68:G68"/>
    <mergeCell ref="C69:E69"/>
    <mergeCell ref="F69:G69"/>
    <mergeCell ref="C70:E70"/>
    <mergeCell ref="F70:G70"/>
    <mergeCell ref="C65:E65"/>
    <mergeCell ref="F65:G65"/>
    <mergeCell ref="C66:E66"/>
    <mergeCell ref="F66:G66"/>
    <mergeCell ref="C67:E67"/>
    <mergeCell ref="F67:G67"/>
    <mergeCell ref="C62:E62"/>
    <mergeCell ref="F62:G62"/>
    <mergeCell ref="C63:E63"/>
    <mergeCell ref="F63:G63"/>
    <mergeCell ref="C64:E64"/>
    <mergeCell ref="F64:G64"/>
    <mergeCell ref="C59:E59"/>
    <mergeCell ref="F59:G59"/>
    <mergeCell ref="C60:E60"/>
    <mergeCell ref="F60:G60"/>
    <mergeCell ref="C61:E61"/>
    <mergeCell ref="F61:G61"/>
    <mergeCell ref="C56:E56"/>
    <mergeCell ref="F56:G56"/>
    <mergeCell ref="C57:E57"/>
    <mergeCell ref="F57:G57"/>
    <mergeCell ref="C58:E58"/>
    <mergeCell ref="F58:G58"/>
    <mergeCell ref="C53:E53"/>
    <mergeCell ref="F53:G53"/>
    <mergeCell ref="C54:E54"/>
    <mergeCell ref="F54:G54"/>
    <mergeCell ref="C55:E55"/>
    <mergeCell ref="F55:G55"/>
    <mergeCell ref="C50:E50"/>
    <mergeCell ref="F50:G50"/>
    <mergeCell ref="C51:E51"/>
    <mergeCell ref="F51:G51"/>
    <mergeCell ref="C52:E52"/>
    <mergeCell ref="F52:G52"/>
    <mergeCell ref="C47:E47"/>
    <mergeCell ref="F47:G47"/>
    <mergeCell ref="C48:E48"/>
    <mergeCell ref="F48:G48"/>
    <mergeCell ref="C49:E49"/>
    <mergeCell ref="F49:G49"/>
    <mergeCell ref="C44:E44"/>
    <mergeCell ref="F44:G44"/>
    <mergeCell ref="C45:E45"/>
    <mergeCell ref="F45:G45"/>
    <mergeCell ref="C46:E46"/>
    <mergeCell ref="F46:G46"/>
    <mergeCell ref="C41:E41"/>
    <mergeCell ref="F41:G41"/>
    <mergeCell ref="C42:E42"/>
    <mergeCell ref="F42:G42"/>
    <mergeCell ref="C43:E43"/>
    <mergeCell ref="F43:G43"/>
    <mergeCell ref="C38:E38"/>
    <mergeCell ref="F38:G38"/>
    <mergeCell ref="C39:E39"/>
    <mergeCell ref="F39:G39"/>
    <mergeCell ref="C40:E40"/>
    <mergeCell ref="F40:G40"/>
    <mergeCell ref="C35:E35"/>
    <mergeCell ref="F35:G35"/>
    <mergeCell ref="C36:E36"/>
    <mergeCell ref="F36:G36"/>
    <mergeCell ref="C37:E37"/>
    <mergeCell ref="F37:G37"/>
    <mergeCell ref="C32:E32"/>
    <mergeCell ref="F32:G32"/>
    <mergeCell ref="C33:E33"/>
    <mergeCell ref="F33:G33"/>
    <mergeCell ref="C34:E34"/>
    <mergeCell ref="F34:G34"/>
    <mergeCell ref="C29:E29"/>
    <mergeCell ref="F29:G29"/>
    <mergeCell ref="C30:E30"/>
    <mergeCell ref="F30:G30"/>
    <mergeCell ref="C31:E31"/>
    <mergeCell ref="F31:G31"/>
    <mergeCell ref="C26:E26"/>
    <mergeCell ref="F26:G26"/>
    <mergeCell ref="C27:E27"/>
    <mergeCell ref="F27:G27"/>
    <mergeCell ref="C28:E28"/>
    <mergeCell ref="F28:G28"/>
    <mergeCell ref="C23:E23"/>
    <mergeCell ref="F23:G23"/>
    <mergeCell ref="C24:E24"/>
    <mergeCell ref="F24:G24"/>
    <mergeCell ref="C25:E25"/>
    <mergeCell ref="F25:G25"/>
    <mergeCell ref="C20:E20"/>
    <mergeCell ref="F20:G20"/>
    <mergeCell ref="C21:E21"/>
    <mergeCell ref="F21:G21"/>
    <mergeCell ref="C22:E22"/>
    <mergeCell ref="F22:G22"/>
    <mergeCell ref="C17:E17"/>
    <mergeCell ref="F17:G17"/>
    <mergeCell ref="C18:E18"/>
    <mergeCell ref="F18:G18"/>
    <mergeCell ref="C19:E19"/>
    <mergeCell ref="F19:G19"/>
    <mergeCell ref="C14:E14"/>
    <mergeCell ref="F14:G14"/>
    <mergeCell ref="C15:E15"/>
    <mergeCell ref="F15:G15"/>
    <mergeCell ref="C16:E16"/>
    <mergeCell ref="F16:G16"/>
    <mergeCell ref="C12:E12"/>
    <mergeCell ref="F12:G12"/>
    <mergeCell ref="C13:E13"/>
    <mergeCell ref="F13:G13"/>
    <mergeCell ref="I6:I8"/>
    <mergeCell ref="F8:H8"/>
    <mergeCell ref="C9:E9"/>
    <mergeCell ref="F9:G9"/>
    <mergeCell ref="C10:E10"/>
    <mergeCell ref="F10:G10"/>
    <mergeCell ref="A1:I3"/>
    <mergeCell ref="A4:I4"/>
    <mergeCell ref="D5:E5"/>
    <mergeCell ref="F5:I5"/>
    <mergeCell ref="A6:A8"/>
    <mergeCell ref="B6:B8"/>
    <mergeCell ref="C6:E8"/>
    <mergeCell ref="F6:H7"/>
    <mergeCell ref="C11:E11"/>
    <mergeCell ref="F11:G11"/>
  </mergeCells>
  <phoneticPr fontId="3"/>
  <pageMargins left="0.78740157480314965" right="0.6692913385826772" top="0.86614173228346458" bottom="0.6692913385826772" header="0.51181102362204722" footer="0.51181102362204722"/>
  <pageSetup paperSize="9" orientation="portrait" blackAndWhite="1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BQ323"/>
  <sheetViews>
    <sheetView view="pageBreakPreview" topLeftCell="A22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21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D00-000000000000}">
      <formula1>$AK$13:$AN$13</formula1>
    </dataValidation>
    <dataValidation type="list" allowBlank="1" showInputMessage="1" showErrorMessage="1" sqref="F4:AD4" xr:uid="{00000000-0002-0000-1D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22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1E00-000000000000}">
      <formula1>$AK$5:$AK$7</formula1>
    </dataValidation>
    <dataValidation type="list" allowBlank="1" showInputMessage="1" showErrorMessage="1" sqref="Y5:AI5" xr:uid="{00000000-0002-0000-1E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BQ323"/>
  <sheetViews>
    <sheetView view="pageBreakPreview" topLeftCell="A13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23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1F00-000000000000}">
      <formula1>$AK$13:$AN$13</formula1>
    </dataValidation>
    <dataValidation type="list" allowBlank="1" showInputMessage="1" showErrorMessage="1" sqref="F4:AD4" xr:uid="{00000000-0002-0000-1F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24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2000-000000000000}">
      <formula1>$AK$5:$AK$7</formula1>
    </dataValidation>
    <dataValidation type="list" allowBlank="1" showInputMessage="1" showErrorMessage="1" sqref="Y5:AI5" xr:uid="{00000000-0002-0000-20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</sheetPr>
  <dimension ref="A1:BQ323"/>
  <sheetViews>
    <sheetView view="pageBreakPreview" topLeftCell="A19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25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2100-000000000000}">
      <formula1>$AK$5:$AK$7</formula1>
    </dataValidation>
    <dataValidation type="list" allowBlank="1" showInputMessage="1" showErrorMessage="1" sqref="Y5:AI5" xr:uid="{00000000-0002-0000-21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26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2200-000000000000}">
      <formula1>$AK$13:$AN$13</formula1>
    </dataValidation>
    <dataValidation type="list" allowBlank="1" showInputMessage="1" showErrorMessage="1" sqref="F4:AD4" xr:uid="{00000000-0002-0000-22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27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2300-000000000000}">
      <formula1>$AK$13:$AN$13</formula1>
    </dataValidation>
    <dataValidation type="list" allowBlank="1" showInputMessage="1" showErrorMessage="1" sqref="F4:AD4" xr:uid="{00000000-0002-0000-23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BQ323"/>
  <sheetViews>
    <sheetView view="pageBreakPreview" topLeftCell="A22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28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2400-000000000000}">
      <formula1>$AK$5:$AK$7</formula1>
    </dataValidation>
    <dataValidation type="list" allowBlank="1" showInputMessage="1" showErrorMessage="1" sqref="Y5:AI5" xr:uid="{00000000-0002-0000-24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BQ323"/>
  <sheetViews>
    <sheetView view="pageBreakPreview" topLeftCell="A16" zoomScaleNormal="100" zoomScaleSheetLayoutView="100" workbookViewId="0">
      <selection activeCell="Z34" sqref="Z34:AI34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29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F4:AD4" xr:uid="{00000000-0002-0000-2500-000000000000}">
      <formula1>$AK$5:$AK$7</formula1>
    </dataValidation>
    <dataValidation type="list" allowBlank="1" showInputMessage="1" showErrorMessage="1" sqref="Y5:AI5" xr:uid="{00000000-0002-0000-2500-000001000000}">
      <formula1>$AK$13:$AN$13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</sheetPr>
  <dimension ref="A1:BQ323"/>
  <sheetViews>
    <sheetView view="pageBreakPreview" zoomScaleNormal="100" zoomScaleSheetLayoutView="100" workbookViewId="0">
      <selection activeCell="AN38" sqref="AN38"/>
    </sheetView>
  </sheetViews>
  <sheetFormatPr defaultColWidth="9" defaultRowHeight="13.5" x14ac:dyDescent="0.15"/>
  <cols>
    <col min="1" max="34" width="2.75" style="14" customWidth="1"/>
    <col min="35" max="35" width="5.25" style="14" customWidth="1"/>
    <col min="36" max="16384" width="9" style="14"/>
  </cols>
  <sheetData>
    <row r="1" spans="1:40" x14ac:dyDescent="0.15">
      <c r="A1" s="14" t="str">
        <f>IF(表紙!$B$6="交付申請","(様式１－３）","(様式１－６）")</f>
        <v>(様式１－３）</v>
      </c>
    </row>
    <row r="2" spans="1:40" ht="22.5" customHeight="1" x14ac:dyDescent="0.15">
      <c r="A2" s="528" t="str">
        <f>IF(表紙!$B$6="交付申請","やまぐち未来アスリート育成・強化拠点支援事業　事業計画書","やまぐち未来アスリート育成・強化拠点支援事業　実績報告書")</f>
        <v>やまぐち未来アスリート育成・強化拠点支援事業　事業計画書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  <c r="T2" s="528"/>
      <c r="U2" s="528"/>
      <c r="V2" s="528"/>
      <c r="W2" s="528"/>
      <c r="X2" s="528"/>
      <c r="Y2" s="528"/>
      <c r="Z2" s="528"/>
      <c r="AA2" s="528"/>
      <c r="AB2" s="528"/>
      <c r="AC2" s="528"/>
      <c r="AD2" s="528"/>
      <c r="AE2" s="528"/>
      <c r="AF2" s="528"/>
      <c r="AG2" s="528"/>
      <c r="AH2" s="528"/>
      <c r="AI2" s="528"/>
    </row>
    <row r="3" spans="1:40" ht="21" customHeight="1" thickBot="1" x14ac:dyDescent="0.2">
      <c r="A3" s="138" t="s">
        <v>117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</row>
    <row r="4" spans="1:40" ht="31.5" customHeight="1" x14ac:dyDescent="0.15">
      <c r="A4" s="529" t="s">
        <v>108</v>
      </c>
      <c r="B4" s="530"/>
      <c r="C4" s="530"/>
      <c r="D4" s="530"/>
      <c r="E4" s="531"/>
      <c r="F4" s="532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  <c r="AC4" s="533"/>
      <c r="AD4" s="533"/>
      <c r="AE4" s="534" t="s">
        <v>118</v>
      </c>
      <c r="AF4" s="535"/>
      <c r="AG4" s="535"/>
      <c r="AH4" s="536">
        <v>30</v>
      </c>
      <c r="AI4" s="445"/>
      <c r="AK4" s="190" t="s">
        <v>119</v>
      </c>
      <c r="AN4" s="191" t="str">
        <f>IF(F4="","",VLOOKUP($F$4,$AK$5:$AN$9,4,0))</f>
        <v/>
      </c>
    </row>
    <row r="5" spans="1:40" ht="22.5" customHeight="1" x14ac:dyDescent="0.15">
      <c r="A5" s="537" t="s">
        <v>120</v>
      </c>
      <c r="B5" s="538"/>
      <c r="C5" s="538"/>
      <c r="D5" s="538"/>
      <c r="E5" s="539"/>
      <c r="F5" s="540" t="s">
        <v>246</v>
      </c>
      <c r="G5" s="541"/>
      <c r="H5" s="541"/>
      <c r="I5" s="541"/>
      <c r="J5" s="541"/>
      <c r="K5" s="541"/>
      <c r="L5" s="541"/>
      <c r="M5" s="541"/>
      <c r="N5" s="541"/>
      <c r="O5" s="541"/>
      <c r="P5" s="542"/>
      <c r="Q5" s="543" t="s">
        <v>56</v>
      </c>
      <c r="R5" s="544"/>
      <c r="S5" s="544"/>
      <c r="T5" s="544"/>
      <c r="U5" s="544"/>
      <c r="V5" s="544"/>
      <c r="W5" s="544"/>
      <c r="X5" s="545"/>
      <c r="Y5" s="546"/>
      <c r="Z5" s="547"/>
      <c r="AA5" s="547"/>
      <c r="AB5" s="547"/>
      <c r="AC5" s="547"/>
      <c r="AD5" s="547"/>
      <c r="AE5" s="547"/>
      <c r="AF5" s="547"/>
      <c r="AG5" s="547"/>
      <c r="AH5" s="547"/>
      <c r="AI5" s="548"/>
      <c r="AK5" s="48" t="s">
        <v>248</v>
      </c>
      <c r="AN5" s="14" t="s">
        <v>249</v>
      </c>
    </row>
    <row r="6" spans="1:40" ht="22.5" customHeight="1" x14ac:dyDescent="0.15">
      <c r="A6" s="522" t="s">
        <v>121</v>
      </c>
      <c r="B6" s="523"/>
      <c r="C6" s="523"/>
      <c r="D6" s="523"/>
      <c r="E6" s="524"/>
      <c r="F6" s="525" t="s">
        <v>259</v>
      </c>
      <c r="G6" s="526"/>
      <c r="H6" s="527"/>
      <c r="I6" s="527"/>
      <c r="J6" s="192" t="s">
        <v>122</v>
      </c>
      <c r="K6" s="527"/>
      <c r="L6" s="527"/>
      <c r="M6" s="192" t="s">
        <v>123</v>
      </c>
      <c r="N6" s="527"/>
      <c r="O6" s="527"/>
      <c r="P6" s="192" t="s">
        <v>124</v>
      </c>
      <c r="Q6" s="526" t="s">
        <v>116</v>
      </c>
      <c r="R6" s="526"/>
      <c r="S6" s="526" t="s">
        <v>259</v>
      </c>
      <c r="T6" s="526"/>
      <c r="U6" s="527"/>
      <c r="V6" s="527"/>
      <c r="W6" s="192" t="s">
        <v>122</v>
      </c>
      <c r="X6" s="527"/>
      <c r="Y6" s="527"/>
      <c r="Z6" s="192" t="s">
        <v>123</v>
      </c>
      <c r="AA6" s="527"/>
      <c r="AB6" s="527"/>
      <c r="AC6" s="192" t="s">
        <v>124</v>
      </c>
      <c r="AD6" s="552"/>
      <c r="AE6" s="527"/>
      <c r="AF6" s="193" t="s">
        <v>126</v>
      </c>
      <c r="AG6" s="527"/>
      <c r="AH6" s="527"/>
      <c r="AI6" s="194" t="s">
        <v>124</v>
      </c>
      <c r="AK6" s="48" t="s">
        <v>252</v>
      </c>
      <c r="AN6" s="14" t="s">
        <v>250</v>
      </c>
    </row>
    <row r="7" spans="1:40" ht="22.5" customHeight="1" x14ac:dyDescent="0.15">
      <c r="A7" s="553" t="s">
        <v>127</v>
      </c>
      <c r="B7" s="554"/>
      <c r="C7" s="555" t="s">
        <v>128</v>
      </c>
      <c r="D7" s="556"/>
      <c r="E7" s="557"/>
      <c r="F7" s="558"/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59"/>
      <c r="U7" s="559"/>
      <c r="V7" s="559"/>
      <c r="W7" s="559"/>
      <c r="X7" s="559"/>
      <c r="Y7" s="559"/>
      <c r="Z7" s="559"/>
      <c r="AA7" s="559"/>
      <c r="AB7" s="559"/>
      <c r="AC7" s="559"/>
      <c r="AD7" s="559"/>
      <c r="AE7" s="559"/>
      <c r="AF7" s="559"/>
      <c r="AG7" s="559"/>
      <c r="AH7" s="559"/>
      <c r="AI7" s="560"/>
      <c r="AK7" s="48" t="s">
        <v>253</v>
      </c>
      <c r="AN7" s="14" t="s">
        <v>251</v>
      </c>
    </row>
    <row r="8" spans="1:40" ht="22.5" customHeight="1" x14ac:dyDescent="0.15">
      <c r="A8" s="537"/>
      <c r="B8" s="538"/>
      <c r="C8" s="561" t="s">
        <v>129</v>
      </c>
      <c r="D8" s="562"/>
      <c r="E8" s="563"/>
      <c r="F8" s="564"/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5"/>
      <c r="U8" s="565"/>
      <c r="V8" s="565"/>
      <c r="W8" s="565"/>
      <c r="X8" s="565"/>
      <c r="Y8" s="565"/>
      <c r="Z8" s="565"/>
      <c r="AA8" s="565"/>
      <c r="AB8" s="565"/>
      <c r="AC8" s="565"/>
      <c r="AD8" s="565"/>
      <c r="AE8" s="565"/>
      <c r="AF8" s="565"/>
      <c r="AG8" s="565"/>
      <c r="AH8" s="565"/>
      <c r="AI8" s="566"/>
      <c r="AK8" s="48"/>
    </row>
    <row r="9" spans="1:40" ht="22.5" customHeight="1" x14ac:dyDescent="0.15">
      <c r="A9" s="553" t="s">
        <v>130</v>
      </c>
      <c r="B9" s="554"/>
      <c r="C9" s="555" t="s">
        <v>128</v>
      </c>
      <c r="D9" s="556"/>
      <c r="E9" s="557"/>
      <c r="F9" s="558"/>
      <c r="G9" s="559"/>
      <c r="H9" s="559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59"/>
      <c r="AG9" s="559"/>
      <c r="AH9" s="559"/>
      <c r="AI9" s="560"/>
      <c r="AK9" s="48"/>
    </row>
    <row r="10" spans="1:40" ht="22.5" customHeight="1" x14ac:dyDescent="0.15">
      <c r="A10" s="537"/>
      <c r="B10" s="538"/>
      <c r="C10" s="561" t="s">
        <v>129</v>
      </c>
      <c r="D10" s="562"/>
      <c r="E10" s="563"/>
      <c r="F10" s="564"/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5"/>
      <c r="U10" s="565"/>
      <c r="V10" s="565"/>
      <c r="W10" s="565"/>
      <c r="X10" s="565"/>
      <c r="Y10" s="565"/>
      <c r="Z10" s="565"/>
      <c r="AA10" s="565"/>
      <c r="AB10" s="565"/>
      <c r="AC10" s="565"/>
      <c r="AD10" s="565"/>
      <c r="AE10" s="565"/>
      <c r="AF10" s="565"/>
      <c r="AG10" s="565"/>
      <c r="AH10" s="565"/>
      <c r="AI10" s="566"/>
    </row>
    <row r="11" spans="1:40" ht="22.5" customHeight="1" x14ac:dyDescent="0.15">
      <c r="A11" s="553" t="s">
        <v>131</v>
      </c>
      <c r="B11" s="554"/>
      <c r="C11" s="554"/>
      <c r="D11" s="554"/>
      <c r="E11" s="590"/>
      <c r="F11" s="195"/>
      <c r="G11" s="196"/>
      <c r="H11" s="583" t="s">
        <v>132</v>
      </c>
      <c r="I11" s="583"/>
      <c r="J11" s="583"/>
      <c r="K11" s="594"/>
      <c r="L11" s="582" t="s">
        <v>133</v>
      </c>
      <c r="M11" s="583"/>
      <c r="N11" s="583"/>
      <c r="O11" s="594"/>
      <c r="P11" s="582" t="s">
        <v>134</v>
      </c>
      <c r="Q11" s="583"/>
      <c r="R11" s="583"/>
      <c r="S11" s="583"/>
      <c r="T11" s="582" t="s">
        <v>135</v>
      </c>
      <c r="U11" s="583"/>
      <c r="V11" s="583"/>
      <c r="W11" s="583"/>
      <c r="X11" s="579" t="s">
        <v>136</v>
      </c>
      <c r="Y11" s="580"/>
      <c r="Z11" s="580"/>
      <c r="AA11" s="580"/>
      <c r="AB11" s="579" t="s">
        <v>137</v>
      </c>
      <c r="AC11" s="580"/>
      <c r="AD11" s="580"/>
      <c r="AE11" s="581"/>
      <c r="AF11" s="582" t="s">
        <v>138</v>
      </c>
      <c r="AG11" s="583"/>
      <c r="AH11" s="583"/>
      <c r="AI11" s="584"/>
      <c r="AK11" s="190"/>
      <c r="AL11" s="190"/>
      <c r="AM11" s="190"/>
      <c r="AN11" s="190"/>
    </row>
    <row r="12" spans="1:40" ht="22.5" customHeight="1" x14ac:dyDescent="0.15">
      <c r="A12" s="591"/>
      <c r="B12" s="592"/>
      <c r="C12" s="592"/>
      <c r="D12" s="592"/>
      <c r="E12" s="593"/>
      <c r="F12" s="585" t="s">
        <v>139</v>
      </c>
      <c r="G12" s="586"/>
      <c r="H12" s="587"/>
      <c r="I12" s="587"/>
      <c r="J12" s="587"/>
      <c r="K12" s="197" t="s">
        <v>140</v>
      </c>
      <c r="L12" s="587"/>
      <c r="M12" s="587"/>
      <c r="N12" s="587"/>
      <c r="O12" s="197" t="s">
        <v>140</v>
      </c>
      <c r="P12" s="587"/>
      <c r="Q12" s="587"/>
      <c r="R12" s="587"/>
      <c r="S12" s="197" t="s">
        <v>140</v>
      </c>
      <c r="T12" s="587"/>
      <c r="U12" s="587"/>
      <c r="V12" s="587"/>
      <c r="W12" s="197" t="s">
        <v>140</v>
      </c>
      <c r="X12" s="587"/>
      <c r="Y12" s="587"/>
      <c r="Z12" s="587"/>
      <c r="AA12" s="197" t="s">
        <v>140</v>
      </c>
      <c r="AB12" s="587"/>
      <c r="AC12" s="587"/>
      <c r="AD12" s="587"/>
      <c r="AE12" s="197" t="s">
        <v>140</v>
      </c>
      <c r="AF12" s="588">
        <f>SUM(H12,L12,P12,T12,X12,AB12)</f>
        <v>0</v>
      </c>
      <c r="AG12" s="589"/>
      <c r="AH12" s="589"/>
      <c r="AI12" s="198" t="s">
        <v>140</v>
      </c>
      <c r="AK12" s="190" t="s">
        <v>141</v>
      </c>
    </row>
    <row r="13" spans="1:40" ht="22.5" customHeight="1" x14ac:dyDescent="0.15">
      <c r="A13" s="537"/>
      <c r="B13" s="538"/>
      <c r="C13" s="538"/>
      <c r="D13" s="538"/>
      <c r="E13" s="539"/>
      <c r="F13" s="595" t="s">
        <v>142</v>
      </c>
      <c r="G13" s="596"/>
      <c r="H13" s="549"/>
      <c r="I13" s="549"/>
      <c r="J13" s="549"/>
      <c r="K13" s="199" t="s">
        <v>140</v>
      </c>
      <c r="L13" s="549"/>
      <c r="M13" s="549"/>
      <c r="N13" s="549"/>
      <c r="O13" s="199" t="s">
        <v>140</v>
      </c>
      <c r="P13" s="549"/>
      <c r="Q13" s="549"/>
      <c r="R13" s="549"/>
      <c r="S13" s="199" t="s">
        <v>140</v>
      </c>
      <c r="T13" s="549"/>
      <c r="U13" s="549"/>
      <c r="V13" s="549"/>
      <c r="W13" s="199" t="s">
        <v>140</v>
      </c>
      <c r="X13" s="549"/>
      <c r="Y13" s="549"/>
      <c r="Z13" s="549"/>
      <c r="AA13" s="199" t="s">
        <v>140</v>
      </c>
      <c r="AB13" s="549"/>
      <c r="AC13" s="549"/>
      <c r="AD13" s="549"/>
      <c r="AE13" s="199" t="s">
        <v>140</v>
      </c>
      <c r="AF13" s="550">
        <f>SUM(H13,L13,P13,T13,X13,AB13)</f>
        <v>0</v>
      </c>
      <c r="AG13" s="551"/>
      <c r="AH13" s="551"/>
      <c r="AI13" s="200" t="s">
        <v>140</v>
      </c>
      <c r="AK13" s="14" t="s">
        <v>244</v>
      </c>
      <c r="AL13" s="14" t="s">
        <v>245</v>
      </c>
      <c r="AM13" s="14" t="s">
        <v>243</v>
      </c>
    </row>
    <row r="14" spans="1:40" ht="14.25" customHeight="1" x14ac:dyDescent="0.15">
      <c r="A14" s="567" t="s">
        <v>143</v>
      </c>
      <c r="B14" s="568"/>
      <c r="C14" s="568"/>
      <c r="D14" s="568"/>
      <c r="E14" s="569"/>
      <c r="F14" s="573" t="s">
        <v>247</v>
      </c>
      <c r="G14" s="574"/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574"/>
      <c r="AB14" s="574"/>
      <c r="AC14" s="574"/>
      <c r="AD14" s="574"/>
      <c r="AE14" s="574"/>
      <c r="AF14" s="574"/>
      <c r="AG14" s="574"/>
      <c r="AH14" s="574"/>
      <c r="AI14" s="575"/>
    </row>
    <row r="15" spans="1:40" ht="51.75" customHeight="1" x14ac:dyDescent="0.15">
      <c r="A15" s="570"/>
      <c r="B15" s="571"/>
      <c r="C15" s="571"/>
      <c r="D15" s="571"/>
      <c r="E15" s="572"/>
      <c r="F15" s="576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7"/>
      <c r="R15" s="577"/>
      <c r="S15" s="577"/>
      <c r="T15" s="577"/>
      <c r="U15" s="577"/>
      <c r="V15" s="577"/>
      <c r="W15" s="577"/>
      <c r="X15" s="577"/>
      <c r="Y15" s="577"/>
      <c r="Z15" s="577"/>
      <c r="AA15" s="577"/>
      <c r="AB15" s="577"/>
      <c r="AC15" s="577"/>
      <c r="AD15" s="577"/>
      <c r="AE15" s="577"/>
      <c r="AF15" s="577"/>
      <c r="AG15" s="577"/>
      <c r="AH15" s="577"/>
      <c r="AI15" s="578"/>
    </row>
    <row r="16" spans="1:40" ht="15" customHeight="1" x14ac:dyDescent="0.15">
      <c r="A16" s="567" t="s">
        <v>144</v>
      </c>
      <c r="B16" s="568"/>
      <c r="C16" s="568"/>
      <c r="D16" s="568"/>
      <c r="E16" s="569"/>
      <c r="F16" s="612" t="s">
        <v>145</v>
      </c>
      <c r="G16" s="613"/>
      <c r="H16" s="613"/>
      <c r="I16" s="613"/>
      <c r="J16" s="613"/>
      <c r="K16" s="613"/>
      <c r="L16" s="613"/>
      <c r="M16" s="613"/>
      <c r="N16" s="613"/>
      <c r="O16" s="613"/>
      <c r="P16" s="613"/>
      <c r="Q16" s="613"/>
      <c r="R16" s="613"/>
      <c r="S16" s="613"/>
      <c r="T16" s="613"/>
      <c r="U16" s="613"/>
      <c r="V16" s="613"/>
      <c r="W16" s="613"/>
      <c r="X16" s="613"/>
      <c r="Y16" s="613"/>
      <c r="Z16" s="613"/>
      <c r="AA16" s="613"/>
      <c r="AB16" s="613"/>
      <c r="AC16" s="613"/>
      <c r="AD16" s="613"/>
      <c r="AE16" s="613"/>
      <c r="AF16" s="613"/>
      <c r="AG16" s="613"/>
      <c r="AH16" s="613"/>
      <c r="AI16" s="614"/>
    </row>
    <row r="17" spans="1:35" ht="22.5" customHeight="1" x14ac:dyDescent="0.15">
      <c r="A17" s="606"/>
      <c r="B17" s="607"/>
      <c r="C17" s="607"/>
      <c r="D17" s="607"/>
      <c r="E17" s="608"/>
      <c r="F17" s="615"/>
      <c r="G17" s="616"/>
      <c r="H17" s="616"/>
      <c r="I17" s="616"/>
      <c r="J17" s="616"/>
      <c r="K17" s="616"/>
      <c r="L17" s="616"/>
      <c r="M17" s="616"/>
      <c r="N17" s="616"/>
      <c r="O17" s="616"/>
      <c r="P17" s="616"/>
      <c r="Q17" s="616"/>
      <c r="R17" s="616"/>
      <c r="S17" s="616"/>
      <c r="T17" s="616"/>
      <c r="U17" s="616"/>
      <c r="V17" s="616"/>
      <c r="W17" s="616"/>
      <c r="X17" s="616"/>
      <c r="Y17" s="616"/>
      <c r="Z17" s="616"/>
      <c r="AA17" s="616"/>
      <c r="AB17" s="616"/>
      <c r="AC17" s="616"/>
      <c r="AD17" s="616"/>
      <c r="AE17" s="616"/>
      <c r="AF17" s="616"/>
      <c r="AG17" s="616"/>
      <c r="AH17" s="616"/>
      <c r="AI17" s="617"/>
    </row>
    <row r="18" spans="1:35" ht="22.5" customHeight="1" x14ac:dyDescent="0.15">
      <c r="A18" s="606"/>
      <c r="B18" s="607"/>
      <c r="C18" s="607"/>
      <c r="D18" s="607"/>
      <c r="E18" s="608"/>
      <c r="F18" s="615"/>
      <c r="G18" s="616"/>
      <c r="H18" s="616"/>
      <c r="I18" s="616"/>
      <c r="J18" s="616"/>
      <c r="K18" s="616"/>
      <c r="L18" s="616"/>
      <c r="M18" s="616"/>
      <c r="N18" s="616"/>
      <c r="O18" s="616"/>
      <c r="P18" s="616"/>
      <c r="Q18" s="616"/>
      <c r="R18" s="616"/>
      <c r="S18" s="616"/>
      <c r="T18" s="616"/>
      <c r="U18" s="616"/>
      <c r="V18" s="616"/>
      <c r="W18" s="616"/>
      <c r="X18" s="616"/>
      <c r="Y18" s="616"/>
      <c r="Z18" s="616"/>
      <c r="AA18" s="616"/>
      <c r="AB18" s="616"/>
      <c r="AC18" s="616"/>
      <c r="AD18" s="616"/>
      <c r="AE18" s="616"/>
      <c r="AF18" s="616"/>
      <c r="AG18" s="616"/>
      <c r="AH18" s="616"/>
      <c r="AI18" s="617"/>
    </row>
    <row r="19" spans="1:35" ht="22.5" customHeight="1" x14ac:dyDescent="0.15">
      <c r="A19" s="606"/>
      <c r="B19" s="607"/>
      <c r="C19" s="607"/>
      <c r="D19" s="607"/>
      <c r="E19" s="608"/>
      <c r="F19" s="615"/>
      <c r="G19" s="616"/>
      <c r="H19" s="616"/>
      <c r="I19" s="616"/>
      <c r="J19" s="616"/>
      <c r="K19" s="616"/>
      <c r="L19" s="616"/>
      <c r="M19" s="616"/>
      <c r="N19" s="616"/>
      <c r="O19" s="616"/>
      <c r="P19" s="616"/>
      <c r="Q19" s="616"/>
      <c r="R19" s="616"/>
      <c r="S19" s="616"/>
      <c r="T19" s="616"/>
      <c r="U19" s="616"/>
      <c r="V19" s="616"/>
      <c r="W19" s="616"/>
      <c r="X19" s="616"/>
      <c r="Y19" s="616"/>
      <c r="Z19" s="616"/>
      <c r="AA19" s="616"/>
      <c r="AB19" s="616"/>
      <c r="AC19" s="616"/>
      <c r="AD19" s="616"/>
      <c r="AE19" s="616"/>
      <c r="AF19" s="616"/>
      <c r="AG19" s="616"/>
      <c r="AH19" s="616"/>
      <c r="AI19" s="617"/>
    </row>
    <row r="20" spans="1:35" ht="17.25" customHeight="1" thickBot="1" x14ac:dyDescent="0.2">
      <c r="A20" s="609"/>
      <c r="B20" s="610"/>
      <c r="C20" s="610"/>
      <c r="D20" s="610"/>
      <c r="E20" s="611"/>
      <c r="F20" s="618"/>
      <c r="G20" s="619"/>
      <c r="H20" s="619"/>
      <c r="I20" s="619"/>
      <c r="J20" s="619"/>
      <c r="K20" s="619"/>
      <c r="L20" s="619"/>
      <c r="M20" s="619"/>
      <c r="N20" s="619"/>
      <c r="O20" s="619"/>
      <c r="P20" s="619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619"/>
      <c r="AE20" s="619"/>
      <c r="AF20" s="619"/>
      <c r="AG20" s="619"/>
      <c r="AH20" s="619"/>
      <c r="AI20" s="620"/>
    </row>
    <row r="21" spans="1:35" ht="9.75" customHeight="1" x14ac:dyDescent="0.15">
      <c r="A21" s="201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3"/>
    </row>
    <row r="22" spans="1:35" ht="18" customHeight="1" thickBot="1" x14ac:dyDescent="0.2">
      <c r="A22" s="204" t="s">
        <v>146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205" t="s">
        <v>42</v>
      </c>
    </row>
    <row r="23" spans="1:35" ht="23.25" customHeight="1" x14ac:dyDescent="0.15">
      <c r="A23" s="621" t="s">
        <v>43</v>
      </c>
      <c r="B23" s="622"/>
      <c r="C23" s="627" t="s">
        <v>44</v>
      </c>
      <c r="D23" s="628"/>
      <c r="E23" s="628"/>
      <c r="F23" s="628"/>
      <c r="G23" s="628"/>
      <c r="H23" s="628"/>
      <c r="I23" s="628"/>
      <c r="J23" s="628"/>
      <c r="K23" s="627" t="s">
        <v>45</v>
      </c>
      <c r="L23" s="628"/>
      <c r="M23" s="628"/>
      <c r="N23" s="628"/>
      <c r="O23" s="629"/>
      <c r="P23" s="627" t="s">
        <v>46</v>
      </c>
      <c r="Q23" s="628"/>
      <c r="R23" s="628"/>
      <c r="S23" s="628"/>
      <c r="T23" s="628"/>
      <c r="U23" s="628"/>
      <c r="V23" s="628"/>
      <c r="W23" s="628"/>
      <c r="X23" s="628"/>
      <c r="Y23" s="628"/>
      <c r="Z23" s="628"/>
      <c r="AA23" s="628"/>
      <c r="AB23" s="628"/>
      <c r="AC23" s="628"/>
      <c r="AD23" s="628"/>
      <c r="AE23" s="628"/>
      <c r="AF23" s="628"/>
      <c r="AG23" s="628"/>
      <c r="AH23" s="628"/>
      <c r="AI23" s="630"/>
    </row>
    <row r="24" spans="1:35" ht="23.25" customHeight="1" x14ac:dyDescent="0.15">
      <c r="A24" s="623"/>
      <c r="B24" s="624"/>
      <c r="C24" s="543" t="s">
        <v>260</v>
      </c>
      <c r="D24" s="544"/>
      <c r="E24" s="544"/>
      <c r="F24" s="544"/>
      <c r="G24" s="544"/>
      <c r="H24" s="544"/>
      <c r="I24" s="544"/>
      <c r="J24" s="545"/>
      <c r="K24" s="631">
        <f>P41</f>
        <v>0</v>
      </c>
      <c r="L24" s="632"/>
      <c r="M24" s="632"/>
      <c r="N24" s="632"/>
      <c r="O24" s="633"/>
      <c r="P24" s="206"/>
      <c r="Q24" s="207"/>
      <c r="R24" s="207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  <c r="AC24" s="208"/>
      <c r="AD24" s="208"/>
      <c r="AE24" s="208"/>
      <c r="AF24" s="208"/>
      <c r="AG24" s="208"/>
      <c r="AH24" s="208"/>
      <c r="AI24" s="209"/>
    </row>
    <row r="25" spans="1:35" ht="23.25" customHeight="1" x14ac:dyDescent="0.15">
      <c r="A25" s="623"/>
      <c r="B25" s="624"/>
      <c r="C25" s="543" t="s">
        <v>48</v>
      </c>
      <c r="D25" s="544"/>
      <c r="E25" s="544"/>
      <c r="F25" s="544"/>
      <c r="G25" s="544"/>
      <c r="H25" s="544"/>
      <c r="I25" s="544"/>
      <c r="J25" s="545"/>
      <c r="K25" s="597"/>
      <c r="L25" s="598"/>
      <c r="M25" s="598"/>
      <c r="N25" s="598"/>
      <c r="O25" s="599"/>
      <c r="P25" s="210"/>
      <c r="Q25" s="211"/>
      <c r="R25" s="211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3"/>
    </row>
    <row r="26" spans="1:35" ht="23.25" customHeight="1" x14ac:dyDescent="0.15">
      <c r="A26" s="623"/>
      <c r="B26" s="624"/>
      <c r="C26" s="543" t="s">
        <v>49</v>
      </c>
      <c r="D26" s="544"/>
      <c r="E26" s="544"/>
      <c r="F26" s="544"/>
      <c r="G26" s="544"/>
      <c r="H26" s="544"/>
      <c r="I26" s="544"/>
      <c r="J26" s="545"/>
      <c r="K26" s="597"/>
      <c r="L26" s="598"/>
      <c r="M26" s="598"/>
      <c r="N26" s="598"/>
      <c r="O26" s="599"/>
      <c r="P26" s="210"/>
      <c r="Q26" s="211"/>
      <c r="R26" s="211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3"/>
    </row>
    <row r="27" spans="1:35" ht="23.25" customHeight="1" x14ac:dyDescent="0.15">
      <c r="A27" s="623"/>
      <c r="B27" s="624"/>
      <c r="C27" s="543" t="s">
        <v>50</v>
      </c>
      <c r="D27" s="544"/>
      <c r="E27" s="544"/>
      <c r="F27" s="544"/>
      <c r="G27" s="544"/>
      <c r="H27" s="544"/>
      <c r="I27" s="544"/>
      <c r="J27" s="545"/>
      <c r="K27" s="597"/>
      <c r="L27" s="598"/>
      <c r="M27" s="598"/>
      <c r="N27" s="598"/>
      <c r="O27" s="599"/>
      <c r="P27" s="210"/>
      <c r="Q27" s="211"/>
      <c r="R27" s="211"/>
      <c r="S27" s="212"/>
      <c r="T27" s="212"/>
      <c r="U27" s="212"/>
      <c r="V27" s="212"/>
      <c r="W27" s="212"/>
      <c r="X27" s="212"/>
      <c r="Y27" s="212"/>
      <c r="Z27" s="212"/>
      <c r="AA27" s="212"/>
      <c r="AB27" s="212"/>
      <c r="AC27" s="212"/>
      <c r="AD27" s="212"/>
      <c r="AE27" s="212"/>
      <c r="AF27" s="212"/>
      <c r="AG27" s="212"/>
      <c r="AH27" s="212"/>
      <c r="AI27" s="213"/>
    </row>
    <row r="28" spans="1:35" ht="23.25" customHeight="1" thickBot="1" x14ac:dyDescent="0.2">
      <c r="A28" s="625"/>
      <c r="B28" s="626"/>
      <c r="C28" s="600" t="s">
        <v>51</v>
      </c>
      <c r="D28" s="601"/>
      <c r="E28" s="601"/>
      <c r="F28" s="601"/>
      <c r="G28" s="601"/>
      <c r="H28" s="601"/>
      <c r="I28" s="601"/>
      <c r="J28" s="602"/>
      <c r="K28" s="603">
        <f>SUM(K24:O27)</f>
        <v>0</v>
      </c>
      <c r="L28" s="604"/>
      <c r="M28" s="604"/>
      <c r="N28" s="604"/>
      <c r="O28" s="605"/>
      <c r="P28" s="27"/>
      <c r="Q28" s="28"/>
      <c r="R28" s="28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30"/>
    </row>
    <row r="29" spans="1:35" ht="23.25" customHeight="1" x14ac:dyDescent="0.15">
      <c r="A29" s="634" t="s">
        <v>52</v>
      </c>
      <c r="B29" s="635"/>
      <c r="C29" s="640" t="s">
        <v>53</v>
      </c>
      <c r="D29" s="640"/>
      <c r="E29" s="640"/>
      <c r="F29" s="640"/>
      <c r="G29" s="640" t="s">
        <v>54</v>
      </c>
      <c r="H29" s="640"/>
      <c r="I29" s="640"/>
      <c r="J29" s="640"/>
      <c r="K29" s="642" t="s">
        <v>55</v>
      </c>
      <c r="L29" s="643"/>
      <c r="M29" s="643"/>
      <c r="N29" s="643"/>
      <c r="O29" s="644"/>
      <c r="P29" s="648" t="s">
        <v>56</v>
      </c>
      <c r="Q29" s="649"/>
      <c r="R29" s="649"/>
      <c r="S29" s="649"/>
      <c r="T29" s="649"/>
      <c r="U29" s="649"/>
      <c r="V29" s="649"/>
      <c r="W29" s="649"/>
      <c r="X29" s="649"/>
      <c r="Y29" s="650"/>
      <c r="Z29" s="651" t="s">
        <v>147</v>
      </c>
      <c r="AA29" s="643"/>
      <c r="AB29" s="643"/>
      <c r="AC29" s="643"/>
      <c r="AD29" s="643"/>
      <c r="AE29" s="643"/>
      <c r="AF29" s="643"/>
      <c r="AG29" s="643"/>
      <c r="AH29" s="643"/>
      <c r="AI29" s="652"/>
    </row>
    <row r="30" spans="1:35" ht="23.25" customHeight="1" x14ac:dyDescent="0.15">
      <c r="A30" s="636"/>
      <c r="B30" s="637"/>
      <c r="C30" s="641"/>
      <c r="D30" s="641"/>
      <c r="E30" s="641"/>
      <c r="F30" s="641"/>
      <c r="G30" s="641"/>
      <c r="H30" s="641"/>
      <c r="I30" s="641"/>
      <c r="J30" s="641"/>
      <c r="K30" s="645"/>
      <c r="L30" s="646"/>
      <c r="M30" s="646"/>
      <c r="N30" s="646"/>
      <c r="O30" s="647"/>
      <c r="P30" s="654" t="s">
        <v>58</v>
      </c>
      <c r="Q30" s="655"/>
      <c r="R30" s="655"/>
      <c r="S30" s="655"/>
      <c r="T30" s="655"/>
      <c r="U30" s="654" t="s">
        <v>59</v>
      </c>
      <c r="V30" s="655"/>
      <c r="W30" s="655"/>
      <c r="X30" s="655"/>
      <c r="Y30" s="656"/>
      <c r="Z30" s="645"/>
      <c r="AA30" s="646"/>
      <c r="AB30" s="646"/>
      <c r="AC30" s="646"/>
      <c r="AD30" s="646"/>
      <c r="AE30" s="646"/>
      <c r="AF30" s="646"/>
      <c r="AG30" s="646"/>
      <c r="AH30" s="646"/>
      <c r="AI30" s="653"/>
    </row>
    <row r="31" spans="1:35" ht="23.25" customHeight="1" x14ac:dyDescent="0.15">
      <c r="A31" s="636"/>
      <c r="B31" s="637"/>
      <c r="C31" s="543" t="s">
        <v>60</v>
      </c>
      <c r="D31" s="544"/>
      <c r="E31" s="544"/>
      <c r="F31" s="545"/>
      <c r="G31" s="543" t="s">
        <v>60</v>
      </c>
      <c r="H31" s="544"/>
      <c r="I31" s="544"/>
      <c r="J31" s="545"/>
      <c r="K31" s="597"/>
      <c r="L31" s="660"/>
      <c r="M31" s="660"/>
      <c r="N31" s="660"/>
      <c r="O31" s="661"/>
      <c r="P31" s="597"/>
      <c r="Q31" s="660"/>
      <c r="R31" s="660"/>
      <c r="S31" s="660"/>
      <c r="T31" s="661"/>
      <c r="U31" s="631">
        <f t="shared" ref="U31:U40" si="0">K31-P31</f>
        <v>0</v>
      </c>
      <c r="V31" s="662"/>
      <c r="W31" s="662"/>
      <c r="X31" s="662"/>
      <c r="Y31" s="663"/>
      <c r="Z31" s="664"/>
      <c r="AA31" s="665"/>
      <c r="AB31" s="665"/>
      <c r="AC31" s="665"/>
      <c r="AD31" s="665"/>
      <c r="AE31" s="665"/>
      <c r="AF31" s="665"/>
      <c r="AG31" s="665"/>
      <c r="AH31" s="665"/>
      <c r="AI31" s="666"/>
    </row>
    <row r="32" spans="1:35" ht="23.25" customHeight="1" x14ac:dyDescent="0.15">
      <c r="A32" s="636"/>
      <c r="B32" s="637"/>
      <c r="C32" s="657" t="s">
        <v>61</v>
      </c>
      <c r="D32" s="658"/>
      <c r="E32" s="658"/>
      <c r="F32" s="659"/>
      <c r="G32" s="543" t="s">
        <v>62</v>
      </c>
      <c r="H32" s="544"/>
      <c r="I32" s="544"/>
      <c r="J32" s="545"/>
      <c r="K32" s="597"/>
      <c r="L32" s="660"/>
      <c r="M32" s="660"/>
      <c r="N32" s="660"/>
      <c r="O32" s="661"/>
      <c r="P32" s="597"/>
      <c r="Q32" s="660"/>
      <c r="R32" s="660"/>
      <c r="S32" s="660"/>
      <c r="T32" s="661"/>
      <c r="U32" s="631">
        <f t="shared" si="0"/>
        <v>0</v>
      </c>
      <c r="V32" s="662"/>
      <c r="W32" s="662"/>
      <c r="X32" s="662"/>
      <c r="Y32" s="663"/>
      <c r="Z32" s="667"/>
      <c r="AA32" s="665"/>
      <c r="AB32" s="665"/>
      <c r="AC32" s="665"/>
      <c r="AD32" s="665"/>
      <c r="AE32" s="665"/>
      <c r="AF32" s="665"/>
      <c r="AG32" s="665"/>
      <c r="AH32" s="665"/>
      <c r="AI32" s="666"/>
    </row>
    <row r="33" spans="1:35" ht="23.25" customHeight="1" x14ac:dyDescent="0.15">
      <c r="A33" s="636"/>
      <c r="B33" s="637"/>
      <c r="C33" s="645"/>
      <c r="D33" s="646"/>
      <c r="E33" s="646"/>
      <c r="F33" s="647"/>
      <c r="G33" s="543" t="s">
        <v>63</v>
      </c>
      <c r="H33" s="544"/>
      <c r="I33" s="544"/>
      <c r="J33" s="545"/>
      <c r="K33" s="597"/>
      <c r="L33" s="660"/>
      <c r="M33" s="660"/>
      <c r="N33" s="660"/>
      <c r="O33" s="661"/>
      <c r="P33" s="597"/>
      <c r="Q33" s="660"/>
      <c r="R33" s="660"/>
      <c r="S33" s="660"/>
      <c r="T33" s="661"/>
      <c r="U33" s="631">
        <f t="shared" si="0"/>
        <v>0</v>
      </c>
      <c r="V33" s="662"/>
      <c r="W33" s="662"/>
      <c r="X33" s="662"/>
      <c r="Y33" s="663"/>
      <c r="Z33" s="667"/>
      <c r="AA33" s="665"/>
      <c r="AB33" s="665"/>
      <c r="AC33" s="665"/>
      <c r="AD33" s="665"/>
      <c r="AE33" s="665"/>
      <c r="AF33" s="665"/>
      <c r="AG33" s="665"/>
      <c r="AH33" s="665"/>
      <c r="AI33" s="666"/>
    </row>
    <row r="34" spans="1:35" ht="23.25" customHeight="1" x14ac:dyDescent="0.15">
      <c r="A34" s="636"/>
      <c r="B34" s="637"/>
      <c r="C34" s="657" t="s">
        <v>64</v>
      </c>
      <c r="D34" s="658"/>
      <c r="E34" s="658"/>
      <c r="F34" s="659"/>
      <c r="G34" s="543" t="s">
        <v>65</v>
      </c>
      <c r="H34" s="544"/>
      <c r="I34" s="544"/>
      <c r="J34" s="545"/>
      <c r="K34" s="597"/>
      <c r="L34" s="660"/>
      <c r="M34" s="660"/>
      <c r="N34" s="660"/>
      <c r="O34" s="661"/>
      <c r="P34" s="597"/>
      <c r="Q34" s="660"/>
      <c r="R34" s="660"/>
      <c r="S34" s="660"/>
      <c r="T34" s="661"/>
      <c r="U34" s="631">
        <f t="shared" si="0"/>
        <v>0</v>
      </c>
      <c r="V34" s="662"/>
      <c r="W34" s="662"/>
      <c r="X34" s="662"/>
      <c r="Y34" s="663"/>
      <c r="Z34" s="664"/>
      <c r="AA34" s="665"/>
      <c r="AB34" s="665"/>
      <c r="AC34" s="665"/>
      <c r="AD34" s="665"/>
      <c r="AE34" s="665"/>
      <c r="AF34" s="665"/>
      <c r="AG34" s="665"/>
      <c r="AH34" s="665"/>
      <c r="AI34" s="666"/>
    </row>
    <row r="35" spans="1:35" ht="23.25" customHeight="1" x14ac:dyDescent="0.15">
      <c r="A35" s="636"/>
      <c r="B35" s="637"/>
      <c r="C35" s="645"/>
      <c r="D35" s="646"/>
      <c r="E35" s="646"/>
      <c r="F35" s="647"/>
      <c r="G35" s="543" t="s">
        <v>66</v>
      </c>
      <c r="H35" s="544"/>
      <c r="I35" s="544"/>
      <c r="J35" s="545"/>
      <c r="K35" s="597"/>
      <c r="L35" s="660"/>
      <c r="M35" s="660"/>
      <c r="N35" s="660"/>
      <c r="O35" s="661"/>
      <c r="P35" s="668"/>
      <c r="Q35" s="669"/>
      <c r="R35" s="669"/>
      <c r="S35" s="669"/>
      <c r="T35" s="670"/>
      <c r="U35" s="631">
        <f t="shared" si="0"/>
        <v>0</v>
      </c>
      <c r="V35" s="662"/>
      <c r="W35" s="662"/>
      <c r="X35" s="662"/>
      <c r="Y35" s="663"/>
      <c r="Z35" s="664"/>
      <c r="AA35" s="665"/>
      <c r="AB35" s="665"/>
      <c r="AC35" s="665"/>
      <c r="AD35" s="665"/>
      <c r="AE35" s="665"/>
      <c r="AF35" s="665"/>
      <c r="AG35" s="665"/>
      <c r="AH35" s="665"/>
      <c r="AI35" s="666"/>
    </row>
    <row r="36" spans="1:35" ht="23.25" customHeight="1" x14ac:dyDescent="0.15">
      <c r="A36" s="636"/>
      <c r="B36" s="637"/>
      <c r="C36" s="657" t="s">
        <v>67</v>
      </c>
      <c r="D36" s="658"/>
      <c r="E36" s="658"/>
      <c r="F36" s="659"/>
      <c r="G36" s="671" t="s">
        <v>68</v>
      </c>
      <c r="H36" s="672"/>
      <c r="I36" s="672"/>
      <c r="J36" s="673"/>
      <c r="K36" s="597"/>
      <c r="L36" s="660"/>
      <c r="M36" s="660"/>
      <c r="N36" s="660"/>
      <c r="O36" s="661"/>
      <c r="P36" s="597"/>
      <c r="Q36" s="660"/>
      <c r="R36" s="660"/>
      <c r="S36" s="660"/>
      <c r="T36" s="661"/>
      <c r="U36" s="631">
        <f t="shared" si="0"/>
        <v>0</v>
      </c>
      <c r="V36" s="662"/>
      <c r="W36" s="662"/>
      <c r="X36" s="662"/>
      <c r="Y36" s="663"/>
      <c r="Z36" s="664"/>
      <c r="AA36" s="665"/>
      <c r="AB36" s="665"/>
      <c r="AC36" s="665"/>
      <c r="AD36" s="665"/>
      <c r="AE36" s="665"/>
      <c r="AF36" s="665"/>
      <c r="AG36" s="665"/>
      <c r="AH36" s="665"/>
      <c r="AI36" s="666"/>
    </row>
    <row r="37" spans="1:35" ht="23.25" customHeight="1" x14ac:dyDescent="0.15">
      <c r="A37" s="636"/>
      <c r="B37" s="637"/>
      <c r="C37" s="677"/>
      <c r="D37" s="678"/>
      <c r="E37" s="678"/>
      <c r="F37" s="679"/>
      <c r="G37" s="543" t="s">
        <v>265</v>
      </c>
      <c r="H37" s="544"/>
      <c r="I37" s="544"/>
      <c r="J37" s="545"/>
      <c r="K37" s="597"/>
      <c r="L37" s="660"/>
      <c r="M37" s="660"/>
      <c r="N37" s="660"/>
      <c r="O37" s="661"/>
      <c r="P37" s="597"/>
      <c r="Q37" s="660"/>
      <c r="R37" s="660"/>
      <c r="S37" s="660"/>
      <c r="T37" s="661"/>
      <c r="U37" s="631">
        <f>K37-P37</f>
        <v>0</v>
      </c>
      <c r="V37" s="662"/>
      <c r="W37" s="662"/>
      <c r="X37" s="662"/>
      <c r="Y37" s="663"/>
      <c r="Z37" s="664"/>
      <c r="AA37" s="665"/>
      <c r="AB37" s="665"/>
      <c r="AC37" s="665"/>
      <c r="AD37" s="665"/>
      <c r="AE37" s="665"/>
      <c r="AF37" s="665"/>
      <c r="AG37" s="665"/>
      <c r="AH37" s="665"/>
      <c r="AI37" s="666"/>
    </row>
    <row r="38" spans="1:35" ht="23.25" customHeight="1" x14ac:dyDescent="0.15">
      <c r="A38" s="636"/>
      <c r="B38" s="637"/>
      <c r="C38" s="645"/>
      <c r="D38" s="646"/>
      <c r="E38" s="646"/>
      <c r="F38" s="647"/>
      <c r="G38" s="543" t="s">
        <v>268</v>
      </c>
      <c r="H38" s="544"/>
      <c r="I38" s="544"/>
      <c r="J38" s="545"/>
      <c r="K38" s="597"/>
      <c r="L38" s="660"/>
      <c r="M38" s="660"/>
      <c r="N38" s="660"/>
      <c r="O38" s="661"/>
      <c r="P38" s="674"/>
      <c r="Q38" s="675"/>
      <c r="R38" s="675"/>
      <c r="S38" s="675"/>
      <c r="T38" s="676"/>
      <c r="U38" s="631">
        <f t="shared" si="0"/>
        <v>0</v>
      </c>
      <c r="V38" s="662"/>
      <c r="W38" s="662"/>
      <c r="X38" s="662"/>
      <c r="Y38" s="663"/>
      <c r="Z38" s="664"/>
      <c r="AA38" s="665"/>
      <c r="AB38" s="665"/>
      <c r="AC38" s="665"/>
      <c r="AD38" s="665"/>
      <c r="AE38" s="665"/>
      <c r="AF38" s="665"/>
      <c r="AG38" s="665"/>
      <c r="AH38" s="665"/>
      <c r="AI38" s="666"/>
    </row>
    <row r="39" spans="1:35" ht="23.25" customHeight="1" x14ac:dyDescent="0.15">
      <c r="A39" s="636"/>
      <c r="B39" s="637"/>
      <c r="C39" s="671" t="s">
        <v>71</v>
      </c>
      <c r="D39" s="672"/>
      <c r="E39" s="672"/>
      <c r="F39" s="673"/>
      <c r="G39" s="654" t="s">
        <v>72</v>
      </c>
      <c r="H39" s="655"/>
      <c r="I39" s="655"/>
      <c r="J39" s="656"/>
      <c r="K39" s="597"/>
      <c r="L39" s="660"/>
      <c r="M39" s="660"/>
      <c r="N39" s="660"/>
      <c r="O39" s="661"/>
      <c r="P39" s="597"/>
      <c r="Q39" s="660"/>
      <c r="R39" s="660"/>
      <c r="S39" s="660"/>
      <c r="T39" s="661"/>
      <c r="U39" s="631">
        <f t="shared" si="0"/>
        <v>0</v>
      </c>
      <c r="V39" s="662"/>
      <c r="W39" s="662"/>
      <c r="X39" s="662"/>
      <c r="Y39" s="663"/>
      <c r="Z39" s="664"/>
      <c r="AA39" s="665"/>
      <c r="AB39" s="665"/>
      <c r="AC39" s="665"/>
      <c r="AD39" s="665"/>
      <c r="AE39" s="665"/>
      <c r="AF39" s="665"/>
      <c r="AG39" s="665"/>
      <c r="AH39" s="665"/>
      <c r="AI39" s="666"/>
    </row>
    <row r="40" spans="1:35" ht="23.25" customHeight="1" x14ac:dyDescent="0.15">
      <c r="A40" s="636"/>
      <c r="B40" s="637"/>
      <c r="C40" s="543" t="s">
        <v>50</v>
      </c>
      <c r="D40" s="544"/>
      <c r="E40" s="544"/>
      <c r="F40" s="545"/>
      <c r="G40" s="214"/>
      <c r="H40" s="214"/>
      <c r="I40" s="214"/>
      <c r="J40" s="215"/>
      <c r="K40" s="597"/>
      <c r="L40" s="660"/>
      <c r="M40" s="660"/>
      <c r="N40" s="660"/>
      <c r="O40" s="661"/>
      <c r="P40" s="668"/>
      <c r="Q40" s="669"/>
      <c r="R40" s="669"/>
      <c r="S40" s="669"/>
      <c r="T40" s="670"/>
      <c r="U40" s="631">
        <f t="shared" si="0"/>
        <v>0</v>
      </c>
      <c r="V40" s="662"/>
      <c r="W40" s="662"/>
      <c r="X40" s="662"/>
      <c r="Y40" s="663"/>
      <c r="Z40" s="664"/>
      <c r="AA40" s="665"/>
      <c r="AB40" s="665"/>
      <c r="AC40" s="665"/>
      <c r="AD40" s="665"/>
      <c r="AE40" s="665"/>
      <c r="AF40" s="665"/>
      <c r="AG40" s="665"/>
      <c r="AH40" s="665"/>
      <c r="AI40" s="666"/>
    </row>
    <row r="41" spans="1:35" ht="23.25" customHeight="1" thickBot="1" x14ac:dyDescent="0.2">
      <c r="A41" s="638"/>
      <c r="B41" s="639"/>
      <c r="C41" s="600" t="s">
        <v>51</v>
      </c>
      <c r="D41" s="601"/>
      <c r="E41" s="601"/>
      <c r="F41" s="601"/>
      <c r="G41" s="601"/>
      <c r="H41" s="601"/>
      <c r="I41" s="601"/>
      <c r="J41" s="602"/>
      <c r="K41" s="603">
        <f>SUM(K31:O40)</f>
        <v>0</v>
      </c>
      <c r="L41" s="681"/>
      <c r="M41" s="681"/>
      <c r="N41" s="681"/>
      <c r="O41" s="682"/>
      <c r="P41" s="603">
        <f>SUM(P31:T40)</f>
        <v>0</v>
      </c>
      <c r="Q41" s="681"/>
      <c r="R41" s="681"/>
      <c r="S41" s="681"/>
      <c r="T41" s="682"/>
      <c r="U41" s="603">
        <f>SUM(U31:Y40)</f>
        <v>0</v>
      </c>
      <c r="V41" s="681"/>
      <c r="W41" s="681"/>
      <c r="X41" s="681"/>
      <c r="Y41" s="682"/>
      <c r="Z41" s="43"/>
      <c r="AA41" s="44"/>
      <c r="AB41" s="45"/>
      <c r="AC41" s="28"/>
      <c r="AD41" s="28"/>
      <c r="AE41" s="28"/>
      <c r="AF41" s="46"/>
      <c r="AG41" s="46"/>
      <c r="AH41" s="45"/>
      <c r="AI41" s="47"/>
    </row>
    <row r="42" spans="1:35" ht="23.25" customHeight="1" x14ac:dyDescent="0.15">
      <c r="A42" s="216"/>
      <c r="B42" s="216"/>
      <c r="C42" s="217"/>
      <c r="D42" s="217"/>
      <c r="E42" s="217"/>
      <c r="F42" s="217"/>
      <c r="G42" s="217"/>
      <c r="H42" s="217"/>
      <c r="I42" s="217"/>
      <c r="J42" s="217"/>
      <c r="K42" s="218"/>
      <c r="L42" s="144"/>
      <c r="M42" s="144"/>
      <c r="N42" s="144"/>
      <c r="O42" s="144"/>
      <c r="P42" s="218"/>
      <c r="Q42" s="144"/>
      <c r="R42" s="144"/>
      <c r="S42" s="144"/>
      <c r="T42" s="144"/>
      <c r="U42" s="218"/>
      <c r="V42" s="144"/>
      <c r="W42" s="144"/>
      <c r="X42" s="144"/>
      <c r="Y42" s="144"/>
      <c r="Z42" s="219"/>
      <c r="AA42" s="219"/>
      <c r="AB42" s="220"/>
      <c r="AC42" s="218"/>
      <c r="AD42" s="218"/>
      <c r="AE42" s="218"/>
      <c r="AF42" s="221"/>
      <c r="AG42" s="221"/>
      <c r="AH42" s="220"/>
      <c r="AI42" s="218"/>
    </row>
    <row r="43" spans="1:35" ht="23.25" customHeight="1" thickBot="1" x14ac:dyDescent="0.2">
      <c r="A43" s="216"/>
      <c r="B43" s="216"/>
      <c r="C43" s="217"/>
      <c r="D43" s="217"/>
      <c r="E43" s="217"/>
      <c r="F43" s="680" t="s">
        <v>148</v>
      </c>
      <c r="G43" s="681"/>
      <c r="H43" s="681"/>
      <c r="I43" s="681"/>
      <c r="J43" s="682"/>
      <c r="K43" s="683" t="str">
        <f>IF(K41=K28,"ok","収支不一致")</f>
        <v>ok</v>
      </c>
      <c r="L43" s="684"/>
      <c r="M43" s="684"/>
      <c r="N43" s="684"/>
      <c r="O43" s="685"/>
      <c r="P43" s="218"/>
      <c r="Q43" s="144"/>
      <c r="R43" s="144"/>
      <c r="S43" s="144"/>
      <c r="T43" s="144"/>
      <c r="U43" s="218"/>
      <c r="V43" s="144"/>
      <c r="W43" s="144"/>
      <c r="X43" s="144"/>
      <c r="Y43" s="144"/>
      <c r="Z43" s="219"/>
      <c r="AA43" s="219"/>
      <c r="AB43" s="220"/>
      <c r="AC43" s="218"/>
      <c r="AD43" s="218"/>
      <c r="AE43" s="218"/>
      <c r="AF43" s="221"/>
      <c r="AG43" s="221"/>
      <c r="AH43" s="220"/>
      <c r="AI43" s="218"/>
    </row>
    <row r="44" spans="1:35" ht="23.25" customHeight="1" thickBot="1" x14ac:dyDescent="0.2">
      <c r="A44" s="216"/>
      <c r="B44" s="216"/>
      <c r="C44" s="217"/>
      <c r="D44" s="217"/>
      <c r="E44" s="217"/>
      <c r="F44" s="680" t="s">
        <v>149</v>
      </c>
      <c r="G44" s="681"/>
      <c r="H44" s="681"/>
      <c r="I44" s="681"/>
      <c r="J44" s="682"/>
      <c r="K44" s="683" t="str">
        <f>IF(K25+K26+K27=U41,"ok","収支不一致")</f>
        <v>ok</v>
      </c>
      <c r="L44" s="684"/>
      <c r="M44" s="684"/>
      <c r="N44" s="684"/>
      <c r="O44" s="685"/>
      <c r="P44" s="218"/>
      <c r="Q44" s="144"/>
      <c r="R44" s="144"/>
      <c r="S44" s="144"/>
      <c r="T44" s="144"/>
      <c r="U44" s="218"/>
      <c r="V44" s="144"/>
      <c r="W44" s="144"/>
      <c r="X44" s="144"/>
      <c r="Y44" s="144"/>
      <c r="Z44" s="219"/>
      <c r="AA44" s="219"/>
      <c r="AB44" s="220"/>
      <c r="AC44" s="218"/>
      <c r="AD44" s="218"/>
      <c r="AE44" s="218"/>
      <c r="AF44" s="221"/>
      <c r="AG44" s="221"/>
      <c r="AH44" s="220"/>
      <c r="AI44" s="218"/>
    </row>
    <row r="45" spans="1:35" ht="23.25" customHeight="1" x14ac:dyDescent="0.15">
      <c r="A45" s="216"/>
      <c r="B45" s="216"/>
      <c r="C45" s="217"/>
      <c r="D45" s="217"/>
      <c r="E45" s="217"/>
      <c r="F45" s="217"/>
      <c r="G45" s="217"/>
      <c r="H45" s="217"/>
      <c r="I45" s="217"/>
      <c r="J45" s="217"/>
      <c r="K45" s="218"/>
      <c r="L45" s="144"/>
      <c r="M45" s="144"/>
      <c r="N45" s="144"/>
      <c r="O45" s="144"/>
      <c r="P45" s="218"/>
      <c r="Q45" s="144"/>
      <c r="R45" s="144"/>
      <c r="S45" s="144"/>
      <c r="T45" s="144"/>
      <c r="U45" s="218"/>
      <c r="V45" s="144"/>
      <c r="W45" s="144"/>
      <c r="X45" s="144"/>
      <c r="Y45" s="144"/>
      <c r="Z45" s="219"/>
      <c r="AA45" s="219"/>
      <c r="AB45" s="220"/>
      <c r="AC45" s="218"/>
      <c r="AD45" s="218"/>
      <c r="AE45" s="218"/>
      <c r="AF45" s="221"/>
      <c r="AG45" s="221"/>
      <c r="AH45" s="220"/>
      <c r="AI45" s="218"/>
    </row>
    <row r="46" spans="1:35" ht="23.25" customHeight="1" x14ac:dyDescent="0.15">
      <c r="A46" s="216"/>
      <c r="B46" s="216"/>
      <c r="C46" s="217"/>
      <c r="D46" s="217"/>
      <c r="E46" s="217"/>
      <c r="F46" s="217"/>
      <c r="G46" s="217"/>
      <c r="H46" s="217"/>
      <c r="I46" s="217"/>
      <c r="J46" s="217"/>
      <c r="K46" s="218"/>
      <c r="L46" s="144"/>
      <c r="M46" s="144"/>
      <c r="N46" s="144"/>
      <c r="O46" s="144"/>
      <c r="P46" s="218"/>
      <c r="Q46" s="144"/>
      <c r="R46" s="144"/>
      <c r="S46" s="144"/>
      <c r="T46" s="144"/>
      <c r="U46" s="218"/>
      <c r="V46" s="144"/>
      <c r="W46" s="144"/>
      <c r="X46" s="144"/>
      <c r="Y46" s="144"/>
      <c r="Z46" s="219"/>
      <c r="AA46" s="219"/>
      <c r="AB46" s="220"/>
      <c r="AC46" s="218"/>
      <c r="AD46" s="218"/>
      <c r="AE46" s="218"/>
      <c r="AF46" s="221"/>
      <c r="AG46" s="221"/>
      <c r="AH46" s="220"/>
      <c r="AI46" s="218"/>
    </row>
    <row r="47" spans="1:35" ht="23.25" customHeight="1" x14ac:dyDescent="0.15">
      <c r="A47" s="216"/>
      <c r="B47" s="216"/>
      <c r="C47" s="217"/>
      <c r="D47" s="217"/>
      <c r="E47" s="217"/>
      <c r="F47" s="217"/>
      <c r="G47" s="217"/>
      <c r="H47" s="217"/>
      <c r="I47" s="217"/>
      <c r="J47" s="217"/>
      <c r="K47" s="218"/>
      <c r="L47" s="144"/>
      <c r="M47" s="144"/>
      <c r="N47" s="144"/>
      <c r="O47" s="144"/>
      <c r="P47" s="218"/>
      <c r="Q47" s="144"/>
      <c r="R47" s="144"/>
      <c r="S47" s="144"/>
      <c r="T47" s="144"/>
      <c r="U47" s="218"/>
      <c r="V47" s="144"/>
      <c r="W47" s="144"/>
      <c r="X47" s="144"/>
      <c r="Y47" s="144"/>
      <c r="Z47" s="219"/>
      <c r="AA47" s="219"/>
      <c r="AB47" s="220"/>
      <c r="AC47" s="218"/>
      <c r="AD47" s="218"/>
      <c r="AE47" s="218"/>
      <c r="AF47" s="221"/>
      <c r="AG47" s="221"/>
      <c r="AH47" s="220"/>
      <c r="AI47" s="218"/>
    </row>
    <row r="48" spans="1:35" ht="23.25" customHeight="1" x14ac:dyDescent="0.15">
      <c r="A48" s="216"/>
      <c r="B48" s="216"/>
      <c r="C48" s="217"/>
      <c r="D48" s="217"/>
      <c r="E48" s="217"/>
      <c r="F48" s="217"/>
      <c r="G48" s="217"/>
      <c r="H48" s="217"/>
      <c r="I48" s="217"/>
      <c r="J48" s="217"/>
      <c r="K48" s="218"/>
      <c r="L48" s="144"/>
      <c r="M48" s="144"/>
      <c r="N48" s="144"/>
      <c r="O48" s="144"/>
      <c r="P48" s="218"/>
      <c r="Q48" s="144"/>
      <c r="R48" s="144"/>
      <c r="S48" s="144"/>
      <c r="T48" s="144"/>
      <c r="U48" s="218"/>
      <c r="V48" s="144"/>
      <c r="W48" s="144"/>
      <c r="X48" s="144"/>
      <c r="Y48" s="144"/>
      <c r="Z48" s="219"/>
      <c r="AA48" s="219"/>
      <c r="AB48" s="220"/>
      <c r="AC48" s="218"/>
      <c r="AD48" s="218"/>
      <c r="AE48" s="218"/>
      <c r="AF48" s="221"/>
      <c r="AG48" s="221"/>
      <c r="AH48" s="220"/>
      <c r="AI48" s="218"/>
    </row>
    <row r="49" spans="1:35" ht="23.25" customHeight="1" x14ac:dyDescent="0.15">
      <c r="A49" s="216"/>
      <c r="B49" s="216"/>
      <c r="C49" s="217"/>
      <c r="D49" s="217"/>
      <c r="E49" s="217"/>
      <c r="F49" s="217"/>
      <c r="G49" s="217"/>
      <c r="H49" s="217"/>
      <c r="I49" s="217"/>
      <c r="J49" s="217"/>
      <c r="K49" s="218"/>
      <c r="L49" s="144"/>
      <c r="M49" s="144"/>
      <c r="N49" s="144"/>
      <c r="O49" s="144"/>
      <c r="P49" s="218"/>
      <c r="Q49" s="144"/>
      <c r="R49" s="144"/>
      <c r="S49" s="144"/>
      <c r="T49" s="144"/>
      <c r="U49" s="218"/>
      <c r="V49" s="144"/>
      <c r="W49" s="144"/>
      <c r="X49" s="144"/>
      <c r="Y49" s="144"/>
      <c r="Z49" s="219"/>
      <c r="AA49" s="219"/>
      <c r="AB49" s="220"/>
      <c r="AC49" s="218"/>
      <c r="AD49" s="218"/>
      <c r="AE49" s="218"/>
      <c r="AF49" s="221"/>
      <c r="AG49" s="221"/>
      <c r="AH49" s="220"/>
      <c r="AI49" s="218"/>
    </row>
    <row r="50" spans="1:35" ht="23.25" customHeight="1" x14ac:dyDescent="0.15">
      <c r="A50" s="216"/>
      <c r="B50" s="216"/>
      <c r="C50" s="217"/>
      <c r="D50" s="217"/>
      <c r="E50" s="217"/>
      <c r="F50" s="217"/>
      <c r="G50" s="217"/>
      <c r="H50" s="217"/>
      <c r="I50" s="217"/>
      <c r="J50" s="217"/>
      <c r="K50" s="218"/>
      <c r="L50" s="144"/>
      <c r="M50" s="144"/>
      <c r="N50" s="144"/>
      <c r="O50" s="144"/>
      <c r="P50" s="218"/>
      <c r="Q50" s="144"/>
      <c r="R50" s="144"/>
      <c r="S50" s="144"/>
      <c r="T50" s="144"/>
      <c r="U50" s="218"/>
      <c r="V50" s="144"/>
      <c r="W50" s="144"/>
      <c r="X50" s="144"/>
      <c r="Y50" s="144"/>
      <c r="Z50" s="219"/>
      <c r="AA50" s="219"/>
      <c r="AB50" s="220"/>
      <c r="AC50" s="218"/>
      <c r="AD50" s="218"/>
      <c r="AE50" s="218"/>
      <c r="AF50" s="221"/>
      <c r="AG50" s="221"/>
      <c r="AH50" s="220"/>
      <c r="AI50" s="218"/>
    </row>
    <row r="51" spans="1:35" ht="23.25" customHeight="1" x14ac:dyDescent="0.15">
      <c r="A51" s="216"/>
      <c r="B51" s="216"/>
      <c r="C51" s="217"/>
      <c r="D51" s="217"/>
      <c r="E51" s="217"/>
      <c r="F51" s="217"/>
      <c r="G51" s="217"/>
      <c r="H51" s="217"/>
      <c r="I51" s="217"/>
      <c r="J51" s="217"/>
      <c r="K51" s="218"/>
      <c r="L51" s="144"/>
      <c r="M51" s="144"/>
      <c r="N51" s="144"/>
      <c r="O51" s="144"/>
      <c r="P51" s="218"/>
      <c r="Q51" s="144"/>
      <c r="R51" s="144"/>
      <c r="S51" s="144"/>
      <c r="T51" s="144"/>
      <c r="U51" s="218"/>
      <c r="V51" s="144"/>
      <c r="W51" s="144"/>
      <c r="X51" s="144"/>
      <c r="Y51" s="144"/>
      <c r="Z51" s="219"/>
      <c r="AA51" s="219"/>
      <c r="AB51" s="220"/>
      <c r="AC51" s="218"/>
      <c r="AD51" s="218"/>
      <c r="AE51" s="218"/>
      <c r="AF51" s="221"/>
      <c r="AG51" s="221"/>
      <c r="AH51" s="220"/>
      <c r="AI51" s="218"/>
    </row>
    <row r="52" spans="1:35" ht="23.25" customHeight="1" x14ac:dyDescent="0.15">
      <c r="A52" s="216"/>
      <c r="B52" s="216"/>
      <c r="C52" s="217"/>
      <c r="D52" s="217"/>
      <c r="E52" s="217"/>
      <c r="F52" s="217"/>
      <c r="G52" s="217"/>
      <c r="H52" s="217"/>
      <c r="I52" s="217"/>
      <c r="J52" s="217"/>
      <c r="K52" s="218"/>
      <c r="L52" s="144"/>
      <c r="M52" s="144"/>
      <c r="N52" s="144"/>
      <c r="O52" s="144"/>
      <c r="P52" s="218"/>
      <c r="Q52" s="144"/>
      <c r="R52" s="144"/>
      <c r="S52" s="144"/>
      <c r="T52" s="144"/>
      <c r="U52" s="218"/>
      <c r="V52" s="144"/>
      <c r="W52" s="144"/>
      <c r="X52" s="144"/>
      <c r="Y52" s="144"/>
      <c r="Z52" s="219"/>
      <c r="AA52" s="219"/>
      <c r="AB52" s="220"/>
      <c r="AC52" s="218"/>
      <c r="AD52" s="218"/>
      <c r="AE52" s="218"/>
      <c r="AF52" s="221"/>
      <c r="AG52" s="221"/>
      <c r="AH52" s="220"/>
      <c r="AI52" s="218"/>
    </row>
    <row r="53" spans="1:35" ht="23.25" customHeight="1" x14ac:dyDescent="0.15">
      <c r="A53" s="216"/>
      <c r="B53" s="216"/>
      <c r="C53" s="217"/>
      <c r="D53" s="217"/>
      <c r="E53" s="217"/>
      <c r="F53" s="217"/>
      <c r="G53" s="217"/>
      <c r="H53" s="217"/>
      <c r="I53" s="217"/>
      <c r="J53" s="217"/>
      <c r="K53" s="218"/>
      <c r="L53" s="144"/>
      <c r="M53" s="144"/>
      <c r="N53" s="144"/>
      <c r="O53" s="144"/>
      <c r="P53" s="218"/>
      <c r="Q53" s="144"/>
      <c r="R53" s="144"/>
      <c r="S53" s="144"/>
      <c r="T53" s="144"/>
      <c r="U53" s="218"/>
      <c r="V53" s="144"/>
      <c r="W53" s="144"/>
      <c r="X53" s="144"/>
      <c r="Y53" s="144"/>
      <c r="Z53" s="219"/>
      <c r="AA53" s="219"/>
      <c r="AB53" s="220"/>
      <c r="AC53" s="218"/>
      <c r="AD53" s="218"/>
      <c r="AE53" s="218"/>
      <c r="AF53" s="221"/>
      <c r="AG53" s="221"/>
      <c r="AH53" s="220"/>
      <c r="AI53" s="218"/>
    </row>
    <row r="54" spans="1:35" ht="23.25" customHeight="1" x14ac:dyDescent="0.15">
      <c r="A54" s="216"/>
      <c r="B54" s="216"/>
      <c r="C54" s="217"/>
      <c r="D54" s="217"/>
      <c r="E54" s="217"/>
      <c r="F54" s="217"/>
      <c r="G54" s="217"/>
      <c r="H54" s="217"/>
      <c r="I54" s="217"/>
      <c r="J54" s="217"/>
      <c r="K54" s="218"/>
      <c r="L54" s="144"/>
      <c r="M54" s="144"/>
      <c r="N54" s="144"/>
      <c r="O54" s="144"/>
      <c r="P54" s="218"/>
      <c r="Q54" s="144"/>
      <c r="R54" s="144"/>
      <c r="S54" s="144"/>
      <c r="T54" s="144"/>
      <c r="U54" s="218"/>
      <c r="V54" s="144"/>
      <c r="W54" s="144"/>
      <c r="X54" s="144"/>
      <c r="Y54" s="144"/>
      <c r="Z54" s="219"/>
      <c r="AA54" s="219"/>
      <c r="AB54" s="220"/>
      <c r="AC54" s="218"/>
      <c r="AD54" s="218"/>
      <c r="AE54" s="218"/>
      <c r="AF54" s="221"/>
      <c r="AG54" s="221"/>
      <c r="AH54" s="220"/>
      <c r="AI54" s="218"/>
    </row>
    <row r="55" spans="1:35" ht="23.25" customHeight="1" x14ac:dyDescent="0.15">
      <c r="A55" s="216"/>
      <c r="B55" s="216"/>
      <c r="C55" s="217"/>
      <c r="D55" s="217"/>
      <c r="E55" s="217"/>
      <c r="F55" s="217"/>
      <c r="G55" s="217"/>
      <c r="H55" s="217"/>
      <c r="I55" s="217"/>
      <c r="J55" s="217"/>
      <c r="K55" s="218"/>
      <c r="L55" s="144"/>
      <c r="M55" s="144"/>
      <c r="N55" s="144"/>
      <c r="O55" s="144"/>
      <c r="P55" s="218"/>
      <c r="Q55" s="144"/>
      <c r="R55" s="144"/>
      <c r="S55" s="144"/>
      <c r="T55" s="144"/>
      <c r="U55" s="218"/>
      <c r="V55" s="144"/>
      <c r="W55" s="144"/>
      <c r="X55" s="144"/>
      <c r="Y55" s="144"/>
      <c r="Z55" s="219"/>
      <c r="AA55" s="219"/>
      <c r="AB55" s="220"/>
      <c r="AC55" s="218"/>
      <c r="AD55" s="218"/>
      <c r="AE55" s="218"/>
      <c r="AF55" s="221"/>
      <c r="AG55" s="221"/>
      <c r="AH55" s="220"/>
      <c r="AI55" s="218"/>
    </row>
    <row r="56" spans="1:35" ht="23.25" customHeight="1" x14ac:dyDescent="0.15">
      <c r="A56" s="216"/>
      <c r="B56" s="216"/>
      <c r="C56" s="217"/>
      <c r="D56" s="217"/>
      <c r="E56" s="217"/>
      <c r="F56" s="217"/>
      <c r="G56" s="217"/>
      <c r="H56" s="217"/>
      <c r="I56" s="217"/>
      <c r="J56" s="217"/>
      <c r="K56" s="218"/>
      <c r="L56" s="144"/>
      <c r="M56" s="144"/>
      <c r="N56" s="144"/>
      <c r="O56" s="144"/>
      <c r="P56" s="218"/>
      <c r="Q56" s="144"/>
      <c r="R56" s="144"/>
      <c r="S56" s="144"/>
      <c r="T56" s="144"/>
      <c r="U56" s="218"/>
      <c r="V56" s="144"/>
      <c r="W56" s="144"/>
      <c r="X56" s="144"/>
      <c r="Y56" s="144"/>
      <c r="Z56" s="219"/>
      <c r="AA56" s="219"/>
      <c r="AB56" s="220"/>
      <c r="AC56" s="218"/>
      <c r="AD56" s="218"/>
      <c r="AE56" s="218"/>
      <c r="AF56" s="221"/>
      <c r="AG56" s="221"/>
      <c r="AH56" s="220"/>
      <c r="AI56" s="218"/>
    </row>
    <row r="57" spans="1:35" ht="23.25" customHeight="1" x14ac:dyDescent="0.15">
      <c r="A57" s="216"/>
      <c r="B57" s="216"/>
      <c r="C57" s="217"/>
      <c r="D57" s="217"/>
      <c r="E57" s="217"/>
      <c r="F57" s="217"/>
      <c r="G57" s="217"/>
      <c r="H57" s="217"/>
      <c r="I57" s="217"/>
      <c r="J57" s="217"/>
      <c r="K57" s="218"/>
      <c r="L57" s="144"/>
      <c r="M57" s="144"/>
      <c r="N57" s="144"/>
      <c r="O57" s="144"/>
      <c r="P57" s="218"/>
      <c r="Q57" s="144"/>
      <c r="R57" s="144"/>
      <c r="S57" s="144"/>
      <c r="T57" s="144"/>
      <c r="U57" s="218"/>
      <c r="V57" s="144"/>
      <c r="W57" s="144"/>
      <c r="X57" s="144"/>
      <c r="Y57" s="144"/>
      <c r="Z57" s="219"/>
      <c r="AA57" s="219"/>
      <c r="AB57" s="220"/>
      <c r="AC57" s="218"/>
      <c r="AD57" s="218"/>
      <c r="AE57" s="218"/>
      <c r="AF57" s="221"/>
      <c r="AG57" s="221"/>
      <c r="AH57" s="220"/>
      <c r="AI57" s="218"/>
    </row>
    <row r="58" spans="1:35" ht="23.25" customHeight="1" x14ac:dyDescent="0.15">
      <c r="A58" s="216"/>
      <c r="B58" s="216"/>
      <c r="C58" s="217"/>
      <c r="D58" s="217"/>
      <c r="E58" s="217"/>
      <c r="F58" s="217"/>
      <c r="G58" s="217"/>
      <c r="H58" s="217"/>
      <c r="I58" s="217"/>
      <c r="J58" s="217"/>
      <c r="K58" s="218"/>
      <c r="L58" s="144"/>
      <c r="M58" s="144"/>
      <c r="N58" s="144"/>
      <c r="O58" s="144"/>
      <c r="P58" s="218"/>
      <c r="Q58" s="144"/>
      <c r="R58" s="144"/>
      <c r="S58" s="144"/>
      <c r="T58" s="144"/>
      <c r="U58" s="218"/>
      <c r="V58" s="144"/>
      <c r="W58" s="144"/>
      <c r="X58" s="144"/>
      <c r="Y58" s="144"/>
      <c r="Z58" s="219"/>
      <c r="AA58" s="219"/>
      <c r="AB58" s="220"/>
      <c r="AC58" s="218"/>
      <c r="AD58" s="218"/>
      <c r="AE58" s="218"/>
      <c r="AF58" s="221"/>
      <c r="AG58" s="221"/>
      <c r="AH58" s="220"/>
      <c r="AI58" s="218"/>
    </row>
    <row r="59" spans="1:35" ht="23.25" customHeight="1" x14ac:dyDescent="0.15">
      <c r="A59" s="216"/>
      <c r="B59" s="216"/>
      <c r="C59" s="217"/>
      <c r="D59" s="217"/>
      <c r="E59" s="217"/>
      <c r="F59" s="217"/>
      <c r="G59" s="217"/>
      <c r="H59" s="217"/>
      <c r="I59" s="217"/>
      <c r="J59" s="217"/>
      <c r="K59" s="218"/>
      <c r="L59" s="144"/>
      <c r="M59" s="144"/>
      <c r="N59" s="144"/>
      <c r="O59" s="144"/>
      <c r="P59" s="218"/>
      <c r="Q59" s="144"/>
      <c r="R59" s="144"/>
      <c r="S59" s="144"/>
      <c r="T59" s="144"/>
      <c r="U59" s="218"/>
      <c r="V59" s="144"/>
      <c r="W59" s="144"/>
      <c r="X59" s="144"/>
      <c r="Y59" s="144"/>
      <c r="Z59" s="219"/>
      <c r="AA59" s="219"/>
      <c r="AB59" s="220"/>
      <c r="AC59" s="218"/>
      <c r="AD59" s="218"/>
      <c r="AE59" s="218"/>
      <c r="AF59" s="221"/>
      <c r="AG59" s="221"/>
      <c r="AH59" s="220"/>
      <c r="AI59" s="218"/>
    </row>
    <row r="60" spans="1:35" ht="23.25" customHeight="1" x14ac:dyDescent="0.15">
      <c r="A60" s="216"/>
      <c r="B60" s="216"/>
      <c r="C60" s="217"/>
      <c r="D60" s="217"/>
      <c r="E60" s="217"/>
      <c r="F60" s="217"/>
      <c r="G60" s="217"/>
      <c r="H60" s="217"/>
      <c r="I60" s="217"/>
      <c r="J60" s="217"/>
      <c r="K60" s="218"/>
      <c r="L60" s="144"/>
      <c r="M60" s="144"/>
      <c r="N60" s="144"/>
      <c r="O60" s="144"/>
      <c r="P60" s="218"/>
      <c r="Q60" s="144"/>
      <c r="R60" s="144"/>
      <c r="S60" s="144"/>
      <c r="T60" s="144"/>
      <c r="U60" s="218"/>
      <c r="V60" s="144"/>
      <c r="W60" s="144"/>
      <c r="X60" s="144"/>
      <c r="Y60" s="144"/>
      <c r="Z60" s="219"/>
      <c r="AA60" s="219"/>
      <c r="AB60" s="220"/>
      <c r="AC60" s="218"/>
      <c r="AD60" s="218"/>
      <c r="AE60" s="218"/>
      <c r="AF60" s="221"/>
      <c r="AG60" s="221"/>
      <c r="AH60" s="220"/>
      <c r="AI60" s="218"/>
    </row>
    <row r="61" spans="1:35" ht="23.25" customHeight="1" x14ac:dyDescent="0.15">
      <c r="A61" s="216"/>
      <c r="B61" s="216"/>
      <c r="C61" s="217"/>
      <c r="D61" s="217"/>
      <c r="E61" s="217"/>
      <c r="F61" s="217"/>
      <c r="G61" s="217"/>
      <c r="H61" s="217"/>
      <c r="I61" s="217"/>
      <c r="J61" s="217"/>
      <c r="K61" s="218"/>
      <c r="L61" s="144"/>
      <c r="M61" s="144"/>
      <c r="N61" s="144"/>
      <c r="O61" s="144"/>
      <c r="P61" s="218"/>
      <c r="Q61" s="144"/>
      <c r="R61" s="144"/>
      <c r="S61" s="144"/>
      <c r="T61" s="144"/>
      <c r="U61" s="218"/>
      <c r="V61" s="144"/>
      <c r="W61" s="144"/>
      <c r="X61" s="144"/>
      <c r="Y61" s="144"/>
      <c r="Z61" s="219"/>
      <c r="AA61" s="219"/>
      <c r="AB61" s="220"/>
      <c r="AC61" s="218"/>
      <c r="AD61" s="218"/>
      <c r="AE61" s="218"/>
      <c r="AF61" s="221"/>
      <c r="AG61" s="221"/>
      <c r="AH61" s="220"/>
      <c r="AI61" s="218"/>
    </row>
    <row r="62" spans="1:35" ht="23.25" customHeight="1" x14ac:dyDescent="0.15">
      <c r="A62" s="216"/>
      <c r="B62" s="216"/>
      <c r="C62" s="217"/>
      <c r="D62" s="217"/>
      <c r="E62" s="217"/>
      <c r="F62" s="217"/>
      <c r="G62" s="217"/>
      <c r="H62" s="217"/>
      <c r="I62" s="217"/>
      <c r="J62" s="217"/>
      <c r="K62" s="218"/>
      <c r="L62" s="144"/>
      <c r="M62" s="144"/>
      <c r="N62" s="144"/>
      <c r="O62" s="144"/>
      <c r="P62" s="218"/>
      <c r="Q62" s="144"/>
      <c r="R62" s="144"/>
      <c r="S62" s="144"/>
      <c r="T62" s="144"/>
      <c r="U62" s="218"/>
      <c r="V62" s="144"/>
      <c r="W62" s="144"/>
      <c r="X62" s="144"/>
      <c r="Y62" s="144"/>
      <c r="Z62" s="219"/>
      <c r="AA62" s="219"/>
      <c r="AB62" s="220"/>
      <c r="AC62" s="218"/>
      <c r="AD62" s="218"/>
      <c r="AE62" s="218"/>
      <c r="AF62" s="221"/>
      <c r="AG62" s="221"/>
      <c r="AH62" s="220"/>
      <c r="AI62" s="218"/>
    </row>
    <row r="63" spans="1:35" ht="23.25" customHeight="1" x14ac:dyDescent="0.15">
      <c r="A63" s="216"/>
      <c r="B63" s="216"/>
      <c r="C63" s="217"/>
      <c r="D63" s="217"/>
      <c r="E63" s="217"/>
      <c r="F63" s="217"/>
      <c r="G63" s="217"/>
      <c r="H63" s="217"/>
      <c r="I63" s="217"/>
      <c r="J63" s="217"/>
      <c r="K63" s="218"/>
      <c r="L63" s="144"/>
      <c r="M63" s="144"/>
      <c r="N63" s="144"/>
      <c r="O63" s="144"/>
      <c r="P63" s="218"/>
      <c r="Q63" s="144"/>
      <c r="R63" s="144"/>
      <c r="S63" s="144"/>
      <c r="T63" s="144"/>
      <c r="U63" s="218"/>
      <c r="V63" s="144"/>
      <c r="W63" s="144"/>
      <c r="X63" s="144"/>
      <c r="Y63" s="144"/>
      <c r="Z63" s="219"/>
      <c r="AA63" s="219"/>
      <c r="AB63" s="220"/>
      <c r="AC63" s="218"/>
      <c r="AD63" s="218"/>
      <c r="AE63" s="218"/>
      <c r="AF63" s="221"/>
      <c r="AG63" s="221"/>
      <c r="AH63" s="220"/>
      <c r="AI63" s="218"/>
    </row>
    <row r="64" spans="1:35" ht="23.25" customHeight="1" x14ac:dyDescent="0.15">
      <c r="A64" s="216"/>
      <c r="B64" s="216"/>
      <c r="C64" s="217"/>
      <c r="D64" s="217"/>
      <c r="E64" s="217"/>
      <c r="F64" s="217"/>
      <c r="G64" s="217"/>
      <c r="H64" s="217"/>
      <c r="I64" s="217"/>
      <c r="J64" s="217"/>
      <c r="K64" s="218"/>
      <c r="L64" s="144"/>
      <c r="M64" s="144"/>
      <c r="N64" s="144"/>
      <c r="O64" s="144"/>
      <c r="P64" s="218"/>
      <c r="Q64" s="144"/>
      <c r="R64" s="144"/>
      <c r="S64" s="144"/>
      <c r="T64" s="144"/>
      <c r="U64" s="218"/>
      <c r="V64" s="144"/>
      <c r="W64" s="144"/>
      <c r="X64" s="144"/>
      <c r="Y64" s="144"/>
      <c r="Z64" s="219"/>
      <c r="AA64" s="219"/>
      <c r="AB64" s="220"/>
      <c r="AC64" s="218"/>
      <c r="AD64" s="218"/>
      <c r="AE64" s="218"/>
      <c r="AF64" s="221"/>
      <c r="AG64" s="221"/>
      <c r="AH64" s="220"/>
      <c r="AI64" s="218"/>
    </row>
    <row r="65" spans="1:35" ht="23.25" customHeight="1" x14ac:dyDescent="0.15">
      <c r="A65" s="216"/>
      <c r="B65" s="216"/>
      <c r="C65" s="217"/>
      <c r="D65" s="217"/>
      <c r="E65" s="217"/>
      <c r="F65" s="217"/>
      <c r="G65" s="217"/>
      <c r="H65" s="217"/>
      <c r="I65" s="217"/>
      <c r="J65" s="217"/>
      <c r="K65" s="218"/>
      <c r="L65" s="144"/>
      <c r="M65" s="144"/>
      <c r="N65" s="144"/>
      <c r="O65" s="144"/>
      <c r="P65" s="218"/>
      <c r="Q65" s="144"/>
      <c r="R65" s="144"/>
      <c r="S65" s="144"/>
      <c r="T65" s="144"/>
      <c r="U65" s="218"/>
      <c r="V65" s="144"/>
      <c r="W65" s="144"/>
      <c r="X65" s="144"/>
      <c r="Y65" s="144"/>
      <c r="Z65" s="219"/>
      <c r="AA65" s="219"/>
      <c r="AB65" s="220"/>
      <c r="AC65" s="218"/>
      <c r="AD65" s="218"/>
      <c r="AE65" s="218"/>
      <c r="AF65" s="221"/>
      <c r="AG65" s="221"/>
      <c r="AH65" s="220"/>
      <c r="AI65" s="218"/>
    </row>
    <row r="66" spans="1:35" ht="23.25" customHeight="1" x14ac:dyDescent="0.15">
      <c r="A66" s="216"/>
      <c r="B66" s="216"/>
      <c r="C66" s="217"/>
      <c r="D66" s="217"/>
      <c r="E66" s="217"/>
      <c r="F66" s="217"/>
      <c r="G66" s="217"/>
      <c r="H66" s="217"/>
      <c r="I66" s="217"/>
      <c r="J66" s="217"/>
      <c r="K66" s="218"/>
      <c r="L66" s="144"/>
      <c r="M66" s="144"/>
      <c r="N66" s="144"/>
      <c r="O66" s="144"/>
      <c r="P66" s="218"/>
      <c r="Q66" s="144"/>
      <c r="R66" s="144"/>
      <c r="S66" s="144"/>
      <c r="T66" s="144"/>
      <c r="U66" s="218"/>
      <c r="V66" s="144"/>
      <c r="W66" s="144"/>
      <c r="X66" s="144"/>
      <c r="Y66" s="144"/>
      <c r="Z66" s="219"/>
      <c r="AA66" s="219"/>
      <c r="AB66" s="220"/>
      <c r="AC66" s="218"/>
      <c r="AD66" s="218"/>
      <c r="AE66" s="218"/>
      <c r="AF66" s="221"/>
      <c r="AG66" s="221"/>
      <c r="AH66" s="220"/>
      <c r="AI66" s="218"/>
    </row>
    <row r="67" spans="1:35" ht="23.25" customHeight="1" x14ac:dyDescent="0.15">
      <c r="A67" s="216"/>
      <c r="B67" s="216"/>
      <c r="C67" s="217"/>
      <c r="D67" s="217"/>
      <c r="E67" s="217"/>
      <c r="F67" s="217"/>
      <c r="G67" s="217"/>
      <c r="H67" s="217"/>
      <c r="I67" s="217"/>
      <c r="J67" s="217"/>
      <c r="K67" s="218"/>
      <c r="L67" s="144"/>
      <c r="M67" s="144"/>
      <c r="N67" s="144"/>
      <c r="O67" s="144"/>
      <c r="P67" s="218"/>
      <c r="Q67" s="144"/>
      <c r="R67" s="144"/>
      <c r="S67" s="144"/>
      <c r="T67" s="144"/>
      <c r="U67" s="218"/>
      <c r="V67" s="144"/>
      <c r="W67" s="144"/>
      <c r="X67" s="144"/>
      <c r="Y67" s="144"/>
      <c r="Z67" s="219"/>
      <c r="AA67" s="219"/>
      <c r="AB67" s="220"/>
      <c r="AC67" s="218"/>
      <c r="AD67" s="218"/>
      <c r="AE67" s="218"/>
      <c r="AF67" s="221"/>
      <c r="AG67" s="221"/>
      <c r="AH67" s="220"/>
      <c r="AI67" s="218"/>
    </row>
    <row r="68" spans="1:35" ht="23.25" customHeight="1" x14ac:dyDescent="0.15">
      <c r="A68" s="216"/>
      <c r="B68" s="216"/>
      <c r="C68" s="217"/>
      <c r="D68" s="217"/>
      <c r="E68" s="217"/>
      <c r="F68" s="217"/>
      <c r="G68" s="217"/>
      <c r="H68" s="217"/>
      <c r="I68" s="217"/>
      <c r="J68" s="217"/>
      <c r="K68" s="218"/>
      <c r="L68" s="144"/>
      <c r="M68" s="144"/>
      <c r="N68" s="144"/>
      <c r="O68" s="144"/>
      <c r="P68" s="218"/>
      <c r="Q68" s="144"/>
      <c r="R68" s="144"/>
      <c r="S68" s="144"/>
      <c r="T68" s="144"/>
      <c r="U68" s="218"/>
      <c r="V68" s="144"/>
      <c r="W68" s="144"/>
      <c r="X68" s="144"/>
      <c r="Y68" s="144"/>
      <c r="Z68" s="219"/>
      <c r="AA68" s="219"/>
      <c r="AB68" s="220"/>
      <c r="AC68" s="218"/>
      <c r="AD68" s="218"/>
      <c r="AE68" s="218"/>
      <c r="AF68" s="221"/>
      <c r="AG68" s="221"/>
      <c r="AH68" s="220"/>
      <c r="AI68" s="218"/>
    </row>
    <row r="69" spans="1:35" ht="23.25" customHeight="1" x14ac:dyDescent="0.15">
      <c r="A69" s="216"/>
      <c r="B69" s="216"/>
      <c r="C69" s="217"/>
      <c r="D69" s="217"/>
      <c r="E69" s="217"/>
      <c r="F69" s="217"/>
      <c r="G69" s="217"/>
      <c r="H69" s="217"/>
      <c r="I69" s="217"/>
      <c r="J69" s="217"/>
      <c r="K69" s="218"/>
      <c r="L69" s="144"/>
      <c r="M69" s="144"/>
      <c r="N69" s="144"/>
      <c r="O69" s="144"/>
      <c r="P69" s="218"/>
      <c r="Q69" s="144"/>
      <c r="R69" s="144"/>
      <c r="S69" s="144"/>
      <c r="T69" s="144"/>
      <c r="U69" s="218"/>
      <c r="V69" s="144"/>
      <c r="W69" s="144"/>
      <c r="X69" s="144"/>
      <c r="Y69" s="144"/>
      <c r="Z69" s="219"/>
      <c r="AA69" s="219"/>
      <c r="AB69" s="220"/>
      <c r="AC69" s="218"/>
      <c r="AD69" s="218"/>
      <c r="AE69" s="218"/>
      <c r="AF69" s="221"/>
      <c r="AG69" s="221"/>
      <c r="AH69" s="220"/>
      <c r="AI69" s="218"/>
    </row>
    <row r="70" spans="1:35" ht="23.25" customHeight="1" x14ac:dyDescent="0.15">
      <c r="A70" s="216"/>
      <c r="B70" s="216"/>
      <c r="C70" s="217"/>
      <c r="D70" s="217"/>
      <c r="E70" s="217"/>
      <c r="F70" s="217"/>
      <c r="G70" s="217"/>
      <c r="H70" s="217"/>
      <c r="I70" s="217"/>
      <c r="J70" s="217"/>
      <c r="K70" s="218"/>
      <c r="L70" s="144"/>
      <c r="M70" s="144"/>
      <c r="N70" s="144"/>
      <c r="O70" s="144"/>
      <c r="P70" s="218"/>
      <c r="Q70" s="144"/>
      <c r="R70" s="144"/>
      <c r="S70" s="144"/>
      <c r="T70" s="144"/>
      <c r="U70" s="218"/>
      <c r="V70" s="144"/>
      <c r="W70" s="144"/>
      <c r="X70" s="144"/>
      <c r="Y70" s="144"/>
      <c r="Z70" s="219"/>
      <c r="AA70" s="219"/>
      <c r="AB70" s="220"/>
      <c r="AC70" s="218"/>
      <c r="AD70" s="218"/>
      <c r="AE70" s="218"/>
      <c r="AF70" s="221"/>
      <c r="AG70" s="221"/>
      <c r="AH70" s="220"/>
      <c r="AI70" s="218"/>
    </row>
    <row r="71" spans="1:35" ht="23.25" customHeight="1" x14ac:dyDescent="0.15">
      <c r="A71" s="216"/>
      <c r="B71" s="216"/>
      <c r="C71" s="217"/>
      <c r="D71" s="217"/>
      <c r="E71" s="217"/>
      <c r="F71" s="217"/>
      <c r="G71" s="217"/>
      <c r="H71" s="217"/>
      <c r="I71" s="217"/>
      <c r="J71" s="217"/>
      <c r="K71" s="218"/>
      <c r="L71" s="144"/>
      <c r="M71" s="144"/>
      <c r="N71" s="144"/>
      <c r="O71" s="144"/>
      <c r="P71" s="218"/>
      <c r="Q71" s="144"/>
      <c r="R71" s="144"/>
      <c r="S71" s="144"/>
      <c r="T71" s="144"/>
      <c r="U71" s="218"/>
      <c r="V71" s="144"/>
      <c r="W71" s="144"/>
      <c r="X71" s="144"/>
      <c r="Y71" s="144"/>
      <c r="Z71" s="219"/>
      <c r="AA71" s="219"/>
      <c r="AB71" s="220"/>
      <c r="AC71" s="218"/>
      <c r="AD71" s="218"/>
      <c r="AE71" s="218"/>
      <c r="AF71" s="221"/>
      <c r="AG71" s="221"/>
      <c r="AH71" s="220"/>
      <c r="AI71" s="218"/>
    </row>
    <row r="72" spans="1:35" ht="23.25" customHeight="1" x14ac:dyDescent="0.15">
      <c r="A72" s="216"/>
      <c r="B72" s="216"/>
      <c r="C72" s="217"/>
      <c r="D72" s="217"/>
      <c r="E72" s="217"/>
      <c r="F72" s="217"/>
      <c r="G72" s="217"/>
      <c r="H72" s="217"/>
      <c r="I72" s="217"/>
      <c r="J72" s="217"/>
      <c r="K72" s="218"/>
      <c r="L72" s="144"/>
      <c r="M72" s="144"/>
      <c r="N72" s="144"/>
      <c r="O72" s="144"/>
      <c r="P72" s="218"/>
      <c r="Q72" s="144"/>
      <c r="R72" s="144"/>
      <c r="S72" s="144"/>
      <c r="T72" s="144"/>
      <c r="U72" s="218"/>
      <c r="V72" s="144"/>
      <c r="W72" s="144"/>
      <c r="X72" s="144"/>
      <c r="Y72" s="144"/>
      <c r="Z72" s="219"/>
      <c r="AA72" s="219"/>
      <c r="AB72" s="220"/>
      <c r="AC72" s="218"/>
      <c r="AD72" s="218"/>
      <c r="AE72" s="218"/>
      <c r="AF72" s="221"/>
      <c r="AG72" s="221"/>
      <c r="AH72" s="220"/>
      <c r="AI72" s="218"/>
    </row>
    <row r="73" spans="1:35" ht="23.25" customHeight="1" x14ac:dyDescent="0.15">
      <c r="A73" s="216"/>
      <c r="B73" s="216"/>
      <c r="C73" s="217"/>
      <c r="D73" s="217"/>
      <c r="E73" s="217"/>
      <c r="F73" s="217"/>
      <c r="G73" s="217"/>
      <c r="H73" s="217"/>
      <c r="I73" s="217"/>
      <c r="J73" s="217"/>
      <c r="K73" s="218"/>
      <c r="L73" s="144"/>
      <c r="M73" s="144"/>
      <c r="N73" s="144"/>
      <c r="O73" s="144"/>
      <c r="P73" s="218"/>
      <c r="Q73" s="144"/>
      <c r="R73" s="144"/>
      <c r="S73" s="144"/>
      <c r="T73" s="144"/>
      <c r="U73" s="218"/>
      <c r="V73" s="144"/>
      <c r="W73" s="144"/>
      <c r="X73" s="144"/>
      <c r="Y73" s="144"/>
      <c r="Z73" s="219"/>
      <c r="AA73" s="219"/>
      <c r="AB73" s="220"/>
      <c r="AC73" s="218"/>
      <c r="AD73" s="218"/>
      <c r="AE73" s="218"/>
      <c r="AF73" s="221"/>
      <c r="AG73" s="221"/>
      <c r="AH73" s="220"/>
      <c r="AI73" s="218"/>
    </row>
    <row r="74" spans="1:35" ht="23.25" customHeight="1" x14ac:dyDescent="0.15">
      <c r="A74" s="216"/>
      <c r="B74" s="216"/>
      <c r="C74" s="217"/>
      <c r="D74" s="217"/>
      <c r="E74" s="217"/>
      <c r="F74" s="217"/>
      <c r="G74" s="217"/>
      <c r="H74" s="217"/>
      <c r="I74" s="217"/>
      <c r="J74" s="217"/>
      <c r="K74" s="218"/>
      <c r="L74" s="144"/>
      <c r="M74" s="144"/>
      <c r="N74" s="144"/>
      <c r="O74" s="144"/>
      <c r="P74" s="218"/>
      <c r="Q74" s="144"/>
      <c r="R74" s="144"/>
      <c r="S74" s="144"/>
      <c r="T74" s="144"/>
      <c r="U74" s="218"/>
      <c r="V74" s="144"/>
      <c r="W74" s="144"/>
      <c r="X74" s="144"/>
      <c r="Y74" s="144"/>
      <c r="Z74" s="219"/>
      <c r="AA74" s="219"/>
      <c r="AB74" s="220"/>
      <c r="AC74" s="218"/>
      <c r="AD74" s="218"/>
      <c r="AE74" s="218"/>
      <c r="AF74" s="221"/>
      <c r="AG74" s="221"/>
      <c r="AH74" s="220"/>
      <c r="AI74" s="218"/>
    </row>
    <row r="75" spans="1:35" ht="23.25" customHeight="1" x14ac:dyDescent="0.15">
      <c r="A75" s="216"/>
      <c r="B75" s="216"/>
      <c r="C75" s="217"/>
      <c r="D75" s="217"/>
      <c r="E75" s="217"/>
      <c r="F75" s="217"/>
      <c r="G75" s="217"/>
      <c r="H75" s="217"/>
      <c r="I75" s="217"/>
      <c r="J75" s="217"/>
      <c r="K75" s="218"/>
      <c r="L75" s="144"/>
      <c r="M75" s="144"/>
      <c r="N75" s="144"/>
      <c r="O75" s="144"/>
      <c r="P75" s="218"/>
      <c r="Q75" s="144"/>
      <c r="R75" s="144"/>
      <c r="S75" s="144"/>
      <c r="T75" s="144"/>
      <c r="U75" s="218"/>
      <c r="V75" s="144"/>
      <c r="W75" s="144"/>
      <c r="X75" s="144"/>
      <c r="Y75" s="144"/>
      <c r="Z75" s="219"/>
      <c r="AA75" s="219"/>
      <c r="AB75" s="220"/>
      <c r="AC75" s="218"/>
      <c r="AD75" s="218"/>
      <c r="AE75" s="218"/>
      <c r="AF75" s="221"/>
      <c r="AG75" s="221"/>
      <c r="AH75" s="220"/>
      <c r="AI75" s="218"/>
    </row>
    <row r="76" spans="1:35" ht="23.25" customHeight="1" x14ac:dyDescent="0.15">
      <c r="A76" s="216"/>
      <c r="B76" s="216"/>
      <c r="C76" s="217"/>
      <c r="D76" s="217"/>
      <c r="E76" s="217"/>
      <c r="F76" s="217"/>
      <c r="G76" s="217"/>
      <c r="H76" s="217"/>
      <c r="I76" s="217"/>
      <c r="J76" s="217"/>
      <c r="K76" s="218"/>
      <c r="L76" s="144"/>
      <c r="M76" s="144"/>
      <c r="N76" s="144"/>
      <c r="O76" s="144"/>
      <c r="P76" s="218"/>
      <c r="Q76" s="144"/>
      <c r="R76" s="144"/>
      <c r="S76" s="144"/>
      <c r="T76" s="144"/>
      <c r="U76" s="218"/>
      <c r="V76" s="144"/>
      <c r="W76" s="144"/>
      <c r="X76" s="144"/>
      <c r="Y76" s="144"/>
      <c r="Z76" s="219"/>
      <c r="AA76" s="219"/>
      <c r="AB76" s="220"/>
      <c r="AC76" s="218"/>
      <c r="AD76" s="218"/>
      <c r="AE76" s="218"/>
      <c r="AF76" s="221"/>
      <c r="AG76" s="221"/>
      <c r="AH76" s="220"/>
      <c r="AI76" s="218"/>
    </row>
    <row r="77" spans="1:35" ht="23.25" customHeight="1" x14ac:dyDescent="0.15">
      <c r="A77" s="216"/>
      <c r="B77" s="216"/>
      <c r="C77" s="217"/>
      <c r="D77" s="217"/>
      <c r="E77" s="217"/>
      <c r="F77" s="217"/>
      <c r="G77" s="217"/>
      <c r="H77" s="217"/>
      <c r="I77" s="217"/>
      <c r="J77" s="217"/>
      <c r="K77" s="218"/>
      <c r="L77" s="144"/>
      <c r="M77" s="144"/>
      <c r="N77" s="144"/>
      <c r="O77" s="144"/>
      <c r="P77" s="218"/>
      <c r="Q77" s="144"/>
      <c r="R77" s="144"/>
      <c r="S77" s="144"/>
      <c r="T77" s="144"/>
      <c r="U77" s="218"/>
      <c r="V77" s="144"/>
      <c r="W77" s="144"/>
      <c r="X77" s="144"/>
      <c r="Y77" s="144"/>
      <c r="Z77" s="219"/>
      <c r="AA77" s="219"/>
      <c r="AB77" s="220"/>
      <c r="AC77" s="218"/>
      <c r="AD77" s="218"/>
      <c r="AE77" s="218"/>
      <c r="AF77" s="221"/>
      <c r="AG77" s="221"/>
      <c r="AH77" s="220"/>
      <c r="AI77" s="218"/>
    </row>
    <row r="78" spans="1:35" ht="23.25" customHeight="1" x14ac:dyDescent="0.15">
      <c r="A78" s="216"/>
      <c r="B78" s="216"/>
      <c r="C78" s="217"/>
      <c r="D78" s="217"/>
      <c r="E78" s="217"/>
      <c r="F78" s="217"/>
      <c r="G78" s="217"/>
      <c r="H78" s="217"/>
      <c r="I78" s="217"/>
      <c r="J78" s="217"/>
      <c r="K78" s="218"/>
      <c r="L78" s="144"/>
      <c r="M78" s="144"/>
      <c r="N78" s="144"/>
      <c r="O78" s="144"/>
      <c r="P78" s="218"/>
      <c r="Q78" s="144"/>
      <c r="R78" s="144"/>
      <c r="S78" s="144"/>
      <c r="T78" s="144"/>
      <c r="U78" s="218"/>
      <c r="V78" s="144"/>
      <c r="W78" s="144"/>
      <c r="X78" s="144"/>
      <c r="Y78" s="144"/>
      <c r="Z78" s="219"/>
      <c r="AA78" s="219"/>
      <c r="AB78" s="220"/>
      <c r="AC78" s="218"/>
      <c r="AD78" s="218"/>
      <c r="AE78" s="218"/>
      <c r="AF78" s="221"/>
      <c r="AG78" s="221"/>
      <c r="AH78" s="220"/>
      <c r="AI78" s="218"/>
    </row>
    <row r="79" spans="1:35" ht="23.25" customHeight="1" x14ac:dyDescent="0.15">
      <c r="A79" s="216"/>
      <c r="B79" s="216"/>
      <c r="C79" s="217"/>
      <c r="D79" s="217"/>
      <c r="E79" s="217"/>
      <c r="F79" s="217"/>
      <c r="G79" s="217"/>
      <c r="H79" s="217"/>
      <c r="I79" s="217"/>
      <c r="J79" s="217"/>
      <c r="K79" s="218"/>
      <c r="L79" s="144"/>
      <c r="M79" s="144"/>
      <c r="N79" s="144"/>
      <c r="O79" s="144"/>
      <c r="P79" s="218"/>
      <c r="Q79" s="144"/>
      <c r="R79" s="144"/>
      <c r="S79" s="144"/>
      <c r="T79" s="144"/>
      <c r="U79" s="218"/>
      <c r="V79" s="144"/>
      <c r="W79" s="144"/>
      <c r="X79" s="144"/>
      <c r="Y79" s="144"/>
      <c r="Z79" s="219"/>
      <c r="AA79" s="219"/>
      <c r="AB79" s="220"/>
      <c r="AC79" s="218"/>
      <c r="AD79" s="218"/>
      <c r="AE79" s="218"/>
      <c r="AF79" s="221"/>
      <c r="AG79" s="221"/>
      <c r="AH79" s="220"/>
      <c r="AI79" s="218"/>
    </row>
    <row r="80" spans="1:35" ht="23.25" customHeight="1" x14ac:dyDescent="0.15">
      <c r="A80" s="216"/>
      <c r="B80" s="216"/>
      <c r="C80" s="217"/>
      <c r="D80" s="217"/>
      <c r="E80" s="217"/>
      <c r="F80" s="217"/>
      <c r="G80" s="217"/>
      <c r="H80" s="217"/>
      <c r="I80" s="217"/>
      <c r="J80" s="217"/>
      <c r="K80" s="218"/>
      <c r="L80" s="144"/>
      <c r="M80" s="144"/>
      <c r="N80" s="144"/>
      <c r="O80" s="144"/>
      <c r="P80" s="218"/>
      <c r="Q80" s="144"/>
      <c r="R80" s="144"/>
      <c r="S80" s="144"/>
      <c r="T80" s="144"/>
      <c r="U80" s="218"/>
      <c r="V80" s="144"/>
      <c r="W80" s="144"/>
      <c r="X80" s="144"/>
      <c r="Y80" s="144"/>
      <c r="Z80" s="219"/>
      <c r="AA80" s="219"/>
      <c r="AB80" s="220"/>
      <c r="AC80" s="218"/>
      <c r="AD80" s="218"/>
      <c r="AE80" s="218"/>
      <c r="AF80" s="221"/>
      <c r="AG80" s="221"/>
      <c r="AH80" s="220"/>
      <c r="AI80" s="218"/>
    </row>
    <row r="81" spans="1:35" ht="23.25" customHeight="1" x14ac:dyDescent="0.15">
      <c r="A81" s="216"/>
      <c r="B81" s="216"/>
      <c r="C81" s="217"/>
      <c r="D81" s="217"/>
      <c r="E81" s="217"/>
      <c r="F81" s="217"/>
      <c r="G81" s="217"/>
      <c r="H81" s="217"/>
      <c r="I81" s="217"/>
      <c r="J81" s="217"/>
      <c r="K81" s="218"/>
      <c r="L81" s="144"/>
      <c r="M81" s="144"/>
      <c r="N81" s="144"/>
      <c r="O81" s="144"/>
      <c r="P81" s="218"/>
      <c r="Q81" s="144"/>
      <c r="R81" s="144"/>
      <c r="S81" s="144"/>
      <c r="T81" s="144"/>
      <c r="U81" s="218"/>
      <c r="V81" s="144"/>
      <c r="W81" s="144"/>
      <c r="X81" s="144"/>
      <c r="Y81" s="144"/>
      <c r="Z81" s="219"/>
      <c r="AA81" s="219"/>
      <c r="AB81" s="220"/>
      <c r="AC81" s="218"/>
      <c r="AD81" s="218"/>
      <c r="AE81" s="218"/>
      <c r="AF81" s="221"/>
      <c r="AG81" s="221"/>
      <c r="AH81" s="220"/>
      <c r="AI81" s="218"/>
    </row>
    <row r="82" spans="1:35" ht="23.25" customHeight="1" x14ac:dyDescent="0.15">
      <c r="A82" s="216"/>
      <c r="B82" s="216"/>
      <c r="C82" s="217"/>
      <c r="D82" s="217"/>
      <c r="E82" s="217"/>
      <c r="F82" s="217"/>
      <c r="G82" s="217"/>
      <c r="H82" s="217"/>
      <c r="I82" s="217"/>
      <c r="J82" s="217"/>
      <c r="K82" s="218"/>
      <c r="L82" s="144"/>
      <c r="M82" s="144"/>
      <c r="N82" s="144"/>
      <c r="O82" s="144"/>
      <c r="P82" s="218"/>
      <c r="Q82" s="144"/>
      <c r="R82" s="144"/>
      <c r="S82" s="144"/>
      <c r="T82" s="144"/>
      <c r="U82" s="218"/>
      <c r="V82" s="144"/>
      <c r="W82" s="144"/>
      <c r="X82" s="144"/>
      <c r="Y82" s="144"/>
      <c r="Z82" s="219"/>
      <c r="AA82" s="219"/>
      <c r="AB82" s="220"/>
      <c r="AC82" s="218"/>
      <c r="AD82" s="218"/>
      <c r="AE82" s="218"/>
      <c r="AF82" s="221"/>
      <c r="AG82" s="221"/>
      <c r="AH82" s="220"/>
      <c r="AI82" s="218"/>
    </row>
    <row r="83" spans="1:35" ht="23.25" customHeight="1" x14ac:dyDescent="0.15">
      <c r="A83" s="216"/>
      <c r="B83" s="216"/>
      <c r="C83" s="217"/>
      <c r="D83" s="217"/>
      <c r="E83" s="217"/>
      <c r="F83" s="217"/>
      <c r="G83" s="217"/>
      <c r="H83" s="217"/>
      <c r="I83" s="217"/>
      <c r="J83" s="217"/>
      <c r="K83" s="218"/>
      <c r="L83" s="144"/>
      <c r="M83" s="144"/>
      <c r="N83" s="144"/>
      <c r="O83" s="144"/>
      <c r="P83" s="218"/>
      <c r="Q83" s="144"/>
      <c r="R83" s="144"/>
      <c r="S83" s="144"/>
      <c r="T83" s="144"/>
      <c r="U83" s="218"/>
      <c r="V83" s="144"/>
      <c r="W83" s="144"/>
      <c r="X83" s="144"/>
      <c r="Y83" s="144"/>
      <c r="Z83" s="219"/>
      <c r="AA83" s="219"/>
      <c r="AB83" s="220"/>
      <c r="AC83" s="218"/>
      <c r="AD83" s="218"/>
      <c r="AE83" s="218"/>
      <c r="AF83" s="221"/>
      <c r="AG83" s="221"/>
      <c r="AH83" s="220"/>
      <c r="AI83" s="218"/>
    </row>
    <row r="84" spans="1:35" ht="23.25" customHeight="1" x14ac:dyDescent="0.15">
      <c r="A84" s="216"/>
      <c r="B84" s="216"/>
      <c r="C84" s="217"/>
      <c r="D84" s="217"/>
      <c r="E84" s="217"/>
      <c r="F84" s="217"/>
      <c r="G84" s="217"/>
      <c r="H84" s="217"/>
      <c r="I84" s="217"/>
      <c r="J84" s="217"/>
      <c r="K84" s="218"/>
      <c r="L84" s="144"/>
      <c r="M84" s="144"/>
      <c r="N84" s="144"/>
      <c r="O84" s="144"/>
      <c r="P84" s="218"/>
      <c r="Q84" s="144"/>
      <c r="R84" s="144"/>
      <c r="S84" s="144"/>
      <c r="T84" s="144"/>
      <c r="U84" s="218"/>
      <c r="V84" s="144"/>
      <c r="W84" s="144"/>
      <c r="X84" s="144"/>
      <c r="Y84" s="144"/>
      <c r="Z84" s="219"/>
      <c r="AA84" s="219"/>
      <c r="AB84" s="220"/>
      <c r="AC84" s="218"/>
      <c r="AD84" s="218"/>
      <c r="AE84" s="218"/>
      <c r="AF84" s="221"/>
      <c r="AG84" s="221"/>
      <c r="AH84" s="220"/>
      <c r="AI84" s="218"/>
    </row>
    <row r="85" spans="1:35" ht="23.25" customHeight="1" x14ac:dyDescent="0.15">
      <c r="A85" s="216"/>
      <c r="B85" s="216"/>
      <c r="C85" s="217"/>
      <c r="D85" s="217"/>
      <c r="E85" s="217"/>
      <c r="F85" s="217"/>
      <c r="G85" s="217"/>
      <c r="H85" s="217"/>
      <c r="I85" s="217"/>
      <c r="J85" s="217"/>
      <c r="K85" s="218"/>
      <c r="L85" s="144"/>
      <c r="M85" s="144"/>
      <c r="N85" s="144"/>
      <c r="O85" s="144"/>
      <c r="P85" s="218"/>
      <c r="Q85" s="144"/>
      <c r="R85" s="144"/>
      <c r="S85" s="144"/>
      <c r="T85" s="144"/>
      <c r="U85" s="218"/>
      <c r="V85" s="144"/>
      <c r="W85" s="144"/>
      <c r="X85" s="144"/>
      <c r="Y85" s="144"/>
      <c r="Z85" s="219"/>
      <c r="AA85" s="219"/>
      <c r="AB85" s="220"/>
      <c r="AC85" s="218"/>
      <c r="AD85" s="218"/>
      <c r="AE85" s="218"/>
      <c r="AF85" s="221"/>
      <c r="AG85" s="221"/>
      <c r="AH85" s="220"/>
      <c r="AI85" s="218"/>
    </row>
    <row r="86" spans="1:35" ht="23.25" customHeight="1" x14ac:dyDescent="0.15">
      <c r="A86" s="216"/>
      <c r="B86" s="216"/>
      <c r="C86" s="217"/>
      <c r="D86" s="217"/>
      <c r="E86" s="217"/>
      <c r="F86" s="217"/>
      <c r="G86" s="217"/>
      <c r="H86" s="217"/>
      <c r="I86" s="217"/>
      <c r="J86" s="217"/>
      <c r="K86" s="218"/>
      <c r="L86" s="144"/>
      <c r="M86" s="144"/>
      <c r="N86" s="144"/>
      <c r="O86" s="144"/>
      <c r="P86" s="218"/>
      <c r="Q86" s="144"/>
      <c r="R86" s="144"/>
      <c r="S86" s="144"/>
      <c r="T86" s="144"/>
      <c r="U86" s="218"/>
      <c r="V86" s="144"/>
      <c r="W86" s="144"/>
      <c r="X86" s="144"/>
      <c r="Y86" s="144"/>
      <c r="Z86" s="219"/>
      <c r="AA86" s="219"/>
      <c r="AB86" s="220"/>
      <c r="AC86" s="218"/>
      <c r="AD86" s="218"/>
      <c r="AE86" s="218"/>
      <c r="AF86" s="221"/>
      <c r="AG86" s="221"/>
      <c r="AH86" s="220"/>
      <c r="AI86" s="218"/>
    </row>
    <row r="87" spans="1:35" ht="23.25" customHeight="1" x14ac:dyDescent="0.15">
      <c r="A87" s="216"/>
      <c r="B87" s="216"/>
      <c r="C87" s="217"/>
      <c r="D87" s="217"/>
      <c r="E87" s="217"/>
      <c r="F87" s="217"/>
      <c r="G87" s="217"/>
      <c r="H87" s="217"/>
      <c r="I87" s="217"/>
      <c r="J87" s="217"/>
      <c r="K87" s="218"/>
      <c r="L87" s="144"/>
      <c r="M87" s="144"/>
      <c r="N87" s="144"/>
      <c r="O87" s="144"/>
      <c r="P87" s="218"/>
      <c r="Q87" s="144"/>
      <c r="R87" s="144"/>
      <c r="S87" s="144"/>
      <c r="T87" s="144"/>
      <c r="U87" s="218"/>
      <c r="V87" s="144"/>
      <c r="W87" s="144"/>
      <c r="X87" s="144"/>
      <c r="Y87" s="144"/>
      <c r="Z87" s="219"/>
      <c r="AA87" s="219"/>
      <c r="AB87" s="220"/>
      <c r="AC87" s="218"/>
      <c r="AD87" s="218"/>
      <c r="AE87" s="218"/>
      <c r="AF87" s="221"/>
      <c r="AG87" s="221"/>
      <c r="AH87" s="220"/>
      <c r="AI87" s="218"/>
    </row>
    <row r="88" spans="1:35" ht="23.25" customHeight="1" x14ac:dyDescent="0.15">
      <c r="A88" s="216"/>
      <c r="B88" s="216"/>
      <c r="C88" s="217"/>
      <c r="D88" s="217"/>
      <c r="E88" s="217"/>
      <c r="F88" s="217"/>
      <c r="G88" s="217"/>
      <c r="H88" s="217"/>
      <c r="I88" s="217"/>
      <c r="J88" s="217"/>
      <c r="K88" s="218"/>
      <c r="L88" s="144"/>
      <c r="M88" s="144"/>
      <c r="N88" s="144"/>
      <c r="O88" s="144"/>
      <c r="P88" s="218"/>
      <c r="Q88" s="144"/>
      <c r="R88" s="144"/>
      <c r="S88" s="144"/>
      <c r="T88" s="144"/>
      <c r="U88" s="218"/>
      <c r="V88" s="144"/>
      <c r="W88" s="144"/>
      <c r="X88" s="144"/>
      <c r="Y88" s="144"/>
      <c r="Z88" s="219"/>
      <c r="AA88" s="219"/>
      <c r="AB88" s="220"/>
      <c r="AC88" s="218"/>
      <c r="AD88" s="218"/>
      <c r="AE88" s="218"/>
      <c r="AF88" s="221"/>
      <c r="AG88" s="221"/>
      <c r="AH88" s="220"/>
      <c r="AI88" s="218"/>
    </row>
    <row r="89" spans="1:35" ht="23.25" customHeight="1" x14ac:dyDescent="0.15">
      <c r="A89" s="216"/>
      <c r="B89" s="216"/>
      <c r="C89" s="217"/>
      <c r="D89" s="217"/>
      <c r="E89" s="217"/>
      <c r="F89" s="217"/>
      <c r="G89" s="217"/>
      <c r="H89" s="217"/>
      <c r="I89" s="217"/>
      <c r="J89" s="217"/>
      <c r="K89" s="218"/>
      <c r="L89" s="144"/>
      <c r="M89" s="144"/>
      <c r="N89" s="144"/>
      <c r="O89" s="144"/>
      <c r="P89" s="218"/>
      <c r="Q89" s="144"/>
      <c r="R89" s="144"/>
      <c r="S89" s="144"/>
      <c r="T89" s="144"/>
      <c r="U89" s="218"/>
      <c r="V89" s="144"/>
      <c r="W89" s="144"/>
      <c r="X89" s="144"/>
      <c r="Y89" s="144"/>
      <c r="Z89" s="219"/>
      <c r="AA89" s="219"/>
      <c r="AB89" s="220"/>
      <c r="AC89" s="218"/>
      <c r="AD89" s="218"/>
      <c r="AE89" s="218"/>
      <c r="AF89" s="221"/>
      <c r="AG89" s="221"/>
      <c r="AH89" s="220"/>
      <c r="AI89" s="218"/>
    </row>
    <row r="90" spans="1:35" ht="23.25" customHeight="1" x14ac:dyDescent="0.15">
      <c r="A90" s="216"/>
      <c r="B90" s="216"/>
      <c r="C90" s="217"/>
      <c r="D90" s="217"/>
      <c r="E90" s="217"/>
      <c r="F90" s="217"/>
      <c r="G90" s="217"/>
      <c r="H90" s="217"/>
      <c r="I90" s="217"/>
      <c r="J90" s="217"/>
      <c r="K90" s="218"/>
      <c r="L90" s="144"/>
      <c r="M90" s="144"/>
      <c r="N90" s="144"/>
      <c r="O90" s="144"/>
      <c r="P90" s="218"/>
      <c r="Q90" s="144"/>
      <c r="R90" s="144"/>
      <c r="S90" s="144"/>
      <c r="T90" s="144"/>
      <c r="U90" s="218"/>
      <c r="V90" s="144"/>
      <c r="W90" s="144"/>
      <c r="X90" s="144"/>
      <c r="Y90" s="144"/>
      <c r="Z90" s="219"/>
      <c r="AA90" s="219"/>
      <c r="AB90" s="220"/>
      <c r="AC90" s="218"/>
      <c r="AD90" s="218"/>
      <c r="AE90" s="218"/>
      <c r="AF90" s="221"/>
      <c r="AG90" s="221"/>
      <c r="AH90" s="220"/>
      <c r="AI90" s="218"/>
    </row>
    <row r="91" spans="1:35" ht="23.25" customHeight="1" x14ac:dyDescent="0.15">
      <c r="A91" s="216"/>
      <c r="B91" s="216"/>
      <c r="C91" s="217"/>
      <c r="D91" s="217"/>
      <c r="E91" s="217"/>
      <c r="F91" s="217"/>
      <c r="G91" s="217"/>
      <c r="H91" s="217"/>
      <c r="I91" s="217"/>
      <c r="J91" s="217"/>
      <c r="K91" s="218"/>
      <c r="L91" s="144"/>
      <c r="M91" s="144"/>
      <c r="N91" s="144"/>
      <c r="O91" s="144"/>
      <c r="P91" s="218"/>
      <c r="Q91" s="144"/>
      <c r="R91" s="144"/>
      <c r="S91" s="144"/>
      <c r="T91" s="144"/>
      <c r="U91" s="218"/>
      <c r="V91" s="144"/>
      <c r="W91" s="144"/>
      <c r="X91" s="144"/>
      <c r="Y91" s="144"/>
      <c r="Z91" s="219"/>
      <c r="AA91" s="219"/>
      <c r="AB91" s="220"/>
      <c r="AC91" s="218"/>
      <c r="AD91" s="218"/>
      <c r="AE91" s="218"/>
      <c r="AF91" s="221"/>
      <c r="AG91" s="221"/>
      <c r="AH91" s="220"/>
      <c r="AI91" s="218"/>
    </row>
    <row r="92" spans="1:35" ht="23.25" customHeight="1" x14ac:dyDescent="0.15">
      <c r="A92" s="216"/>
      <c r="B92" s="216"/>
      <c r="C92" s="217"/>
      <c r="D92" s="217"/>
      <c r="E92" s="217"/>
      <c r="F92" s="217"/>
      <c r="G92" s="217"/>
      <c r="H92" s="217"/>
      <c r="I92" s="217"/>
      <c r="J92" s="217"/>
      <c r="K92" s="218"/>
      <c r="L92" s="144"/>
      <c r="M92" s="144"/>
      <c r="N92" s="144"/>
      <c r="O92" s="144"/>
      <c r="P92" s="218"/>
      <c r="Q92" s="144"/>
      <c r="R92" s="144"/>
      <c r="S92" s="144"/>
      <c r="T92" s="144"/>
      <c r="U92" s="218"/>
      <c r="V92" s="144"/>
      <c r="W92" s="144"/>
      <c r="X92" s="144"/>
      <c r="Y92" s="144"/>
      <c r="Z92" s="219"/>
      <c r="AA92" s="219"/>
      <c r="AB92" s="220"/>
      <c r="AC92" s="218"/>
      <c r="AD92" s="218"/>
      <c r="AE92" s="218"/>
      <c r="AF92" s="221"/>
      <c r="AG92" s="221"/>
      <c r="AH92" s="220"/>
      <c r="AI92" s="218"/>
    </row>
    <row r="93" spans="1:35" ht="23.25" customHeight="1" x14ac:dyDescent="0.15">
      <c r="A93" s="216"/>
      <c r="B93" s="216"/>
      <c r="C93" s="217"/>
      <c r="D93" s="217"/>
      <c r="E93" s="217"/>
      <c r="F93" s="217"/>
      <c r="G93" s="217"/>
      <c r="H93" s="217"/>
      <c r="I93" s="217"/>
      <c r="J93" s="217"/>
      <c r="K93" s="218"/>
      <c r="L93" s="144"/>
      <c r="M93" s="144"/>
      <c r="N93" s="144"/>
      <c r="O93" s="144"/>
      <c r="P93" s="218"/>
      <c r="Q93" s="144"/>
      <c r="R93" s="144"/>
      <c r="S93" s="144"/>
      <c r="T93" s="144"/>
      <c r="U93" s="218"/>
      <c r="V93" s="144"/>
      <c r="W93" s="144"/>
      <c r="X93" s="144"/>
      <c r="Y93" s="144"/>
      <c r="Z93" s="219"/>
      <c r="AA93" s="219"/>
      <c r="AB93" s="220"/>
      <c r="AC93" s="218"/>
      <c r="AD93" s="218"/>
      <c r="AE93" s="218"/>
      <c r="AF93" s="221"/>
      <c r="AG93" s="221"/>
      <c r="AH93" s="220"/>
      <c r="AI93" s="218"/>
    </row>
    <row r="94" spans="1:35" ht="23.25" customHeight="1" x14ac:dyDescent="0.15">
      <c r="A94" s="216"/>
      <c r="B94" s="216"/>
      <c r="C94" s="217"/>
      <c r="D94" s="217"/>
      <c r="E94" s="217"/>
      <c r="F94" s="217"/>
      <c r="G94" s="217"/>
      <c r="H94" s="217"/>
      <c r="I94" s="217"/>
      <c r="J94" s="217"/>
      <c r="K94" s="218"/>
      <c r="L94" s="144"/>
      <c r="M94" s="144"/>
      <c r="N94" s="144"/>
      <c r="O94" s="144"/>
      <c r="P94" s="218"/>
      <c r="Q94" s="144"/>
      <c r="R94" s="144"/>
      <c r="S94" s="144"/>
      <c r="T94" s="144"/>
      <c r="U94" s="218"/>
      <c r="V94" s="144"/>
      <c r="W94" s="144"/>
      <c r="X94" s="144"/>
      <c r="Y94" s="144"/>
      <c r="Z94" s="219"/>
      <c r="AA94" s="219"/>
      <c r="AB94" s="220"/>
      <c r="AC94" s="218"/>
      <c r="AD94" s="218"/>
      <c r="AE94" s="218"/>
      <c r="AF94" s="221"/>
      <c r="AG94" s="221"/>
      <c r="AH94" s="220"/>
      <c r="AI94" s="218"/>
    </row>
    <row r="95" spans="1:35" ht="23.25" customHeight="1" x14ac:dyDescent="0.15">
      <c r="A95" s="216"/>
      <c r="B95" s="216"/>
      <c r="C95" s="217"/>
      <c r="D95" s="217"/>
      <c r="E95" s="217"/>
      <c r="F95" s="217"/>
      <c r="G95" s="217"/>
      <c r="H95" s="217"/>
      <c r="I95" s="217"/>
      <c r="J95" s="217"/>
      <c r="K95" s="218"/>
      <c r="L95" s="144"/>
      <c r="M95" s="144"/>
      <c r="N95" s="144"/>
      <c r="O95" s="144"/>
      <c r="P95" s="218"/>
      <c r="Q95" s="144"/>
      <c r="R95" s="144"/>
      <c r="S95" s="144"/>
      <c r="T95" s="144"/>
      <c r="U95" s="218"/>
      <c r="V95" s="144"/>
      <c r="W95" s="144"/>
      <c r="X95" s="144"/>
      <c r="Y95" s="144"/>
      <c r="Z95" s="219"/>
      <c r="AA95" s="219"/>
      <c r="AB95" s="220"/>
      <c r="AC95" s="218"/>
      <c r="AD95" s="218"/>
      <c r="AE95" s="218"/>
      <c r="AF95" s="221"/>
      <c r="AG95" s="221"/>
      <c r="AH95" s="220"/>
      <c r="AI95" s="218"/>
    </row>
    <row r="96" spans="1:35" ht="23.25" customHeight="1" x14ac:dyDescent="0.15">
      <c r="A96" s="216"/>
      <c r="B96" s="216"/>
      <c r="C96" s="217"/>
      <c r="D96" s="217"/>
      <c r="E96" s="217"/>
      <c r="F96" s="217"/>
      <c r="G96" s="217"/>
      <c r="H96" s="217"/>
      <c r="I96" s="217"/>
      <c r="J96" s="217"/>
      <c r="K96" s="218"/>
      <c r="L96" s="144"/>
      <c r="M96" s="144"/>
      <c r="N96" s="144"/>
      <c r="O96" s="144"/>
      <c r="P96" s="218"/>
      <c r="Q96" s="144"/>
      <c r="R96" s="144"/>
      <c r="S96" s="144"/>
      <c r="T96" s="144"/>
      <c r="U96" s="218"/>
      <c r="V96" s="144"/>
      <c r="W96" s="144"/>
      <c r="X96" s="144"/>
      <c r="Y96" s="144"/>
      <c r="Z96" s="219"/>
      <c r="AA96" s="219"/>
      <c r="AB96" s="220"/>
      <c r="AC96" s="218"/>
      <c r="AD96" s="218"/>
      <c r="AE96" s="218"/>
      <c r="AF96" s="221"/>
      <c r="AG96" s="221"/>
      <c r="AH96" s="220"/>
      <c r="AI96" s="218"/>
    </row>
    <row r="97" spans="1:35" ht="23.25" customHeight="1" x14ac:dyDescent="0.15">
      <c r="A97" s="216"/>
      <c r="B97" s="216"/>
      <c r="C97" s="217"/>
      <c r="D97" s="217"/>
      <c r="E97" s="217"/>
      <c r="F97" s="217"/>
      <c r="G97" s="217"/>
      <c r="H97" s="217"/>
      <c r="I97" s="217"/>
      <c r="J97" s="217"/>
      <c r="K97" s="218"/>
      <c r="L97" s="144"/>
      <c r="M97" s="144"/>
      <c r="N97" s="144"/>
      <c r="O97" s="144"/>
      <c r="P97" s="218"/>
      <c r="Q97" s="144"/>
      <c r="R97" s="144"/>
      <c r="S97" s="144"/>
      <c r="T97" s="144"/>
      <c r="U97" s="218"/>
      <c r="V97" s="144"/>
      <c r="W97" s="144"/>
      <c r="X97" s="144"/>
      <c r="Y97" s="144"/>
      <c r="Z97" s="219"/>
      <c r="AA97" s="219"/>
      <c r="AB97" s="220"/>
      <c r="AC97" s="218"/>
      <c r="AD97" s="218"/>
      <c r="AE97" s="218"/>
      <c r="AF97" s="221"/>
      <c r="AG97" s="221"/>
      <c r="AH97" s="220"/>
      <c r="AI97" s="218"/>
    </row>
    <row r="98" spans="1:35" ht="23.25" customHeight="1" x14ac:dyDescent="0.15">
      <c r="A98" s="216"/>
      <c r="B98" s="216"/>
      <c r="C98" s="217"/>
      <c r="D98" s="217"/>
      <c r="E98" s="217"/>
      <c r="F98" s="217"/>
      <c r="G98" s="217"/>
      <c r="H98" s="217"/>
      <c r="I98" s="217"/>
      <c r="J98" s="217"/>
      <c r="K98" s="218"/>
      <c r="L98" s="144"/>
      <c r="M98" s="144"/>
      <c r="N98" s="144"/>
      <c r="O98" s="144"/>
      <c r="P98" s="218"/>
      <c r="Q98" s="144"/>
      <c r="R98" s="144"/>
      <c r="S98" s="144"/>
      <c r="T98" s="144"/>
      <c r="U98" s="218"/>
      <c r="V98" s="144"/>
      <c r="W98" s="144"/>
      <c r="X98" s="144"/>
      <c r="Y98" s="144"/>
      <c r="Z98" s="219"/>
      <c r="AA98" s="219"/>
      <c r="AB98" s="220"/>
      <c r="AC98" s="218"/>
      <c r="AD98" s="218"/>
      <c r="AE98" s="218"/>
      <c r="AF98" s="221"/>
      <c r="AG98" s="221"/>
      <c r="AH98" s="220"/>
      <c r="AI98" s="218"/>
    </row>
    <row r="99" spans="1:35" ht="23.25" customHeight="1" x14ac:dyDescent="0.15">
      <c r="A99" s="216"/>
      <c r="B99" s="216"/>
      <c r="C99" s="217"/>
      <c r="D99" s="217"/>
      <c r="E99" s="217"/>
      <c r="F99" s="217"/>
      <c r="G99" s="217"/>
      <c r="H99" s="217"/>
      <c r="I99" s="217"/>
      <c r="J99" s="217"/>
      <c r="K99" s="218"/>
      <c r="L99" s="144"/>
      <c r="M99" s="144"/>
      <c r="N99" s="144"/>
      <c r="O99" s="144"/>
      <c r="P99" s="218"/>
      <c r="Q99" s="144"/>
      <c r="R99" s="144"/>
      <c r="S99" s="144"/>
      <c r="T99" s="144"/>
      <c r="U99" s="218"/>
      <c r="V99" s="144"/>
      <c r="W99" s="144"/>
      <c r="X99" s="144"/>
      <c r="Y99" s="144"/>
      <c r="Z99" s="219"/>
      <c r="AA99" s="219"/>
      <c r="AB99" s="220"/>
      <c r="AC99" s="218"/>
      <c r="AD99" s="218"/>
      <c r="AE99" s="218"/>
      <c r="AF99" s="221"/>
      <c r="AG99" s="221"/>
      <c r="AH99" s="220"/>
      <c r="AI99" s="218"/>
    </row>
    <row r="100" spans="1:35" ht="23.25" customHeight="1" x14ac:dyDescent="0.15">
      <c r="A100" s="216"/>
      <c r="B100" s="216"/>
      <c r="C100" s="217"/>
      <c r="D100" s="217"/>
      <c r="E100" s="217"/>
      <c r="F100" s="217"/>
      <c r="G100" s="217"/>
      <c r="H100" s="217"/>
      <c r="I100" s="217"/>
      <c r="J100" s="217"/>
      <c r="K100" s="218"/>
      <c r="L100" s="144"/>
      <c r="M100" s="144"/>
      <c r="N100" s="144"/>
      <c r="O100" s="144"/>
      <c r="P100" s="218"/>
      <c r="Q100" s="144"/>
      <c r="R100" s="144"/>
      <c r="S100" s="144"/>
      <c r="T100" s="144"/>
      <c r="U100" s="218"/>
      <c r="V100" s="144"/>
      <c r="W100" s="144"/>
      <c r="X100" s="144"/>
      <c r="Y100" s="144"/>
      <c r="Z100" s="219"/>
      <c r="AA100" s="219"/>
      <c r="AB100" s="220"/>
      <c r="AC100" s="218"/>
      <c r="AD100" s="218"/>
      <c r="AE100" s="218"/>
      <c r="AF100" s="221"/>
      <c r="AG100" s="221"/>
      <c r="AH100" s="220"/>
      <c r="AI100" s="218"/>
    </row>
    <row r="101" spans="1:35" ht="23.25" customHeight="1" x14ac:dyDescent="0.15">
      <c r="A101" s="216"/>
      <c r="B101" s="216"/>
      <c r="C101" s="217"/>
      <c r="D101" s="217"/>
      <c r="E101" s="217"/>
      <c r="F101" s="217"/>
      <c r="G101" s="217"/>
      <c r="H101" s="217"/>
      <c r="I101" s="217"/>
      <c r="J101" s="217"/>
      <c r="K101" s="218"/>
      <c r="L101" s="144"/>
      <c r="M101" s="144"/>
      <c r="N101" s="144"/>
      <c r="O101" s="144"/>
      <c r="P101" s="218"/>
      <c r="Q101" s="144"/>
      <c r="R101" s="144"/>
      <c r="S101" s="144"/>
      <c r="T101" s="144"/>
      <c r="U101" s="218"/>
      <c r="V101" s="144"/>
      <c r="W101" s="144"/>
      <c r="X101" s="144"/>
      <c r="Y101" s="144"/>
      <c r="Z101" s="219"/>
      <c r="AA101" s="219"/>
      <c r="AB101" s="220"/>
      <c r="AC101" s="218"/>
      <c r="AD101" s="218"/>
      <c r="AE101" s="218"/>
      <c r="AF101" s="221"/>
      <c r="AG101" s="221"/>
      <c r="AH101" s="220"/>
      <c r="AI101" s="218"/>
    </row>
    <row r="102" spans="1:35" ht="23.25" customHeight="1" x14ac:dyDescent="0.15">
      <c r="A102" s="216"/>
      <c r="B102" s="216"/>
      <c r="C102" s="217"/>
      <c r="D102" s="217"/>
      <c r="E102" s="217"/>
      <c r="F102" s="217"/>
      <c r="G102" s="217"/>
      <c r="H102" s="217"/>
      <c r="I102" s="217"/>
      <c r="J102" s="217"/>
      <c r="K102" s="218"/>
      <c r="L102" s="144"/>
      <c r="M102" s="144"/>
      <c r="N102" s="144"/>
      <c r="O102" s="144"/>
      <c r="P102" s="218"/>
      <c r="Q102" s="144"/>
      <c r="R102" s="144"/>
      <c r="S102" s="144"/>
      <c r="T102" s="144"/>
      <c r="U102" s="218"/>
      <c r="V102" s="144"/>
      <c r="W102" s="144"/>
      <c r="X102" s="144"/>
      <c r="Y102" s="144"/>
      <c r="Z102" s="219"/>
      <c r="AA102" s="219"/>
      <c r="AB102" s="220"/>
      <c r="AC102" s="218"/>
      <c r="AD102" s="218"/>
      <c r="AE102" s="218"/>
      <c r="AF102" s="221"/>
      <c r="AG102" s="221"/>
      <c r="AH102" s="220"/>
      <c r="AI102" s="218"/>
    </row>
    <row r="103" spans="1:35" ht="23.25" customHeight="1" x14ac:dyDescent="0.15">
      <c r="A103" s="216"/>
      <c r="B103" s="216"/>
      <c r="C103" s="217"/>
      <c r="D103" s="217"/>
      <c r="E103" s="217"/>
      <c r="F103" s="217"/>
      <c r="G103" s="217"/>
      <c r="H103" s="217"/>
      <c r="I103" s="217"/>
      <c r="J103" s="217"/>
      <c r="K103" s="218"/>
      <c r="L103" s="144"/>
      <c r="M103" s="144"/>
      <c r="N103" s="144"/>
      <c r="O103" s="144"/>
      <c r="P103" s="218"/>
      <c r="Q103" s="144"/>
      <c r="R103" s="144"/>
      <c r="S103" s="144"/>
      <c r="T103" s="144"/>
      <c r="U103" s="218"/>
      <c r="V103" s="144"/>
      <c r="W103" s="144"/>
      <c r="X103" s="144"/>
      <c r="Y103" s="144"/>
      <c r="Z103" s="219"/>
      <c r="AA103" s="219"/>
      <c r="AB103" s="220"/>
      <c r="AC103" s="218"/>
      <c r="AD103" s="218"/>
      <c r="AE103" s="218"/>
      <c r="AF103" s="221"/>
      <c r="AG103" s="221"/>
      <c r="AH103" s="220"/>
      <c r="AI103" s="218"/>
    </row>
    <row r="104" spans="1:35" ht="23.25" customHeight="1" x14ac:dyDescent="0.15">
      <c r="A104" s="216"/>
      <c r="B104" s="216"/>
      <c r="C104" s="217"/>
      <c r="D104" s="217"/>
      <c r="E104" s="217"/>
      <c r="F104" s="217"/>
      <c r="G104" s="217"/>
      <c r="H104" s="217"/>
      <c r="I104" s="217"/>
      <c r="J104" s="217"/>
      <c r="K104" s="218"/>
      <c r="L104" s="144"/>
      <c r="M104" s="144"/>
      <c r="N104" s="144"/>
      <c r="O104" s="144"/>
      <c r="P104" s="218"/>
      <c r="Q104" s="144"/>
      <c r="R104" s="144"/>
      <c r="S104" s="144"/>
      <c r="T104" s="144"/>
      <c r="U104" s="218"/>
      <c r="V104" s="144"/>
      <c r="W104" s="144"/>
      <c r="X104" s="144"/>
      <c r="Y104" s="144"/>
      <c r="Z104" s="219"/>
      <c r="AA104" s="219"/>
      <c r="AB104" s="220"/>
      <c r="AC104" s="218"/>
      <c r="AD104" s="218"/>
      <c r="AE104" s="218"/>
      <c r="AF104" s="221"/>
      <c r="AG104" s="221"/>
      <c r="AH104" s="220"/>
      <c r="AI104" s="218"/>
    </row>
    <row r="105" spans="1:35" ht="23.25" customHeight="1" x14ac:dyDescent="0.15">
      <c r="A105" s="216"/>
      <c r="B105" s="216"/>
      <c r="C105" s="217"/>
      <c r="D105" s="217"/>
      <c r="E105" s="217"/>
      <c r="F105" s="217"/>
      <c r="G105" s="217"/>
      <c r="H105" s="217"/>
      <c r="I105" s="217"/>
      <c r="J105" s="217"/>
      <c r="K105" s="218"/>
      <c r="L105" s="144"/>
      <c r="M105" s="144"/>
      <c r="N105" s="144"/>
      <c r="O105" s="144"/>
      <c r="P105" s="218"/>
      <c r="Q105" s="144"/>
      <c r="R105" s="144"/>
      <c r="S105" s="144"/>
      <c r="T105" s="144"/>
      <c r="U105" s="218"/>
      <c r="V105" s="144"/>
      <c r="W105" s="144"/>
      <c r="X105" s="144"/>
      <c r="Y105" s="144"/>
      <c r="Z105" s="219"/>
      <c r="AA105" s="219"/>
      <c r="AB105" s="220"/>
      <c r="AC105" s="218"/>
      <c r="AD105" s="218"/>
      <c r="AE105" s="218"/>
      <c r="AF105" s="221"/>
      <c r="AG105" s="221"/>
      <c r="AH105" s="220"/>
      <c r="AI105" s="218"/>
    </row>
    <row r="106" spans="1:35" ht="23.25" customHeight="1" x14ac:dyDescent="0.15">
      <c r="A106" s="216"/>
      <c r="B106" s="216"/>
      <c r="C106" s="217"/>
      <c r="D106" s="217"/>
      <c r="E106" s="217"/>
      <c r="F106" s="217"/>
      <c r="G106" s="217"/>
      <c r="H106" s="217"/>
      <c r="I106" s="217"/>
      <c r="J106" s="217"/>
      <c r="K106" s="218"/>
      <c r="L106" s="144"/>
      <c r="M106" s="144"/>
      <c r="N106" s="144"/>
      <c r="O106" s="144"/>
      <c r="P106" s="218"/>
      <c r="Q106" s="144"/>
      <c r="R106" s="144"/>
      <c r="S106" s="144"/>
      <c r="T106" s="144"/>
      <c r="U106" s="218"/>
      <c r="V106" s="144"/>
      <c r="W106" s="144"/>
      <c r="X106" s="144"/>
      <c r="Y106" s="144"/>
      <c r="Z106" s="219"/>
      <c r="AA106" s="219"/>
      <c r="AB106" s="220"/>
      <c r="AC106" s="218"/>
      <c r="AD106" s="218"/>
      <c r="AE106" s="218"/>
      <c r="AF106" s="221"/>
      <c r="AG106" s="221"/>
      <c r="AH106" s="220"/>
      <c r="AI106" s="218"/>
    </row>
    <row r="107" spans="1:35" ht="23.25" customHeight="1" x14ac:dyDescent="0.15">
      <c r="A107" s="216"/>
      <c r="B107" s="216"/>
      <c r="C107" s="217"/>
      <c r="D107" s="217"/>
      <c r="E107" s="217"/>
      <c r="F107" s="217"/>
      <c r="G107" s="217"/>
      <c r="H107" s="217"/>
      <c r="I107" s="217"/>
      <c r="J107" s="217"/>
      <c r="K107" s="218"/>
      <c r="L107" s="144"/>
      <c r="M107" s="144"/>
      <c r="N107" s="144"/>
      <c r="O107" s="144"/>
      <c r="P107" s="218"/>
      <c r="Q107" s="144"/>
      <c r="R107" s="144"/>
      <c r="S107" s="144"/>
      <c r="T107" s="144"/>
      <c r="U107" s="218"/>
      <c r="V107" s="144"/>
      <c r="W107" s="144"/>
      <c r="X107" s="144"/>
      <c r="Y107" s="144"/>
      <c r="Z107" s="219"/>
      <c r="AA107" s="219"/>
      <c r="AB107" s="220"/>
      <c r="AC107" s="218"/>
      <c r="AD107" s="218"/>
      <c r="AE107" s="218"/>
      <c r="AF107" s="221"/>
      <c r="AG107" s="221"/>
      <c r="AH107" s="220"/>
      <c r="AI107" s="218"/>
    </row>
    <row r="108" spans="1:35" ht="23.25" customHeight="1" x14ac:dyDescent="0.15">
      <c r="A108" s="216"/>
      <c r="B108" s="216"/>
      <c r="C108" s="217"/>
      <c r="D108" s="217"/>
      <c r="E108" s="217"/>
      <c r="F108" s="217"/>
      <c r="G108" s="217"/>
      <c r="H108" s="217"/>
      <c r="I108" s="217"/>
      <c r="J108" s="217"/>
      <c r="K108" s="218"/>
      <c r="L108" s="144"/>
      <c r="M108" s="144"/>
      <c r="N108" s="144"/>
      <c r="O108" s="144"/>
      <c r="P108" s="218"/>
      <c r="Q108" s="144"/>
      <c r="R108" s="144"/>
      <c r="S108" s="144"/>
      <c r="T108" s="144"/>
      <c r="U108" s="218"/>
      <c r="V108" s="144"/>
      <c r="W108" s="144"/>
      <c r="X108" s="144"/>
      <c r="Y108" s="144"/>
      <c r="Z108" s="219"/>
      <c r="AA108" s="219"/>
      <c r="AB108" s="220"/>
      <c r="AC108" s="218"/>
      <c r="AD108" s="218"/>
      <c r="AE108" s="218"/>
      <c r="AF108" s="221"/>
      <c r="AG108" s="221"/>
      <c r="AH108" s="220"/>
      <c r="AI108" s="218"/>
    </row>
    <row r="109" spans="1:35" ht="23.25" customHeight="1" x14ac:dyDescent="0.15">
      <c r="A109" s="216"/>
      <c r="B109" s="216"/>
      <c r="C109" s="217"/>
      <c r="D109" s="217"/>
      <c r="E109" s="217"/>
      <c r="F109" s="217"/>
      <c r="G109" s="217"/>
      <c r="H109" s="217"/>
      <c r="I109" s="217"/>
      <c r="J109" s="217"/>
      <c r="K109" s="218"/>
      <c r="L109" s="144"/>
      <c r="M109" s="144"/>
      <c r="N109" s="144"/>
      <c r="O109" s="144"/>
      <c r="P109" s="218"/>
      <c r="Q109" s="144"/>
      <c r="R109" s="144"/>
      <c r="S109" s="144"/>
      <c r="T109" s="144"/>
      <c r="U109" s="218"/>
      <c r="V109" s="144"/>
      <c r="W109" s="144"/>
      <c r="X109" s="144"/>
      <c r="Y109" s="144"/>
      <c r="Z109" s="219"/>
      <c r="AA109" s="219"/>
      <c r="AB109" s="220"/>
      <c r="AC109" s="218"/>
      <c r="AD109" s="218"/>
      <c r="AE109" s="218"/>
      <c r="AF109" s="221"/>
      <c r="AG109" s="221"/>
      <c r="AH109" s="220"/>
      <c r="AI109" s="218"/>
    </row>
    <row r="110" spans="1:35" ht="23.25" customHeight="1" x14ac:dyDescent="0.15">
      <c r="A110" s="216"/>
      <c r="B110" s="216"/>
      <c r="C110" s="217"/>
      <c r="D110" s="217"/>
      <c r="E110" s="217"/>
      <c r="F110" s="217"/>
      <c r="G110" s="217"/>
      <c r="H110" s="217"/>
      <c r="I110" s="217"/>
      <c r="J110" s="217"/>
      <c r="K110" s="218"/>
      <c r="L110" s="144"/>
      <c r="M110" s="144"/>
      <c r="N110" s="144"/>
      <c r="O110" s="144"/>
      <c r="P110" s="218"/>
      <c r="Q110" s="144"/>
      <c r="R110" s="144"/>
      <c r="S110" s="144"/>
      <c r="T110" s="144"/>
      <c r="U110" s="218"/>
      <c r="V110" s="144"/>
      <c r="W110" s="144"/>
      <c r="X110" s="144"/>
      <c r="Y110" s="144"/>
      <c r="Z110" s="219"/>
      <c r="AA110" s="219"/>
      <c r="AB110" s="220"/>
      <c r="AC110" s="218"/>
      <c r="AD110" s="218"/>
      <c r="AE110" s="218"/>
      <c r="AF110" s="221"/>
      <c r="AG110" s="221"/>
      <c r="AH110" s="220"/>
      <c r="AI110" s="218"/>
    </row>
    <row r="111" spans="1:35" ht="23.25" customHeight="1" x14ac:dyDescent="0.15">
      <c r="A111" s="216"/>
      <c r="B111" s="216"/>
      <c r="C111" s="217"/>
      <c r="D111" s="217"/>
      <c r="E111" s="217"/>
      <c r="F111" s="217"/>
      <c r="G111" s="217"/>
      <c r="H111" s="217"/>
      <c r="I111" s="217"/>
      <c r="J111" s="217"/>
      <c r="K111" s="218"/>
      <c r="L111" s="144"/>
      <c r="M111" s="144"/>
      <c r="N111" s="144"/>
      <c r="O111" s="144"/>
      <c r="P111" s="218"/>
      <c r="Q111" s="144"/>
      <c r="R111" s="144"/>
      <c r="S111" s="144"/>
      <c r="T111" s="144"/>
      <c r="U111" s="218"/>
      <c r="V111" s="144"/>
      <c r="W111" s="144"/>
      <c r="X111" s="144"/>
      <c r="Y111" s="144"/>
      <c r="Z111" s="219"/>
      <c r="AA111" s="219"/>
      <c r="AB111" s="220"/>
      <c r="AC111" s="218"/>
      <c r="AD111" s="218"/>
      <c r="AE111" s="218"/>
      <c r="AF111" s="221"/>
      <c r="AG111" s="221"/>
      <c r="AH111" s="220"/>
      <c r="AI111" s="218"/>
    </row>
    <row r="112" spans="1:35" ht="23.25" customHeight="1" x14ac:dyDescent="0.15">
      <c r="A112" s="216"/>
      <c r="B112" s="216"/>
      <c r="C112" s="217"/>
      <c r="D112" s="217"/>
      <c r="E112" s="217"/>
      <c r="F112" s="217"/>
      <c r="G112" s="217"/>
      <c r="H112" s="217"/>
      <c r="I112" s="217"/>
      <c r="J112" s="217"/>
      <c r="K112" s="218"/>
      <c r="L112" s="144"/>
      <c r="M112" s="144"/>
      <c r="N112" s="144"/>
      <c r="O112" s="144"/>
      <c r="P112" s="218"/>
      <c r="Q112" s="144"/>
      <c r="R112" s="144"/>
      <c r="S112" s="144"/>
      <c r="T112" s="144"/>
      <c r="U112" s="218"/>
      <c r="V112" s="144"/>
      <c r="W112" s="144"/>
      <c r="X112" s="144"/>
      <c r="Y112" s="144"/>
      <c r="Z112" s="219"/>
      <c r="AA112" s="219"/>
      <c r="AB112" s="220"/>
      <c r="AC112" s="218"/>
      <c r="AD112" s="218"/>
      <c r="AE112" s="218"/>
      <c r="AF112" s="221"/>
      <c r="AG112" s="221"/>
      <c r="AH112" s="220"/>
      <c r="AI112" s="218"/>
    </row>
    <row r="113" spans="1:68" ht="23.25" customHeight="1" x14ac:dyDescent="0.15">
      <c r="A113" s="216"/>
      <c r="B113" s="216"/>
      <c r="C113" s="217"/>
      <c r="D113" s="217"/>
      <c r="E113" s="217"/>
      <c r="F113" s="217"/>
      <c r="G113" s="217"/>
      <c r="H113" s="217"/>
      <c r="I113" s="217"/>
      <c r="J113" s="217"/>
      <c r="K113" s="218"/>
      <c r="L113" s="144"/>
      <c r="M113" s="144"/>
      <c r="N113" s="144"/>
      <c r="O113" s="144"/>
      <c r="P113" s="218"/>
      <c r="Q113" s="144"/>
      <c r="R113" s="144"/>
      <c r="S113" s="144"/>
      <c r="T113" s="144"/>
      <c r="U113" s="218"/>
      <c r="V113" s="144"/>
      <c r="W113" s="144"/>
      <c r="X113" s="144"/>
      <c r="Y113" s="144"/>
      <c r="Z113" s="219"/>
      <c r="AA113" s="219"/>
      <c r="AB113" s="220"/>
      <c r="AC113" s="218"/>
      <c r="AD113" s="218"/>
      <c r="AE113" s="218"/>
      <c r="AF113" s="221"/>
      <c r="AG113" s="221"/>
      <c r="AH113" s="220"/>
      <c r="AI113" s="218"/>
    </row>
    <row r="114" spans="1:68" ht="23.25" customHeight="1" x14ac:dyDescent="0.15">
      <c r="A114" s="216"/>
      <c r="B114" s="216"/>
      <c r="C114" s="217"/>
      <c r="D114" s="217"/>
      <c r="E114" s="217"/>
      <c r="F114" s="217"/>
      <c r="G114" s="217"/>
      <c r="H114" s="217"/>
      <c r="I114" s="217"/>
      <c r="J114" s="217"/>
      <c r="K114" s="218"/>
      <c r="L114" s="144"/>
      <c r="M114" s="144"/>
      <c r="N114" s="144"/>
      <c r="O114" s="144"/>
      <c r="P114" s="218"/>
      <c r="Q114" s="144"/>
      <c r="R114" s="144"/>
      <c r="S114" s="144"/>
      <c r="T114" s="144"/>
      <c r="U114" s="218"/>
      <c r="V114" s="144"/>
      <c r="W114" s="144"/>
      <c r="X114" s="144"/>
      <c r="Y114" s="144"/>
      <c r="Z114" s="219"/>
      <c r="AA114" s="219"/>
      <c r="AB114" s="220"/>
      <c r="AC114" s="218"/>
      <c r="AD114" s="218"/>
      <c r="AE114" s="218"/>
      <c r="AF114" s="221"/>
      <c r="AG114" s="221"/>
      <c r="AH114" s="220"/>
      <c r="AI114" s="218"/>
    </row>
    <row r="115" spans="1:68" ht="23.25" customHeight="1" x14ac:dyDescent="0.15">
      <c r="A115" s="216"/>
      <c r="B115" s="216"/>
      <c r="C115" s="217"/>
      <c r="D115" s="217"/>
      <c r="E115" s="217"/>
      <c r="F115" s="217"/>
      <c r="G115" s="217"/>
      <c r="H115" s="217"/>
      <c r="I115" s="217"/>
      <c r="J115" s="217"/>
      <c r="K115" s="218"/>
      <c r="L115" s="144"/>
      <c r="M115" s="144"/>
      <c r="N115" s="144"/>
      <c r="O115" s="144"/>
      <c r="P115" s="218"/>
      <c r="Q115" s="144"/>
      <c r="R115" s="144"/>
      <c r="S115" s="144"/>
      <c r="T115" s="144"/>
      <c r="U115" s="218"/>
      <c r="V115" s="144"/>
      <c r="W115" s="144"/>
      <c r="X115" s="144"/>
      <c r="Y115" s="144"/>
      <c r="Z115" s="219"/>
      <c r="AA115" s="219"/>
      <c r="AB115" s="220"/>
      <c r="AC115" s="218"/>
      <c r="AD115" s="218"/>
      <c r="AE115" s="218"/>
      <c r="AF115" s="221"/>
      <c r="AG115" s="221"/>
      <c r="AH115" s="220"/>
      <c r="AI115" s="218"/>
    </row>
    <row r="116" spans="1:68" ht="23.25" customHeight="1" x14ac:dyDescent="0.15">
      <c r="A116" s="216"/>
      <c r="B116" s="216"/>
      <c r="C116" s="217"/>
      <c r="D116" s="217"/>
      <c r="E116" s="217"/>
      <c r="F116" s="217"/>
      <c r="G116" s="217"/>
      <c r="H116" s="217"/>
      <c r="I116" s="217"/>
      <c r="J116" s="217"/>
      <c r="K116" s="218"/>
      <c r="L116" s="144"/>
      <c r="M116" s="144"/>
      <c r="N116" s="144"/>
      <c r="O116" s="144"/>
      <c r="P116" s="218"/>
      <c r="Q116" s="144"/>
      <c r="R116" s="144"/>
      <c r="S116" s="144"/>
      <c r="T116" s="144"/>
      <c r="U116" s="218"/>
      <c r="V116" s="144"/>
      <c r="W116" s="144"/>
      <c r="X116" s="144"/>
      <c r="Y116" s="144"/>
      <c r="Z116" s="219"/>
      <c r="AA116" s="219"/>
      <c r="AB116" s="220"/>
      <c r="AC116" s="218"/>
      <c r="AD116" s="218"/>
      <c r="AE116" s="218"/>
      <c r="AF116" s="221"/>
      <c r="AG116" s="221"/>
      <c r="AH116" s="220"/>
      <c r="AI116" s="218"/>
    </row>
    <row r="117" spans="1:68" ht="23.25" customHeight="1" x14ac:dyDescent="0.15">
      <c r="A117" s="216"/>
      <c r="B117" s="216"/>
      <c r="C117" s="217"/>
      <c r="D117" s="217"/>
      <c r="E117" s="217"/>
      <c r="F117" s="217"/>
      <c r="G117" s="217"/>
      <c r="H117" s="217"/>
      <c r="I117" s="217"/>
      <c r="J117" s="217"/>
      <c r="K117" s="218"/>
      <c r="L117" s="144"/>
      <c r="M117" s="144"/>
      <c r="N117" s="144"/>
      <c r="O117" s="144"/>
      <c r="P117" s="218"/>
      <c r="Q117" s="144"/>
      <c r="R117" s="144"/>
      <c r="S117" s="144"/>
      <c r="T117" s="144"/>
      <c r="U117" s="218"/>
      <c r="V117" s="144"/>
      <c r="W117" s="144"/>
      <c r="X117" s="144"/>
      <c r="Y117" s="144"/>
      <c r="Z117" s="219"/>
      <c r="AA117" s="219"/>
      <c r="AB117" s="220"/>
      <c r="AC117" s="218"/>
      <c r="AD117" s="218"/>
      <c r="AE117" s="218"/>
      <c r="AF117" s="221"/>
      <c r="AG117" s="221"/>
      <c r="AH117" s="220"/>
      <c r="AI117" s="218"/>
    </row>
    <row r="118" spans="1:68" ht="23.25" customHeight="1" x14ac:dyDescent="0.15">
      <c r="A118" s="216"/>
      <c r="B118" s="216"/>
      <c r="C118" s="217"/>
      <c r="D118" s="217"/>
      <c r="E118" s="217"/>
      <c r="F118" s="217"/>
      <c r="G118" s="217"/>
      <c r="H118" s="217"/>
      <c r="I118" s="217"/>
      <c r="J118" s="217"/>
      <c r="K118" s="218"/>
      <c r="L118" s="144"/>
      <c r="M118" s="144"/>
      <c r="N118" s="144"/>
      <c r="O118" s="144"/>
      <c r="P118" s="218"/>
      <c r="Q118" s="144"/>
      <c r="R118" s="144"/>
      <c r="S118" s="144"/>
      <c r="T118" s="144"/>
      <c r="U118" s="218"/>
      <c r="V118" s="144"/>
      <c r="W118" s="144"/>
      <c r="X118" s="144"/>
      <c r="Y118" s="144"/>
      <c r="Z118" s="219"/>
      <c r="AA118" s="219"/>
      <c r="AB118" s="220"/>
      <c r="AC118" s="218"/>
      <c r="AD118" s="218"/>
      <c r="AE118" s="218"/>
      <c r="AF118" s="221"/>
      <c r="AG118" s="221"/>
      <c r="AH118" s="220"/>
      <c r="AI118" s="218"/>
    </row>
    <row r="119" spans="1:68" ht="23.25" customHeight="1" x14ac:dyDescent="0.15">
      <c r="A119" s="216"/>
      <c r="B119" s="216"/>
      <c r="C119" s="217"/>
      <c r="D119" s="217"/>
      <c r="E119" s="217"/>
      <c r="F119" s="217"/>
      <c r="G119" s="217"/>
      <c r="H119" s="217"/>
      <c r="I119" s="217"/>
      <c r="J119" s="217"/>
      <c r="K119" s="218"/>
      <c r="L119" s="144"/>
      <c r="M119" s="144"/>
      <c r="N119" s="144"/>
      <c r="O119" s="144"/>
      <c r="P119" s="218"/>
      <c r="Q119" s="144"/>
      <c r="R119" s="144"/>
      <c r="S119" s="144"/>
      <c r="T119" s="144"/>
      <c r="U119" s="218"/>
      <c r="V119" s="144"/>
      <c r="W119" s="144"/>
      <c r="X119" s="144"/>
      <c r="Y119" s="144"/>
      <c r="Z119" s="219"/>
      <c r="AA119" s="219"/>
      <c r="AB119" s="220"/>
      <c r="AC119" s="218"/>
      <c r="AD119" s="218"/>
      <c r="AE119" s="218"/>
      <c r="AF119" s="221"/>
      <c r="AG119" s="221"/>
      <c r="AH119" s="220"/>
      <c r="AI119" s="218"/>
    </row>
    <row r="120" spans="1:68" ht="23.25" customHeight="1" x14ac:dyDescent="0.15">
      <c r="A120" s="216"/>
      <c r="B120" s="216"/>
      <c r="C120" s="217"/>
      <c r="D120" s="217"/>
      <c r="E120" s="217"/>
      <c r="F120" s="217"/>
      <c r="G120" s="217"/>
      <c r="H120" s="217"/>
      <c r="I120" s="217"/>
      <c r="J120" s="217"/>
      <c r="K120" s="218"/>
      <c r="L120" s="144"/>
      <c r="M120" s="144"/>
      <c r="N120" s="144"/>
      <c r="O120" s="144"/>
      <c r="P120" s="218"/>
      <c r="Q120" s="144"/>
      <c r="R120" s="144"/>
      <c r="S120" s="144"/>
      <c r="T120" s="144"/>
      <c r="U120" s="218"/>
      <c r="V120" s="144"/>
      <c r="W120" s="144"/>
      <c r="X120" s="144"/>
      <c r="Y120" s="144"/>
      <c r="Z120" s="219"/>
      <c r="AA120" s="219"/>
      <c r="AB120" s="220"/>
      <c r="AC120" s="218"/>
      <c r="AD120" s="218"/>
      <c r="AE120" s="218"/>
      <c r="AF120" s="221"/>
      <c r="AG120" s="221"/>
      <c r="AH120" s="220"/>
      <c r="AI120" s="218"/>
    </row>
    <row r="121" spans="1:68" ht="17.25" x14ac:dyDescent="0.15">
      <c r="AJ121" s="69" t="s">
        <v>76</v>
      </c>
    </row>
    <row r="122" spans="1:68" x14ac:dyDescent="0.15">
      <c r="AJ122" s="14" t="s">
        <v>73</v>
      </c>
      <c r="AK122" s="14" t="s">
        <v>74</v>
      </c>
      <c r="AL122" s="70" t="str">
        <f t="shared" ref="AL122:BO122" si="1">IF(AL124-AL156=0,"ok","×")</f>
        <v>ok</v>
      </c>
      <c r="AM122" s="70" t="str">
        <f t="shared" si="1"/>
        <v>ok</v>
      </c>
      <c r="AN122" s="70" t="str">
        <f t="shared" si="1"/>
        <v>ok</v>
      </c>
      <c r="AO122" s="70" t="str">
        <f t="shared" si="1"/>
        <v>ok</v>
      </c>
      <c r="AP122" s="70" t="str">
        <f t="shared" si="1"/>
        <v>ok</v>
      </c>
      <c r="AQ122" s="70" t="str">
        <f t="shared" si="1"/>
        <v>ok</v>
      </c>
      <c r="AR122" s="70" t="str">
        <f t="shared" si="1"/>
        <v>ok</v>
      </c>
      <c r="AS122" s="70" t="str">
        <f t="shared" si="1"/>
        <v>ok</v>
      </c>
      <c r="AT122" s="70" t="str">
        <f t="shared" si="1"/>
        <v>ok</v>
      </c>
      <c r="AU122" s="70" t="str">
        <f t="shared" si="1"/>
        <v>ok</v>
      </c>
      <c r="AV122" s="70" t="str">
        <f t="shared" si="1"/>
        <v>ok</v>
      </c>
      <c r="AW122" s="70" t="str">
        <f t="shared" si="1"/>
        <v>ok</v>
      </c>
      <c r="AX122" s="70" t="str">
        <f t="shared" si="1"/>
        <v>ok</v>
      </c>
      <c r="AY122" s="70" t="str">
        <f t="shared" si="1"/>
        <v>ok</v>
      </c>
      <c r="AZ122" s="70" t="str">
        <f t="shared" si="1"/>
        <v>ok</v>
      </c>
      <c r="BA122" s="70" t="str">
        <f t="shared" si="1"/>
        <v>ok</v>
      </c>
      <c r="BB122" s="70" t="str">
        <f t="shared" si="1"/>
        <v>ok</v>
      </c>
      <c r="BC122" s="70" t="str">
        <f t="shared" si="1"/>
        <v>ok</v>
      </c>
      <c r="BD122" s="70" t="str">
        <f t="shared" si="1"/>
        <v>ok</v>
      </c>
      <c r="BE122" s="70" t="str">
        <f t="shared" si="1"/>
        <v>ok</v>
      </c>
      <c r="BF122" s="70" t="str">
        <f t="shared" si="1"/>
        <v>ok</v>
      </c>
      <c r="BG122" s="70" t="str">
        <f t="shared" si="1"/>
        <v>ok</v>
      </c>
      <c r="BH122" s="70" t="str">
        <f t="shared" si="1"/>
        <v>ok</v>
      </c>
      <c r="BI122" s="70" t="str">
        <f t="shared" si="1"/>
        <v>ok</v>
      </c>
      <c r="BJ122" s="70" t="str">
        <f t="shared" si="1"/>
        <v>ok</v>
      </c>
      <c r="BK122" s="70" t="str">
        <f t="shared" si="1"/>
        <v>ok</v>
      </c>
      <c r="BL122" s="70" t="str">
        <f t="shared" si="1"/>
        <v>ok</v>
      </c>
      <c r="BM122" s="70" t="str">
        <f t="shared" si="1"/>
        <v>ok</v>
      </c>
      <c r="BN122" s="70" t="str">
        <f t="shared" si="1"/>
        <v>ok</v>
      </c>
      <c r="BO122" s="70" t="str">
        <f t="shared" si="1"/>
        <v>ok</v>
      </c>
      <c r="BP122" s="70" t="str">
        <f>IF(BP124-BP156=0,"ok","×")</f>
        <v>ok</v>
      </c>
    </row>
    <row r="123" spans="1:68" x14ac:dyDescent="0.15">
      <c r="AK123" s="71" t="s">
        <v>83</v>
      </c>
      <c r="AL123" s="72">
        <f t="shared" ref="AL123:BO123" si="2">AL158</f>
        <v>1</v>
      </c>
      <c r="AM123" s="72">
        <f t="shared" si="2"/>
        <v>2</v>
      </c>
      <c r="AN123" s="72">
        <f t="shared" si="2"/>
        <v>3</v>
      </c>
      <c r="AO123" s="72">
        <f t="shared" si="2"/>
        <v>4</v>
      </c>
      <c r="AP123" s="72">
        <f t="shared" si="2"/>
        <v>5</v>
      </c>
      <c r="AQ123" s="72">
        <f t="shared" si="2"/>
        <v>6</v>
      </c>
      <c r="AR123" s="72">
        <f t="shared" si="2"/>
        <v>7</v>
      </c>
      <c r="AS123" s="72">
        <f t="shared" si="2"/>
        <v>8</v>
      </c>
      <c r="AT123" s="72">
        <f t="shared" si="2"/>
        <v>9</v>
      </c>
      <c r="AU123" s="72">
        <f t="shared" si="2"/>
        <v>10</v>
      </c>
      <c r="AV123" s="72">
        <f t="shared" si="2"/>
        <v>11</v>
      </c>
      <c r="AW123" s="72">
        <f t="shared" si="2"/>
        <v>12</v>
      </c>
      <c r="AX123" s="72">
        <f t="shared" si="2"/>
        <v>13</v>
      </c>
      <c r="AY123" s="72">
        <f t="shared" si="2"/>
        <v>14</v>
      </c>
      <c r="AZ123" s="72">
        <f t="shared" si="2"/>
        <v>15</v>
      </c>
      <c r="BA123" s="72">
        <f t="shared" si="2"/>
        <v>16</v>
      </c>
      <c r="BB123" s="72">
        <f t="shared" si="2"/>
        <v>17</v>
      </c>
      <c r="BC123" s="72">
        <f t="shared" si="2"/>
        <v>18</v>
      </c>
      <c r="BD123" s="72">
        <f t="shared" si="2"/>
        <v>19</v>
      </c>
      <c r="BE123" s="72">
        <f t="shared" si="2"/>
        <v>20</v>
      </c>
      <c r="BF123" s="72">
        <f t="shared" si="2"/>
        <v>21</v>
      </c>
      <c r="BG123" s="72">
        <f t="shared" si="2"/>
        <v>22</v>
      </c>
      <c r="BH123" s="72">
        <f t="shared" si="2"/>
        <v>23</v>
      </c>
      <c r="BI123" s="72">
        <f t="shared" si="2"/>
        <v>24</v>
      </c>
      <c r="BJ123" s="72">
        <f t="shared" si="2"/>
        <v>25</v>
      </c>
      <c r="BK123" s="72">
        <f t="shared" si="2"/>
        <v>26</v>
      </c>
      <c r="BL123" s="72">
        <f t="shared" si="2"/>
        <v>27</v>
      </c>
      <c r="BM123" s="72">
        <f t="shared" si="2"/>
        <v>28</v>
      </c>
      <c r="BN123" s="72">
        <f t="shared" si="2"/>
        <v>29</v>
      </c>
      <c r="BO123" s="72">
        <f t="shared" si="2"/>
        <v>30</v>
      </c>
      <c r="BP123" s="72" t="str">
        <f>BP158</f>
        <v>合計</v>
      </c>
    </row>
    <row r="124" spans="1:68" x14ac:dyDescent="0.15">
      <c r="AK124" s="71" t="s">
        <v>47</v>
      </c>
      <c r="AL124" s="73">
        <f t="shared" ref="AL124:BO124" si="3">IF($AH$4=AL$130,$K$24,0)</f>
        <v>0</v>
      </c>
      <c r="AM124" s="73">
        <f t="shared" si="3"/>
        <v>0</v>
      </c>
      <c r="AN124" s="73">
        <f t="shared" si="3"/>
        <v>0</v>
      </c>
      <c r="AO124" s="73">
        <f t="shared" si="3"/>
        <v>0</v>
      </c>
      <c r="AP124" s="73">
        <f t="shared" si="3"/>
        <v>0</v>
      </c>
      <c r="AQ124" s="73">
        <f t="shared" si="3"/>
        <v>0</v>
      </c>
      <c r="AR124" s="73">
        <f t="shared" si="3"/>
        <v>0</v>
      </c>
      <c r="AS124" s="73">
        <f t="shared" si="3"/>
        <v>0</v>
      </c>
      <c r="AT124" s="73">
        <f t="shared" si="3"/>
        <v>0</v>
      </c>
      <c r="AU124" s="73">
        <f t="shared" si="3"/>
        <v>0</v>
      </c>
      <c r="AV124" s="73">
        <f t="shared" si="3"/>
        <v>0</v>
      </c>
      <c r="AW124" s="73">
        <f t="shared" si="3"/>
        <v>0</v>
      </c>
      <c r="AX124" s="73">
        <f t="shared" si="3"/>
        <v>0</v>
      </c>
      <c r="AY124" s="73">
        <f t="shared" si="3"/>
        <v>0</v>
      </c>
      <c r="AZ124" s="73">
        <f t="shared" si="3"/>
        <v>0</v>
      </c>
      <c r="BA124" s="73">
        <f t="shared" si="3"/>
        <v>0</v>
      </c>
      <c r="BB124" s="73">
        <f t="shared" si="3"/>
        <v>0</v>
      </c>
      <c r="BC124" s="73">
        <f t="shared" si="3"/>
        <v>0</v>
      </c>
      <c r="BD124" s="73">
        <f t="shared" si="3"/>
        <v>0</v>
      </c>
      <c r="BE124" s="73">
        <f t="shared" si="3"/>
        <v>0</v>
      </c>
      <c r="BF124" s="73">
        <f t="shared" si="3"/>
        <v>0</v>
      </c>
      <c r="BG124" s="73">
        <f t="shared" si="3"/>
        <v>0</v>
      </c>
      <c r="BH124" s="73">
        <f t="shared" si="3"/>
        <v>0</v>
      </c>
      <c r="BI124" s="73">
        <f t="shared" si="3"/>
        <v>0</v>
      </c>
      <c r="BJ124" s="73">
        <f t="shared" si="3"/>
        <v>0</v>
      </c>
      <c r="BK124" s="73">
        <f t="shared" si="3"/>
        <v>0</v>
      </c>
      <c r="BL124" s="73">
        <f t="shared" si="3"/>
        <v>0</v>
      </c>
      <c r="BM124" s="73">
        <f t="shared" si="3"/>
        <v>0</v>
      </c>
      <c r="BN124" s="73">
        <f t="shared" si="3"/>
        <v>0</v>
      </c>
      <c r="BO124" s="73">
        <f t="shared" si="3"/>
        <v>0</v>
      </c>
      <c r="BP124" s="73">
        <f>SUM(AL124:BO124)</f>
        <v>0</v>
      </c>
    </row>
    <row r="125" spans="1:68" x14ac:dyDescent="0.15">
      <c r="AK125" s="74" t="s">
        <v>48</v>
      </c>
      <c r="AL125" s="73">
        <f t="shared" ref="AL125:BO125" si="4">IF($AH$4=AL$130,$K$25,0)</f>
        <v>0</v>
      </c>
      <c r="AM125" s="73">
        <f t="shared" si="4"/>
        <v>0</v>
      </c>
      <c r="AN125" s="73">
        <f t="shared" si="4"/>
        <v>0</v>
      </c>
      <c r="AO125" s="73">
        <f t="shared" si="4"/>
        <v>0</v>
      </c>
      <c r="AP125" s="73">
        <f t="shared" si="4"/>
        <v>0</v>
      </c>
      <c r="AQ125" s="73">
        <f t="shared" si="4"/>
        <v>0</v>
      </c>
      <c r="AR125" s="73">
        <f t="shared" si="4"/>
        <v>0</v>
      </c>
      <c r="AS125" s="73">
        <f t="shared" si="4"/>
        <v>0</v>
      </c>
      <c r="AT125" s="73">
        <f t="shared" si="4"/>
        <v>0</v>
      </c>
      <c r="AU125" s="73">
        <f t="shared" si="4"/>
        <v>0</v>
      </c>
      <c r="AV125" s="73">
        <f t="shared" si="4"/>
        <v>0</v>
      </c>
      <c r="AW125" s="73">
        <f t="shared" si="4"/>
        <v>0</v>
      </c>
      <c r="AX125" s="73">
        <f t="shared" si="4"/>
        <v>0</v>
      </c>
      <c r="AY125" s="73">
        <f t="shared" si="4"/>
        <v>0</v>
      </c>
      <c r="AZ125" s="73">
        <f>IF($AH$4=AZ$130,$K$25,0)</f>
        <v>0</v>
      </c>
      <c r="BA125" s="73">
        <f t="shared" si="4"/>
        <v>0</v>
      </c>
      <c r="BB125" s="73">
        <f t="shared" si="4"/>
        <v>0</v>
      </c>
      <c r="BC125" s="73">
        <f t="shared" si="4"/>
        <v>0</v>
      </c>
      <c r="BD125" s="73">
        <f t="shared" si="4"/>
        <v>0</v>
      </c>
      <c r="BE125" s="73">
        <f t="shared" si="4"/>
        <v>0</v>
      </c>
      <c r="BF125" s="73">
        <f t="shared" si="4"/>
        <v>0</v>
      </c>
      <c r="BG125" s="73">
        <f t="shared" si="4"/>
        <v>0</v>
      </c>
      <c r="BH125" s="73">
        <f t="shared" si="4"/>
        <v>0</v>
      </c>
      <c r="BI125" s="73">
        <f t="shared" si="4"/>
        <v>0</v>
      </c>
      <c r="BJ125" s="73">
        <f t="shared" si="4"/>
        <v>0</v>
      </c>
      <c r="BK125" s="73">
        <f t="shared" si="4"/>
        <v>0</v>
      </c>
      <c r="BL125" s="73">
        <f t="shared" si="4"/>
        <v>0</v>
      </c>
      <c r="BM125" s="73">
        <f t="shared" si="4"/>
        <v>0</v>
      </c>
      <c r="BN125" s="73">
        <f t="shared" si="4"/>
        <v>0</v>
      </c>
      <c r="BO125" s="73">
        <f t="shared" si="4"/>
        <v>0</v>
      </c>
      <c r="BP125" s="73">
        <f>SUM(AL125:BO125)</f>
        <v>0</v>
      </c>
    </row>
    <row r="126" spans="1:68" x14ac:dyDescent="0.15">
      <c r="AK126" s="71" t="s">
        <v>49</v>
      </c>
      <c r="AL126" s="73">
        <f t="shared" ref="AL126:BO126" si="5">IF($AH$4=AL$130,$K$26,0)</f>
        <v>0</v>
      </c>
      <c r="AM126" s="73">
        <f t="shared" si="5"/>
        <v>0</v>
      </c>
      <c r="AN126" s="73">
        <f t="shared" si="5"/>
        <v>0</v>
      </c>
      <c r="AO126" s="73">
        <f t="shared" si="5"/>
        <v>0</v>
      </c>
      <c r="AP126" s="73">
        <f t="shared" si="5"/>
        <v>0</v>
      </c>
      <c r="AQ126" s="73">
        <f t="shared" si="5"/>
        <v>0</v>
      </c>
      <c r="AR126" s="73">
        <f t="shared" si="5"/>
        <v>0</v>
      </c>
      <c r="AS126" s="73">
        <f t="shared" si="5"/>
        <v>0</v>
      </c>
      <c r="AT126" s="73">
        <f t="shared" si="5"/>
        <v>0</v>
      </c>
      <c r="AU126" s="73">
        <f t="shared" si="5"/>
        <v>0</v>
      </c>
      <c r="AV126" s="73">
        <f t="shared" si="5"/>
        <v>0</v>
      </c>
      <c r="AW126" s="73">
        <f t="shared" si="5"/>
        <v>0</v>
      </c>
      <c r="AX126" s="73">
        <f t="shared" si="5"/>
        <v>0</v>
      </c>
      <c r="AY126" s="73">
        <f t="shared" si="5"/>
        <v>0</v>
      </c>
      <c r="AZ126" s="73">
        <f t="shared" si="5"/>
        <v>0</v>
      </c>
      <c r="BA126" s="73">
        <f t="shared" si="5"/>
        <v>0</v>
      </c>
      <c r="BB126" s="73">
        <f t="shared" si="5"/>
        <v>0</v>
      </c>
      <c r="BC126" s="73">
        <f t="shared" si="5"/>
        <v>0</v>
      </c>
      <c r="BD126" s="73">
        <f t="shared" si="5"/>
        <v>0</v>
      </c>
      <c r="BE126" s="73">
        <f t="shared" si="5"/>
        <v>0</v>
      </c>
      <c r="BF126" s="73">
        <f t="shared" si="5"/>
        <v>0</v>
      </c>
      <c r="BG126" s="73">
        <f t="shared" si="5"/>
        <v>0</v>
      </c>
      <c r="BH126" s="73">
        <f t="shared" si="5"/>
        <v>0</v>
      </c>
      <c r="BI126" s="73">
        <f t="shared" si="5"/>
        <v>0</v>
      </c>
      <c r="BJ126" s="73">
        <f t="shared" si="5"/>
        <v>0</v>
      </c>
      <c r="BK126" s="73">
        <f t="shared" si="5"/>
        <v>0</v>
      </c>
      <c r="BL126" s="73">
        <f t="shared" si="5"/>
        <v>0</v>
      </c>
      <c r="BM126" s="73">
        <f t="shared" si="5"/>
        <v>0</v>
      </c>
      <c r="BN126" s="73">
        <f t="shared" si="5"/>
        <v>0</v>
      </c>
      <c r="BO126" s="73">
        <f t="shared" si="5"/>
        <v>0</v>
      </c>
      <c r="BP126" s="73">
        <f>SUM(AL126:BO126)</f>
        <v>0</v>
      </c>
    </row>
    <row r="127" spans="1:68" x14ac:dyDescent="0.15">
      <c r="AK127" s="71" t="s">
        <v>70</v>
      </c>
      <c r="AL127" s="73">
        <f t="shared" ref="AL127:BO127" si="6">IF($AH$4=AL$130,$K$27,0)</f>
        <v>0</v>
      </c>
      <c r="AM127" s="73">
        <f t="shared" si="6"/>
        <v>0</v>
      </c>
      <c r="AN127" s="73">
        <f t="shared" si="6"/>
        <v>0</v>
      </c>
      <c r="AO127" s="73">
        <f t="shared" si="6"/>
        <v>0</v>
      </c>
      <c r="AP127" s="73">
        <f t="shared" si="6"/>
        <v>0</v>
      </c>
      <c r="AQ127" s="73">
        <f t="shared" si="6"/>
        <v>0</v>
      </c>
      <c r="AR127" s="73">
        <f t="shared" si="6"/>
        <v>0</v>
      </c>
      <c r="AS127" s="73">
        <f t="shared" si="6"/>
        <v>0</v>
      </c>
      <c r="AT127" s="73">
        <f t="shared" si="6"/>
        <v>0</v>
      </c>
      <c r="AU127" s="73">
        <f t="shared" si="6"/>
        <v>0</v>
      </c>
      <c r="AV127" s="73">
        <f t="shared" si="6"/>
        <v>0</v>
      </c>
      <c r="AW127" s="73">
        <f t="shared" si="6"/>
        <v>0</v>
      </c>
      <c r="AX127" s="73">
        <f t="shared" si="6"/>
        <v>0</v>
      </c>
      <c r="AY127" s="73">
        <f t="shared" si="6"/>
        <v>0</v>
      </c>
      <c r="AZ127" s="73">
        <f t="shared" si="6"/>
        <v>0</v>
      </c>
      <c r="BA127" s="73">
        <f t="shared" si="6"/>
        <v>0</v>
      </c>
      <c r="BB127" s="73">
        <f t="shared" si="6"/>
        <v>0</v>
      </c>
      <c r="BC127" s="73">
        <f t="shared" si="6"/>
        <v>0</v>
      </c>
      <c r="BD127" s="73">
        <f t="shared" si="6"/>
        <v>0</v>
      </c>
      <c r="BE127" s="73">
        <f t="shared" si="6"/>
        <v>0</v>
      </c>
      <c r="BF127" s="73">
        <f t="shared" si="6"/>
        <v>0</v>
      </c>
      <c r="BG127" s="73">
        <f t="shared" si="6"/>
        <v>0</v>
      </c>
      <c r="BH127" s="73">
        <f t="shared" si="6"/>
        <v>0</v>
      </c>
      <c r="BI127" s="73">
        <f t="shared" si="6"/>
        <v>0</v>
      </c>
      <c r="BJ127" s="73">
        <f t="shared" si="6"/>
        <v>0</v>
      </c>
      <c r="BK127" s="73">
        <f t="shared" si="6"/>
        <v>0</v>
      </c>
      <c r="BL127" s="73">
        <f t="shared" si="6"/>
        <v>0</v>
      </c>
      <c r="BM127" s="73">
        <f t="shared" si="6"/>
        <v>0</v>
      </c>
      <c r="BN127" s="73">
        <f t="shared" si="6"/>
        <v>0</v>
      </c>
      <c r="BO127" s="73">
        <f t="shared" si="6"/>
        <v>0</v>
      </c>
      <c r="BP127" s="73">
        <f>SUM(AL127:BO127)</f>
        <v>0</v>
      </c>
    </row>
    <row r="128" spans="1:68" x14ac:dyDescent="0.15">
      <c r="AK128" s="71" t="s">
        <v>76</v>
      </c>
      <c r="AL128" s="73">
        <f>SUM(AL124:AL127)</f>
        <v>0</v>
      </c>
      <c r="AM128" s="73">
        <f t="shared" ref="AM128:BO128" si="7">SUM(AM124:AM127)</f>
        <v>0</v>
      </c>
      <c r="AN128" s="73">
        <f t="shared" si="7"/>
        <v>0</v>
      </c>
      <c r="AO128" s="73">
        <f t="shared" si="7"/>
        <v>0</v>
      </c>
      <c r="AP128" s="73">
        <f t="shared" si="7"/>
        <v>0</v>
      </c>
      <c r="AQ128" s="73">
        <f t="shared" si="7"/>
        <v>0</v>
      </c>
      <c r="AR128" s="73">
        <f t="shared" si="7"/>
        <v>0</v>
      </c>
      <c r="AS128" s="73">
        <f t="shared" si="7"/>
        <v>0</v>
      </c>
      <c r="AT128" s="73">
        <f t="shared" si="7"/>
        <v>0</v>
      </c>
      <c r="AU128" s="73">
        <f t="shared" si="7"/>
        <v>0</v>
      </c>
      <c r="AV128" s="73">
        <f t="shared" si="7"/>
        <v>0</v>
      </c>
      <c r="AW128" s="73">
        <f t="shared" si="7"/>
        <v>0</v>
      </c>
      <c r="AX128" s="73">
        <f t="shared" si="7"/>
        <v>0</v>
      </c>
      <c r="AY128" s="73">
        <f t="shared" si="7"/>
        <v>0</v>
      </c>
      <c r="AZ128" s="73">
        <f t="shared" si="7"/>
        <v>0</v>
      </c>
      <c r="BA128" s="73">
        <f t="shared" si="7"/>
        <v>0</v>
      </c>
      <c r="BB128" s="73">
        <f t="shared" si="7"/>
        <v>0</v>
      </c>
      <c r="BC128" s="73">
        <f t="shared" si="7"/>
        <v>0</v>
      </c>
      <c r="BD128" s="73">
        <f t="shared" si="7"/>
        <v>0</v>
      </c>
      <c r="BE128" s="73">
        <f t="shared" si="7"/>
        <v>0</v>
      </c>
      <c r="BF128" s="73">
        <f t="shared" si="7"/>
        <v>0</v>
      </c>
      <c r="BG128" s="73">
        <f t="shared" si="7"/>
        <v>0</v>
      </c>
      <c r="BH128" s="73">
        <f t="shared" si="7"/>
        <v>0</v>
      </c>
      <c r="BI128" s="73">
        <f t="shared" si="7"/>
        <v>0</v>
      </c>
      <c r="BJ128" s="73">
        <f t="shared" si="7"/>
        <v>0</v>
      </c>
      <c r="BK128" s="73">
        <f t="shared" si="7"/>
        <v>0</v>
      </c>
      <c r="BL128" s="73">
        <f t="shared" si="7"/>
        <v>0</v>
      </c>
      <c r="BM128" s="73">
        <f t="shared" si="7"/>
        <v>0</v>
      </c>
      <c r="BN128" s="73">
        <f t="shared" si="7"/>
        <v>0</v>
      </c>
      <c r="BO128" s="73">
        <f t="shared" si="7"/>
        <v>0</v>
      </c>
      <c r="BP128" s="73">
        <f>SUM(BP124:BP127)</f>
        <v>0</v>
      </c>
    </row>
    <row r="129" spans="36:69" s="75" customFormat="1" ht="12" x14ac:dyDescent="0.15">
      <c r="AJ129" s="75" t="s">
        <v>77</v>
      </c>
    </row>
    <row r="130" spans="36:69" s="75" customFormat="1" ht="12" x14ac:dyDescent="0.15">
      <c r="AJ130" s="518" t="s">
        <v>53</v>
      </c>
      <c r="AK130" s="520" t="s">
        <v>54</v>
      </c>
      <c r="AL130" s="72">
        <v>1</v>
      </c>
      <c r="AM130" s="72">
        <v>2</v>
      </c>
      <c r="AN130" s="72">
        <v>3</v>
      </c>
      <c r="AO130" s="72">
        <v>4</v>
      </c>
      <c r="AP130" s="72">
        <v>5</v>
      </c>
      <c r="AQ130" s="72">
        <v>6</v>
      </c>
      <c r="AR130" s="72">
        <v>7</v>
      </c>
      <c r="AS130" s="72">
        <v>8</v>
      </c>
      <c r="AT130" s="72">
        <v>9</v>
      </c>
      <c r="AU130" s="72">
        <v>10</v>
      </c>
      <c r="AV130" s="72">
        <v>11</v>
      </c>
      <c r="AW130" s="72">
        <v>12</v>
      </c>
      <c r="AX130" s="72">
        <v>13</v>
      </c>
      <c r="AY130" s="72">
        <v>14</v>
      </c>
      <c r="AZ130" s="72">
        <v>15</v>
      </c>
      <c r="BA130" s="72">
        <v>16</v>
      </c>
      <c r="BB130" s="72">
        <v>17</v>
      </c>
      <c r="BC130" s="72">
        <v>18</v>
      </c>
      <c r="BD130" s="72">
        <v>19</v>
      </c>
      <c r="BE130" s="72">
        <v>20</v>
      </c>
      <c r="BF130" s="72">
        <v>21</v>
      </c>
      <c r="BG130" s="72">
        <v>22</v>
      </c>
      <c r="BH130" s="72">
        <v>23</v>
      </c>
      <c r="BI130" s="72">
        <v>24</v>
      </c>
      <c r="BJ130" s="72">
        <v>25</v>
      </c>
      <c r="BK130" s="72">
        <v>26</v>
      </c>
      <c r="BL130" s="72">
        <v>27</v>
      </c>
      <c r="BM130" s="72">
        <v>28</v>
      </c>
      <c r="BN130" s="72">
        <v>29</v>
      </c>
      <c r="BO130" s="72">
        <v>30</v>
      </c>
      <c r="BP130" s="72" t="s">
        <v>76</v>
      </c>
    </row>
    <row r="131" spans="36:69" s="75" customFormat="1" ht="12" x14ac:dyDescent="0.15">
      <c r="AJ131" s="519"/>
      <c r="AK131" s="521"/>
      <c r="AL131" s="76" t="s">
        <v>55</v>
      </c>
      <c r="AM131" s="76" t="s">
        <v>55</v>
      </c>
      <c r="AN131" s="76" t="s">
        <v>55</v>
      </c>
      <c r="AO131" s="76" t="s">
        <v>55</v>
      </c>
      <c r="AP131" s="76" t="s">
        <v>55</v>
      </c>
      <c r="AQ131" s="76" t="s">
        <v>55</v>
      </c>
      <c r="AR131" s="76" t="s">
        <v>55</v>
      </c>
      <c r="AS131" s="76" t="s">
        <v>55</v>
      </c>
      <c r="AT131" s="76" t="s">
        <v>55</v>
      </c>
      <c r="AU131" s="76" t="s">
        <v>55</v>
      </c>
      <c r="AV131" s="76" t="s">
        <v>55</v>
      </c>
      <c r="AW131" s="76" t="s">
        <v>55</v>
      </c>
      <c r="AX131" s="76" t="s">
        <v>55</v>
      </c>
      <c r="AY131" s="76" t="s">
        <v>55</v>
      </c>
      <c r="AZ131" s="76" t="s">
        <v>55</v>
      </c>
      <c r="BA131" s="76" t="s">
        <v>55</v>
      </c>
      <c r="BB131" s="76" t="s">
        <v>55</v>
      </c>
      <c r="BC131" s="76" t="s">
        <v>55</v>
      </c>
      <c r="BD131" s="76" t="s">
        <v>55</v>
      </c>
      <c r="BE131" s="76" t="s">
        <v>55</v>
      </c>
      <c r="BF131" s="76" t="s">
        <v>55</v>
      </c>
      <c r="BG131" s="76" t="s">
        <v>55</v>
      </c>
      <c r="BH131" s="76" t="s">
        <v>55</v>
      </c>
      <c r="BI131" s="76" t="s">
        <v>55</v>
      </c>
      <c r="BJ131" s="76" t="s">
        <v>55</v>
      </c>
      <c r="BK131" s="76" t="s">
        <v>55</v>
      </c>
      <c r="BL131" s="76" t="s">
        <v>55</v>
      </c>
      <c r="BM131" s="76" t="s">
        <v>55</v>
      </c>
      <c r="BN131" s="76" t="s">
        <v>55</v>
      </c>
      <c r="BO131" s="76" t="s">
        <v>55</v>
      </c>
      <c r="BP131" s="76" t="s">
        <v>55</v>
      </c>
    </row>
    <row r="132" spans="36:69" s="75" customFormat="1" x14ac:dyDescent="0.15">
      <c r="AJ132" s="77" t="s">
        <v>60</v>
      </c>
      <c r="AK132" s="71" t="s">
        <v>60</v>
      </c>
      <c r="AL132" s="73">
        <f t="shared" ref="AL132:BO132" si="8">IF($AH$4=AL$130,$K$31,0)</f>
        <v>0</v>
      </c>
      <c r="AM132" s="73">
        <f t="shared" si="8"/>
        <v>0</v>
      </c>
      <c r="AN132" s="73">
        <f t="shared" si="8"/>
        <v>0</v>
      </c>
      <c r="AO132" s="73">
        <f t="shared" si="8"/>
        <v>0</v>
      </c>
      <c r="AP132" s="73">
        <f t="shared" si="8"/>
        <v>0</v>
      </c>
      <c r="AQ132" s="73">
        <f t="shared" si="8"/>
        <v>0</v>
      </c>
      <c r="AR132" s="73">
        <f t="shared" si="8"/>
        <v>0</v>
      </c>
      <c r="AS132" s="73">
        <f t="shared" si="8"/>
        <v>0</v>
      </c>
      <c r="AT132" s="73">
        <f t="shared" si="8"/>
        <v>0</v>
      </c>
      <c r="AU132" s="73">
        <f t="shared" si="8"/>
        <v>0</v>
      </c>
      <c r="AV132" s="73">
        <f t="shared" si="8"/>
        <v>0</v>
      </c>
      <c r="AW132" s="73">
        <f t="shared" si="8"/>
        <v>0</v>
      </c>
      <c r="AX132" s="73">
        <f t="shared" si="8"/>
        <v>0</v>
      </c>
      <c r="AY132" s="73">
        <f t="shared" si="8"/>
        <v>0</v>
      </c>
      <c r="AZ132" s="73">
        <f t="shared" si="8"/>
        <v>0</v>
      </c>
      <c r="BA132" s="73">
        <f t="shared" si="8"/>
        <v>0</v>
      </c>
      <c r="BB132" s="73">
        <f t="shared" si="8"/>
        <v>0</v>
      </c>
      <c r="BC132" s="73">
        <f t="shared" si="8"/>
        <v>0</v>
      </c>
      <c r="BD132" s="73">
        <f t="shared" si="8"/>
        <v>0</v>
      </c>
      <c r="BE132" s="73">
        <f t="shared" si="8"/>
        <v>0</v>
      </c>
      <c r="BF132" s="73">
        <f t="shared" si="8"/>
        <v>0</v>
      </c>
      <c r="BG132" s="73">
        <f t="shared" si="8"/>
        <v>0</v>
      </c>
      <c r="BH132" s="73">
        <f t="shared" si="8"/>
        <v>0</v>
      </c>
      <c r="BI132" s="73">
        <f t="shared" si="8"/>
        <v>0</v>
      </c>
      <c r="BJ132" s="73">
        <f t="shared" si="8"/>
        <v>0</v>
      </c>
      <c r="BK132" s="73">
        <f t="shared" si="8"/>
        <v>0</v>
      </c>
      <c r="BL132" s="73">
        <f t="shared" si="8"/>
        <v>0</v>
      </c>
      <c r="BM132" s="73">
        <f t="shared" si="8"/>
        <v>0</v>
      </c>
      <c r="BN132" s="73">
        <f t="shared" si="8"/>
        <v>0</v>
      </c>
      <c r="BO132" s="73">
        <f t="shared" si="8"/>
        <v>0</v>
      </c>
      <c r="BP132" s="73">
        <f t="shared" ref="BP132:BP141" si="9">SUM(AL132:BO132)</f>
        <v>0</v>
      </c>
    </row>
    <row r="133" spans="36:69" s="75" customFormat="1" x14ac:dyDescent="0.15">
      <c r="AJ133" s="78" t="s">
        <v>61</v>
      </c>
      <c r="AK133" s="79" t="s">
        <v>62</v>
      </c>
      <c r="AL133" s="73">
        <f t="shared" ref="AL133:BO133" si="10">IF($AH$4=AL$130,$K$32,0)</f>
        <v>0</v>
      </c>
      <c r="AM133" s="73">
        <f t="shared" si="10"/>
        <v>0</v>
      </c>
      <c r="AN133" s="73">
        <f t="shared" si="10"/>
        <v>0</v>
      </c>
      <c r="AO133" s="73">
        <f t="shared" si="10"/>
        <v>0</v>
      </c>
      <c r="AP133" s="73">
        <f t="shared" si="10"/>
        <v>0</v>
      </c>
      <c r="AQ133" s="73">
        <f t="shared" si="10"/>
        <v>0</v>
      </c>
      <c r="AR133" s="73">
        <f t="shared" si="10"/>
        <v>0</v>
      </c>
      <c r="AS133" s="73">
        <f t="shared" si="10"/>
        <v>0</v>
      </c>
      <c r="AT133" s="73">
        <f t="shared" si="10"/>
        <v>0</v>
      </c>
      <c r="AU133" s="73">
        <f t="shared" si="10"/>
        <v>0</v>
      </c>
      <c r="AV133" s="73">
        <f t="shared" si="10"/>
        <v>0</v>
      </c>
      <c r="AW133" s="73">
        <f t="shared" si="10"/>
        <v>0</v>
      </c>
      <c r="AX133" s="73">
        <f t="shared" si="10"/>
        <v>0</v>
      </c>
      <c r="AY133" s="73">
        <f t="shared" si="10"/>
        <v>0</v>
      </c>
      <c r="AZ133" s="73">
        <f t="shared" si="10"/>
        <v>0</v>
      </c>
      <c r="BA133" s="73">
        <f t="shared" si="10"/>
        <v>0</v>
      </c>
      <c r="BB133" s="73">
        <f t="shared" si="10"/>
        <v>0</v>
      </c>
      <c r="BC133" s="73">
        <f t="shared" si="10"/>
        <v>0</v>
      </c>
      <c r="BD133" s="73">
        <f t="shared" si="10"/>
        <v>0</v>
      </c>
      <c r="BE133" s="73">
        <f t="shared" si="10"/>
        <v>0</v>
      </c>
      <c r="BF133" s="73">
        <f t="shared" si="10"/>
        <v>0</v>
      </c>
      <c r="BG133" s="73">
        <f t="shared" si="10"/>
        <v>0</v>
      </c>
      <c r="BH133" s="73">
        <f t="shared" si="10"/>
        <v>0</v>
      </c>
      <c r="BI133" s="73">
        <f t="shared" si="10"/>
        <v>0</v>
      </c>
      <c r="BJ133" s="73">
        <f t="shared" si="10"/>
        <v>0</v>
      </c>
      <c r="BK133" s="73">
        <f t="shared" si="10"/>
        <v>0</v>
      </c>
      <c r="BL133" s="73">
        <f t="shared" si="10"/>
        <v>0</v>
      </c>
      <c r="BM133" s="73">
        <f t="shared" si="10"/>
        <v>0</v>
      </c>
      <c r="BN133" s="73">
        <f t="shared" si="10"/>
        <v>0</v>
      </c>
      <c r="BO133" s="73">
        <f t="shared" si="10"/>
        <v>0</v>
      </c>
      <c r="BP133" s="73">
        <f t="shared" si="9"/>
        <v>0</v>
      </c>
    </row>
    <row r="134" spans="36:69" s="75" customFormat="1" x14ac:dyDescent="0.15">
      <c r="AJ134" s="77"/>
      <c r="AK134" s="79" t="s">
        <v>63</v>
      </c>
      <c r="AL134" s="73">
        <f t="shared" ref="AL134:BO134" si="11">IF($AH$4=AL$130,$K$33,0)</f>
        <v>0</v>
      </c>
      <c r="AM134" s="73">
        <f t="shared" si="11"/>
        <v>0</v>
      </c>
      <c r="AN134" s="73">
        <f t="shared" si="11"/>
        <v>0</v>
      </c>
      <c r="AO134" s="73">
        <f t="shared" si="11"/>
        <v>0</v>
      </c>
      <c r="AP134" s="73">
        <f t="shared" si="11"/>
        <v>0</v>
      </c>
      <c r="AQ134" s="73">
        <f t="shared" si="11"/>
        <v>0</v>
      </c>
      <c r="AR134" s="73">
        <f t="shared" si="11"/>
        <v>0</v>
      </c>
      <c r="AS134" s="73">
        <f t="shared" si="11"/>
        <v>0</v>
      </c>
      <c r="AT134" s="73">
        <f t="shared" si="11"/>
        <v>0</v>
      </c>
      <c r="AU134" s="73">
        <f t="shared" si="11"/>
        <v>0</v>
      </c>
      <c r="AV134" s="73">
        <f t="shared" si="11"/>
        <v>0</v>
      </c>
      <c r="AW134" s="73">
        <f t="shared" si="11"/>
        <v>0</v>
      </c>
      <c r="AX134" s="73">
        <f t="shared" si="11"/>
        <v>0</v>
      </c>
      <c r="AY134" s="73">
        <f t="shared" si="11"/>
        <v>0</v>
      </c>
      <c r="AZ134" s="73">
        <f t="shared" si="11"/>
        <v>0</v>
      </c>
      <c r="BA134" s="73">
        <f t="shared" si="11"/>
        <v>0</v>
      </c>
      <c r="BB134" s="73">
        <f t="shared" si="11"/>
        <v>0</v>
      </c>
      <c r="BC134" s="73">
        <f t="shared" si="11"/>
        <v>0</v>
      </c>
      <c r="BD134" s="73">
        <f t="shared" si="11"/>
        <v>0</v>
      </c>
      <c r="BE134" s="73">
        <f t="shared" si="11"/>
        <v>0</v>
      </c>
      <c r="BF134" s="73">
        <f t="shared" si="11"/>
        <v>0</v>
      </c>
      <c r="BG134" s="73">
        <f t="shared" si="11"/>
        <v>0</v>
      </c>
      <c r="BH134" s="73">
        <f t="shared" si="11"/>
        <v>0</v>
      </c>
      <c r="BI134" s="73">
        <f t="shared" si="11"/>
        <v>0</v>
      </c>
      <c r="BJ134" s="73">
        <f t="shared" si="11"/>
        <v>0</v>
      </c>
      <c r="BK134" s="73">
        <f t="shared" si="11"/>
        <v>0</v>
      </c>
      <c r="BL134" s="73">
        <f t="shared" si="11"/>
        <v>0</v>
      </c>
      <c r="BM134" s="73">
        <f t="shared" si="11"/>
        <v>0</v>
      </c>
      <c r="BN134" s="73">
        <f t="shared" si="11"/>
        <v>0</v>
      </c>
      <c r="BO134" s="73">
        <f t="shared" si="11"/>
        <v>0</v>
      </c>
      <c r="BP134" s="73">
        <f t="shared" si="9"/>
        <v>0</v>
      </c>
    </row>
    <row r="135" spans="36:69" s="75" customFormat="1" x14ac:dyDescent="0.15">
      <c r="AJ135" s="78" t="s">
        <v>64</v>
      </c>
      <c r="AK135" s="79" t="s">
        <v>65</v>
      </c>
      <c r="AL135" s="73">
        <f t="shared" ref="AL135:BO135" si="12">IF($AH$4=AL$130,$K$34,0)</f>
        <v>0</v>
      </c>
      <c r="AM135" s="73">
        <f t="shared" si="12"/>
        <v>0</v>
      </c>
      <c r="AN135" s="73">
        <f t="shared" si="12"/>
        <v>0</v>
      </c>
      <c r="AO135" s="73">
        <f t="shared" si="12"/>
        <v>0</v>
      </c>
      <c r="AP135" s="73">
        <f t="shared" si="12"/>
        <v>0</v>
      </c>
      <c r="AQ135" s="73">
        <f t="shared" si="12"/>
        <v>0</v>
      </c>
      <c r="AR135" s="73">
        <f t="shared" si="12"/>
        <v>0</v>
      </c>
      <c r="AS135" s="73">
        <f t="shared" si="12"/>
        <v>0</v>
      </c>
      <c r="AT135" s="73">
        <f t="shared" si="12"/>
        <v>0</v>
      </c>
      <c r="AU135" s="73">
        <f t="shared" si="12"/>
        <v>0</v>
      </c>
      <c r="AV135" s="73">
        <f t="shared" si="12"/>
        <v>0</v>
      </c>
      <c r="AW135" s="73">
        <f t="shared" si="12"/>
        <v>0</v>
      </c>
      <c r="AX135" s="73">
        <f t="shared" si="12"/>
        <v>0</v>
      </c>
      <c r="AY135" s="73">
        <f t="shared" si="12"/>
        <v>0</v>
      </c>
      <c r="AZ135" s="73">
        <f t="shared" si="12"/>
        <v>0</v>
      </c>
      <c r="BA135" s="73">
        <f t="shared" si="12"/>
        <v>0</v>
      </c>
      <c r="BB135" s="73">
        <f t="shared" si="12"/>
        <v>0</v>
      </c>
      <c r="BC135" s="73">
        <f t="shared" si="12"/>
        <v>0</v>
      </c>
      <c r="BD135" s="73">
        <f t="shared" si="12"/>
        <v>0</v>
      </c>
      <c r="BE135" s="73">
        <f t="shared" si="12"/>
        <v>0</v>
      </c>
      <c r="BF135" s="73">
        <f t="shared" si="12"/>
        <v>0</v>
      </c>
      <c r="BG135" s="73">
        <f t="shared" si="12"/>
        <v>0</v>
      </c>
      <c r="BH135" s="73">
        <f t="shared" si="12"/>
        <v>0</v>
      </c>
      <c r="BI135" s="73">
        <f t="shared" si="12"/>
        <v>0</v>
      </c>
      <c r="BJ135" s="73">
        <f t="shared" si="12"/>
        <v>0</v>
      </c>
      <c r="BK135" s="73">
        <f t="shared" si="12"/>
        <v>0</v>
      </c>
      <c r="BL135" s="73">
        <f t="shared" si="12"/>
        <v>0</v>
      </c>
      <c r="BM135" s="73">
        <f t="shared" si="12"/>
        <v>0</v>
      </c>
      <c r="BN135" s="73">
        <f t="shared" si="12"/>
        <v>0</v>
      </c>
      <c r="BO135" s="73">
        <f t="shared" si="12"/>
        <v>0</v>
      </c>
      <c r="BP135" s="73">
        <f t="shared" si="9"/>
        <v>0</v>
      </c>
    </row>
    <row r="136" spans="36:69" s="75" customFormat="1" x14ac:dyDescent="0.15">
      <c r="AJ136" s="77"/>
      <c r="AK136" s="79" t="s">
        <v>66</v>
      </c>
      <c r="AL136" s="73">
        <f t="shared" ref="AL136:BO136" si="13">IF($AH$4=AL$130,$K$35,0)</f>
        <v>0</v>
      </c>
      <c r="AM136" s="73">
        <f t="shared" si="13"/>
        <v>0</v>
      </c>
      <c r="AN136" s="73">
        <f t="shared" si="13"/>
        <v>0</v>
      </c>
      <c r="AO136" s="73">
        <f t="shared" si="13"/>
        <v>0</v>
      </c>
      <c r="AP136" s="73">
        <f t="shared" si="13"/>
        <v>0</v>
      </c>
      <c r="AQ136" s="73">
        <f t="shared" si="13"/>
        <v>0</v>
      </c>
      <c r="AR136" s="73">
        <f t="shared" si="13"/>
        <v>0</v>
      </c>
      <c r="AS136" s="73">
        <f t="shared" si="13"/>
        <v>0</v>
      </c>
      <c r="AT136" s="73">
        <f t="shared" si="13"/>
        <v>0</v>
      </c>
      <c r="AU136" s="73">
        <f t="shared" si="13"/>
        <v>0</v>
      </c>
      <c r="AV136" s="73">
        <f t="shared" si="13"/>
        <v>0</v>
      </c>
      <c r="AW136" s="73">
        <f t="shared" si="13"/>
        <v>0</v>
      </c>
      <c r="AX136" s="73">
        <f t="shared" si="13"/>
        <v>0</v>
      </c>
      <c r="AY136" s="73">
        <f t="shared" si="13"/>
        <v>0</v>
      </c>
      <c r="AZ136" s="73">
        <f t="shared" si="13"/>
        <v>0</v>
      </c>
      <c r="BA136" s="73">
        <f t="shared" si="13"/>
        <v>0</v>
      </c>
      <c r="BB136" s="73">
        <f t="shared" si="13"/>
        <v>0</v>
      </c>
      <c r="BC136" s="73">
        <f t="shared" si="13"/>
        <v>0</v>
      </c>
      <c r="BD136" s="73">
        <f t="shared" si="13"/>
        <v>0</v>
      </c>
      <c r="BE136" s="73">
        <f t="shared" si="13"/>
        <v>0</v>
      </c>
      <c r="BF136" s="73">
        <f t="shared" si="13"/>
        <v>0</v>
      </c>
      <c r="BG136" s="73">
        <f t="shared" si="13"/>
        <v>0</v>
      </c>
      <c r="BH136" s="73">
        <f t="shared" si="13"/>
        <v>0</v>
      </c>
      <c r="BI136" s="73">
        <f t="shared" si="13"/>
        <v>0</v>
      </c>
      <c r="BJ136" s="73">
        <f t="shared" si="13"/>
        <v>0</v>
      </c>
      <c r="BK136" s="73">
        <f t="shared" si="13"/>
        <v>0</v>
      </c>
      <c r="BL136" s="73">
        <f t="shared" si="13"/>
        <v>0</v>
      </c>
      <c r="BM136" s="73">
        <f t="shared" si="13"/>
        <v>0</v>
      </c>
      <c r="BN136" s="73">
        <f t="shared" si="13"/>
        <v>0</v>
      </c>
      <c r="BO136" s="73">
        <f t="shared" si="13"/>
        <v>0</v>
      </c>
      <c r="BP136" s="73">
        <f t="shared" si="9"/>
        <v>0</v>
      </c>
    </row>
    <row r="137" spans="36:69" s="75" customFormat="1" ht="24" x14ac:dyDescent="0.15">
      <c r="AJ137" s="78" t="s">
        <v>67</v>
      </c>
      <c r="AK137" s="80" t="s">
        <v>78</v>
      </c>
      <c r="AL137" s="73">
        <f t="shared" ref="AL137:BO137" si="14">IF($AH$4=AL$130,$K$36,0)</f>
        <v>0</v>
      </c>
      <c r="AM137" s="73">
        <f t="shared" si="14"/>
        <v>0</v>
      </c>
      <c r="AN137" s="73">
        <f t="shared" si="14"/>
        <v>0</v>
      </c>
      <c r="AO137" s="73">
        <f t="shared" si="14"/>
        <v>0</v>
      </c>
      <c r="AP137" s="73">
        <f t="shared" si="14"/>
        <v>0</v>
      </c>
      <c r="AQ137" s="73">
        <f t="shared" si="14"/>
        <v>0</v>
      </c>
      <c r="AR137" s="73">
        <f t="shared" si="14"/>
        <v>0</v>
      </c>
      <c r="AS137" s="73">
        <f t="shared" si="14"/>
        <v>0</v>
      </c>
      <c r="AT137" s="73">
        <f t="shared" si="14"/>
        <v>0</v>
      </c>
      <c r="AU137" s="73">
        <f t="shared" si="14"/>
        <v>0</v>
      </c>
      <c r="AV137" s="73">
        <f t="shared" si="14"/>
        <v>0</v>
      </c>
      <c r="AW137" s="73">
        <f t="shared" si="14"/>
        <v>0</v>
      </c>
      <c r="AX137" s="73">
        <f t="shared" si="14"/>
        <v>0</v>
      </c>
      <c r="AY137" s="73">
        <f t="shared" si="14"/>
        <v>0</v>
      </c>
      <c r="AZ137" s="73">
        <f t="shared" si="14"/>
        <v>0</v>
      </c>
      <c r="BA137" s="73">
        <f t="shared" si="14"/>
        <v>0</v>
      </c>
      <c r="BB137" s="73">
        <f t="shared" si="14"/>
        <v>0</v>
      </c>
      <c r="BC137" s="73">
        <f t="shared" si="14"/>
        <v>0</v>
      </c>
      <c r="BD137" s="73">
        <f t="shared" si="14"/>
        <v>0</v>
      </c>
      <c r="BE137" s="73">
        <f t="shared" si="14"/>
        <v>0</v>
      </c>
      <c r="BF137" s="73">
        <f t="shared" si="14"/>
        <v>0</v>
      </c>
      <c r="BG137" s="73">
        <f t="shared" si="14"/>
        <v>0</v>
      </c>
      <c r="BH137" s="73">
        <f t="shared" si="14"/>
        <v>0</v>
      </c>
      <c r="BI137" s="73">
        <f t="shared" si="14"/>
        <v>0</v>
      </c>
      <c r="BJ137" s="73">
        <f t="shared" si="14"/>
        <v>0</v>
      </c>
      <c r="BK137" s="73">
        <f t="shared" si="14"/>
        <v>0</v>
      </c>
      <c r="BL137" s="73">
        <f t="shared" si="14"/>
        <v>0</v>
      </c>
      <c r="BM137" s="73">
        <f t="shared" si="14"/>
        <v>0</v>
      </c>
      <c r="BN137" s="73">
        <f t="shared" si="14"/>
        <v>0</v>
      </c>
      <c r="BO137" s="73">
        <f t="shared" si="14"/>
        <v>0</v>
      </c>
      <c r="BP137" s="73">
        <f t="shared" si="9"/>
        <v>0</v>
      </c>
    </row>
    <row r="138" spans="36:69" s="75" customFormat="1" x14ac:dyDescent="0.15">
      <c r="AJ138" s="81"/>
      <c r="AK138" s="79" t="s">
        <v>265</v>
      </c>
      <c r="AL138" s="73">
        <f t="shared" ref="AL138:BO138" si="15">IF($AH$4=AL$130,$K$37,0)</f>
        <v>0</v>
      </c>
      <c r="AM138" s="73">
        <f t="shared" si="15"/>
        <v>0</v>
      </c>
      <c r="AN138" s="73">
        <f t="shared" si="15"/>
        <v>0</v>
      </c>
      <c r="AO138" s="73">
        <f t="shared" si="15"/>
        <v>0</v>
      </c>
      <c r="AP138" s="73">
        <f t="shared" si="15"/>
        <v>0</v>
      </c>
      <c r="AQ138" s="73">
        <f t="shared" si="15"/>
        <v>0</v>
      </c>
      <c r="AR138" s="73">
        <f t="shared" si="15"/>
        <v>0</v>
      </c>
      <c r="AS138" s="73">
        <f t="shared" si="15"/>
        <v>0</v>
      </c>
      <c r="AT138" s="73">
        <f t="shared" si="15"/>
        <v>0</v>
      </c>
      <c r="AU138" s="73">
        <f t="shared" si="15"/>
        <v>0</v>
      </c>
      <c r="AV138" s="73">
        <f t="shared" si="15"/>
        <v>0</v>
      </c>
      <c r="AW138" s="73">
        <f t="shared" si="15"/>
        <v>0</v>
      </c>
      <c r="AX138" s="73">
        <f t="shared" si="15"/>
        <v>0</v>
      </c>
      <c r="AY138" s="73">
        <f t="shared" si="15"/>
        <v>0</v>
      </c>
      <c r="AZ138" s="73">
        <f t="shared" si="15"/>
        <v>0</v>
      </c>
      <c r="BA138" s="73">
        <f t="shared" si="15"/>
        <v>0</v>
      </c>
      <c r="BB138" s="73">
        <f t="shared" si="15"/>
        <v>0</v>
      </c>
      <c r="BC138" s="73">
        <f t="shared" si="15"/>
        <v>0</v>
      </c>
      <c r="BD138" s="73">
        <f t="shared" si="15"/>
        <v>0</v>
      </c>
      <c r="BE138" s="73">
        <f t="shared" si="15"/>
        <v>0</v>
      </c>
      <c r="BF138" s="73">
        <f t="shared" si="15"/>
        <v>0</v>
      </c>
      <c r="BG138" s="73">
        <f t="shared" si="15"/>
        <v>0</v>
      </c>
      <c r="BH138" s="73">
        <f t="shared" si="15"/>
        <v>0</v>
      </c>
      <c r="BI138" s="73">
        <f t="shared" si="15"/>
        <v>0</v>
      </c>
      <c r="BJ138" s="73">
        <f t="shared" si="15"/>
        <v>0</v>
      </c>
      <c r="BK138" s="73">
        <f t="shared" si="15"/>
        <v>0</v>
      </c>
      <c r="BL138" s="73">
        <f t="shared" si="15"/>
        <v>0</v>
      </c>
      <c r="BM138" s="73">
        <f t="shared" si="15"/>
        <v>0</v>
      </c>
      <c r="BN138" s="73">
        <f t="shared" si="15"/>
        <v>0</v>
      </c>
      <c r="BO138" s="73">
        <f t="shared" si="15"/>
        <v>0</v>
      </c>
      <c r="BP138" s="73">
        <f t="shared" si="9"/>
        <v>0</v>
      </c>
    </row>
    <row r="139" spans="36:69" s="75" customFormat="1" x14ac:dyDescent="0.15">
      <c r="AJ139" s="77"/>
      <c r="AK139" s="79" t="s">
        <v>70</v>
      </c>
      <c r="AL139" s="73">
        <f t="shared" ref="AL139:BO139" si="16">IF($AH$4=AL$130,$K$38,0)</f>
        <v>0</v>
      </c>
      <c r="AM139" s="73">
        <f t="shared" si="16"/>
        <v>0</v>
      </c>
      <c r="AN139" s="73">
        <f t="shared" si="16"/>
        <v>0</v>
      </c>
      <c r="AO139" s="73">
        <f t="shared" si="16"/>
        <v>0</v>
      </c>
      <c r="AP139" s="73">
        <f t="shared" si="16"/>
        <v>0</v>
      </c>
      <c r="AQ139" s="73">
        <f t="shared" si="16"/>
        <v>0</v>
      </c>
      <c r="AR139" s="73">
        <f t="shared" si="16"/>
        <v>0</v>
      </c>
      <c r="AS139" s="73">
        <f t="shared" si="16"/>
        <v>0</v>
      </c>
      <c r="AT139" s="73">
        <f t="shared" si="16"/>
        <v>0</v>
      </c>
      <c r="AU139" s="73">
        <f t="shared" si="16"/>
        <v>0</v>
      </c>
      <c r="AV139" s="73">
        <f t="shared" si="16"/>
        <v>0</v>
      </c>
      <c r="AW139" s="73">
        <f t="shared" si="16"/>
        <v>0</v>
      </c>
      <c r="AX139" s="73">
        <f t="shared" si="16"/>
        <v>0</v>
      </c>
      <c r="AY139" s="73">
        <f t="shared" si="16"/>
        <v>0</v>
      </c>
      <c r="AZ139" s="73">
        <f t="shared" si="16"/>
        <v>0</v>
      </c>
      <c r="BA139" s="73">
        <f t="shared" si="16"/>
        <v>0</v>
      </c>
      <c r="BB139" s="73">
        <f t="shared" si="16"/>
        <v>0</v>
      </c>
      <c r="BC139" s="73">
        <f t="shared" si="16"/>
        <v>0</v>
      </c>
      <c r="BD139" s="73">
        <f t="shared" si="16"/>
        <v>0</v>
      </c>
      <c r="BE139" s="73">
        <f t="shared" si="16"/>
        <v>0</v>
      </c>
      <c r="BF139" s="73">
        <f t="shared" si="16"/>
        <v>0</v>
      </c>
      <c r="BG139" s="73">
        <f t="shared" si="16"/>
        <v>0</v>
      </c>
      <c r="BH139" s="73">
        <f t="shared" si="16"/>
        <v>0</v>
      </c>
      <c r="BI139" s="73">
        <f t="shared" si="16"/>
        <v>0</v>
      </c>
      <c r="BJ139" s="73">
        <f t="shared" si="16"/>
        <v>0</v>
      </c>
      <c r="BK139" s="73">
        <f t="shared" si="16"/>
        <v>0</v>
      </c>
      <c r="BL139" s="73">
        <f t="shared" si="16"/>
        <v>0</v>
      </c>
      <c r="BM139" s="73">
        <f t="shared" si="16"/>
        <v>0</v>
      </c>
      <c r="BN139" s="73">
        <f t="shared" si="16"/>
        <v>0</v>
      </c>
      <c r="BO139" s="73">
        <f t="shared" si="16"/>
        <v>0</v>
      </c>
      <c r="BP139" s="73">
        <f t="shared" si="9"/>
        <v>0</v>
      </c>
    </row>
    <row r="140" spans="36:69" s="75" customFormat="1" ht="24" x14ac:dyDescent="0.15">
      <c r="AJ140" s="82" t="s">
        <v>71</v>
      </c>
      <c r="AK140" s="74" t="s">
        <v>72</v>
      </c>
      <c r="AL140" s="73">
        <f t="shared" ref="AL140:BO140" si="17">IF($AH$4=AL$130,$K$39,0)</f>
        <v>0</v>
      </c>
      <c r="AM140" s="73">
        <f t="shared" si="17"/>
        <v>0</v>
      </c>
      <c r="AN140" s="73">
        <f t="shared" si="17"/>
        <v>0</v>
      </c>
      <c r="AO140" s="73">
        <f t="shared" si="17"/>
        <v>0</v>
      </c>
      <c r="AP140" s="73">
        <f t="shared" si="17"/>
        <v>0</v>
      </c>
      <c r="AQ140" s="73">
        <f t="shared" si="17"/>
        <v>0</v>
      </c>
      <c r="AR140" s="73">
        <f t="shared" si="17"/>
        <v>0</v>
      </c>
      <c r="AS140" s="73">
        <f t="shared" si="17"/>
        <v>0</v>
      </c>
      <c r="AT140" s="73">
        <f t="shared" si="17"/>
        <v>0</v>
      </c>
      <c r="AU140" s="73">
        <f t="shared" si="17"/>
        <v>0</v>
      </c>
      <c r="AV140" s="73">
        <f t="shared" si="17"/>
        <v>0</v>
      </c>
      <c r="AW140" s="73">
        <f t="shared" si="17"/>
        <v>0</v>
      </c>
      <c r="AX140" s="73">
        <f t="shared" si="17"/>
        <v>0</v>
      </c>
      <c r="AY140" s="73">
        <f t="shared" si="17"/>
        <v>0</v>
      </c>
      <c r="AZ140" s="73">
        <f t="shared" si="17"/>
        <v>0</v>
      </c>
      <c r="BA140" s="73">
        <f t="shared" si="17"/>
        <v>0</v>
      </c>
      <c r="BB140" s="73">
        <f t="shared" si="17"/>
        <v>0</v>
      </c>
      <c r="BC140" s="73">
        <f t="shared" si="17"/>
        <v>0</v>
      </c>
      <c r="BD140" s="73">
        <f t="shared" si="17"/>
        <v>0</v>
      </c>
      <c r="BE140" s="73">
        <f t="shared" si="17"/>
        <v>0</v>
      </c>
      <c r="BF140" s="73">
        <f t="shared" si="17"/>
        <v>0</v>
      </c>
      <c r="BG140" s="73">
        <f t="shared" si="17"/>
        <v>0</v>
      </c>
      <c r="BH140" s="73">
        <f t="shared" si="17"/>
        <v>0</v>
      </c>
      <c r="BI140" s="73">
        <f t="shared" si="17"/>
        <v>0</v>
      </c>
      <c r="BJ140" s="73">
        <f t="shared" si="17"/>
        <v>0</v>
      </c>
      <c r="BK140" s="73">
        <f t="shared" si="17"/>
        <v>0</v>
      </c>
      <c r="BL140" s="73">
        <f t="shared" si="17"/>
        <v>0</v>
      </c>
      <c r="BM140" s="73">
        <f t="shared" si="17"/>
        <v>0</v>
      </c>
      <c r="BN140" s="73">
        <f t="shared" si="17"/>
        <v>0</v>
      </c>
      <c r="BO140" s="73">
        <f t="shared" si="17"/>
        <v>0</v>
      </c>
      <c r="BP140" s="73">
        <f t="shared" si="9"/>
        <v>0</v>
      </c>
    </row>
    <row r="141" spans="36:69" s="75" customFormat="1" x14ac:dyDescent="0.15">
      <c r="AJ141" s="83" t="s">
        <v>50</v>
      </c>
      <c r="AK141" s="71"/>
      <c r="AL141" s="73">
        <f t="shared" ref="AL141:BO141" si="18">IF($AH$4=AL$130,$K$40,0)</f>
        <v>0</v>
      </c>
      <c r="AM141" s="73">
        <f t="shared" si="18"/>
        <v>0</v>
      </c>
      <c r="AN141" s="73">
        <f t="shared" si="18"/>
        <v>0</v>
      </c>
      <c r="AO141" s="73">
        <f t="shared" si="18"/>
        <v>0</v>
      </c>
      <c r="AP141" s="73">
        <f t="shared" si="18"/>
        <v>0</v>
      </c>
      <c r="AQ141" s="73">
        <f t="shared" si="18"/>
        <v>0</v>
      </c>
      <c r="AR141" s="73">
        <f t="shared" si="18"/>
        <v>0</v>
      </c>
      <c r="AS141" s="73">
        <f t="shared" si="18"/>
        <v>0</v>
      </c>
      <c r="AT141" s="73">
        <f t="shared" si="18"/>
        <v>0</v>
      </c>
      <c r="AU141" s="73">
        <f t="shared" si="18"/>
        <v>0</v>
      </c>
      <c r="AV141" s="73">
        <f t="shared" si="18"/>
        <v>0</v>
      </c>
      <c r="AW141" s="73">
        <f t="shared" si="18"/>
        <v>0</v>
      </c>
      <c r="AX141" s="73">
        <f t="shared" si="18"/>
        <v>0</v>
      </c>
      <c r="AY141" s="73">
        <f t="shared" si="18"/>
        <v>0</v>
      </c>
      <c r="AZ141" s="73">
        <f t="shared" si="18"/>
        <v>0</v>
      </c>
      <c r="BA141" s="73">
        <f t="shared" si="18"/>
        <v>0</v>
      </c>
      <c r="BB141" s="73">
        <f t="shared" si="18"/>
        <v>0</v>
      </c>
      <c r="BC141" s="73">
        <f t="shared" si="18"/>
        <v>0</v>
      </c>
      <c r="BD141" s="73">
        <f t="shared" si="18"/>
        <v>0</v>
      </c>
      <c r="BE141" s="73">
        <f t="shared" si="18"/>
        <v>0</v>
      </c>
      <c r="BF141" s="73">
        <f t="shared" si="18"/>
        <v>0</v>
      </c>
      <c r="BG141" s="73">
        <f t="shared" si="18"/>
        <v>0</v>
      </c>
      <c r="BH141" s="73">
        <f t="shared" si="18"/>
        <v>0</v>
      </c>
      <c r="BI141" s="73">
        <f t="shared" si="18"/>
        <v>0</v>
      </c>
      <c r="BJ141" s="73">
        <f t="shared" si="18"/>
        <v>0</v>
      </c>
      <c r="BK141" s="73">
        <f t="shared" si="18"/>
        <v>0</v>
      </c>
      <c r="BL141" s="73">
        <f t="shared" si="18"/>
        <v>0</v>
      </c>
      <c r="BM141" s="73">
        <f t="shared" si="18"/>
        <v>0</v>
      </c>
      <c r="BN141" s="73">
        <f t="shared" si="18"/>
        <v>0</v>
      </c>
      <c r="BO141" s="73">
        <f t="shared" si="18"/>
        <v>0</v>
      </c>
      <c r="BP141" s="73">
        <f t="shared" si="9"/>
        <v>0</v>
      </c>
      <c r="BQ141" s="84" t="s">
        <v>82</v>
      </c>
    </row>
    <row r="142" spans="36:69" s="75" customFormat="1" ht="12" x14ac:dyDescent="0.15">
      <c r="AJ142" s="515" t="s">
        <v>51</v>
      </c>
      <c r="AK142" s="516"/>
      <c r="AL142" s="85">
        <f>SUM(AL132:AL141)</f>
        <v>0</v>
      </c>
      <c r="AM142" s="85">
        <f t="shared" ref="AM142:BO142" si="19">SUM(AM132:AM141)</f>
        <v>0</v>
      </c>
      <c r="AN142" s="85">
        <f t="shared" si="19"/>
        <v>0</v>
      </c>
      <c r="AO142" s="85">
        <f t="shared" si="19"/>
        <v>0</v>
      </c>
      <c r="AP142" s="85">
        <f t="shared" si="19"/>
        <v>0</v>
      </c>
      <c r="AQ142" s="85">
        <f t="shared" si="19"/>
        <v>0</v>
      </c>
      <c r="AR142" s="85">
        <f t="shared" si="19"/>
        <v>0</v>
      </c>
      <c r="AS142" s="85">
        <f t="shared" si="19"/>
        <v>0</v>
      </c>
      <c r="AT142" s="85">
        <f t="shared" si="19"/>
        <v>0</v>
      </c>
      <c r="AU142" s="85">
        <f t="shared" si="19"/>
        <v>0</v>
      </c>
      <c r="AV142" s="85">
        <f t="shared" si="19"/>
        <v>0</v>
      </c>
      <c r="AW142" s="85">
        <f t="shared" si="19"/>
        <v>0</v>
      </c>
      <c r="AX142" s="85">
        <f t="shared" si="19"/>
        <v>0</v>
      </c>
      <c r="AY142" s="85">
        <f t="shared" si="19"/>
        <v>0</v>
      </c>
      <c r="AZ142" s="85">
        <f t="shared" si="19"/>
        <v>0</v>
      </c>
      <c r="BA142" s="85">
        <f t="shared" si="19"/>
        <v>0</v>
      </c>
      <c r="BB142" s="85">
        <f t="shared" si="19"/>
        <v>0</v>
      </c>
      <c r="BC142" s="85">
        <f t="shared" si="19"/>
        <v>0</v>
      </c>
      <c r="BD142" s="85">
        <f t="shared" si="19"/>
        <v>0</v>
      </c>
      <c r="BE142" s="85">
        <f t="shared" si="19"/>
        <v>0</v>
      </c>
      <c r="BF142" s="85">
        <f t="shared" si="19"/>
        <v>0</v>
      </c>
      <c r="BG142" s="85">
        <f t="shared" si="19"/>
        <v>0</v>
      </c>
      <c r="BH142" s="85">
        <f t="shared" si="19"/>
        <v>0</v>
      </c>
      <c r="BI142" s="85">
        <f t="shared" si="19"/>
        <v>0</v>
      </c>
      <c r="BJ142" s="85">
        <f t="shared" si="19"/>
        <v>0</v>
      </c>
      <c r="BK142" s="85">
        <f t="shared" si="19"/>
        <v>0</v>
      </c>
      <c r="BL142" s="85">
        <f t="shared" si="19"/>
        <v>0</v>
      </c>
      <c r="BM142" s="85">
        <f t="shared" si="19"/>
        <v>0</v>
      </c>
      <c r="BN142" s="85">
        <f t="shared" si="19"/>
        <v>0</v>
      </c>
      <c r="BO142" s="85">
        <f t="shared" si="19"/>
        <v>0</v>
      </c>
      <c r="BP142" s="85">
        <f>SUM(BP132:BP141)</f>
        <v>0</v>
      </c>
      <c r="BQ142" s="84">
        <f>COUNTIF($AL$142:$BO$142,"&gt;0")</f>
        <v>0</v>
      </c>
    </row>
    <row r="143" spans="36:69" s="75" customFormat="1" ht="12" x14ac:dyDescent="0.15">
      <c r="AJ143" s="75" t="s">
        <v>80</v>
      </c>
    </row>
    <row r="144" spans="36:69" s="75" customFormat="1" ht="12" x14ac:dyDescent="0.15">
      <c r="AJ144" s="518" t="s">
        <v>53</v>
      </c>
      <c r="AK144" s="520" t="s">
        <v>54</v>
      </c>
      <c r="AL144" s="72">
        <f>AL130</f>
        <v>1</v>
      </c>
      <c r="AM144" s="72">
        <f t="shared" ref="AM144:BO144" si="20">AM130</f>
        <v>2</v>
      </c>
      <c r="AN144" s="72">
        <f t="shared" si="20"/>
        <v>3</v>
      </c>
      <c r="AO144" s="72">
        <f t="shared" si="20"/>
        <v>4</v>
      </c>
      <c r="AP144" s="72">
        <f t="shared" si="20"/>
        <v>5</v>
      </c>
      <c r="AQ144" s="72">
        <f t="shared" si="20"/>
        <v>6</v>
      </c>
      <c r="AR144" s="72">
        <f t="shared" si="20"/>
        <v>7</v>
      </c>
      <c r="AS144" s="72">
        <f t="shared" si="20"/>
        <v>8</v>
      </c>
      <c r="AT144" s="72">
        <f t="shared" si="20"/>
        <v>9</v>
      </c>
      <c r="AU144" s="72">
        <f t="shared" si="20"/>
        <v>10</v>
      </c>
      <c r="AV144" s="72">
        <f t="shared" si="20"/>
        <v>11</v>
      </c>
      <c r="AW144" s="72">
        <f t="shared" si="20"/>
        <v>12</v>
      </c>
      <c r="AX144" s="72">
        <f t="shared" si="20"/>
        <v>13</v>
      </c>
      <c r="AY144" s="72">
        <f t="shared" si="20"/>
        <v>14</v>
      </c>
      <c r="AZ144" s="72">
        <f t="shared" si="20"/>
        <v>15</v>
      </c>
      <c r="BA144" s="72">
        <f t="shared" si="20"/>
        <v>16</v>
      </c>
      <c r="BB144" s="72">
        <f t="shared" si="20"/>
        <v>17</v>
      </c>
      <c r="BC144" s="72">
        <f t="shared" si="20"/>
        <v>18</v>
      </c>
      <c r="BD144" s="72">
        <f t="shared" si="20"/>
        <v>19</v>
      </c>
      <c r="BE144" s="72">
        <f t="shared" si="20"/>
        <v>20</v>
      </c>
      <c r="BF144" s="72">
        <f t="shared" si="20"/>
        <v>21</v>
      </c>
      <c r="BG144" s="72">
        <f t="shared" si="20"/>
        <v>22</v>
      </c>
      <c r="BH144" s="72">
        <f t="shared" si="20"/>
        <v>23</v>
      </c>
      <c r="BI144" s="72">
        <f t="shared" si="20"/>
        <v>24</v>
      </c>
      <c r="BJ144" s="72">
        <f t="shared" si="20"/>
        <v>25</v>
      </c>
      <c r="BK144" s="72">
        <f t="shared" si="20"/>
        <v>26</v>
      </c>
      <c r="BL144" s="72">
        <f t="shared" si="20"/>
        <v>27</v>
      </c>
      <c r="BM144" s="72">
        <f t="shared" si="20"/>
        <v>28</v>
      </c>
      <c r="BN144" s="72">
        <f t="shared" si="20"/>
        <v>29</v>
      </c>
      <c r="BO144" s="72">
        <f t="shared" si="20"/>
        <v>30</v>
      </c>
      <c r="BP144" s="72" t="str">
        <f>BP130</f>
        <v>合計</v>
      </c>
    </row>
    <row r="145" spans="36:68" s="75" customFormat="1" ht="12" x14ac:dyDescent="0.15">
      <c r="AJ145" s="519"/>
      <c r="AK145" s="521"/>
      <c r="AL145" s="86" t="s">
        <v>58</v>
      </c>
      <c r="AM145" s="86" t="s">
        <v>58</v>
      </c>
      <c r="AN145" s="86" t="s">
        <v>58</v>
      </c>
      <c r="AO145" s="86" t="s">
        <v>58</v>
      </c>
      <c r="AP145" s="86" t="s">
        <v>58</v>
      </c>
      <c r="AQ145" s="86" t="s">
        <v>58</v>
      </c>
      <c r="AR145" s="86" t="s">
        <v>58</v>
      </c>
      <c r="AS145" s="86" t="s">
        <v>58</v>
      </c>
      <c r="AT145" s="86" t="s">
        <v>58</v>
      </c>
      <c r="AU145" s="86" t="s">
        <v>58</v>
      </c>
      <c r="AV145" s="86" t="s">
        <v>58</v>
      </c>
      <c r="AW145" s="86" t="s">
        <v>58</v>
      </c>
      <c r="AX145" s="86" t="s">
        <v>58</v>
      </c>
      <c r="AY145" s="86" t="s">
        <v>58</v>
      </c>
      <c r="AZ145" s="86" t="s">
        <v>58</v>
      </c>
      <c r="BA145" s="86" t="s">
        <v>58</v>
      </c>
      <c r="BB145" s="86" t="s">
        <v>58</v>
      </c>
      <c r="BC145" s="86" t="s">
        <v>58</v>
      </c>
      <c r="BD145" s="86" t="s">
        <v>58</v>
      </c>
      <c r="BE145" s="86" t="s">
        <v>58</v>
      </c>
      <c r="BF145" s="86" t="s">
        <v>58</v>
      </c>
      <c r="BG145" s="86" t="s">
        <v>58</v>
      </c>
      <c r="BH145" s="86" t="s">
        <v>58</v>
      </c>
      <c r="BI145" s="86" t="s">
        <v>58</v>
      </c>
      <c r="BJ145" s="86" t="s">
        <v>58</v>
      </c>
      <c r="BK145" s="86" t="s">
        <v>58</v>
      </c>
      <c r="BL145" s="86" t="s">
        <v>58</v>
      </c>
      <c r="BM145" s="86" t="s">
        <v>58</v>
      </c>
      <c r="BN145" s="86" t="s">
        <v>58</v>
      </c>
      <c r="BO145" s="86" t="s">
        <v>58</v>
      </c>
      <c r="BP145" s="86" t="s">
        <v>58</v>
      </c>
    </row>
    <row r="146" spans="36:68" s="75" customFormat="1" ht="12" x14ac:dyDescent="0.15">
      <c r="AJ146" s="77" t="s">
        <v>60</v>
      </c>
      <c r="AK146" s="71" t="s">
        <v>60</v>
      </c>
      <c r="AL146" s="87">
        <f t="shared" ref="AL146:BO146" si="21">IF($AH$4=AL$130,$P$31,0)</f>
        <v>0</v>
      </c>
      <c r="AM146" s="87">
        <f t="shared" si="21"/>
        <v>0</v>
      </c>
      <c r="AN146" s="87">
        <f t="shared" si="21"/>
        <v>0</v>
      </c>
      <c r="AO146" s="87">
        <f t="shared" si="21"/>
        <v>0</v>
      </c>
      <c r="AP146" s="87">
        <f t="shared" si="21"/>
        <v>0</v>
      </c>
      <c r="AQ146" s="87">
        <f t="shared" si="21"/>
        <v>0</v>
      </c>
      <c r="AR146" s="87">
        <f t="shared" si="21"/>
        <v>0</v>
      </c>
      <c r="AS146" s="87">
        <f t="shared" si="21"/>
        <v>0</v>
      </c>
      <c r="AT146" s="87">
        <f t="shared" si="21"/>
        <v>0</v>
      </c>
      <c r="AU146" s="87">
        <f t="shared" si="21"/>
        <v>0</v>
      </c>
      <c r="AV146" s="87">
        <f t="shared" si="21"/>
        <v>0</v>
      </c>
      <c r="AW146" s="87">
        <f t="shared" si="21"/>
        <v>0</v>
      </c>
      <c r="AX146" s="87">
        <f t="shared" si="21"/>
        <v>0</v>
      </c>
      <c r="AY146" s="87">
        <f t="shared" si="21"/>
        <v>0</v>
      </c>
      <c r="AZ146" s="87">
        <f t="shared" si="21"/>
        <v>0</v>
      </c>
      <c r="BA146" s="87">
        <f t="shared" si="21"/>
        <v>0</v>
      </c>
      <c r="BB146" s="87">
        <f t="shared" si="21"/>
        <v>0</v>
      </c>
      <c r="BC146" s="87">
        <f t="shared" si="21"/>
        <v>0</v>
      </c>
      <c r="BD146" s="87">
        <f t="shared" si="21"/>
        <v>0</v>
      </c>
      <c r="BE146" s="87">
        <f t="shared" si="21"/>
        <v>0</v>
      </c>
      <c r="BF146" s="87">
        <f t="shared" si="21"/>
        <v>0</v>
      </c>
      <c r="BG146" s="87">
        <f t="shared" si="21"/>
        <v>0</v>
      </c>
      <c r="BH146" s="87">
        <f t="shared" si="21"/>
        <v>0</v>
      </c>
      <c r="BI146" s="87">
        <f t="shared" si="21"/>
        <v>0</v>
      </c>
      <c r="BJ146" s="87">
        <f t="shared" si="21"/>
        <v>0</v>
      </c>
      <c r="BK146" s="87">
        <f t="shared" si="21"/>
        <v>0</v>
      </c>
      <c r="BL146" s="87">
        <f t="shared" si="21"/>
        <v>0</v>
      </c>
      <c r="BM146" s="87">
        <f t="shared" si="21"/>
        <v>0</v>
      </c>
      <c r="BN146" s="87">
        <f t="shared" si="21"/>
        <v>0</v>
      </c>
      <c r="BO146" s="87">
        <f t="shared" si="21"/>
        <v>0</v>
      </c>
      <c r="BP146" s="87">
        <f t="shared" ref="BP146:BP155" si="22">SUM(AL146:BO146)</f>
        <v>0</v>
      </c>
    </row>
    <row r="147" spans="36:68" s="75" customFormat="1" ht="12" x14ac:dyDescent="0.15">
      <c r="AJ147" s="78" t="s">
        <v>61</v>
      </c>
      <c r="AK147" s="79" t="s">
        <v>62</v>
      </c>
      <c r="AL147" s="85">
        <f t="shared" ref="AL147:BO147" si="23">IF($AH$4=AL$130,$P$32,0)</f>
        <v>0</v>
      </c>
      <c r="AM147" s="85">
        <f t="shared" si="23"/>
        <v>0</v>
      </c>
      <c r="AN147" s="85">
        <f t="shared" si="23"/>
        <v>0</v>
      </c>
      <c r="AO147" s="85">
        <f t="shared" si="23"/>
        <v>0</v>
      </c>
      <c r="AP147" s="85">
        <f t="shared" si="23"/>
        <v>0</v>
      </c>
      <c r="AQ147" s="85">
        <f t="shared" si="23"/>
        <v>0</v>
      </c>
      <c r="AR147" s="85">
        <f t="shared" si="23"/>
        <v>0</v>
      </c>
      <c r="AS147" s="85">
        <f t="shared" si="23"/>
        <v>0</v>
      </c>
      <c r="AT147" s="85">
        <f t="shared" si="23"/>
        <v>0</v>
      </c>
      <c r="AU147" s="85">
        <f t="shared" si="23"/>
        <v>0</v>
      </c>
      <c r="AV147" s="85">
        <f t="shared" si="23"/>
        <v>0</v>
      </c>
      <c r="AW147" s="85">
        <f t="shared" si="23"/>
        <v>0</v>
      </c>
      <c r="AX147" s="85">
        <f t="shared" si="23"/>
        <v>0</v>
      </c>
      <c r="AY147" s="85">
        <f t="shared" si="23"/>
        <v>0</v>
      </c>
      <c r="AZ147" s="85">
        <f t="shared" si="23"/>
        <v>0</v>
      </c>
      <c r="BA147" s="85">
        <f t="shared" si="23"/>
        <v>0</v>
      </c>
      <c r="BB147" s="85">
        <f t="shared" si="23"/>
        <v>0</v>
      </c>
      <c r="BC147" s="85">
        <f t="shared" si="23"/>
        <v>0</v>
      </c>
      <c r="BD147" s="85">
        <f t="shared" si="23"/>
        <v>0</v>
      </c>
      <c r="BE147" s="85">
        <f t="shared" si="23"/>
        <v>0</v>
      </c>
      <c r="BF147" s="85">
        <f t="shared" si="23"/>
        <v>0</v>
      </c>
      <c r="BG147" s="85">
        <f t="shared" si="23"/>
        <v>0</v>
      </c>
      <c r="BH147" s="85">
        <f t="shared" si="23"/>
        <v>0</v>
      </c>
      <c r="BI147" s="85">
        <f t="shared" si="23"/>
        <v>0</v>
      </c>
      <c r="BJ147" s="85">
        <f t="shared" si="23"/>
        <v>0</v>
      </c>
      <c r="BK147" s="85">
        <f t="shared" si="23"/>
        <v>0</v>
      </c>
      <c r="BL147" s="85">
        <f t="shared" si="23"/>
        <v>0</v>
      </c>
      <c r="BM147" s="85">
        <f t="shared" si="23"/>
        <v>0</v>
      </c>
      <c r="BN147" s="85">
        <f t="shared" si="23"/>
        <v>0</v>
      </c>
      <c r="BO147" s="85">
        <f t="shared" si="23"/>
        <v>0</v>
      </c>
      <c r="BP147" s="85">
        <f t="shared" si="22"/>
        <v>0</v>
      </c>
    </row>
    <row r="148" spans="36:68" s="75" customFormat="1" ht="12" x14ac:dyDescent="0.15">
      <c r="AJ148" s="77"/>
      <c r="AK148" s="79" t="s">
        <v>63</v>
      </c>
      <c r="AL148" s="85">
        <f t="shared" ref="AL148:BO148" si="24">IF($AH$4=AL$130,$P$33,0)</f>
        <v>0</v>
      </c>
      <c r="AM148" s="85">
        <f t="shared" si="24"/>
        <v>0</v>
      </c>
      <c r="AN148" s="85">
        <f t="shared" si="24"/>
        <v>0</v>
      </c>
      <c r="AO148" s="85">
        <f t="shared" si="24"/>
        <v>0</v>
      </c>
      <c r="AP148" s="85">
        <f t="shared" si="24"/>
        <v>0</v>
      </c>
      <c r="AQ148" s="85">
        <f t="shared" si="24"/>
        <v>0</v>
      </c>
      <c r="AR148" s="85">
        <f t="shared" si="24"/>
        <v>0</v>
      </c>
      <c r="AS148" s="85">
        <f t="shared" si="24"/>
        <v>0</v>
      </c>
      <c r="AT148" s="85">
        <f t="shared" si="24"/>
        <v>0</v>
      </c>
      <c r="AU148" s="85">
        <f t="shared" si="24"/>
        <v>0</v>
      </c>
      <c r="AV148" s="85">
        <f t="shared" si="24"/>
        <v>0</v>
      </c>
      <c r="AW148" s="85">
        <f t="shared" si="24"/>
        <v>0</v>
      </c>
      <c r="AX148" s="85">
        <f t="shared" si="24"/>
        <v>0</v>
      </c>
      <c r="AY148" s="85">
        <f t="shared" si="24"/>
        <v>0</v>
      </c>
      <c r="AZ148" s="85">
        <f t="shared" si="24"/>
        <v>0</v>
      </c>
      <c r="BA148" s="85">
        <f t="shared" si="24"/>
        <v>0</v>
      </c>
      <c r="BB148" s="85">
        <f t="shared" si="24"/>
        <v>0</v>
      </c>
      <c r="BC148" s="85">
        <f t="shared" si="24"/>
        <v>0</v>
      </c>
      <c r="BD148" s="85">
        <f t="shared" si="24"/>
        <v>0</v>
      </c>
      <c r="BE148" s="85">
        <f t="shared" si="24"/>
        <v>0</v>
      </c>
      <c r="BF148" s="85">
        <f t="shared" si="24"/>
        <v>0</v>
      </c>
      <c r="BG148" s="85">
        <f t="shared" si="24"/>
        <v>0</v>
      </c>
      <c r="BH148" s="85">
        <f t="shared" si="24"/>
        <v>0</v>
      </c>
      <c r="BI148" s="85">
        <f t="shared" si="24"/>
        <v>0</v>
      </c>
      <c r="BJ148" s="85">
        <f t="shared" si="24"/>
        <v>0</v>
      </c>
      <c r="BK148" s="85">
        <f t="shared" si="24"/>
        <v>0</v>
      </c>
      <c r="BL148" s="85">
        <f t="shared" si="24"/>
        <v>0</v>
      </c>
      <c r="BM148" s="85">
        <f t="shared" si="24"/>
        <v>0</v>
      </c>
      <c r="BN148" s="85">
        <f t="shared" si="24"/>
        <v>0</v>
      </c>
      <c r="BO148" s="85">
        <f t="shared" si="24"/>
        <v>0</v>
      </c>
      <c r="BP148" s="85">
        <f t="shared" si="22"/>
        <v>0</v>
      </c>
    </row>
    <row r="149" spans="36:68" s="75" customFormat="1" ht="12" x14ac:dyDescent="0.15">
      <c r="AJ149" s="78" t="s">
        <v>64</v>
      </c>
      <c r="AK149" s="79" t="s">
        <v>65</v>
      </c>
      <c r="AL149" s="85">
        <f t="shared" ref="AL149:BO149" si="25">IF($AH$4=AL$130,$P$34,0)</f>
        <v>0</v>
      </c>
      <c r="AM149" s="85">
        <f t="shared" si="25"/>
        <v>0</v>
      </c>
      <c r="AN149" s="85">
        <f t="shared" si="25"/>
        <v>0</v>
      </c>
      <c r="AO149" s="85">
        <f t="shared" si="25"/>
        <v>0</v>
      </c>
      <c r="AP149" s="85">
        <f t="shared" si="25"/>
        <v>0</v>
      </c>
      <c r="AQ149" s="85">
        <f t="shared" si="25"/>
        <v>0</v>
      </c>
      <c r="AR149" s="85">
        <f t="shared" si="25"/>
        <v>0</v>
      </c>
      <c r="AS149" s="85">
        <f t="shared" si="25"/>
        <v>0</v>
      </c>
      <c r="AT149" s="85">
        <f t="shared" si="25"/>
        <v>0</v>
      </c>
      <c r="AU149" s="85">
        <f t="shared" si="25"/>
        <v>0</v>
      </c>
      <c r="AV149" s="85">
        <f t="shared" si="25"/>
        <v>0</v>
      </c>
      <c r="AW149" s="85">
        <f t="shared" si="25"/>
        <v>0</v>
      </c>
      <c r="AX149" s="85">
        <f t="shared" si="25"/>
        <v>0</v>
      </c>
      <c r="AY149" s="85">
        <f t="shared" si="25"/>
        <v>0</v>
      </c>
      <c r="AZ149" s="85">
        <f t="shared" si="25"/>
        <v>0</v>
      </c>
      <c r="BA149" s="85">
        <f t="shared" si="25"/>
        <v>0</v>
      </c>
      <c r="BB149" s="85">
        <f t="shared" si="25"/>
        <v>0</v>
      </c>
      <c r="BC149" s="85">
        <f t="shared" si="25"/>
        <v>0</v>
      </c>
      <c r="BD149" s="85">
        <f t="shared" si="25"/>
        <v>0</v>
      </c>
      <c r="BE149" s="85">
        <f t="shared" si="25"/>
        <v>0</v>
      </c>
      <c r="BF149" s="85">
        <f t="shared" si="25"/>
        <v>0</v>
      </c>
      <c r="BG149" s="85">
        <f t="shared" si="25"/>
        <v>0</v>
      </c>
      <c r="BH149" s="85">
        <f t="shared" si="25"/>
        <v>0</v>
      </c>
      <c r="BI149" s="85">
        <f t="shared" si="25"/>
        <v>0</v>
      </c>
      <c r="BJ149" s="85">
        <f t="shared" si="25"/>
        <v>0</v>
      </c>
      <c r="BK149" s="85">
        <f t="shared" si="25"/>
        <v>0</v>
      </c>
      <c r="BL149" s="85">
        <f t="shared" si="25"/>
        <v>0</v>
      </c>
      <c r="BM149" s="85">
        <f t="shared" si="25"/>
        <v>0</v>
      </c>
      <c r="BN149" s="85">
        <f t="shared" si="25"/>
        <v>0</v>
      </c>
      <c r="BO149" s="85">
        <f t="shared" si="25"/>
        <v>0</v>
      </c>
      <c r="BP149" s="85">
        <f t="shared" si="22"/>
        <v>0</v>
      </c>
    </row>
    <row r="150" spans="36:68" s="75" customFormat="1" ht="12" x14ac:dyDescent="0.15">
      <c r="AJ150" s="77"/>
      <c r="AK150" s="79" t="s">
        <v>66</v>
      </c>
      <c r="AL150" s="87">
        <f t="shared" ref="AL150:BO150" si="26">IF($AH$4=AL$130,$P$35,0)</f>
        <v>0</v>
      </c>
      <c r="AM150" s="87">
        <f t="shared" si="26"/>
        <v>0</v>
      </c>
      <c r="AN150" s="87">
        <f t="shared" si="26"/>
        <v>0</v>
      </c>
      <c r="AO150" s="87">
        <f t="shared" si="26"/>
        <v>0</v>
      </c>
      <c r="AP150" s="87">
        <f t="shared" si="26"/>
        <v>0</v>
      </c>
      <c r="AQ150" s="87">
        <f t="shared" si="26"/>
        <v>0</v>
      </c>
      <c r="AR150" s="87">
        <f t="shared" si="26"/>
        <v>0</v>
      </c>
      <c r="AS150" s="87">
        <f t="shared" si="26"/>
        <v>0</v>
      </c>
      <c r="AT150" s="87">
        <f t="shared" si="26"/>
        <v>0</v>
      </c>
      <c r="AU150" s="87">
        <f t="shared" si="26"/>
        <v>0</v>
      </c>
      <c r="AV150" s="87">
        <f t="shared" si="26"/>
        <v>0</v>
      </c>
      <c r="AW150" s="87">
        <f t="shared" si="26"/>
        <v>0</v>
      </c>
      <c r="AX150" s="87">
        <f t="shared" si="26"/>
        <v>0</v>
      </c>
      <c r="AY150" s="87">
        <f t="shared" si="26"/>
        <v>0</v>
      </c>
      <c r="AZ150" s="87">
        <f t="shared" si="26"/>
        <v>0</v>
      </c>
      <c r="BA150" s="87">
        <f t="shared" si="26"/>
        <v>0</v>
      </c>
      <c r="BB150" s="87">
        <f t="shared" si="26"/>
        <v>0</v>
      </c>
      <c r="BC150" s="87">
        <f t="shared" si="26"/>
        <v>0</v>
      </c>
      <c r="BD150" s="87">
        <f t="shared" si="26"/>
        <v>0</v>
      </c>
      <c r="BE150" s="87">
        <f t="shared" si="26"/>
        <v>0</v>
      </c>
      <c r="BF150" s="87">
        <f t="shared" si="26"/>
        <v>0</v>
      </c>
      <c r="BG150" s="87">
        <f t="shared" si="26"/>
        <v>0</v>
      </c>
      <c r="BH150" s="87">
        <f t="shared" si="26"/>
        <v>0</v>
      </c>
      <c r="BI150" s="87">
        <f t="shared" si="26"/>
        <v>0</v>
      </c>
      <c r="BJ150" s="87">
        <f t="shared" si="26"/>
        <v>0</v>
      </c>
      <c r="BK150" s="87">
        <f t="shared" si="26"/>
        <v>0</v>
      </c>
      <c r="BL150" s="87">
        <f t="shared" si="26"/>
        <v>0</v>
      </c>
      <c r="BM150" s="87">
        <f t="shared" si="26"/>
        <v>0</v>
      </c>
      <c r="BN150" s="87">
        <f t="shared" si="26"/>
        <v>0</v>
      </c>
      <c r="BO150" s="87">
        <f t="shared" si="26"/>
        <v>0</v>
      </c>
      <c r="BP150" s="87">
        <f t="shared" si="22"/>
        <v>0</v>
      </c>
    </row>
    <row r="151" spans="36:68" s="75" customFormat="1" ht="24" x14ac:dyDescent="0.15">
      <c r="AJ151" s="78" t="s">
        <v>67</v>
      </c>
      <c r="AK151" s="80" t="s">
        <v>78</v>
      </c>
      <c r="AL151" s="85">
        <f t="shared" ref="AL151:BO151" si="27">IF($AH$4=AL$130,$P$36,0)</f>
        <v>0</v>
      </c>
      <c r="AM151" s="85">
        <f t="shared" si="27"/>
        <v>0</v>
      </c>
      <c r="AN151" s="85">
        <f t="shared" si="27"/>
        <v>0</v>
      </c>
      <c r="AO151" s="85">
        <f t="shared" si="27"/>
        <v>0</v>
      </c>
      <c r="AP151" s="85">
        <f t="shared" si="27"/>
        <v>0</v>
      </c>
      <c r="AQ151" s="85">
        <f t="shared" si="27"/>
        <v>0</v>
      </c>
      <c r="AR151" s="85">
        <f t="shared" si="27"/>
        <v>0</v>
      </c>
      <c r="AS151" s="85">
        <f t="shared" si="27"/>
        <v>0</v>
      </c>
      <c r="AT151" s="85">
        <f t="shared" si="27"/>
        <v>0</v>
      </c>
      <c r="AU151" s="85">
        <f t="shared" si="27"/>
        <v>0</v>
      </c>
      <c r="AV151" s="85">
        <f t="shared" si="27"/>
        <v>0</v>
      </c>
      <c r="AW151" s="85">
        <f t="shared" si="27"/>
        <v>0</v>
      </c>
      <c r="AX151" s="85">
        <f t="shared" si="27"/>
        <v>0</v>
      </c>
      <c r="AY151" s="85">
        <f t="shared" si="27"/>
        <v>0</v>
      </c>
      <c r="AZ151" s="85">
        <f t="shared" si="27"/>
        <v>0</v>
      </c>
      <c r="BA151" s="85">
        <f t="shared" si="27"/>
        <v>0</v>
      </c>
      <c r="BB151" s="85">
        <f t="shared" si="27"/>
        <v>0</v>
      </c>
      <c r="BC151" s="85">
        <f t="shared" si="27"/>
        <v>0</v>
      </c>
      <c r="BD151" s="85">
        <f t="shared" si="27"/>
        <v>0</v>
      </c>
      <c r="BE151" s="85">
        <f t="shared" si="27"/>
        <v>0</v>
      </c>
      <c r="BF151" s="85">
        <f t="shared" si="27"/>
        <v>0</v>
      </c>
      <c r="BG151" s="85">
        <f t="shared" si="27"/>
        <v>0</v>
      </c>
      <c r="BH151" s="85">
        <f t="shared" si="27"/>
        <v>0</v>
      </c>
      <c r="BI151" s="85">
        <f t="shared" si="27"/>
        <v>0</v>
      </c>
      <c r="BJ151" s="85">
        <f t="shared" si="27"/>
        <v>0</v>
      </c>
      <c r="BK151" s="85">
        <f t="shared" si="27"/>
        <v>0</v>
      </c>
      <c r="BL151" s="85">
        <f t="shared" si="27"/>
        <v>0</v>
      </c>
      <c r="BM151" s="85">
        <f t="shared" si="27"/>
        <v>0</v>
      </c>
      <c r="BN151" s="85">
        <f t="shared" si="27"/>
        <v>0</v>
      </c>
      <c r="BO151" s="85">
        <f t="shared" si="27"/>
        <v>0</v>
      </c>
      <c r="BP151" s="85">
        <f t="shared" si="22"/>
        <v>0</v>
      </c>
    </row>
    <row r="152" spans="36:68" s="75" customFormat="1" ht="12" x14ac:dyDescent="0.15">
      <c r="AJ152" s="81"/>
      <c r="AK152" s="79" t="s">
        <v>265</v>
      </c>
      <c r="AL152" s="85">
        <f t="shared" ref="AL152:BO152" si="28">IF($AH$4=AL$130,$P$37,0)</f>
        <v>0</v>
      </c>
      <c r="AM152" s="85">
        <f t="shared" si="28"/>
        <v>0</v>
      </c>
      <c r="AN152" s="85">
        <f t="shared" si="28"/>
        <v>0</v>
      </c>
      <c r="AO152" s="85">
        <f t="shared" si="28"/>
        <v>0</v>
      </c>
      <c r="AP152" s="85">
        <f t="shared" si="28"/>
        <v>0</v>
      </c>
      <c r="AQ152" s="85">
        <f t="shared" si="28"/>
        <v>0</v>
      </c>
      <c r="AR152" s="85">
        <f t="shared" si="28"/>
        <v>0</v>
      </c>
      <c r="AS152" s="85">
        <f t="shared" si="28"/>
        <v>0</v>
      </c>
      <c r="AT152" s="85">
        <f t="shared" si="28"/>
        <v>0</v>
      </c>
      <c r="AU152" s="85">
        <f t="shared" si="28"/>
        <v>0</v>
      </c>
      <c r="AV152" s="85">
        <f t="shared" si="28"/>
        <v>0</v>
      </c>
      <c r="AW152" s="85">
        <f t="shared" si="28"/>
        <v>0</v>
      </c>
      <c r="AX152" s="85">
        <f t="shared" si="28"/>
        <v>0</v>
      </c>
      <c r="AY152" s="85">
        <f t="shared" si="28"/>
        <v>0</v>
      </c>
      <c r="AZ152" s="85">
        <f t="shared" si="28"/>
        <v>0</v>
      </c>
      <c r="BA152" s="85">
        <f t="shared" si="28"/>
        <v>0</v>
      </c>
      <c r="BB152" s="85">
        <f t="shared" si="28"/>
        <v>0</v>
      </c>
      <c r="BC152" s="85">
        <f t="shared" si="28"/>
        <v>0</v>
      </c>
      <c r="BD152" s="85">
        <f t="shared" si="28"/>
        <v>0</v>
      </c>
      <c r="BE152" s="85">
        <f t="shared" si="28"/>
        <v>0</v>
      </c>
      <c r="BF152" s="85">
        <f t="shared" si="28"/>
        <v>0</v>
      </c>
      <c r="BG152" s="85">
        <f t="shared" si="28"/>
        <v>0</v>
      </c>
      <c r="BH152" s="85">
        <f t="shared" si="28"/>
        <v>0</v>
      </c>
      <c r="BI152" s="85">
        <f t="shared" si="28"/>
        <v>0</v>
      </c>
      <c r="BJ152" s="85">
        <f t="shared" si="28"/>
        <v>0</v>
      </c>
      <c r="BK152" s="85">
        <f t="shared" si="28"/>
        <v>0</v>
      </c>
      <c r="BL152" s="85">
        <f t="shared" si="28"/>
        <v>0</v>
      </c>
      <c r="BM152" s="85">
        <f t="shared" si="28"/>
        <v>0</v>
      </c>
      <c r="BN152" s="85">
        <f t="shared" si="28"/>
        <v>0</v>
      </c>
      <c r="BO152" s="85">
        <f t="shared" si="28"/>
        <v>0</v>
      </c>
      <c r="BP152" s="85">
        <f t="shared" si="22"/>
        <v>0</v>
      </c>
    </row>
    <row r="153" spans="36:68" s="75" customFormat="1" ht="12" x14ac:dyDescent="0.15">
      <c r="AJ153" s="77"/>
      <c r="AK153" s="79" t="s">
        <v>70</v>
      </c>
      <c r="AL153" s="85">
        <f t="shared" ref="AL153:BO153" si="29">IF($AH$4=AL$130,$P$38,0)</f>
        <v>0</v>
      </c>
      <c r="AM153" s="85">
        <f t="shared" si="29"/>
        <v>0</v>
      </c>
      <c r="AN153" s="85">
        <f t="shared" si="29"/>
        <v>0</v>
      </c>
      <c r="AO153" s="85">
        <f t="shared" si="29"/>
        <v>0</v>
      </c>
      <c r="AP153" s="85">
        <f t="shared" si="29"/>
        <v>0</v>
      </c>
      <c r="AQ153" s="85">
        <f t="shared" si="29"/>
        <v>0</v>
      </c>
      <c r="AR153" s="85">
        <f t="shared" si="29"/>
        <v>0</v>
      </c>
      <c r="AS153" s="85">
        <f t="shared" si="29"/>
        <v>0</v>
      </c>
      <c r="AT153" s="85">
        <f t="shared" si="29"/>
        <v>0</v>
      </c>
      <c r="AU153" s="85">
        <f t="shared" si="29"/>
        <v>0</v>
      </c>
      <c r="AV153" s="85">
        <f t="shared" si="29"/>
        <v>0</v>
      </c>
      <c r="AW153" s="85">
        <f t="shared" si="29"/>
        <v>0</v>
      </c>
      <c r="AX153" s="85">
        <f t="shared" si="29"/>
        <v>0</v>
      </c>
      <c r="AY153" s="85">
        <f t="shared" si="29"/>
        <v>0</v>
      </c>
      <c r="AZ153" s="85">
        <f t="shared" si="29"/>
        <v>0</v>
      </c>
      <c r="BA153" s="85">
        <f t="shared" si="29"/>
        <v>0</v>
      </c>
      <c r="BB153" s="85">
        <f t="shared" si="29"/>
        <v>0</v>
      </c>
      <c r="BC153" s="85">
        <f t="shared" si="29"/>
        <v>0</v>
      </c>
      <c r="BD153" s="85">
        <f t="shared" si="29"/>
        <v>0</v>
      </c>
      <c r="BE153" s="85">
        <f t="shared" si="29"/>
        <v>0</v>
      </c>
      <c r="BF153" s="85">
        <f t="shared" si="29"/>
        <v>0</v>
      </c>
      <c r="BG153" s="85">
        <f t="shared" si="29"/>
        <v>0</v>
      </c>
      <c r="BH153" s="85">
        <f t="shared" si="29"/>
        <v>0</v>
      </c>
      <c r="BI153" s="85">
        <f t="shared" si="29"/>
        <v>0</v>
      </c>
      <c r="BJ153" s="85">
        <f t="shared" si="29"/>
        <v>0</v>
      </c>
      <c r="BK153" s="85">
        <f t="shared" si="29"/>
        <v>0</v>
      </c>
      <c r="BL153" s="85">
        <f t="shared" si="29"/>
        <v>0</v>
      </c>
      <c r="BM153" s="85">
        <f t="shared" si="29"/>
        <v>0</v>
      </c>
      <c r="BN153" s="85">
        <f t="shared" si="29"/>
        <v>0</v>
      </c>
      <c r="BO153" s="85">
        <f t="shared" si="29"/>
        <v>0</v>
      </c>
      <c r="BP153" s="85">
        <f t="shared" si="22"/>
        <v>0</v>
      </c>
    </row>
    <row r="154" spans="36:68" s="75" customFormat="1" ht="24" x14ac:dyDescent="0.15">
      <c r="AJ154" s="82" t="s">
        <v>71</v>
      </c>
      <c r="AK154" s="74" t="s">
        <v>72</v>
      </c>
      <c r="AL154" s="85">
        <f t="shared" ref="AL154:BO154" si="30">IF($AH$4=AL$130,$P$39,0)</f>
        <v>0</v>
      </c>
      <c r="AM154" s="85">
        <f t="shared" si="30"/>
        <v>0</v>
      </c>
      <c r="AN154" s="85">
        <f t="shared" si="30"/>
        <v>0</v>
      </c>
      <c r="AO154" s="85">
        <f t="shared" si="30"/>
        <v>0</v>
      </c>
      <c r="AP154" s="85">
        <f t="shared" si="30"/>
        <v>0</v>
      </c>
      <c r="AQ154" s="85">
        <f t="shared" si="30"/>
        <v>0</v>
      </c>
      <c r="AR154" s="85">
        <f t="shared" si="30"/>
        <v>0</v>
      </c>
      <c r="AS154" s="85">
        <f t="shared" si="30"/>
        <v>0</v>
      </c>
      <c r="AT154" s="85">
        <f t="shared" si="30"/>
        <v>0</v>
      </c>
      <c r="AU154" s="85">
        <f t="shared" si="30"/>
        <v>0</v>
      </c>
      <c r="AV154" s="85">
        <f t="shared" si="30"/>
        <v>0</v>
      </c>
      <c r="AW154" s="85">
        <f t="shared" si="30"/>
        <v>0</v>
      </c>
      <c r="AX154" s="85">
        <f t="shared" si="30"/>
        <v>0</v>
      </c>
      <c r="AY154" s="85">
        <f t="shared" si="30"/>
        <v>0</v>
      </c>
      <c r="AZ154" s="85">
        <f t="shared" si="30"/>
        <v>0</v>
      </c>
      <c r="BA154" s="85">
        <f t="shared" si="30"/>
        <v>0</v>
      </c>
      <c r="BB154" s="85">
        <f t="shared" si="30"/>
        <v>0</v>
      </c>
      <c r="BC154" s="85">
        <f t="shared" si="30"/>
        <v>0</v>
      </c>
      <c r="BD154" s="85">
        <f t="shared" si="30"/>
        <v>0</v>
      </c>
      <c r="BE154" s="85">
        <f t="shared" si="30"/>
        <v>0</v>
      </c>
      <c r="BF154" s="85">
        <f t="shared" si="30"/>
        <v>0</v>
      </c>
      <c r="BG154" s="85">
        <f t="shared" si="30"/>
        <v>0</v>
      </c>
      <c r="BH154" s="85">
        <f t="shared" si="30"/>
        <v>0</v>
      </c>
      <c r="BI154" s="85">
        <f t="shared" si="30"/>
        <v>0</v>
      </c>
      <c r="BJ154" s="85">
        <f t="shared" si="30"/>
        <v>0</v>
      </c>
      <c r="BK154" s="85">
        <f t="shared" si="30"/>
        <v>0</v>
      </c>
      <c r="BL154" s="85">
        <f t="shared" si="30"/>
        <v>0</v>
      </c>
      <c r="BM154" s="85">
        <f t="shared" si="30"/>
        <v>0</v>
      </c>
      <c r="BN154" s="85">
        <f t="shared" si="30"/>
        <v>0</v>
      </c>
      <c r="BO154" s="85">
        <f t="shared" si="30"/>
        <v>0</v>
      </c>
      <c r="BP154" s="85">
        <f t="shared" si="22"/>
        <v>0</v>
      </c>
    </row>
    <row r="155" spans="36:68" s="75" customFormat="1" ht="12" x14ac:dyDescent="0.15">
      <c r="AJ155" s="83" t="s">
        <v>50</v>
      </c>
      <c r="AK155" s="71"/>
      <c r="AL155" s="87">
        <f t="shared" ref="AL155:BO155" si="31">IF($AH$4=AL$130,$P$40,0)</f>
        <v>0</v>
      </c>
      <c r="AM155" s="87">
        <f t="shared" si="31"/>
        <v>0</v>
      </c>
      <c r="AN155" s="87">
        <f t="shared" si="31"/>
        <v>0</v>
      </c>
      <c r="AO155" s="87">
        <f t="shared" si="31"/>
        <v>0</v>
      </c>
      <c r="AP155" s="87">
        <f t="shared" si="31"/>
        <v>0</v>
      </c>
      <c r="AQ155" s="87">
        <f t="shared" si="31"/>
        <v>0</v>
      </c>
      <c r="AR155" s="87">
        <f t="shared" si="31"/>
        <v>0</v>
      </c>
      <c r="AS155" s="87">
        <f t="shared" si="31"/>
        <v>0</v>
      </c>
      <c r="AT155" s="87">
        <f t="shared" si="31"/>
        <v>0</v>
      </c>
      <c r="AU155" s="87">
        <f t="shared" si="31"/>
        <v>0</v>
      </c>
      <c r="AV155" s="87">
        <f t="shared" si="31"/>
        <v>0</v>
      </c>
      <c r="AW155" s="87">
        <f t="shared" si="31"/>
        <v>0</v>
      </c>
      <c r="AX155" s="87">
        <f t="shared" si="31"/>
        <v>0</v>
      </c>
      <c r="AY155" s="87">
        <f t="shared" si="31"/>
        <v>0</v>
      </c>
      <c r="AZ155" s="87">
        <f t="shared" si="31"/>
        <v>0</v>
      </c>
      <c r="BA155" s="87">
        <f t="shared" si="31"/>
        <v>0</v>
      </c>
      <c r="BB155" s="87">
        <f t="shared" si="31"/>
        <v>0</v>
      </c>
      <c r="BC155" s="87">
        <f t="shared" si="31"/>
        <v>0</v>
      </c>
      <c r="BD155" s="87">
        <f t="shared" si="31"/>
        <v>0</v>
      </c>
      <c r="BE155" s="87">
        <f t="shared" si="31"/>
        <v>0</v>
      </c>
      <c r="BF155" s="87">
        <f t="shared" si="31"/>
        <v>0</v>
      </c>
      <c r="BG155" s="87">
        <f t="shared" si="31"/>
        <v>0</v>
      </c>
      <c r="BH155" s="87">
        <f t="shared" si="31"/>
        <v>0</v>
      </c>
      <c r="BI155" s="87">
        <f t="shared" si="31"/>
        <v>0</v>
      </c>
      <c r="BJ155" s="87">
        <f t="shared" si="31"/>
        <v>0</v>
      </c>
      <c r="BK155" s="87">
        <f t="shared" si="31"/>
        <v>0</v>
      </c>
      <c r="BL155" s="87">
        <f t="shared" si="31"/>
        <v>0</v>
      </c>
      <c r="BM155" s="87">
        <f t="shared" si="31"/>
        <v>0</v>
      </c>
      <c r="BN155" s="87">
        <f t="shared" si="31"/>
        <v>0</v>
      </c>
      <c r="BO155" s="87">
        <f t="shared" si="31"/>
        <v>0</v>
      </c>
      <c r="BP155" s="87">
        <f t="shared" si="22"/>
        <v>0</v>
      </c>
    </row>
    <row r="156" spans="36:68" s="75" customFormat="1" ht="12" x14ac:dyDescent="0.15">
      <c r="AJ156" s="515" t="s">
        <v>51</v>
      </c>
      <c r="AK156" s="516"/>
      <c r="AL156" s="85">
        <f>SUM(AL146:AL155)</f>
        <v>0</v>
      </c>
      <c r="AM156" s="85">
        <f t="shared" ref="AM156:BO156" si="32">SUM(AM146:AM155)</f>
        <v>0</v>
      </c>
      <c r="AN156" s="85">
        <f t="shared" si="32"/>
        <v>0</v>
      </c>
      <c r="AO156" s="85">
        <f t="shared" si="32"/>
        <v>0</v>
      </c>
      <c r="AP156" s="85">
        <f t="shared" si="32"/>
        <v>0</v>
      </c>
      <c r="AQ156" s="85">
        <f t="shared" si="32"/>
        <v>0</v>
      </c>
      <c r="AR156" s="85">
        <f t="shared" si="32"/>
        <v>0</v>
      </c>
      <c r="AS156" s="85">
        <f t="shared" si="32"/>
        <v>0</v>
      </c>
      <c r="AT156" s="85">
        <f t="shared" si="32"/>
        <v>0</v>
      </c>
      <c r="AU156" s="85">
        <f t="shared" si="32"/>
        <v>0</v>
      </c>
      <c r="AV156" s="85">
        <f t="shared" si="32"/>
        <v>0</v>
      </c>
      <c r="AW156" s="85">
        <f t="shared" si="32"/>
        <v>0</v>
      </c>
      <c r="AX156" s="85">
        <f t="shared" si="32"/>
        <v>0</v>
      </c>
      <c r="AY156" s="85">
        <f t="shared" si="32"/>
        <v>0</v>
      </c>
      <c r="AZ156" s="85">
        <f t="shared" si="32"/>
        <v>0</v>
      </c>
      <c r="BA156" s="85">
        <f t="shared" si="32"/>
        <v>0</v>
      </c>
      <c r="BB156" s="85">
        <f t="shared" si="32"/>
        <v>0</v>
      </c>
      <c r="BC156" s="85">
        <f t="shared" si="32"/>
        <v>0</v>
      </c>
      <c r="BD156" s="85">
        <f t="shared" si="32"/>
        <v>0</v>
      </c>
      <c r="BE156" s="85">
        <f t="shared" si="32"/>
        <v>0</v>
      </c>
      <c r="BF156" s="85">
        <f t="shared" si="32"/>
        <v>0</v>
      </c>
      <c r="BG156" s="85">
        <f t="shared" si="32"/>
        <v>0</v>
      </c>
      <c r="BH156" s="85">
        <f t="shared" si="32"/>
        <v>0</v>
      </c>
      <c r="BI156" s="85">
        <f t="shared" si="32"/>
        <v>0</v>
      </c>
      <c r="BJ156" s="85">
        <f t="shared" si="32"/>
        <v>0</v>
      </c>
      <c r="BK156" s="85">
        <f t="shared" si="32"/>
        <v>0</v>
      </c>
      <c r="BL156" s="85">
        <f t="shared" si="32"/>
        <v>0</v>
      </c>
      <c r="BM156" s="85">
        <f t="shared" si="32"/>
        <v>0</v>
      </c>
      <c r="BN156" s="85">
        <f t="shared" si="32"/>
        <v>0</v>
      </c>
      <c r="BO156" s="85">
        <f t="shared" si="32"/>
        <v>0</v>
      </c>
      <c r="BP156" s="85">
        <f>SUM(BP146:BP155)</f>
        <v>0</v>
      </c>
    </row>
    <row r="157" spans="36:68" s="75" customFormat="1" ht="12" x14ac:dyDescent="0.15">
      <c r="AJ157" s="75" t="s">
        <v>81</v>
      </c>
    </row>
    <row r="158" spans="36:68" s="75" customFormat="1" ht="12" x14ac:dyDescent="0.15">
      <c r="AJ158" s="518" t="s">
        <v>53</v>
      </c>
      <c r="AK158" s="520" t="s">
        <v>54</v>
      </c>
      <c r="AL158" s="72">
        <f>AL144</f>
        <v>1</v>
      </c>
      <c r="AM158" s="72">
        <f t="shared" ref="AM158:BO158" si="33">AM144</f>
        <v>2</v>
      </c>
      <c r="AN158" s="72">
        <f t="shared" si="33"/>
        <v>3</v>
      </c>
      <c r="AO158" s="72">
        <f t="shared" si="33"/>
        <v>4</v>
      </c>
      <c r="AP158" s="72">
        <f t="shared" si="33"/>
        <v>5</v>
      </c>
      <c r="AQ158" s="72">
        <f t="shared" si="33"/>
        <v>6</v>
      </c>
      <c r="AR158" s="72">
        <f t="shared" si="33"/>
        <v>7</v>
      </c>
      <c r="AS158" s="72">
        <f t="shared" si="33"/>
        <v>8</v>
      </c>
      <c r="AT158" s="72">
        <f t="shared" si="33"/>
        <v>9</v>
      </c>
      <c r="AU158" s="72">
        <f t="shared" si="33"/>
        <v>10</v>
      </c>
      <c r="AV158" s="72">
        <f t="shared" si="33"/>
        <v>11</v>
      </c>
      <c r="AW158" s="72">
        <f t="shared" si="33"/>
        <v>12</v>
      </c>
      <c r="AX158" s="72">
        <f t="shared" si="33"/>
        <v>13</v>
      </c>
      <c r="AY158" s="72">
        <f t="shared" si="33"/>
        <v>14</v>
      </c>
      <c r="AZ158" s="72">
        <f t="shared" si="33"/>
        <v>15</v>
      </c>
      <c r="BA158" s="72">
        <f t="shared" si="33"/>
        <v>16</v>
      </c>
      <c r="BB158" s="72">
        <f t="shared" si="33"/>
        <v>17</v>
      </c>
      <c r="BC158" s="72">
        <f t="shared" si="33"/>
        <v>18</v>
      </c>
      <c r="BD158" s="72">
        <f t="shared" si="33"/>
        <v>19</v>
      </c>
      <c r="BE158" s="72">
        <f t="shared" si="33"/>
        <v>20</v>
      </c>
      <c r="BF158" s="72">
        <f t="shared" si="33"/>
        <v>21</v>
      </c>
      <c r="BG158" s="72">
        <f t="shared" si="33"/>
        <v>22</v>
      </c>
      <c r="BH158" s="72">
        <f t="shared" si="33"/>
        <v>23</v>
      </c>
      <c r="BI158" s="72">
        <f t="shared" si="33"/>
        <v>24</v>
      </c>
      <c r="BJ158" s="72">
        <f t="shared" si="33"/>
        <v>25</v>
      </c>
      <c r="BK158" s="72">
        <f t="shared" si="33"/>
        <v>26</v>
      </c>
      <c r="BL158" s="72">
        <f t="shared" si="33"/>
        <v>27</v>
      </c>
      <c r="BM158" s="72">
        <f t="shared" si="33"/>
        <v>28</v>
      </c>
      <c r="BN158" s="72">
        <f t="shared" si="33"/>
        <v>29</v>
      </c>
      <c r="BO158" s="72">
        <f t="shared" si="33"/>
        <v>30</v>
      </c>
      <c r="BP158" s="72" t="str">
        <f>BP144</f>
        <v>合計</v>
      </c>
    </row>
    <row r="159" spans="36:68" s="75" customFormat="1" ht="12" x14ac:dyDescent="0.15">
      <c r="AJ159" s="519"/>
      <c r="AK159" s="521"/>
      <c r="AL159" s="86" t="s">
        <v>59</v>
      </c>
      <c r="AM159" s="86" t="s">
        <v>59</v>
      </c>
      <c r="AN159" s="86" t="s">
        <v>59</v>
      </c>
      <c r="AO159" s="86" t="s">
        <v>59</v>
      </c>
      <c r="AP159" s="86" t="s">
        <v>59</v>
      </c>
      <c r="AQ159" s="86" t="s">
        <v>59</v>
      </c>
      <c r="AR159" s="86" t="s">
        <v>59</v>
      </c>
      <c r="AS159" s="86" t="s">
        <v>59</v>
      </c>
      <c r="AT159" s="86" t="s">
        <v>59</v>
      </c>
      <c r="AU159" s="86" t="s">
        <v>59</v>
      </c>
      <c r="AV159" s="86" t="s">
        <v>59</v>
      </c>
      <c r="AW159" s="86" t="s">
        <v>59</v>
      </c>
      <c r="AX159" s="86" t="s">
        <v>59</v>
      </c>
      <c r="AY159" s="86" t="s">
        <v>59</v>
      </c>
      <c r="AZ159" s="86" t="s">
        <v>59</v>
      </c>
      <c r="BA159" s="86" t="s">
        <v>59</v>
      </c>
      <c r="BB159" s="86" t="s">
        <v>59</v>
      </c>
      <c r="BC159" s="86" t="s">
        <v>59</v>
      </c>
      <c r="BD159" s="86" t="s">
        <v>59</v>
      </c>
      <c r="BE159" s="86" t="s">
        <v>59</v>
      </c>
      <c r="BF159" s="86" t="s">
        <v>59</v>
      </c>
      <c r="BG159" s="86" t="s">
        <v>59</v>
      </c>
      <c r="BH159" s="86" t="s">
        <v>59</v>
      </c>
      <c r="BI159" s="86" t="s">
        <v>59</v>
      </c>
      <c r="BJ159" s="86" t="s">
        <v>59</v>
      </c>
      <c r="BK159" s="86" t="s">
        <v>59</v>
      </c>
      <c r="BL159" s="86" t="s">
        <v>59</v>
      </c>
      <c r="BM159" s="86" t="s">
        <v>59</v>
      </c>
      <c r="BN159" s="86" t="s">
        <v>59</v>
      </c>
      <c r="BO159" s="86" t="s">
        <v>59</v>
      </c>
      <c r="BP159" s="86" t="s">
        <v>59</v>
      </c>
    </row>
    <row r="160" spans="36:68" s="75" customFormat="1" ht="12" x14ac:dyDescent="0.15">
      <c r="AJ160" s="77" t="s">
        <v>60</v>
      </c>
      <c r="AK160" s="71" t="s">
        <v>60</v>
      </c>
      <c r="AL160" s="85">
        <f t="shared" ref="AL160:BP168" si="34">AL132-AL146</f>
        <v>0</v>
      </c>
      <c r="AM160" s="85">
        <f t="shared" si="34"/>
        <v>0</v>
      </c>
      <c r="AN160" s="85">
        <f t="shared" si="34"/>
        <v>0</v>
      </c>
      <c r="AO160" s="85">
        <f t="shared" si="34"/>
        <v>0</v>
      </c>
      <c r="AP160" s="85">
        <f t="shared" si="34"/>
        <v>0</v>
      </c>
      <c r="AQ160" s="85">
        <f t="shared" si="34"/>
        <v>0</v>
      </c>
      <c r="AR160" s="85">
        <f t="shared" si="34"/>
        <v>0</v>
      </c>
      <c r="AS160" s="85">
        <f t="shared" si="34"/>
        <v>0</v>
      </c>
      <c r="AT160" s="85">
        <f t="shared" si="34"/>
        <v>0</v>
      </c>
      <c r="AU160" s="85">
        <f t="shared" si="34"/>
        <v>0</v>
      </c>
      <c r="AV160" s="85">
        <f t="shared" si="34"/>
        <v>0</v>
      </c>
      <c r="AW160" s="85">
        <f t="shared" si="34"/>
        <v>0</v>
      </c>
      <c r="AX160" s="85">
        <f t="shared" si="34"/>
        <v>0</v>
      </c>
      <c r="AY160" s="85">
        <f t="shared" si="34"/>
        <v>0</v>
      </c>
      <c r="AZ160" s="85">
        <f t="shared" si="34"/>
        <v>0</v>
      </c>
      <c r="BA160" s="85">
        <f t="shared" si="34"/>
        <v>0</v>
      </c>
      <c r="BB160" s="85">
        <f t="shared" si="34"/>
        <v>0</v>
      </c>
      <c r="BC160" s="85">
        <f t="shared" si="34"/>
        <v>0</v>
      </c>
      <c r="BD160" s="85">
        <f t="shared" si="34"/>
        <v>0</v>
      </c>
      <c r="BE160" s="85">
        <f t="shared" si="34"/>
        <v>0</v>
      </c>
      <c r="BF160" s="85">
        <f t="shared" si="34"/>
        <v>0</v>
      </c>
      <c r="BG160" s="85">
        <f t="shared" si="34"/>
        <v>0</v>
      </c>
      <c r="BH160" s="85">
        <f t="shared" si="34"/>
        <v>0</v>
      </c>
      <c r="BI160" s="85">
        <f t="shared" si="34"/>
        <v>0</v>
      </c>
      <c r="BJ160" s="85">
        <f t="shared" si="34"/>
        <v>0</v>
      </c>
      <c r="BK160" s="85">
        <f t="shared" si="34"/>
        <v>0</v>
      </c>
      <c r="BL160" s="85">
        <f t="shared" si="34"/>
        <v>0</v>
      </c>
      <c r="BM160" s="85">
        <f t="shared" si="34"/>
        <v>0</v>
      </c>
      <c r="BN160" s="85">
        <f t="shared" si="34"/>
        <v>0</v>
      </c>
      <c r="BO160" s="85">
        <f t="shared" si="34"/>
        <v>0</v>
      </c>
      <c r="BP160" s="85">
        <f t="shared" si="34"/>
        <v>0</v>
      </c>
    </row>
    <row r="161" spans="36:68" s="75" customFormat="1" ht="12" x14ac:dyDescent="0.15">
      <c r="AJ161" s="78" t="s">
        <v>61</v>
      </c>
      <c r="AK161" s="79" t="s">
        <v>62</v>
      </c>
      <c r="AL161" s="85">
        <f t="shared" si="34"/>
        <v>0</v>
      </c>
      <c r="AM161" s="85">
        <f t="shared" si="34"/>
        <v>0</v>
      </c>
      <c r="AN161" s="85">
        <f t="shared" si="34"/>
        <v>0</v>
      </c>
      <c r="AO161" s="85">
        <f t="shared" si="34"/>
        <v>0</v>
      </c>
      <c r="AP161" s="85">
        <f t="shared" si="34"/>
        <v>0</v>
      </c>
      <c r="AQ161" s="85">
        <f t="shared" si="34"/>
        <v>0</v>
      </c>
      <c r="AR161" s="85">
        <f t="shared" si="34"/>
        <v>0</v>
      </c>
      <c r="AS161" s="85">
        <f t="shared" si="34"/>
        <v>0</v>
      </c>
      <c r="AT161" s="85">
        <f t="shared" si="34"/>
        <v>0</v>
      </c>
      <c r="AU161" s="85">
        <f t="shared" si="34"/>
        <v>0</v>
      </c>
      <c r="AV161" s="85">
        <f t="shared" si="34"/>
        <v>0</v>
      </c>
      <c r="AW161" s="85">
        <f t="shared" si="34"/>
        <v>0</v>
      </c>
      <c r="AX161" s="85">
        <f t="shared" si="34"/>
        <v>0</v>
      </c>
      <c r="AY161" s="85">
        <f t="shared" si="34"/>
        <v>0</v>
      </c>
      <c r="AZ161" s="85">
        <f t="shared" si="34"/>
        <v>0</v>
      </c>
      <c r="BA161" s="85">
        <f t="shared" si="34"/>
        <v>0</v>
      </c>
      <c r="BB161" s="85">
        <f t="shared" si="34"/>
        <v>0</v>
      </c>
      <c r="BC161" s="85">
        <f t="shared" si="34"/>
        <v>0</v>
      </c>
      <c r="BD161" s="85">
        <f t="shared" si="34"/>
        <v>0</v>
      </c>
      <c r="BE161" s="85">
        <f t="shared" si="34"/>
        <v>0</v>
      </c>
      <c r="BF161" s="85">
        <f t="shared" si="34"/>
        <v>0</v>
      </c>
      <c r="BG161" s="85">
        <f t="shared" si="34"/>
        <v>0</v>
      </c>
      <c r="BH161" s="85">
        <f t="shared" si="34"/>
        <v>0</v>
      </c>
      <c r="BI161" s="85">
        <f t="shared" si="34"/>
        <v>0</v>
      </c>
      <c r="BJ161" s="85">
        <f t="shared" si="34"/>
        <v>0</v>
      </c>
      <c r="BK161" s="85">
        <f t="shared" si="34"/>
        <v>0</v>
      </c>
      <c r="BL161" s="85">
        <f t="shared" si="34"/>
        <v>0</v>
      </c>
      <c r="BM161" s="85">
        <f t="shared" si="34"/>
        <v>0</v>
      </c>
      <c r="BN161" s="85">
        <f t="shared" si="34"/>
        <v>0</v>
      </c>
      <c r="BO161" s="85">
        <f t="shared" si="34"/>
        <v>0</v>
      </c>
      <c r="BP161" s="85">
        <f t="shared" si="34"/>
        <v>0</v>
      </c>
    </row>
    <row r="162" spans="36:68" s="75" customFormat="1" ht="12" x14ac:dyDescent="0.15">
      <c r="AJ162" s="77"/>
      <c r="AK162" s="79" t="s">
        <v>63</v>
      </c>
      <c r="AL162" s="85">
        <f t="shared" si="34"/>
        <v>0</v>
      </c>
      <c r="AM162" s="85">
        <f t="shared" si="34"/>
        <v>0</v>
      </c>
      <c r="AN162" s="85">
        <f t="shared" si="34"/>
        <v>0</v>
      </c>
      <c r="AO162" s="85">
        <f t="shared" si="34"/>
        <v>0</v>
      </c>
      <c r="AP162" s="85">
        <f t="shared" si="34"/>
        <v>0</v>
      </c>
      <c r="AQ162" s="85">
        <f t="shared" si="34"/>
        <v>0</v>
      </c>
      <c r="AR162" s="85">
        <f t="shared" si="34"/>
        <v>0</v>
      </c>
      <c r="AS162" s="85">
        <f t="shared" si="34"/>
        <v>0</v>
      </c>
      <c r="AT162" s="85">
        <f t="shared" si="34"/>
        <v>0</v>
      </c>
      <c r="AU162" s="85">
        <f t="shared" si="34"/>
        <v>0</v>
      </c>
      <c r="AV162" s="85">
        <f t="shared" si="34"/>
        <v>0</v>
      </c>
      <c r="AW162" s="85">
        <f t="shared" si="34"/>
        <v>0</v>
      </c>
      <c r="AX162" s="85">
        <f t="shared" si="34"/>
        <v>0</v>
      </c>
      <c r="AY162" s="85">
        <f t="shared" si="34"/>
        <v>0</v>
      </c>
      <c r="AZ162" s="85">
        <f t="shared" si="34"/>
        <v>0</v>
      </c>
      <c r="BA162" s="85">
        <f t="shared" si="34"/>
        <v>0</v>
      </c>
      <c r="BB162" s="85">
        <f t="shared" si="34"/>
        <v>0</v>
      </c>
      <c r="BC162" s="85">
        <f t="shared" si="34"/>
        <v>0</v>
      </c>
      <c r="BD162" s="85">
        <f t="shared" si="34"/>
        <v>0</v>
      </c>
      <c r="BE162" s="85">
        <f t="shared" si="34"/>
        <v>0</v>
      </c>
      <c r="BF162" s="85">
        <f t="shared" si="34"/>
        <v>0</v>
      </c>
      <c r="BG162" s="85">
        <f t="shared" si="34"/>
        <v>0</v>
      </c>
      <c r="BH162" s="85">
        <f t="shared" si="34"/>
        <v>0</v>
      </c>
      <c r="BI162" s="85">
        <f t="shared" si="34"/>
        <v>0</v>
      </c>
      <c r="BJ162" s="85">
        <f t="shared" si="34"/>
        <v>0</v>
      </c>
      <c r="BK162" s="85">
        <f t="shared" si="34"/>
        <v>0</v>
      </c>
      <c r="BL162" s="85">
        <f t="shared" si="34"/>
        <v>0</v>
      </c>
      <c r="BM162" s="85">
        <f t="shared" si="34"/>
        <v>0</v>
      </c>
      <c r="BN162" s="85">
        <f t="shared" si="34"/>
        <v>0</v>
      </c>
      <c r="BO162" s="85">
        <f t="shared" si="34"/>
        <v>0</v>
      </c>
      <c r="BP162" s="85">
        <f t="shared" si="34"/>
        <v>0</v>
      </c>
    </row>
    <row r="163" spans="36:68" s="75" customFormat="1" ht="12" x14ac:dyDescent="0.15">
      <c r="AJ163" s="78" t="s">
        <v>64</v>
      </c>
      <c r="AK163" s="79" t="s">
        <v>65</v>
      </c>
      <c r="AL163" s="85">
        <f t="shared" si="34"/>
        <v>0</v>
      </c>
      <c r="AM163" s="85">
        <f t="shared" si="34"/>
        <v>0</v>
      </c>
      <c r="AN163" s="85">
        <f t="shared" si="34"/>
        <v>0</v>
      </c>
      <c r="AO163" s="85">
        <f t="shared" si="34"/>
        <v>0</v>
      </c>
      <c r="AP163" s="85">
        <f t="shared" si="34"/>
        <v>0</v>
      </c>
      <c r="AQ163" s="85">
        <f t="shared" si="34"/>
        <v>0</v>
      </c>
      <c r="AR163" s="85">
        <f t="shared" si="34"/>
        <v>0</v>
      </c>
      <c r="AS163" s="85">
        <f t="shared" si="34"/>
        <v>0</v>
      </c>
      <c r="AT163" s="85">
        <f t="shared" si="34"/>
        <v>0</v>
      </c>
      <c r="AU163" s="85">
        <f t="shared" si="34"/>
        <v>0</v>
      </c>
      <c r="AV163" s="85">
        <f t="shared" si="34"/>
        <v>0</v>
      </c>
      <c r="AW163" s="85">
        <f t="shared" si="34"/>
        <v>0</v>
      </c>
      <c r="AX163" s="85">
        <f t="shared" si="34"/>
        <v>0</v>
      </c>
      <c r="AY163" s="85">
        <f t="shared" si="34"/>
        <v>0</v>
      </c>
      <c r="AZ163" s="85">
        <f t="shared" si="34"/>
        <v>0</v>
      </c>
      <c r="BA163" s="85">
        <f t="shared" si="34"/>
        <v>0</v>
      </c>
      <c r="BB163" s="85">
        <f t="shared" si="34"/>
        <v>0</v>
      </c>
      <c r="BC163" s="85">
        <f t="shared" si="34"/>
        <v>0</v>
      </c>
      <c r="BD163" s="85">
        <f t="shared" si="34"/>
        <v>0</v>
      </c>
      <c r="BE163" s="85">
        <f t="shared" si="34"/>
        <v>0</v>
      </c>
      <c r="BF163" s="85">
        <f t="shared" si="34"/>
        <v>0</v>
      </c>
      <c r="BG163" s="85">
        <f t="shared" si="34"/>
        <v>0</v>
      </c>
      <c r="BH163" s="85">
        <f t="shared" si="34"/>
        <v>0</v>
      </c>
      <c r="BI163" s="85">
        <f t="shared" si="34"/>
        <v>0</v>
      </c>
      <c r="BJ163" s="85">
        <f t="shared" si="34"/>
        <v>0</v>
      </c>
      <c r="BK163" s="85">
        <f t="shared" si="34"/>
        <v>0</v>
      </c>
      <c r="BL163" s="85">
        <f t="shared" si="34"/>
        <v>0</v>
      </c>
      <c r="BM163" s="85">
        <f t="shared" si="34"/>
        <v>0</v>
      </c>
      <c r="BN163" s="85">
        <f t="shared" si="34"/>
        <v>0</v>
      </c>
      <c r="BO163" s="85">
        <f t="shared" si="34"/>
        <v>0</v>
      </c>
      <c r="BP163" s="85">
        <f t="shared" si="34"/>
        <v>0</v>
      </c>
    </row>
    <row r="164" spans="36:68" s="75" customFormat="1" ht="12" x14ac:dyDescent="0.15">
      <c r="AJ164" s="77"/>
      <c r="AK164" s="79" t="s">
        <v>66</v>
      </c>
      <c r="AL164" s="85">
        <f t="shared" si="34"/>
        <v>0</v>
      </c>
      <c r="AM164" s="85">
        <f t="shared" si="34"/>
        <v>0</v>
      </c>
      <c r="AN164" s="85">
        <f t="shared" si="34"/>
        <v>0</v>
      </c>
      <c r="AO164" s="85">
        <f t="shared" si="34"/>
        <v>0</v>
      </c>
      <c r="AP164" s="85">
        <f t="shared" si="34"/>
        <v>0</v>
      </c>
      <c r="AQ164" s="85">
        <f t="shared" si="34"/>
        <v>0</v>
      </c>
      <c r="AR164" s="85">
        <f t="shared" si="34"/>
        <v>0</v>
      </c>
      <c r="AS164" s="85">
        <f t="shared" si="34"/>
        <v>0</v>
      </c>
      <c r="AT164" s="85">
        <f t="shared" si="34"/>
        <v>0</v>
      </c>
      <c r="AU164" s="85">
        <f t="shared" si="34"/>
        <v>0</v>
      </c>
      <c r="AV164" s="85">
        <f t="shared" si="34"/>
        <v>0</v>
      </c>
      <c r="AW164" s="85">
        <f t="shared" si="34"/>
        <v>0</v>
      </c>
      <c r="AX164" s="85">
        <f t="shared" si="34"/>
        <v>0</v>
      </c>
      <c r="AY164" s="85">
        <f t="shared" si="34"/>
        <v>0</v>
      </c>
      <c r="AZ164" s="85">
        <f t="shared" si="34"/>
        <v>0</v>
      </c>
      <c r="BA164" s="85">
        <f t="shared" si="34"/>
        <v>0</v>
      </c>
      <c r="BB164" s="85">
        <f t="shared" si="34"/>
        <v>0</v>
      </c>
      <c r="BC164" s="85">
        <f t="shared" si="34"/>
        <v>0</v>
      </c>
      <c r="BD164" s="85">
        <f t="shared" si="34"/>
        <v>0</v>
      </c>
      <c r="BE164" s="85">
        <f t="shared" si="34"/>
        <v>0</v>
      </c>
      <c r="BF164" s="85">
        <f t="shared" si="34"/>
        <v>0</v>
      </c>
      <c r="BG164" s="85">
        <f t="shared" si="34"/>
        <v>0</v>
      </c>
      <c r="BH164" s="85">
        <f t="shared" si="34"/>
        <v>0</v>
      </c>
      <c r="BI164" s="85">
        <f t="shared" si="34"/>
        <v>0</v>
      </c>
      <c r="BJ164" s="85">
        <f t="shared" si="34"/>
        <v>0</v>
      </c>
      <c r="BK164" s="85">
        <f t="shared" si="34"/>
        <v>0</v>
      </c>
      <c r="BL164" s="85">
        <f t="shared" si="34"/>
        <v>0</v>
      </c>
      <c r="BM164" s="85">
        <f t="shared" si="34"/>
        <v>0</v>
      </c>
      <c r="BN164" s="85">
        <f t="shared" si="34"/>
        <v>0</v>
      </c>
      <c r="BO164" s="85">
        <f t="shared" si="34"/>
        <v>0</v>
      </c>
      <c r="BP164" s="85">
        <f t="shared" si="34"/>
        <v>0</v>
      </c>
    </row>
    <row r="165" spans="36:68" s="75" customFormat="1" ht="24" x14ac:dyDescent="0.15">
      <c r="AJ165" s="78" t="s">
        <v>67</v>
      </c>
      <c r="AK165" s="80" t="s">
        <v>78</v>
      </c>
      <c r="AL165" s="85">
        <f t="shared" si="34"/>
        <v>0</v>
      </c>
      <c r="AM165" s="85">
        <f t="shared" si="34"/>
        <v>0</v>
      </c>
      <c r="AN165" s="85">
        <f t="shared" si="34"/>
        <v>0</v>
      </c>
      <c r="AO165" s="85">
        <f t="shared" si="34"/>
        <v>0</v>
      </c>
      <c r="AP165" s="85">
        <f t="shared" si="34"/>
        <v>0</v>
      </c>
      <c r="AQ165" s="85">
        <f t="shared" si="34"/>
        <v>0</v>
      </c>
      <c r="AR165" s="85">
        <f t="shared" si="34"/>
        <v>0</v>
      </c>
      <c r="AS165" s="85">
        <f t="shared" si="34"/>
        <v>0</v>
      </c>
      <c r="AT165" s="85">
        <f t="shared" si="34"/>
        <v>0</v>
      </c>
      <c r="AU165" s="85">
        <f t="shared" si="34"/>
        <v>0</v>
      </c>
      <c r="AV165" s="85">
        <f t="shared" si="34"/>
        <v>0</v>
      </c>
      <c r="AW165" s="85">
        <f t="shared" si="34"/>
        <v>0</v>
      </c>
      <c r="AX165" s="85">
        <f t="shared" si="34"/>
        <v>0</v>
      </c>
      <c r="AY165" s="85">
        <f t="shared" si="34"/>
        <v>0</v>
      </c>
      <c r="AZ165" s="85">
        <f t="shared" si="34"/>
        <v>0</v>
      </c>
      <c r="BA165" s="85">
        <f t="shared" si="34"/>
        <v>0</v>
      </c>
      <c r="BB165" s="85">
        <f t="shared" si="34"/>
        <v>0</v>
      </c>
      <c r="BC165" s="85">
        <f t="shared" si="34"/>
        <v>0</v>
      </c>
      <c r="BD165" s="85">
        <f t="shared" si="34"/>
        <v>0</v>
      </c>
      <c r="BE165" s="85">
        <f t="shared" si="34"/>
        <v>0</v>
      </c>
      <c r="BF165" s="85">
        <f t="shared" si="34"/>
        <v>0</v>
      </c>
      <c r="BG165" s="85">
        <f t="shared" si="34"/>
        <v>0</v>
      </c>
      <c r="BH165" s="85">
        <f t="shared" si="34"/>
        <v>0</v>
      </c>
      <c r="BI165" s="85">
        <f t="shared" si="34"/>
        <v>0</v>
      </c>
      <c r="BJ165" s="85">
        <f t="shared" si="34"/>
        <v>0</v>
      </c>
      <c r="BK165" s="85">
        <f t="shared" si="34"/>
        <v>0</v>
      </c>
      <c r="BL165" s="85">
        <f t="shared" si="34"/>
        <v>0</v>
      </c>
      <c r="BM165" s="85">
        <f t="shared" si="34"/>
        <v>0</v>
      </c>
      <c r="BN165" s="85">
        <f t="shared" si="34"/>
        <v>0</v>
      </c>
      <c r="BO165" s="85">
        <f t="shared" si="34"/>
        <v>0</v>
      </c>
      <c r="BP165" s="85">
        <f t="shared" si="34"/>
        <v>0</v>
      </c>
    </row>
    <row r="166" spans="36:68" s="75" customFormat="1" ht="12" x14ac:dyDescent="0.15">
      <c r="AJ166" s="81"/>
      <c r="AK166" s="79" t="s">
        <v>265</v>
      </c>
      <c r="AL166" s="85">
        <f t="shared" si="34"/>
        <v>0</v>
      </c>
      <c r="AM166" s="85">
        <f t="shared" si="34"/>
        <v>0</v>
      </c>
      <c r="AN166" s="85">
        <f t="shared" si="34"/>
        <v>0</v>
      </c>
      <c r="AO166" s="85">
        <f t="shared" si="34"/>
        <v>0</v>
      </c>
      <c r="AP166" s="85">
        <f t="shared" si="34"/>
        <v>0</v>
      </c>
      <c r="AQ166" s="85">
        <f t="shared" si="34"/>
        <v>0</v>
      </c>
      <c r="AR166" s="85">
        <f t="shared" si="34"/>
        <v>0</v>
      </c>
      <c r="AS166" s="85">
        <f t="shared" si="34"/>
        <v>0</v>
      </c>
      <c r="AT166" s="85">
        <f t="shared" si="34"/>
        <v>0</v>
      </c>
      <c r="AU166" s="85">
        <f t="shared" si="34"/>
        <v>0</v>
      </c>
      <c r="AV166" s="85">
        <f t="shared" si="34"/>
        <v>0</v>
      </c>
      <c r="AW166" s="85">
        <f t="shared" si="34"/>
        <v>0</v>
      </c>
      <c r="AX166" s="85">
        <f t="shared" si="34"/>
        <v>0</v>
      </c>
      <c r="AY166" s="85">
        <f t="shared" si="34"/>
        <v>0</v>
      </c>
      <c r="AZ166" s="85">
        <f t="shared" si="34"/>
        <v>0</v>
      </c>
      <c r="BA166" s="85">
        <f t="shared" si="34"/>
        <v>0</v>
      </c>
      <c r="BB166" s="85">
        <f t="shared" si="34"/>
        <v>0</v>
      </c>
      <c r="BC166" s="85">
        <f t="shared" si="34"/>
        <v>0</v>
      </c>
      <c r="BD166" s="85">
        <f t="shared" si="34"/>
        <v>0</v>
      </c>
      <c r="BE166" s="85">
        <f t="shared" si="34"/>
        <v>0</v>
      </c>
      <c r="BF166" s="85">
        <f t="shared" si="34"/>
        <v>0</v>
      </c>
      <c r="BG166" s="85">
        <f t="shared" si="34"/>
        <v>0</v>
      </c>
      <c r="BH166" s="85">
        <f t="shared" si="34"/>
        <v>0</v>
      </c>
      <c r="BI166" s="85">
        <f t="shared" si="34"/>
        <v>0</v>
      </c>
      <c r="BJ166" s="85">
        <f t="shared" si="34"/>
        <v>0</v>
      </c>
      <c r="BK166" s="85">
        <f t="shared" si="34"/>
        <v>0</v>
      </c>
      <c r="BL166" s="85">
        <f t="shared" si="34"/>
        <v>0</v>
      </c>
      <c r="BM166" s="85">
        <f t="shared" si="34"/>
        <v>0</v>
      </c>
      <c r="BN166" s="85">
        <f t="shared" si="34"/>
        <v>0</v>
      </c>
      <c r="BO166" s="85">
        <f t="shared" si="34"/>
        <v>0</v>
      </c>
      <c r="BP166" s="85">
        <f t="shared" si="34"/>
        <v>0</v>
      </c>
    </row>
    <row r="167" spans="36:68" s="75" customFormat="1" ht="12" x14ac:dyDescent="0.15">
      <c r="AJ167" s="77"/>
      <c r="AK167" s="79" t="s">
        <v>70</v>
      </c>
      <c r="AL167" s="85">
        <f t="shared" si="34"/>
        <v>0</v>
      </c>
      <c r="AM167" s="85">
        <f t="shared" si="34"/>
        <v>0</v>
      </c>
      <c r="AN167" s="85">
        <f t="shared" si="34"/>
        <v>0</v>
      </c>
      <c r="AO167" s="85">
        <f t="shared" si="34"/>
        <v>0</v>
      </c>
      <c r="AP167" s="85">
        <f t="shared" si="34"/>
        <v>0</v>
      </c>
      <c r="AQ167" s="85">
        <f t="shared" si="34"/>
        <v>0</v>
      </c>
      <c r="AR167" s="85">
        <f t="shared" si="34"/>
        <v>0</v>
      </c>
      <c r="AS167" s="85">
        <f t="shared" si="34"/>
        <v>0</v>
      </c>
      <c r="AT167" s="85">
        <f t="shared" si="34"/>
        <v>0</v>
      </c>
      <c r="AU167" s="85">
        <f t="shared" si="34"/>
        <v>0</v>
      </c>
      <c r="AV167" s="85">
        <f t="shared" si="34"/>
        <v>0</v>
      </c>
      <c r="AW167" s="85">
        <f t="shared" si="34"/>
        <v>0</v>
      </c>
      <c r="AX167" s="85">
        <f t="shared" si="34"/>
        <v>0</v>
      </c>
      <c r="AY167" s="85">
        <f t="shared" si="34"/>
        <v>0</v>
      </c>
      <c r="AZ167" s="85">
        <f t="shared" si="34"/>
        <v>0</v>
      </c>
      <c r="BA167" s="85">
        <f t="shared" si="34"/>
        <v>0</v>
      </c>
      <c r="BB167" s="85">
        <f t="shared" si="34"/>
        <v>0</v>
      </c>
      <c r="BC167" s="85">
        <f t="shared" si="34"/>
        <v>0</v>
      </c>
      <c r="BD167" s="85">
        <f t="shared" si="34"/>
        <v>0</v>
      </c>
      <c r="BE167" s="85">
        <f t="shared" si="34"/>
        <v>0</v>
      </c>
      <c r="BF167" s="85">
        <f t="shared" si="34"/>
        <v>0</v>
      </c>
      <c r="BG167" s="85">
        <f t="shared" si="34"/>
        <v>0</v>
      </c>
      <c r="BH167" s="85">
        <f t="shared" si="34"/>
        <v>0</v>
      </c>
      <c r="BI167" s="85">
        <f t="shared" si="34"/>
        <v>0</v>
      </c>
      <c r="BJ167" s="85">
        <f t="shared" si="34"/>
        <v>0</v>
      </c>
      <c r="BK167" s="85">
        <f t="shared" si="34"/>
        <v>0</v>
      </c>
      <c r="BL167" s="85">
        <f t="shared" si="34"/>
        <v>0</v>
      </c>
      <c r="BM167" s="85">
        <f t="shared" si="34"/>
        <v>0</v>
      </c>
      <c r="BN167" s="85">
        <f t="shared" si="34"/>
        <v>0</v>
      </c>
      <c r="BO167" s="85">
        <f t="shared" si="34"/>
        <v>0</v>
      </c>
      <c r="BP167" s="85">
        <f t="shared" si="34"/>
        <v>0</v>
      </c>
    </row>
    <row r="168" spans="36:68" s="75" customFormat="1" ht="24" x14ac:dyDescent="0.15">
      <c r="AJ168" s="82" t="s">
        <v>71</v>
      </c>
      <c r="AK168" s="74" t="s">
        <v>72</v>
      </c>
      <c r="AL168" s="85">
        <f t="shared" si="34"/>
        <v>0</v>
      </c>
      <c r="AM168" s="85">
        <f t="shared" si="34"/>
        <v>0</v>
      </c>
      <c r="AN168" s="85">
        <f t="shared" si="34"/>
        <v>0</v>
      </c>
      <c r="AO168" s="85">
        <f t="shared" si="34"/>
        <v>0</v>
      </c>
      <c r="AP168" s="85">
        <f t="shared" si="34"/>
        <v>0</v>
      </c>
      <c r="AQ168" s="85">
        <f t="shared" si="34"/>
        <v>0</v>
      </c>
      <c r="AR168" s="85">
        <f t="shared" si="34"/>
        <v>0</v>
      </c>
      <c r="AS168" s="85">
        <f t="shared" ref="AL168:BP169" si="35">AS140-AS154</f>
        <v>0</v>
      </c>
      <c r="AT168" s="85">
        <f t="shared" si="35"/>
        <v>0</v>
      </c>
      <c r="AU168" s="85">
        <f t="shared" si="35"/>
        <v>0</v>
      </c>
      <c r="AV168" s="85">
        <f t="shared" si="35"/>
        <v>0</v>
      </c>
      <c r="AW168" s="85">
        <f t="shared" si="35"/>
        <v>0</v>
      </c>
      <c r="AX168" s="85">
        <f t="shared" si="35"/>
        <v>0</v>
      </c>
      <c r="AY168" s="85">
        <f t="shared" si="35"/>
        <v>0</v>
      </c>
      <c r="AZ168" s="85">
        <f t="shared" si="35"/>
        <v>0</v>
      </c>
      <c r="BA168" s="85">
        <f t="shared" si="35"/>
        <v>0</v>
      </c>
      <c r="BB168" s="85">
        <f t="shared" si="35"/>
        <v>0</v>
      </c>
      <c r="BC168" s="85">
        <f t="shared" si="35"/>
        <v>0</v>
      </c>
      <c r="BD168" s="85">
        <f t="shared" si="35"/>
        <v>0</v>
      </c>
      <c r="BE168" s="85">
        <f t="shared" si="35"/>
        <v>0</v>
      </c>
      <c r="BF168" s="85">
        <f t="shared" si="35"/>
        <v>0</v>
      </c>
      <c r="BG168" s="85">
        <f t="shared" si="35"/>
        <v>0</v>
      </c>
      <c r="BH168" s="85">
        <f t="shared" si="35"/>
        <v>0</v>
      </c>
      <c r="BI168" s="85">
        <f t="shared" si="35"/>
        <v>0</v>
      </c>
      <c r="BJ168" s="85">
        <f t="shared" si="35"/>
        <v>0</v>
      </c>
      <c r="BK168" s="85">
        <f t="shared" si="35"/>
        <v>0</v>
      </c>
      <c r="BL168" s="85">
        <f t="shared" si="35"/>
        <v>0</v>
      </c>
      <c r="BM168" s="85">
        <f t="shared" si="35"/>
        <v>0</v>
      </c>
      <c r="BN168" s="85">
        <f t="shared" si="35"/>
        <v>0</v>
      </c>
      <c r="BO168" s="85">
        <f t="shared" si="35"/>
        <v>0</v>
      </c>
      <c r="BP168" s="85">
        <f t="shared" si="35"/>
        <v>0</v>
      </c>
    </row>
    <row r="169" spans="36:68" s="75" customFormat="1" ht="12" x14ac:dyDescent="0.15">
      <c r="AJ169" s="83" t="s">
        <v>50</v>
      </c>
      <c r="AK169" s="71"/>
      <c r="AL169" s="85">
        <f t="shared" si="35"/>
        <v>0</v>
      </c>
      <c r="AM169" s="85">
        <f t="shared" si="35"/>
        <v>0</v>
      </c>
      <c r="AN169" s="85">
        <f t="shared" si="35"/>
        <v>0</v>
      </c>
      <c r="AO169" s="85">
        <f t="shared" si="35"/>
        <v>0</v>
      </c>
      <c r="AP169" s="85">
        <f t="shared" si="35"/>
        <v>0</v>
      </c>
      <c r="AQ169" s="85">
        <f t="shared" si="35"/>
        <v>0</v>
      </c>
      <c r="AR169" s="85">
        <f t="shared" si="35"/>
        <v>0</v>
      </c>
      <c r="AS169" s="85">
        <f t="shared" si="35"/>
        <v>0</v>
      </c>
      <c r="AT169" s="85">
        <f t="shared" si="35"/>
        <v>0</v>
      </c>
      <c r="AU169" s="85">
        <f t="shared" si="35"/>
        <v>0</v>
      </c>
      <c r="AV169" s="85">
        <f t="shared" si="35"/>
        <v>0</v>
      </c>
      <c r="AW169" s="85">
        <f t="shared" si="35"/>
        <v>0</v>
      </c>
      <c r="AX169" s="85">
        <f t="shared" si="35"/>
        <v>0</v>
      </c>
      <c r="AY169" s="85">
        <f t="shared" si="35"/>
        <v>0</v>
      </c>
      <c r="AZ169" s="85">
        <f t="shared" si="35"/>
        <v>0</v>
      </c>
      <c r="BA169" s="85">
        <f t="shared" si="35"/>
        <v>0</v>
      </c>
      <c r="BB169" s="85">
        <f t="shared" si="35"/>
        <v>0</v>
      </c>
      <c r="BC169" s="85">
        <f t="shared" si="35"/>
        <v>0</v>
      </c>
      <c r="BD169" s="85">
        <f t="shared" si="35"/>
        <v>0</v>
      </c>
      <c r="BE169" s="85">
        <f t="shared" si="35"/>
        <v>0</v>
      </c>
      <c r="BF169" s="85">
        <f t="shared" si="35"/>
        <v>0</v>
      </c>
      <c r="BG169" s="85">
        <f t="shared" si="35"/>
        <v>0</v>
      </c>
      <c r="BH169" s="85">
        <f t="shared" si="35"/>
        <v>0</v>
      </c>
      <c r="BI169" s="85">
        <f t="shared" si="35"/>
        <v>0</v>
      </c>
      <c r="BJ169" s="85">
        <f t="shared" si="35"/>
        <v>0</v>
      </c>
      <c r="BK169" s="85">
        <f t="shared" si="35"/>
        <v>0</v>
      </c>
      <c r="BL169" s="85">
        <f t="shared" si="35"/>
        <v>0</v>
      </c>
      <c r="BM169" s="85">
        <f t="shared" si="35"/>
        <v>0</v>
      </c>
      <c r="BN169" s="85">
        <f t="shared" si="35"/>
        <v>0</v>
      </c>
      <c r="BO169" s="85">
        <f t="shared" si="35"/>
        <v>0</v>
      </c>
      <c r="BP169" s="85">
        <f t="shared" si="35"/>
        <v>0</v>
      </c>
    </row>
    <row r="170" spans="36:68" s="75" customFormat="1" ht="12" x14ac:dyDescent="0.15">
      <c r="AJ170" s="515" t="s">
        <v>51</v>
      </c>
      <c r="AK170" s="516"/>
      <c r="AL170" s="85">
        <f>SUM(AL160:AL169)</f>
        <v>0</v>
      </c>
      <c r="AM170" s="85">
        <f t="shared" ref="AM170:BO170" si="36">SUM(AM160:AM169)</f>
        <v>0</v>
      </c>
      <c r="AN170" s="85">
        <f t="shared" si="36"/>
        <v>0</v>
      </c>
      <c r="AO170" s="85">
        <f t="shared" si="36"/>
        <v>0</v>
      </c>
      <c r="AP170" s="85">
        <f t="shared" si="36"/>
        <v>0</v>
      </c>
      <c r="AQ170" s="85">
        <f t="shared" si="36"/>
        <v>0</v>
      </c>
      <c r="AR170" s="85">
        <f t="shared" si="36"/>
        <v>0</v>
      </c>
      <c r="AS170" s="85">
        <f t="shared" si="36"/>
        <v>0</v>
      </c>
      <c r="AT170" s="85">
        <f t="shared" si="36"/>
        <v>0</v>
      </c>
      <c r="AU170" s="85">
        <f t="shared" si="36"/>
        <v>0</v>
      </c>
      <c r="AV170" s="85">
        <f t="shared" si="36"/>
        <v>0</v>
      </c>
      <c r="AW170" s="85">
        <f t="shared" si="36"/>
        <v>0</v>
      </c>
      <c r="AX170" s="85">
        <f t="shared" si="36"/>
        <v>0</v>
      </c>
      <c r="AY170" s="85">
        <f t="shared" si="36"/>
        <v>0</v>
      </c>
      <c r="AZ170" s="85">
        <f t="shared" si="36"/>
        <v>0</v>
      </c>
      <c r="BA170" s="85">
        <f t="shared" si="36"/>
        <v>0</v>
      </c>
      <c r="BB170" s="85">
        <f t="shared" si="36"/>
        <v>0</v>
      </c>
      <c r="BC170" s="85">
        <f t="shared" si="36"/>
        <v>0</v>
      </c>
      <c r="BD170" s="85">
        <f t="shared" si="36"/>
        <v>0</v>
      </c>
      <c r="BE170" s="85">
        <f t="shared" si="36"/>
        <v>0</v>
      </c>
      <c r="BF170" s="85">
        <f t="shared" si="36"/>
        <v>0</v>
      </c>
      <c r="BG170" s="85">
        <f t="shared" si="36"/>
        <v>0</v>
      </c>
      <c r="BH170" s="85">
        <f t="shared" si="36"/>
        <v>0</v>
      </c>
      <c r="BI170" s="85">
        <f t="shared" si="36"/>
        <v>0</v>
      </c>
      <c r="BJ170" s="85">
        <f t="shared" si="36"/>
        <v>0</v>
      </c>
      <c r="BK170" s="85">
        <f t="shared" si="36"/>
        <v>0</v>
      </c>
      <c r="BL170" s="85">
        <f t="shared" si="36"/>
        <v>0</v>
      </c>
      <c r="BM170" s="85">
        <f t="shared" si="36"/>
        <v>0</v>
      </c>
      <c r="BN170" s="85">
        <f t="shared" si="36"/>
        <v>0</v>
      </c>
      <c r="BO170" s="85">
        <f t="shared" si="36"/>
        <v>0</v>
      </c>
      <c r="BP170" s="85">
        <f>SUM(BP160:BP169)</f>
        <v>0</v>
      </c>
    </row>
    <row r="172" spans="36:68" ht="17.25" x14ac:dyDescent="0.15">
      <c r="AJ172" s="69" t="s">
        <v>249</v>
      </c>
    </row>
    <row r="173" spans="36:68" x14ac:dyDescent="0.15">
      <c r="AJ173" s="14" t="s">
        <v>73</v>
      </c>
      <c r="AK173" s="14" t="s">
        <v>74</v>
      </c>
      <c r="AL173" s="88" t="str">
        <f t="shared" ref="AL173:BP173" si="37">IF(AL175-AL207=0,"ok","×")</f>
        <v>ok</v>
      </c>
      <c r="AM173" s="88" t="str">
        <f t="shared" si="37"/>
        <v>ok</v>
      </c>
      <c r="AN173" s="88" t="str">
        <f t="shared" si="37"/>
        <v>ok</v>
      </c>
      <c r="AO173" s="88" t="str">
        <f t="shared" si="37"/>
        <v>ok</v>
      </c>
      <c r="AP173" s="88" t="str">
        <f t="shared" si="37"/>
        <v>ok</v>
      </c>
      <c r="AQ173" s="88" t="str">
        <f t="shared" si="37"/>
        <v>ok</v>
      </c>
      <c r="AR173" s="88" t="str">
        <f t="shared" si="37"/>
        <v>ok</v>
      </c>
      <c r="AS173" s="88" t="str">
        <f t="shared" si="37"/>
        <v>ok</v>
      </c>
      <c r="AT173" s="88" t="str">
        <f t="shared" si="37"/>
        <v>ok</v>
      </c>
      <c r="AU173" s="88" t="str">
        <f t="shared" si="37"/>
        <v>ok</v>
      </c>
      <c r="AV173" s="88" t="str">
        <f t="shared" si="37"/>
        <v>ok</v>
      </c>
      <c r="AW173" s="88" t="str">
        <f t="shared" si="37"/>
        <v>ok</v>
      </c>
      <c r="AX173" s="88" t="str">
        <f t="shared" si="37"/>
        <v>ok</v>
      </c>
      <c r="AY173" s="88" t="str">
        <f t="shared" si="37"/>
        <v>ok</v>
      </c>
      <c r="AZ173" s="88" t="str">
        <f t="shared" si="37"/>
        <v>ok</v>
      </c>
      <c r="BA173" s="88" t="str">
        <f t="shared" si="37"/>
        <v>ok</v>
      </c>
      <c r="BB173" s="88" t="str">
        <f t="shared" si="37"/>
        <v>ok</v>
      </c>
      <c r="BC173" s="88" t="str">
        <f t="shared" si="37"/>
        <v>ok</v>
      </c>
      <c r="BD173" s="88" t="str">
        <f t="shared" si="37"/>
        <v>ok</v>
      </c>
      <c r="BE173" s="88" t="str">
        <f t="shared" si="37"/>
        <v>ok</v>
      </c>
      <c r="BF173" s="88" t="str">
        <f t="shared" si="37"/>
        <v>ok</v>
      </c>
      <c r="BG173" s="88" t="str">
        <f t="shared" si="37"/>
        <v>ok</v>
      </c>
      <c r="BH173" s="88" t="str">
        <f t="shared" si="37"/>
        <v>ok</v>
      </c>
      <c r="BI173" s="88" t="str">
        <f t="shared" si="37"/>
        <v>ok</v>
      </c>
      <c r="BJ173" s="88" t="str">
        <f t="shared" si="37"/>
        <v>ok</v>
      </c>
      <c r="BK173" s="88" t="str">
        <f t="shared" si="37"/>
        <v>ok</v>
      </c>
      <c r="BL173" s="88" t="str">
        <f t="shared" si="37"/>
        <v>ok</v>
      </c>
      <c r="BM173" s="88" t="str">
        <f t="shared" si="37"/>
        <v>ok</v>
      </c>
      <c r="BN173" s="88" t="str">
        <f t="shared" si="37"/>
        <v>ok</v>
      </c>
      <c r="BO173" s="88" t="str">
        <f t="shared" si="37"/>
        <v>ok</v>
      </c>
      <c r="BP173" s="88" t="str">
        <f t="shared" si="37"/>
        <v>ok</v>
      </c>
    </row>
    <row r="174" spans="36:68" x14ac:dyDescent="0.15">
      <c r="AK174" s="71" t="s">
        <v>83</v>
      </c>
      <c r="AL174" s="72">
        <f t="shared" ref="AL174:BP174" si="38">AL209</f>
        <v>1</v>
      </c>
      <c r="AM174" s="72">
        <f t="shared" si="38"/>
        <v>2</v>
      </c>
      <c r="AN174" s="72">
        <f t="shared" si="38"/>
        <v>3</v>
      </c>
      <c r="AO174" s="72">
        <f t="shared" si="38"/>
        <v>4</v>
      </c>
      <c r="AP174" s="72">
        <f t="shared" si="38"/>
        <v>5</v>
      </c>
      <c r="AQ174" s="72">
        <f t="shared" si="38"/>
        <v>6</v>
      </c>
      <c r="AR174" s="72">
        <f t="shared" si="38"/>
        <v>7</v>
      </c>
      <c r="AS174" s="72">
        <f t="shared" si="38"/>
        <v>8</v>
      </c>
      <c r="AT174" s="72">
        <f t="shared" si="38"/>
        <v>9</v>
      </c>
      <c r="AU174" s="72">
        <f t="shared" si="38"/>
        <v>10</v>
      </c>
      <c r="AV174" s="72">
        <f t="shared" si="38"/>
        <v>11</v>
      </c>
      <c r="AW174" s="72">
        <f t="shared" si="38"/>
        <v>12</v>
      </c>
      <c r="AX174" s="72">
        <f t="shared" si="38"/>
        <v>13</v>
      </c>
      <c r="AY174" s="72">
        <f t="shared" si="38"/>
        <v>14</v>
      </c>
      <c r="AZ174" s="72">
        <f t="shared" si="38"/>
        <v>15</v>
      </c>
      <c r="BA174" s="72">
        <f t="shared" si="38"/>
        <v>16</v>
      </c>
      <c r="BB174" s="72">
        <f t="shared" si="38"/>
        <v>17</v>
      </c>
      <c r="BC174" s="72">
        <f t="shared" si="38"/>
        <v>18</v>
      </c>
      <c r="BD174" s="72">
        <f t="shared" si="38"/>
        <v>19</v>
      </c>
      <c r="BE174" s="72">
        <f t="shared" si="38"/>
        <v>20</v>
      </c>
      <c r="BF174" s="72">
        <f t="shared" si="38"/>
        <v>21</v>
      </c>
      <c r="BG174" s="72">
        <f t="shared" si="38"/>
        <v>22</v>
      </c>
      <c r="BH174" s="72">
        <f t="shared" si="38"/>
        <v>23</v>
      </c>
      <c r="BI174" s="72">
        <f t="shared" si="38"/>
        <v>24</v>
      </c>
      <c r="BJ174" s="72">
        <f t="shared" si="38"/>
        <v>25</v>
      </c>
      <c r="BK174" s="72">
        <f t="shared" si="38"/>
        <v>26</v>
      </c>
      <c r="BL174" s="72">
        <f t="shared" si="38"/>
        <v>27</v>
      </c>
      <c r="BM174" s="72">
        <f t="shared" si="38"/>
        <v>28</v>
      </c>
      <c r="BN174" s="72">
        <f t="shared" si="38"/>
        <v>29</v>
      </c>
      <c r="BO174" s="72">
        <f t="shared" si="38"/>
        <v>30</v>
      </c>
      <c r="BP174" s="72" t="str">
        <f t="shared" si="38"/>
        <v>合計</v>
      </c>
    </row>
    <row r="175" spans="36:68" x14ac:dyDescent="0.15">
      <c r="AK175" s="71" t="s">
        <v>47</v>
      </c>
      <c r="AL175" s="89">
        <f>IF($AN$4=$AJ$172,AL$124,0)</f>
        <v>0</v>
      </c>
      <c r="AM175" s="89">
        <f t="shared" ref="AM175:BO175" si="39">IF($AN$4=$AJ$172,AM$124,0)</f>
        <v>0</v>
      </c>
      <c r="AN175" s="89">
        <f t="shared" si="39"/>
        <v>0</v>
      </c>
      <c r="AO175" s="89">
        <f t="shared" si="39"/>
        <v>0</v>
      </c>
      <c r="AP175" s="89">
        <f t="shared" si="39"/>
        <v>0</v>
      </c>
      <c r="AQ175" s="89">
        <f t="shared" si="39"/>
        <v>0</v>
      </c>
      <c r="AR175" s="89">
        <f t="shared" si="39"/>
        <v>0</v>
      </c>
      <c r="AS175" s="89">
        <f t="shared" si="39"/>
        <v>0</v>
      </c>
      <c r="AT175" s="89">
        <f t="shared" si="39"/>
        <v>0</v>
      </c>
      <c r="AU175" s="89">
        <f t="shared" si="39"/>
        <v>0</v>
      </c>
      <c r="AV175" s="89">
        <f t="shared" si="39"/>
        <v>0</v>
      </c>
      <c r="AW175" s="89">
        <f t="shared" si="39"/>
        <v>0</v>
      </c>
      <c r="AX175" s="89">
        <f t="shared" si="39"/>
        <v>0</v>
      </c>
      <c r="AY175" s="89">
        <f t="shared" si="39"/>
        <v>0</v>
      </c>
      <c r="AZ175" s="89">
        <f t="shared" si="39"/>
        <v>0</v>
      </c>
      <c r="BA175" s="89">
        <f t="shared" si="39"/>
        <v>0</v>
      </c>
      <c r="BB175" s="89">
        <f t="shared" si="39"/>
        <v>0</v>
      </c>
      <c r="BC175" s="89">
        <f t="shared" si="39"/>
        <v>0</v>
      </c>
      <c r="BD175" s="89">
        <f t="shared" si="39"/>
        <v>0</v>
      </c>
      <c r="BE175" s="89">
        <f t="shared" si="39"/>
        <v>0</v>
      </c>
      <c r="BF175" s="89">
        <f t="shared" si="39"/>
        <v>0</v>
      </c>
      <c r="BG175" s="89">
        <f t="shared" si="39"/>
        <v>0</v>
      </c>
      <c r="BH175" s="89">
        <f t="shared" si="39"/>
        <v>0</v>
      </c>
      <c r="BI175" s="89">
        <f t="shared" si="39"/>
        <v>0</v>
      </c>
      <c r="BJ175" s="89">
        <f t="shared" si="39"/>
        <v>0</v>
      </c>
      <c r="BK175" s="89">
        <f t="shared" si="39"/>
        <v>0</v>
      </c>
      <c r="BL175" s="89">
        <f t="shared" si="39"/>
        <v>0</v>
      </c>
      <c r="BM175" s="89">
        <f t="shared" si="39"/>
        <v>0</v>
      </c>
      <c r="BN175" s="89">
        <f t="shared" si="39"/>
        <v>0</v>
      </c>
      <c r="BO175" s="89">
        <f t="shared" si="39"/>
        <v>0</v>
      </c>
      <c r="BP175" s="89">
        <f>SUM(AL175:BO175)</f>
        <v>0</v>
      </c>
    </row>
    <row r="176" spans="36:68" x14ac:dyDescent="0.15">
      <c r="AK176" s="74" t="s">
        <v>48</v>
      </c>
      <c r="AL176" s="89">
        <f t="shared" ref="AL176:BO176" si="40">IF($AN$4=$AJ$172,AL$125,0)</f>
        <v>0</v>
      </c>
      <c r="AM176" s="89">
        <f t="shared" si="40"/>
        <v>0</v>
      </c>
      <c r="AN176" s="89">
        <f t="shared" si="40"/>
        <v>0</v>
      </c>
      <c r="AO176" s="89">
        <f t="shared" si="40"/>
        <v>0</v>
      </c>
      <c r="AP176" s="89">
        <f t="shared" si="40"/>
        <v>0</v>
      </c>
      <c r="AQ176" s="89">
        <f t="shared" si="40"/>
        <v>0</v>
      </c>
      <c r="AR176" s="89">
        <f t="shared" si="40"/>
        <v>0</v>
      </c>
      <c r="AS176" s="89">
        <f t="shared" si="40"/>
        <v>0</v>
      </c>
      <c r="AT176" s="89">
        <f t="shared" si="40"/>
        <v>0</v>
      </c>
      <c r="AU176" s="89">
        <f t="shared" si="40"/>
        <v>0</v>
      </c>
      <c r="AV176" s="89">
        <f t="shared" si="40"/>
        <v>0</v>
      </c>
      <c r="AW176" s="89">
        <f t="shared" si="40"/>
        <v>0</v>
      </c>
      <c r="AX176" s="89">
        <f t="shared" si="40"/>
        <v>0</v>
      </c>
      <c r="AY176" s="89">
        <f t="shared" si="40"/>
        <v>0</v>
      </c>
      <c r="AZ176" s="89">
        <f t="shared" si="40"/>
        <v>0</v>
      </c>
      <c r="BA176" s="89">
        <f t="shared" si="40"/>
        <v>0</v>
      </c>
      <c r="BB176" s="89">
        <f t="shared" si="40"/>
        <v>0</v>
      </c>
      <c r="BC176" s="89">
        <f t="shared" si="40"/>
        <v>0</v>
      </c>
      <c r="BD176" s="89">
        <f t="shared" si="40"/>
        <v>0</v>
      </c>
      <c r="BE176" s="89">
        <f t="shared" si="40"/>
        <v>0</v>
      </c>
      <c r="BF176" s="89">
        <f t="shared" si="40"/>
        <v>0</v>
      </c>
      <c r="BG176" s="89">
        <f t="shared" si="40"/>
        <v>0</v>
      </c>
      <c r="BH176" s="89">
        <f t="shared" si="40"/>
        <v>0</v>
      </c>
      <c r="BI176" s="89">
        <f t="shared" si="40"/>
        <v>0</v>
      </c>
      <c r="BJ176" s="89">
        <f t="shared" si="40"/>
        <v>0</v>
      </c>
      <c r="BK176" s="89">
        <f t="shared" si="40"/>
        <v>0</v>
      </c>
      <c r="BL176" s="89">
        <f t="shared" si="40"/>
        <v>0</v>
      </c>
      <c r="BM176" s="89">
        <f t="shared" si="40"/>
        <v>0</v>
      </c>
      <c r="BN176" s="89">
        <f t="shared" si="40"/>
        <v>0</v>
      </c>
      <c r="BO176" s="89">
        <f t="shared" si="40"/>
        <v>0</v>
      </c>
      <c r="BP176" s="89">
        <f>SUM(AL176:BO176)</f>
        <v>0</v>
      </c>
    </row>
    <row r="177" spans="36:69" x14ac:dyDescent="0.15">
      <c r="AK177" s="71" t="s">
        <v>49</v>
      </c>
      <c r="AL177" s="89">
        <f t="shared" ref="AL177:BO177" si="41">IF($AN$4=$AJ$172,AL$126,0)</f>
        <v>0</v>
      </c>
      <c r="AM177" s="89">
        <f t="shared" si="41"/>
        <v>0</v>
      </c>
      <c r="AN177" s="89">
        <f t="shared" si="41"/>
        <v>0</v>
      </c>
      <c r="AO177" s="89">
        <f t="shared" si="41"/>
        <v>0</v>
      </c>
      <c r="AP177" s="89">
        <f t="shared" si="41"/>
        <v>0</v>
      </c>
      <c r="AQ177" s="89">
        <f t="shared" si="41"/>
        <v>0</v>
      </c>
      <c r="AR177" s="89">
        <f t="shared" si="41"/>
        <v>0</v>
      </c>
      <c r="AS177" s="89">
        <f t="shared" si="41"/>
        <v>0</v>
      </c>
      <c r="AT177" s="89">
        <f t="shared" si="41"/>
        <v>0</v>
      </c>
      <c r="AU177" s="89">
        <f t="shared" si="41"/>
        <v>0</v>
      </c>
      <c r="AV177" s="89">
        <f t="shared" si="41"/>
        <v>0</v>
      </c>
      <c r="AW177" s="89">
        <f t="shared" si="41"/>
        <v>0</v>
      </c>
      <c r="AX177" s="89">
        <f t="shared" si="41"/>
        <v>0</v>
      </c>
      <c r="AY177" s="89">
        <f t="shared" si="41"/>
        <v>0</v>
      </c>
      <c r="AZ177" s="89">
        <f t="shared" si="41"/>
        <v>0</v>
      </c>
      <c r="BA177" s="89">
        <f t="shared" si="41"/>
        <v>0</v>
      </c>
      <c r="BB177" s="89">
        <f t="shared" si="41"/>
        <v>0</v>
      </c>
      <c r="BC177" s="89">
        <f t="shared" si="41"/>
        <v>0</v>
      </c>
      <c r="BD177" s="89">
        <f t="shared" si="41"/>
        <v>0</v>
      </c>
      <c r="BE177" s="89">
        <f t="shared" si="41"/>
        <v>0</v>
      </c>
      <c r="BF177" s="89">
        <f t="shared" si="41"/>
        <v>0</v>
      </c>
      <c r="BG177" s="89">
        <f t="shared" si="41"/>
        <v>0</v>
      </c>
      <c r="BH177" s="89">
        <f t="shared" si="41"/>
        <v>0</v>
      </c>
      <c r="BI177" s="89">
        <f t="shared" si="41"/>
        <v>0</v>
      </c>
      <c r="BJ177" s="89">
        <f t="shared" si="41"/>
        <v>0</v>
      </c>
      <c r="BK177" s="89">
        <f t="shared" si="41"/>
        <v>0</v>
      </c>
      <c r="BL177" s="89">
        <f t="shared" si="41"/>
        <v>0</v>
      </c>
      <c r="BM177" s="89">
        <f t="shared" si="41"/>
        <v>0</v>
      </c>
      <c r="BN177" s="89">
        <f t="shared" si="41"/>
        <v>0</v>
      </c>
      <c r="BO177" s="89">
        <f t="shared" si="41"/>
        <v>0</v>
      </c>
      <c r="BP177" s="89">
        <f>SUM(AL177:BO177)</f>
        <v>0</v>
      </c>
    </row>
    <row r="178" spans="36:69" x14ac:dyDescent="0.15">
      <c r="AK178" s="71" t="s">
        <v>70</v>
      </c>
      <c r="AL178" s="89">
        <f t="shared" ref="AL178:BO178" si="42">IF($AN$4=$AJ$172,AL$127,0)</f>
        <v>0</v>
      </c>
      <c r="AM178" s="89">
        <f t="shared" si="42"/>
        <v>0</v>
      </c>
      <c r="AN178" s="89">
        <f t="shared" si="42"/>
        <v>0</v>
      </c>
      <c r="AO178" s="89">
        <f t="shared" si="42"/>
        <v>0</v>
      </c>
      <c r="AP178" s="89">
        <f t="shared" si="42"/>
        <v>0</v>
      </c>
      <c r="AQ178" s="89">
        <f t="shared" si="42"/>
        <v>0</v>
      </c>
      <c r="AR178" s="89">
        <f t="shared" si="42"/>
        <v>0</v>
      </c>
      <c r="AS178" s="89">
        <f t="shared" si="42"/>
        <v>0</v>
      </c>
      <c r="AT178" s="89">
        <f t="shared" si="42"/>
        <v>0</v>
      </c>
      <c r="AU178" s="89">
        <f t="shared" si="42"/>
        <v>0</v>
      </c>
      <c r="AV178" s="89">
        <f t="shared" si="42"/>
        <v>0</v>
      </c>
      <c r="AW178" s="89">
        <f t="shared" si="42"/>
        <v>0</v>
      </c>
      <c r="AX178" s="89">
        <f t="shared" si="42"/>
        <v>0</v>
      </c>
      <c r="AY178" s="89">
        <f t="shared" si="42"/>
        <v>0</v>
      </c>
      <c r="AZ178" s="89">
        <f t="shared" si="42"/>
        <v>0</v>
      </c>
      <c r="BA178" s="89">
        <f t="shared" si="42"/>
        <v>0</v>
      </c>
      <c r="BB178" s="89">
        <f t="shared" si="42"/>
        <v>0</v>
      </c>
      <c r="BC178" s="89">
        <f t="shared" si="42"/>
        <v>0</v>
      </c>
      <c r="BD178" s="89">
        <f t="shared" si="42"/>
        <v>0</v>
      </c>
      <c r="BE178" s="89">
        <f t="shared" si="42"/>
        <v>0</v>
      </c>
      <c r="BF178" s="89">
        <f t="shared" si="42"/>
        <v>0</v>
      </c>
      <c r="BG178" s="89">
        <f t="shared" si="42"/>
        <v>0</v>
      </c>
      <c r="BH178" s="89">
        <f t="shared" si="42"/>
        <v>0</v>
      </c>
      <c r="BI178" s="89">
        <f t="shared" si="42"/>
        <v>0</v>
      </c>
      <c r="BJ178" s="89">
        <f t="shared" si="42"/>
        <v>0</v>
      </c>
      <c r="BK178" s="89">
        <f t="shared" si="42"/>
        <v>0</v>
      </c>
      <c r="BL178" s="89">
        <f t="shared" si="42"/>
        <v>0</v>
      </c>
      <c r="BM178" s="89">
        <f t="shared" si="42"/>
        <v>0</v>
      </c>
      <c r="BN178" s="89">
        <f t="shared" si="42"/>
        <v>0</v>
      </c>
      <c r="BO178" s="89">
        <f t="shared" si="42"/>
        <v>0</v>
      </c>
      <c r="BP178" s="89">
        <f>SUM(AL178:BO178)</f>
        <v>0</v>
      </c>
    </row>
    <row r="179" spans="36:69" x14ac:dyDescent="0.15">
      <c r="AK179" s="71" t="s">
        <v>76</v>
      </c>
      <c r="AL179" s="89">
        <f>SUM(AL175:AL178)</f>
        <v>0</v>
      </c>
      <c r="AM179" s="89">
        <f>SUM(AM175:AM178)</f>
        <v>0</v>
      </c>
      <c r="AN179" s="89">
        <f t="shared" ref="AN179:BO179" si="43">SUM(AN175:AN178)</f>
        <v>0</v>
      </c>
      <c r="AO179" s="89">
        <f t="shared" si="43"/>
        <v>0</v>
      </c>
      <c r="AP179" s="89">
        <f t="shared" si="43"/>
        <v>0</v>
      </c>
      <c r="AQ179" s="89">
        <f t="shared" si="43"/>
        <v>0</v>
      </c>
      <c r="AR179" s="89">
        <f t="shared" si="43"/>
        <v>0</v>
      </c>
      <c r="AS179" s="89">
        <f t="shared" si="43"/>
        <v>0</v>
      </c>
      <c r="AT179" s="89">
        <f t="shared" si="43"/>
        <v>0</v>
      </c>
      <c r="AU179" s="89">
        <f t="shared" si="43"/>
        <v>0</v>
      </c>
      <c r="AV179" s="89">
        <f t="shared" si="43"/>
        <v>0</v>
      </c>
      <c r="AW179" s="89">
        <f t="shared" si="43"/>
        <v>0</v>
      </c>
      <c r="AX179" s="89">
        <f t="shared" si="43"/>
        <v>0</v>
      </c>
      <c r="AY179" s="89">
        <f t="shared" si="43"/>
        <v>0</v>
      </c>
      <c r="AZ179" s="89">
        <f t="shared" si="43"/>
        <v>0</v>
      </c>
      <c r="BA179" s="89">
        <f t="shared" si="43"/>
        <v>0</v>
      </c>
      <c r="BB179" s="89">
        <f t="shared" si="43"/>
        <v>0</v>
      </c>
      <c r="BC179" s="89">
        <f t="shared" si="43"/>
        <v>0</v>
      </c>
      <c r="BD179" s="89">
        <f t="shared" si="43"/>
        <v>0</v>
      </c>
      <c r="BE179" s="89">
        <f t="shared" si="43"/>
        <v>0</v>
      </c>
      <c r="BF179" s="89">
        <f t="shared" si="43"/>
        <v>0</v>
      </c>
      <c r="BG179" s="89">
        <f t="shared" si="43"/>
        <v>0</v>
      </c>
      <c r="BH179" s="89">
        <f t="shared" si="43"/>
        <v>0</v>
      </c>
      <c r="BI179" s="89">
        <f t="shared" si="43"/>
        <v>0</v>
      </c>
      <c r="BJ179" s="89">
        <f t="shared" si="43"/>
        <v>0</v>
      </c>
      <c r="BK179" s="89">
        <f t="shared" si="43"/>
        <v>0</v>
      </c>
      <c r="BL179" s="89">
        <f t="shared" si="43"/>
        <v>0</v>
      </c>
      <c r="BM179" s="89">
        <f t="shared" si="43"/>
        <v>0</v>
      </c>
      <c r="BN179" s="89">
        <f t="shared" si="43"/>
        <v>0</v>
      </c>
      <c r="BO179" s="89">
        <f t="shared" si="43"/>
        <v>0</v>
      </c>
      <c r="BP179" s="89">
        <f>SUM(BP175:BP178)</f>
        <v>0</v>
      </c>
    </row>
    <row r="180" spans="36:69" s="75" customFormat="1" ht="12" x14ac:dyDescent="0.15">
      <c r="AJ180" s="75" t="s">
        <v>77</v>
      </c>
    </row>
    <row r="181" spans="36:69" s="75" customFormat="1" ht="12" x14ac:dyDescent="0.15">
      <c r="AJ181" s="518" t="s">
        <v>53</v>
      </c>
      <c r="AK181" s="520" t="s">
        <v>54</v>
      </c>
      <c r="AL181" s="72">
        <v>1</v>
      </c>
      <c r="AM181" s="72">
        <v>2</v>
      </c>
      <c r="AN181" s="72">
        <v>3</v>
      </c>
      <c r="AO181" s="72">
        <v>4</v>
      </c>
      <c r="AP181" s="72">
        <v>5</v>
      </c>
      <c r="AQ181" s="72">
        <v>6</v>
      </c>
      <c r="AR181" s="72">
        <v>7</v>
      </c>
      <c r="AS181" s="72">
        <v>8</v>
      </c>
      <c r="AT181" s="72">
        <v>9</v>
      </c>
      <c r="AU181" s="72">
        <v>10</v>
      </c>
      <c r="AV181" s="72">
        <v>11</v>
      </c>
      <c r="AW181" s="72">
        <v>12</v>
      </c>
      <c r="AX181" s="72">
        <v>13</v>
      </c>
      <c r="AY181" s="72">
        <v>14</v>
      </c>
      <c r="AZ181" s="72">
        <v>15</v>
      </c>
      <c r="BA181" s="72">
        <v>16</v>
      </c>
      <c r="BB181" s="72">
        <v>17</v>
      </c>
      <c r="BC181" s="72">
        <v>18</v>
      </c>
      <c r="BD181" s="72">
        <v>19</v>
      </c>
      <c r="BE181" s="72">
        <v>20</v>
      </c>
      <c r="BF181" s="72">
        <v>21</v>
      </c>
      <c r="BG181" s="72">
        <v>22</v>
      </c>
      <c r="BH181" s="72">
        <v>23</v>
      </c>
      <c r="BI181" s="72">
        <v>24</v>
      </c>
      <c r="BJ181" s="72">
        <v>25</v>
      </c>
      <c r="BK181" s="72">
        <v>26</v>
      </c>
      <c r="BL181" s="72">
        <v>27</v>
      </c>
      <c r="BM181" s="72">
        <v>28</v>
      </c>
      <c r="BN181" s="72">
        <v>29</v>
      </c>
      <c r="BO181" s="72">
        <v>30</v>
      </c>
      <c r="BP181" s="72" t="s">
        <v>76</v>
      </c>
    </row>
    <row r="182" spans="36:69" s="75" customFormat="1" ht="12" x14ac:dyDescent="0.15">
      <c r="AJ182" s="519"/>
      <c r="AK182" s="521"/>
      <c r="AL182" s="76" t="s">
        <v>55</v>
      </c>
      <c r="AM182" s="76" t="s">
        <v>55</v>
      </c>
      <c r="AN182" s="76" t="s">
        <v>55</v>
      </c>
      <c r="AO182" s="76" t="s">
        <v>55</v>
      </c>
      <c r="AP182" s="76" t="s">
        <v>55</v>
      </c>
      <c r="AQ182" s="76" t="s">
        <v>55</v>
      </c>
      <c r="AR182" s="76" t="s">
        <v>55</v>
      </c>
      <c r="AS182" s="76" t="s">
        <v>55</v>
      </c>
      <c r="AT182" s="76" t="s">
        <v>55</v>
      </c>
      <c r="AU182" s="76" t="s">
        <v>55</v>
      </c>
      <c r="AV182" s="76" t="s">
        <v>55</v>
      </c>
      <c r="AW182" s="76" t="s">
        <v>55</v>
      </c>
      <c r="AX182" s="76" t="s">
        <v>55</v>
      </c>
      <c r="AY182" s="76" t="s">
        <v>55</v>
      </c>
      <c r="AZ182" s="76" t="s">
        <v>55</v>
      </c>
      <c r="BA182" s="76" t="s">
        <v>55</v>
      </c>
      <c r="BB182" s="76" t="s">
        <v>55</v>
      </c>
      <c r="BC182" s="76" t="s">
        <v>55</v>
      </c>
      <c r="BD182" s="76" t="s">
        <v>55</v>
      </c>
      <c r="BE182" s="76" t="s">
        <v>55</v>
      </c>
      <c r="BF182" s="76" t="s">
        <v>55</v>
      </c>
      <c r="BG182" s="76" t="s">
        <v>55</v>
      </c>
      <c r="BH182" s="76" t="s">
        <v>55</v>
      </c>
      <c r="BI182" s="76" t="s">
        <v>55</v>
      </c>
      <c r="BJ182" s="76" t="s">
        <v>55</v>
      </c>
      <c r="BK182" s="76" t="s">
        <v>55</v>
      </c>
      <c r="BL182" s="76" t="s">
        <v>55</v>
      </c>
      <c r="BM182" s="76" t="s">
        <v>55</v>
      </c>
      <c r="BN182" s="76" t="s">
        <v>55</v>
      </c>
      <c r="BO182" s="76" t="s">
        <v>55</v>
      </c>
      <c r="BP182" s="76" t="s">
        <v>55</v>
      </c>
    </row>
    <row r="183" spans="36:69" s="75" customFormat="1" x14ac:dyDescent="0.15">
      <c r="AJ183" s="77" t="s">
        <v>60</v>
      </c>
      <c r="AK183" s="71" t="s">
        <v>60</v>
      </c>
      <c r="AL183" s="89">
        <f t="shared" ref="AL183:BO183" si="44">IF($AN$4=$AJ$172,AL$132,0)</f>
        <v>0</v>
      </c>
      <c r="AM183" s="89">
        <f t="shared" si="44"/>
        <v>0</v>
      </c>
      <c r="AN183" s="89">
        <f t="shared" si="44"/>
        <v>0</v>
      </c>
      <c r="AO183" s="89">
        <f t="shared" si="44"/>
        <v>0</v>
      </c>
      <c r="AP183" s="89">
        <f t="shared" si="44"/>
        <v>0</v>
      </c>
      <c r="AQ183" s="89">
        <f t="shared" si="44"/>
        <v>0</v>
      </c>
      <c r="AR183" s="89">
        <f t="shared" si="44"/>
        <v>0</v>
      </c>
      <c r="AS183" s="89">
        <f t="shared" si="44"/>
        <v>0</v>
      </c>
      <c r="AT183" s="89">
        <f t="shared" si="44"/>
        <v>0</v>
      </c>
      <c r="AU183" s="89">
        <f t="shared" si="44"/>
        <v>0</v>
      </c>
      <c r="AV183" s="89">
        <f t="shared" si="44"/>
        <v>0</v>
      </c>
      <c r="AW183" s="89">
        <f t="shared" si="44"/>
        <v>0</v>
      </c>
      <c r="AX183" s="89">
        <f t="shared" si="44"/>
        <v>0</v>
      </c>
      <c r="AY183" s="89">
        <f t="shared" si="44"/>
        <v>0</v>
      </c>
      <c r="AZ183" s="89">
        <f t="shared" si="44"/>
        <v>0</v>
      </c>
      <c r="BA183" s="89">
        <f t="shared" si="44"/>
        <v>0</v>
      </c>
      <c r="BB183" s="89">
        <f t="shared" si="44"/>
        <v>0</v>
      </c>
      <c r="BC183" s="89">
        <f t="shared" si="44"/>
        <v>0</v>
      </c>
      <c r="BD183" s="89">
        <f t="shared" si="44"/>
        <v>0</v>
      </c>
      <c r="BE183" s="89">
        <f t="shared" si="44"/>
        <v>0</v>
      </c>
      <c r="BF183" s="89">
        <f t="shared" si="44"/>
        <v>0</v>
      </c>
      <c r="BG183" s="89">
        <f t="shared" si="44"/>
        <v>0</v>
      </c>
      <c r="BH183" s="89">
        <f t="shared" si="44"/>
        <v>0</v>
      </c>
      <c r="BI183" s="89">
        <f t="shared" si="44"/>
        <v>0</v>
      </c>
      <c r="BJ183" s="89">
        <f t="shared" si="44"/>
        <v>0</v>
      </c>
      <c r="BK183" s="89">
        <f t="shared" si="44"/>
        <v>0</v>
      </c>
      <c r="BL183" s="89">
        <f t="shared" si="44"/>
        <v>0</v>
      </c>
      <c r="BM183" s="89">
        <f t="shared" si="44"/>
        <v>0</v>
      </c>
      <c r="BN183" s="89">
        <f t="shared" si="44"/>
        <v>0</v>
      </c>
      <c r="BO183" s="89">
        <f t="shared" si="44"/>
        <v>0</v>
      </c>
      <c r="BP183" s="89">
        <f t="shared" ref="BP183:BP192" si="45">SUM(AL183:BO183)</f>
        <v>0</v>
      </c>
    </row>
    <row r="184" spans="36:69" s="75" customFormat="1" x14ac:dyDescent="0.15">
      <c r="AJ184" s="78" t="s">
        <v>61</v>
      </c>
      <c r="AK184" s="79" t="s">
        <v>62</v>
      </c>
      <c r="AL184" s="89">
        <f t="shared" ref="AL184:BO184" si="46">IF($AN$4=$AJ$172,AL$133,0)</f>
        <v>0</v>
      </c>
      <c r="AM184" s="89">
        <f t="shared" si="46"/>
        <v>0</v>
      </c>
      <c r="AN184" s="89">
        <f t="shared" si="46"/>
        <v>0</v>
      </c>
      <c r="AO184" s="89">
        <f t="shared" si="46"/>
        <v>0</v>
      </c>
      <c r="AP184" s="89">
        <f t="shared" si="46"/>
        <v>0</v>
      </c>
      <c r="AQ184" s="89">
        <f t="shared" si="46"/>
        <v>0</v>
      </c>
      <c r="AR184" s="89">
        <f t="shared" si="46"/>
        <v>0</v>
      </c>
      <c r="AS184" s="89">
        <f t="shared" si="46"/>
        <v>0</v>
      </c>
      <c r="AT184" s="89">
        <f t="shared" si="46"/>
        <v>0</v>
      </c>
      <c r="AU184" s="89">
        <f t="shared" si="46"/>
        <v>0</v>
      </c>
      <c r="AV184" s="89">
        <f t="shared" si="46"/>
        <v>0</v>
      </c>
      <c r="AW184" s="89">
        <f t="shared" si="46"/>
        <v>0</v>
      </c>
      <c r="AX184" s="89">
        <f t="shared" si="46"/>
        <v>0</v>
      </c>
      <c r="AY184" s="89">
        <f t="shared" si="46"/>
        <v>0</v>
      </c>
      <c r="AZ184" s="89">
        <f t="shared" si="46"/>
        <v>0</v>
      </c>
      <c r="BA184" s="89">
        <f t="shared" si="46"/>
        <v>0</v>
      </c>
      <c r="BB184" s="89">
        <f t="shared" si="46"/>
        <v>0</v>
      </c>
      <c r="BC184" s="89">
        <f t="shared" si="46"/>
        <v>0</v>
      </c>
      <c r="BD184" s="89">
        <f t="shared" si="46"/>
        <v>0</v>
      </c>
      <c r="BE184" s="89">
        <f t="shared" si="46"/>
        <v>0</v>
      </c>
      <c r="BF184" s="89">
        <f t="shared" si="46"/>
        <v>0</v>
      </c>
      <c r="BG184" s="89">
        <f t="shared" si="46"/>
        <v>0</v>
      </c>
      <c r="BH184" s="89">
        <f t="shared" si="46"/>
        <v>0</v>
      </c>
      <c r="BI184" s="89">
        <f t="shared" si="46"/>
        <v>0</v>
      </c>
      <c r="BJ184" s="89">
        <f t="shared" si="46"/>
        <v>0</v>
      </c>
      <c r="BK184" s="89">
        <f t="shared" si="46"/>
        <v>0</v>
      </c>
      <c r="BL184" s="89">
        <f t="shared" si="46"/>
        <v>0</v>
      </c>
      <c r="BM184" s="89">
        <f t="shared" si="46"/>
        <v>0</v>
      </c>
      <c r="BN184" s="89">
        <f t="shared" si="46"/>
        <v>0</v>
      </c>
      <c r="BO184" s="89">
        <f t="shared" si="46"/>
        <v>0</v>
      </c>
      <c r="BP184" s="89">
        <f t="shared" si="45"/>
        <v>0</v>
      </c>
    </row>
    <row r="185" spans="36:69" s="75" customFormat="1" x14ac:dyDescent="0.15">
      <c r="AJ185" s="77"/>
      <c r="AK185" s="79" t="s">
        <v>63</v>
      </c>
      <c r="AL185" s="89">
        <f t="shared" ref="AL185:BO185" si="47">IF($AN$4=$AJ$172,AL$134,0)</f>
        <v>0</v>
      </c>
      <c r="AM185" s="89">
        <f t="shared" si="47"/>
        <v>0</v>
      </c>
      <c r="AN185" s="89">
        <f t="shared" si="47"/>
        <v>0</v>
      </c>
      <c r="AO185" s="89">
        <f t="shared" si="47"/>
        <v>0</v>
      </c>
      <c r="AP185" s="89">
        <f t="shared" si="47"/>
        <v>0</v>
      </c>
      <c r="AQ185" s="89">
        <f t="shared" si="47"/>
        <v>0</v>
      </c>
      <c r="AR185" s="89">
        <f t="shared" si="47"/>
        <v>0</v>
      </c>
      <c r="AS185" s="89">
        <f t="shared" si="47"/>
        <v>0</v>
      </c>
      <c r="AT185" s="89">
        <f t="shared" si="47"/>
        <v>0</v>
      </c>
      <c r="AU185" s="89">
        <f t="shared" si="47"/>
        <v>0</v>
      </c>
      <c r="AV185" s="89">
        <f t="shared" si="47"/>
        <v>0</v>
      </c>
      <c r="AW185" s="89">
        <f t="shared" si="47"/>
        <v>0</v>
      </c>
      <c r="AX185" s="89">
        <f t="shared" si="47"/>
        <v>0</v>
      </c>
      <c r="AY185" s="89">
        <f t="shared" si="47"/>
        <v>0</v>
      </c>
      <c r="AZ185" s="89">
        <f t="shared" si="47"/>
        <v>0</v>
      </c>
      <c r="BA185" s="89">
        <f t="shared" si="47"/>
        <v>0</v>
      </c>
      <c r="BB185" s="89">
        <f t="shared" si="47"/>
        <v>0</v>
      </c>
      <c r="BC185" s="89">
        <f t="shared" si="47"/>
        <v>0</v>
      </c>
      <c r="BD185" s="89">
        <f t="shared" si="47"/>
        <v>0</v>
      </c>
      <c r="BE185" s="89">
        <f t="shared" si="47"/>
        <v>0</v>
      </c>
      <c r="BF185" s="89">
        <f t="shared" si="47"/>
        <v>0</v>
      </c>
      <c r="BG185" s="89">
        <f t="shared" si="47"/>
        <v>0</v>
      </c>
      <c r="BH185" s="89">
        <f t="shared" si="47"/>
        <v>0</v>
      </c>
      <c r="BI185" s="89">
        <f t="shared" si="47"/>
        <v>0</v>
      </c>
      <c r="BJ185" s="89">
        <f t="shared" si="47"/>
        <v>0</v>
      </c>
      <c r="BK185" s="89">
        <f t="shared" si="47"/>
        <v>0</v>
      </c>
      <c r="BL185" s="89">
        <f t="shared" si="47"/>
        <v>0</v>
      </c>
      <c r="BM185" s="89">
        <f t="shared" si="47"/>
        <v>0</v>
      </c>
      <c r="BN185" s="89">
        <f t="shared" si="47"/>
        <v>0</v>
      </c>
      <c r="BO185" s="89">
        <f t="shared" si="47"/>
        <v>0</v>
      </c>
      <c r="BP185" s="89">
        <f t="shared" si="45"/>
        <v>0</v>
      </c>
    </row>
    <row r="186" spans="36:69" s="75" customFormat="1" x14ac:dyDescent="0.15">
      <c r="AJ186" s="78" t="s">
        <v>64</v>
      </c>
      <c r="AK186" s="79" t="s">
        <v>65</v>
      </c>
      <c r="AL186" s="89">
        <f t="shared" ref="AL186:BO186" si="48">IF($AN$4=$AJ$172,AL$135,0)</f>
        <v>0</v>
      </c>
      <c r="AM186" s="89">
        <f t="shared" si="48"/>
        <v>0</v>
      </c>
      <c r="AN186" s="89">
        <f t="shared" si="48"/>
        <v>0</v>
      </c>
      <c r="AO186" s="89">
        <f t="shared" si="48"/>
        <v>0</v>
      </c>
      <c r="AP186" s="89">
        <f t="shared" si="48"/>
        <v>0</v>
      </c>
      <c r="AQ186" s="89">
        <f t="shared" si="48"/>
        <v>0</v>
      </c>
      <c r="AR186" s="89">
        <f t="shared" si="48"/>
        <v>0</v>
      </c>
      <c r="AS186" s="89">
        <f t="shared" si="48"/>
        <v>0</v>
      </c>
      <c r="AT186" s="89">
        <f t="shared" si="48"/>
        <v>0</v>
      </c>
      <c r="AU186" s="89">
        <f t="shared" si="48"/>
        <v>0</v>
      </c>
      <c r="AV186" s="89">
        <f t="shared" si="48"/>
        <v>0</v>
      </c>
      <c r="AW186" s="89">
        <f t="shared" si="48"/>
        <v>0</v>
      </c>
      <c r="AX186" s="89">
        <f t="shared" si="48"/>
        <v>0</v>
      </c>
      <c r="AY186" s="89">
        <f t="shared" si="48"/>
        <v>0</v>
      </c>
      <c r="AZ186" s="89">
        <f t="shared" si="48"/>
        <v>0</v>
      </c>
      <c r="BA186" s="89">
        <f t="shared" si="48"/>
        <v>0</v>
      </c>
      <c r="BB186" s="89">
        <f t="shared" si="48"/>
        <v>0</v>
      </c>
      <c r="BC186" s="89">
        <f t="shared" si="48"/>
        <v>0</v>
      </c>
      <c r="BD186" s="89">
        <f t="shared" si="48"/>
        <v>0</v>
      </c>
      <c r="BE186" s="89">
        <f t="shared" si="48"/>
        <v>0</v>
      </c>
      <c r="BF186" s="89">
        <f t="shared" si="48"/>
        <v>0</v>
      </c>
      <c r="BG186" s="89">
        <f t="shared" si="48"/>
        <v>0</v>
      </c>
      <c r="BH186" s="89">
        <f t="shared" si="48"/>
        <v>0</v>
      </c>
      <c r="BI186" s="89">
        <f t="shared" si="48"/>
        <v>0</v>
      </c>
      <c r="BJ186" s="89">
        <f t="shared" si="48"/>
        <v>0</v>
      </c>
      <c r="BK186" s="89">
        <f t="shared" si="48"/>
        <v>0</v>
      </c>
      <c r="BL186" s="89">
        <f t="shared" si="48"/>
        <v>0</v>
      </c>
      <c r="BM186" s="89">
        <f t="shared" si="48"/>
        <v>0</v>
      </c>
      <c r="BN186" s="89">
        <f t="shared" si="48"/>
        <v>0</v>
      </c>
      <c r="BO186" s="89">
        <f t="shared" si="48"/>
        <v>0</v>
      </c>
      <c r="BP186" s="89">
        <f t="shared" si="45"/>
        <v>0</v>
      </c>
    </row>
    <row r="187" spans="36:69" s="75" customFormat="1" x14ac:dyDescent="0.15">
      <c r="AJ187" s="77"/>
      <c r="AK187" s="79" t="s">
        <v>66</v>
      </c>
      <c r="AL187" s="89">
        <f t="shared" ref="AL187:BO187" si="49">IF($AN$4=$AJ$172,AL$136,0)</f>
        <v>0</v>
      </c>
      <c r="AM187" s="89">
        <f t="shared" si="49"/>
        <v>0</v>
      </c>
      <c r="AN187" s="89">
        <f t="shared" si="49"/>
        <v>0</v>
      </c>
      <c r="AO187" s="89">
        <f t="shared" si="49"/>
        <v>0</v>
      </c>
      <c r="AP187" s="89">
        <f t="shared" si="49"/>
        <v>0</v>
      </c>
      <c r="AQ187" s="89">
        <f t="shared" si="49"/>
        <v>0</v>
      </c>
      <c r="AR187" s="89">
        <f t="shared" si="49"/>
        <v>0</v>
      </c>
      <c r="AS187" s="89">
        <f t="shared" si="49"/>
        <v>0</v>
      </c>
      <c r="AT187" s="89">
        <f t="shared" si="49"/>
        <v>0</v>
      </c>
      <c r="AU187" s="89">
        <f t="shared" si="49"/>
        <v>0</v>
      </c>
      <c r="AV187" s="89">
        <f t="shared" si="49"/>
        <v>0</v>
      </c>
      <c r="AW187" s="89">
        <f t="shared" si="49"/>
        <v>0</v>
      </c>
      <c r="AX187" s="89">
        <f t="shared" si="49"/>
        <v>0</v>
      </c>
      <c r="AY187" s="89">
        <f t="shared" si="49"/>
        <v>0</v>
      </c>
      <c r="AZ187" s="89">
        <f t="shared" si="49"/>
        <v>0</v>
      </c>
      <c r="BA187" s="89">
        <f t="shared" si="49"/>
        <v>0</v>
      </c>
      <c r="BB187" s="89">
        <f t="shared" si="49"/>
        <v>0</v>
      </c>
      <c r="BC187" s="89">
        <f t="shared" si="49"/>
        <v>0</v>
      </c>
      <c r="BD187" s="89">
        <f t="shared" si="49"/>
        <v>0</v>
      </c>
      <c r="BE187" s="89">
        <f t="shared" si="49"/>
        <v>0</v>
      </c>
      <c r="BF187" s="89">
        <f t="shared" si="49"/>
        <v>0</v>
      </c>
      <c r="BG187" s="89">
        <f t="shared" si="49"/>
        <v>0</v>
      </c>
      <c r="BH187" s="89">
        <f t="shared" si="49"/>
        <v>0</v>
      </c>
      <c r="BI187" s="89">
        <f t="shared" si="49"/>
        <v>0</v>
      </c>
      <c r="BJ187" s="89">
        <f t="shared" si="49"/>
        <v>0</v>
      </c>
      <c r="BK187" s="89">
        <f t="shared" si="49"/>
        <v>0</v>
      </c>
      <c r="BL187" s="89">
        <f t="shared" si="49"/>
        <v>0</v>
      </c>
      <c r="BM187" s="89">
        <f t="shared" si="49"/>
        <v>0</v>
      </c>
      <c r="BN187" s="89">
        <f t="shared" si="49"/>
        <v>0</v>
      </c>
      <c r="BO187" s="89">
        <f t="shared" si="49"/>
        <v>0</v>
      </c>
      <c r="BP187" s="89">
        <f t="shared" si="45"/>
        <v>0</v>
      </c>
    </row>
    <row r="188" spans="36:69" s="75" customFormat="1" ht="24" x14ac:dyDescent="0.15">
      <c r="AJ188" s="78" t="s">
        <v>67</v>
      </c>
      <c r="AK188" s="80" t="s">
        <v>78</v>
      </c>
      <c r="AL188" s="89">
        <f t="shared" ref="AL188:BO188" si="50">IF($AN$4=$AJ$172,AL$137,0)</f>
        <v>0</v>
      </c>
      <c r="AM188" s="89">
        <f t="shared" si="50"/>
        <v>0</v>
      </c>
      <c r="AN188" s="89">
        <f t="shared" si="50"/>
        <v>0</v>
      </c>
      <c r="AO188" s="89">
        <f t="shared" si="50"/>
        <v>0</v>
      </c>
      <c r="AP188" s="89">
        <f t="shared" si="50"/>
        <v>0</v>
      </c>
      <c r="AQ188" s="89">
        <f t="shared" si="50"/>
        <v>0</v>
      </c>
      <c r="AR188" s="89">
        <f t="shared" si="50"/>
        <v>0</v>
      </c>
      <c r="AS188" s="89">
        <f t="shared" si="50"/>
        <v>0</v>
      </c>
      <c r="AT188" s="89">
        <f t="shared" si="50"/>
        <v>0</v>
      </c>
      <c r="AU188" s="89">
        <f t="shared" si="50"/>
        <v>0</v>
      </c>
      <c r="AV188" s="89">
        <f t="shared" si="50"/>
        <v>0</v>
      </c>
      <c r="AW188" s="89">
        <f t="shared" si="50"/>
        <v>0</v>
      </c>
      <c r="AX188" s="89">
        <f t="shared" si="50"/>
        <v>0</v>
      </c>
      <c r="AY188" s="89">
        <f t="shared" si="50"/>
        <v>0</v>
      </c>
      <c r="AZ188" s="89">
        <f t="shared" si="50"/>
        <v>0</v>
      </c>
      <c r="BA188" s="89">
        <f t="shared" si="50"/>
        <v>0</v>
      </c>
      <c r="BB188" s="89">
        <f t="shared" si="50"/>
        <v>0</v>
      </c>
      <c r="BC188" s="89">
        <f t="shared" si="50"/>
        <v>0</v>
      </c>
      <c r="BD188" s="89">
        <f t="shared" si="50"/>
        <v>0</v>
      </c>
      <c r="BE188" s="89">
        <f t="shared" si="50"/>
        <v>0</v>
      </c>
      <c r="BF188" s="89">
        <f t="shared" si="50"/>
        <v>0</v>
      </c>
      <c r="BG188" s="89">
        <f t="shared" si="50"/>
        <v>0</v>
      </c>
      <c r="BH188" s="89">
        <f t="shared" si="50"/>
        <v>0</v>
      </c>
      <c r="BI188" s="89">
        <f t="shared" si="50"/>
        <v>0</v>
      </c>
      <c r="BJ188" s="89">
        <f t="shared" si="50"/>
        <v>0</v>
      </c>
      <c r="BK188" s="89">
        <f t="shared" si="50"/>
        <v>0</v>
      </c>
      <c r="BL188" s="89">
        <f t="shared" si="50"/>
        <v>0</v>
      </c>
      <c r="BM188" s="89">
        <f t="shared" si="50"/>
        <v>0</v>
      </c>
      <c r="BN188" s="89">
        <f t="shared" si="50"/>
        <v>0</v>
      </c>
      <c r="BO188" s="89">
        <f t="shared" si="50"/>
        <v>0</v>
      </c>
      <c r="BP188" s="89">
        <f t="shared" si="45"/>
        <v>0</v>
      </c>
    </row>
    <row r="189" spans="36:69" s="75" customFormat="1" x14ac:dyDescent="0.15">
      <c r="AJ189" s="81"/>
      <c r="AK189" s="79" t="s">
        <v>265</v>
      </c>
      <c r="AL189" s="89">
        <f t="shared" ref="AL189:BO189" si="51">IF($AN$4=$AJ$172,AL$138,0)</f>
        <v>0</v>
      </c>
      <c r="AM189" s="89">
        <f t="shared" si="51"/>
        <v>0</v>
      </c>
      <c r="AN189" s="89">
        <f t="shared" si="51"/>
        <v>0</v>
      </c>
      <c r="AO189" s="89">
        <f t="shared" si="51"/>
        <v>0</v>
      </c>
      <c r="AP189" s="89">
        <f t="shared" si="51"/>
        <v>0</v>
      </c>
      <c r="AQ189" s="89">
        <f t="shared" si="51"/>
        <v>0</v>
      </c>
      <c r="AR189" s="89">
        <f t="shared" si="51"/>
        <v>0</v>
      </c>
      <c r="AS189" s="89">
        <f t="shared" si="51"/>
        <v>0</v>
      </c>
      <c r="AT189" s="89">
        <f t="shared" si="51"/>
        <v>0</v>
      </c>
      <c r="AU189" s="89">
        <f t="shared" si="51"/>
        <v>0</v>
      </c>
      <c r="AV189" s="89">
        <f t="shared" si="51"/>
        <v>0</v>
      </c>
      <c r="AW189" s="89">
        <f t="shared" si="51"/>
        <v>0</v>
      </c>
      <c r="AX189" s="89">
        <f t="shared" si="51"/>
        <v>0</v>
      </c>
      <c r="AY189" s="89">
        <f t="shared" si="51"/>
        <v>0</v>
      </c>
      <c r="AZ189" s="89">
        <f t="shared" si="51"/>
        <v>0</v>
      </c>
      <c r="BA189" s="89">
        <f t="shared" si="51"/>
        <v>0</v>
      </c>
      <c r="BB189" s="89">
        <f t="shared" si="51"/>
        <v>0</v>
      </c>
      <c r="BC189" s="89">
        <f t="shared" si="51"/>
        <v>0</v>
      </c>
      <c r="BD189" s="89">
        <f t="shared" si="51"/>
        <v>0</v>
      </c>
      <c r="BE189" s="89">
        <f t="shared" si="51"/>
        <v>0</v>
      </c>
      <c r="BF189" s="89">
        <f t="shared" si="51"/>
        <v>0</v>
      </c>
      <c r="BG189" s="89">
        <f t="shared" si="51"/>
        <v>0</v>
      </c>
      <c r="BH189" s="89">
        <f t="shared" si="51"/>
        <v>0</v>
      </c>
      <c r="BI189" s="89">
        <f t="shared" si="51"/>
        <v>0</v>
      </c>
      <c r="BJ189" s="89">
        <f t="shared" si="51"/>
        <v>0</v>
      </c>
      <c r="BK189" s="89">
        <f t="shared" si="51"/>
        <v>0</v>
      </c>
      <c r="BL189" s="89">
        <f t="shared" si="51"/>
        <v>0</v>
      </c>
      <c r="BM189" s="89">
        <f t="shared" si="51"/>
        <v>0</v>
      </c>
      <c r="BN189" s="89">
        <f t="shared" si="51"/>
        <v>0</v>
      </c>
      <c r="BO189" s="89">
        <f t="shared" si="51"/>
        <v>0</v>
      </c>
      <c r="BP189" s="89">
        <f t="shared" si="45"/>
        <v>0</v>
      </c>
    </row>
    <row r="190" spans="36:69" s="75" customFormat="1" x14ac:dyDescent="0.15">
      <c r="AJ190" s="77"/>
      <c r="AK190" s="79" t="s">
        <v>70</v>
      </c>
      <c r="AL190" s="89">
        <f t="shared" ref="AL190:BO190" si="52">IF($AN$4=$AJ$172,AL$139,0)</f>
        <v>0</v>
      </c>
      <c r="AM190" s="89">
        <f t="shared" si="52"/>
        <v>0</v>
      </c>
      <c r="AN190" s="89">
        <f t="shared" si="52"/>
        <v>0</v>
      </c>
      <c r="AO190" s="89">
        <f t="shared" si="52"/>
        <v>0</v>
      </c>
      <c r="AP190" s="89">
        <f t="shared" si="52"/>
        <v>0</v>
      </c>
      <c r="AQ190" s="89">
        <f t="shared" si="52"/>
        <v>0</v>
      </c>
      <c r="AR190" s="89">
        <f t="shared" si="52"/>
        <v>0</v>
      </c>
      <c r="AS190" s="89">
        <f t="shared" si="52"/>
        <v>0</v>
      </c>
      <c r="AT190" s="89">
        <f t="shared" si="52"/>
        <v>0</v>
      </c>
      <c r="AU190" s="89">
        <f t="shared" si="52"/>
        <v>0</v>
      </c>
      <c r="AV190" s="89">
        <f t="shared" si="52"/>
        <v>0</v>
      </c>
      <c r="AW190" s="89">
        <f t="shared" si="52"/>
        <v>0</v>
      </c>
      <c r="AX190" s="89">
        <f t="shared" si="52"/>
        <v>0</v>
      </c>
      <c r="AY190" s="89">
        <f t="shared" si="52"/>
        <v>0</v>
      </c>
      <c r="AZ190" s="89">
        <f t="shared" si="52"/>
        <v>0</v>
      </c>
      <c r="BA190" s="89">
        <f t="shared" si="52"/>
        <v>0</v>
      </c>
      <c r="BB190" s="89">
        <f t="shared" si="52"/>
        <v>0</v>
      </c>
      <c r="BC190" s="89">
        <f t="shared" si="52"/>
        <v>0</v>
      </c>
      <c r="BD190" s="89">
        <f t="shared" si="52"/>
        <v>0</v>
      </c>
      <c r="BE190" s="89">
        <f t="shared" si="52"/>
        <v>0</v>
      </c>
      <c r="BF190" s="89">
        <f t="shared" si="52"/>
        <v>0</v>
      </c>
      <c r="BG190" s="89">
        <f t="shared" si="52"/>
        <v>0</v>
      </c>
      <c r="BH190" s="89">
        <f t="shared" si="52"/>
        <v>0</v>
      </c>
      <c r="BI190" s="89">
        <f t="shared" si="52"/>
        <v>0</v>
      </c>
      <c r="BJ190" s="89">
        <f t="shared" si="52"/>
        <v>0</v>
      </c>
      <c r="BK190" s="89">
        <f t="shared" si="52"/>
        <v>0</v>
      </c>
      <c r="BL190" s="89">
        <f t="shared" si="52"/>
        <v>0</v>
      </c>
      <c r="BM190" s="89">
        <f t="shared" si="52"/>
        <v>0</v>
      </c>
      <c r="BN190" s="89">
        <f t="shared" si="52"/>
        <v>0</v>
      </c>
      <c r="BO190" s="89">
        <f t="shared" si="52"/>
        <v>0</v>
      </c>
      <c r="BP190" s="89">
        <f t="shared" si="45"/>
        <v>0</v>
      </c>
    </row>
    <row r="191" spans="36:69" s="75" customFormat="1" ht="24" x14ac:dyDescent="0.15">
      <c r="AJ191" s="82" t="s">
        <v>71</v>
      </c>
      <c r="AK191" s="74" t="s">
        <v>72</v>
      </c>
      <c r="AL191" s="89">
        <f t="shared" ref="AL191:BO191" si="53">IF($AN$4=$AJ$172,AL$140,0)</f>
        <v>0</v>
      </c>
      <c r="AM191" s="89">
        <f t="shared" si="53"/>
        <v>0</v>
      </c>
      <c r="AN191" s="89">
        <f t="shared" si="53"/>
        <v>0</v>
      </c>
      <c r="AO191" s="89">
        <f t="shared" si="53"/>
        <v>0</v>
      </c>
      <c r="AP191" s="89">
        <f t="shared" si="53"/>
        <v>0</v>
      </c>
      <c r="AQ191" s="89">
        <f t="shared" si="53"/>
        <v>0</v>
      </c>
      <c r="AR191" s="89">
        <f t="shared" si="53"/>
        <v>0</v>
      </c>
      <c r="AS191" s="89">
        <f t="shared" si="53"/>
        <v>0</v>
      </c>
      <c r="AT191" s="89">
        <f t="shared" si="53"/>
        <v>0</v>
      </c>
      <c r="AU191" s="89">
        <f t="shared" si="53"/>
        <v>0</v>
      </c>
      <c r="AV191" s="89">
        <f t="shared" si="53"/>
        <v>0</v>
      </c>
      <c r="AW191" s="89">
        <f t="shared" si="53"/>
        <v>0</v>
      </c>
      <c r="AX191" s="89">
        <f t="shared" si="53"/>
        <v>0</v>
      </c>
      <c r="AY191" s="89">
        <f t="shared" si="53"/>
        <v>0</v>
      </c>
      <c r="AZ191" s="89">
        <f t="shared" si="53"/>
        <v>0</v>
      </c>
      <c r="BA191" s="89">
        <f t="shared" si="53"/>
        <v>0</v>
      </c>
      <c r="BB191" s="89">
        <f t="shared" si="53"/>
        <v>0</v>
      </c>
      <c r="BC191" s="89">
        <f t="shared" si="53"/>
        <v>0</v>
      </c>
      <c r="BD191" s="89">
        <f t="shared" si="53"/>
        <v>0</v>
      </c>
      <c r="BE191" s="89">
        <f t="shared" si="53"/>
        <v>0</v>
      </c>
      <c r="BF191" s="89">
        <f t="shared" si="53"/>
        <v>0</v>
      </c>
      <c r="BG191" s="89">
        <f t="shared" si="53"/>
        <v>0</v>
      </c>
      <c r="BH191" s="89">
        <f t="shared" si="53"/>
        <v>0</v>
      </c>
      <c r="BI191" s="89">
        <f t="shared" si="53"/>
        <v>0</v>
      </c>
      <c r="BJ191" s="89">
        <f t="shared" si="53"/>
        <v>0</v>
      </c>
      <c r="BK191" s="89">
        <f t="shared" si="53"/>
        <v>0</v>
      </c>
      <c r="BL191" s="89">
        <f t="shared" si="53"/>
        <v>0</v>
      </c>
      <c r="BM191" s="89">
        <f t="shared" si="53"/>
        <v>0</v>
      </c>
      <c r="BN191" s="89">
        <f t="shared" si="53"/>
        <v>0</v>
      </c>
      <c r="BO191" s="89">
        <f t="shared" si="53"/>
        <v>0</v>
      </c>
      <c r="BP191" s="89">
        <f t="shared" si="45"/>
        <v>0</v>
      </c>
    </row>
    <row r="192" spans="36:69" s="75" customFormat="1" x14ac:dyDescent="0.15">
      <c r="AJ192" s="83" t="s">
        <v>50</v>
      </c>
      <c r="AK192" s="71"/>
      <c r="AL192" s="89">
        <f t="shared" ref="AL192:BO192" si="54">IF($AN$4=$AJ$172,AL$141,0)</f>
        <v>0</v>
      </c>
      <c r="AM192" s="89">
        <f t="shared" si="54"/>
        <v>0</v>
      </c>
      <c r="AN192" s="89">
        <f t="shared" si="54"/>
        <v>0</v>
      </c>
      <c r="AO192" s="89">
        <f t="shared" si="54"/>
        <v>0</v>
      </c>
      <c r="AP192" s="89">
        <f t="shared" si="54"/>
        <v>0</v>
      </c>
      <c r="AQ192" s="89">
        <f t="shared" si="54"/>
        <v>0</v>
      </c>
      <c r="AR192" s="89">
        <f t="shared" si="54"/>
        <v>0</v>
      </c>
      <c r="AS192" s="89">
        <f t="shared" si="54"/>
        <v>0</v>
      </c>
      <c r="AT192" s="89">
        <f t="shared" si="54"/>
        <v>0</v>
      </c>
      <c r="AU192" s="89">
        <f t="shared" si="54"/>
        <v>0</v>
      </c>
      <c r="AV192" s="89">
        <f t="shared" si="54"/>
        <v>0</v>
      </c>
      <c r="AW192" s="89">
        <f t="shared" si="54"/>
        <v>0</v>
      </c>
      <c r="AX192" s="89">
        <f t="shared" si="54"/>
        <v>0</v>
      </c>
      <c r="AY192" s="89">
        <f t="shared" si="54"/>
        <v>0</v>
      </c>
      <c r="AZ192" s="89">
        <f t="shared" si="54"/>
        <v>0</v>
      </c>
      <c r="BA192" s="89">
        <f t="shared" si="54"/>
        <v>0</v>
      </c>
      <c r="BB192" s="89">
        <f t="shared" si="54"/>
        <v>0</v>
      </c>
      <c r="BC192" s="89">
        <f t="shared" si="54"/>
        <v>0</v>
      </c>
      <c r="BD192" s="89">
        <f t="shared" si="54"/>
        <v>0</v>
      </c>
      <c r="BE192" s="89">
        <f t="shared" si="54"/>
        <v>0</v>
      </c>
      <c r="BF192" s="89">
        <f t="shared" si="54"/>
        <v>0</v>
      </c>
      <c r="BG192" s="89">
        <f t="shared" si="54"/>
        <v>0</v>
      </c>
      <c r="BH192" s="89">
        <f t="shared" si="54"/>
        <v>0</v>
      </c>
      <c r="BI192" s="89">
        <f t="shared" si="54"/>
        <v>0</v>
      </c>
      <c r="BJ192" s="89">
        <f t="shared" si="54"/>
        <v>0</v>
      </c>
      <c r="BK192" s="89">
        <f t="shared" si="54"/>
        <v>0</v>
      </c>
      <c r="BL192" s="89">
        <f t="shared" si="54"/>
        <v>0</v>
      </c>
      <c r="BM192" s="89">
        <f t="shared" si="54"/>
        <v>0</v>
      </c>
      <c r="BN192" s="89">
        <f t="shared" si="54"/>
        <v>0</v>
      </c>
      <c r="BO192" s="89">
        <f t="shared" si="54"/>
        <v>0</v>
      </c>
      <c r="BP192" s="89">
        <f t="shared" si="45"/>
        <v>0</v>
      </c>
      <c r="BQ192" s="84" t="s">
        <v>82</v>
      </c>
    </row>
    <row r="193" spans="36:69" s="75" customFormat="1" ht="12" x14ac:dyDescent="0.15">
      <c r="AJ193" s="515" t="s">
        <v>51</v>
      </c>
      <c r="AK193" s="516"/>
      <c r="AL193" s="90">
        <f>SUM(AL183:AL192)</f>
        <v>0</v>
      </c>
      <c r="AM193" s="90">
        <f t="shared" ref="AM193:BO193" si="55">SUM(AM183:AM192)</f>
        <v>0</v>
      </c>
      <c r="AN193" s="90">
        <f t="shared" si="55"/>
        <v>0</v>
      </c>
      <c r="AO193" s="90">
        <f t="shared" si="55"/>
        <v>0</v>
      </c>
      <c r="AP193" s="90">
        <f t="shared" si="55"/>
        <v>0</v>
      </c>
      <c r="AQ193" s="90">
        <f t="shared" si="55"/>
        <v>0</v>
      </c>
      <c r="AR193" s="90">
        <f t="shared" si="55"/>
        <v>0</v>
      </c>
      <c r="AS193" s="90">
        <f t="shared" si="55"/>
        <v>0</v>
      </c>
      <c r="AT193" s="90">
        <f t="shared" si="55"/>
        <v>0</v>
      </c>
      <c r="AU193" s="90">
        <f t="shared" si="55"/>
        <v>0</v>
      </c>
      <c r="AV193" s="90">
        <f t="shared" si="55"/>
        <v>0</v>
      </c>
      <c r="AW193" s="90">
        <f t="shared" si="55"/>
        <v>0</v>
      </c>
      <c r="AX193" s="90">
        <f t="shared" si="55"/>
        <v>0</v>
      </c>
      <c r="AY193" s="90">
        <f t="shared" si="55"/>
        <v>0</v>
      </c>
      <c r="AZ193" s="90">
        <f t="shared" si="55"/>
        <v>0</v>
      </c>
      <c r="BA193" s="90">
        <f t="shared" si="55"/>
        <v>0</v>
      </c>
      <c r="BB193" s="90">
        <f t="shared" si="55"/>
        <v>0</v>
      </c>
      <c r="BC193" s="90">
        <f t="shared" si="55"/>
        <v>0</v>
      </c>
      <c r="BD193" s="90">
        <f t="shared" si="55"/>
        <v>0</v>
      </c>
      <c r="BE193" s="90">
        <f t="shared" si="55"/>
        <v>0</v>
      </c>
      <c r="BF193" s="90">
        <f t="shared" si="55"/>
        <v>0</v>
      </c>
      <c r="BG193" s="90">
        <f t="shared" si="55"/>
        <v>0</v>
      </c>
      <c r="BH193" s="90">
        <f t="shared" si="55"/>
        <v>0</v>
      </c>
      <c r="BI193" s="90">
        <f t="shared" si="55"/>
        <v>0</v>
      </c>
      <c r="BJ193" s="90">
        <f t="shared" si="55"/>
        <v>0</v>
      </c>
      <c r="BK193" s="90">
        <f t="shared" si="55"/>
        <v>0</v>
      </c>
      <c r="BL193" s="90">
        <f t="shared" si="55"/>
        <v>0</v>
      </c>
      <c r="BM193" s="90">
        <f t="shared" si="55"/>
        <v>0</v>
      </c>
      <c r="BN193" s="90">
        <f t="shared" si="55"/>
        <v>0</v>
      </c>
      <c r="BO193" s="90">
        <f t="shared" si="55"/>
        <v>0</v>
      </c>
      <c r="BP193" s="90">
        <f>SUM(BP183:BP192)</f>
        <v>0</v>
      </c>
      <c r="BQ193" s="84">
        <f>COUNTIF($AL$193:$BO$193,"&gt;0")</f>
        <v>0</v>
      </c>
    </row>
    <row r="194" spans="36:69" s="75" customFormat="1" ht="12" x14ac:dyDescent="0.15">
      <c r="AJ194" s="75" t="s">
        <v>80</v>
      </c>
    </row>
    <row r="195" spans="36:69" s="75" customFormat="1" ht="12" x14ac:dyDescent="0.15">
      <c r="AJ195" s="518" t="s">
        <v>53</v>
      </c>
      <c r="AK195" s="520" t="s">
        <v>54</v>
      </c>
      <c r="AL195" s="72">
        <f>AL181</f>
        <v>1</v>
      </c>
      <c r="AM195" s="72">
        <f t="shared" ref="AM195:BO195" si="56">AM181</f>
        <v>2</v>
      </c>
      <c r="AN195" s="72">
        <f t="shared" si="56"/>
        <v>3</v>
      </c>
      <c r="AO195" s="72">
        <f t="shared" si="56"/>
        <v>4</v>
      </c>
      <c r="AP195" s="72">
        <f t="shared" si="56"/>
        <v>5</v>
      </c>
      <c r="AQ195" s="72">
        <f t="shared" si="56"/>
        <v>6</v>
      </c>
      <c r="AR195" s="72">
        <f t="shared" si="56"/>
        <v>7</v>
      </c>
      <c r="AS195" s="72">
        <f t="shared" si="56"/>
        <v>8</v>
      </c>
      <c r="AT195" s="72">
        <f t="shared" si="56"/>
        <v>9</v>
      </c>
      <c r="AU195" s="72">
        <f t="shared" si="56"/>
        <v>10</v>
      </c>
      <c r="AV195" s="72">
        <f t="shared" si="56"/>
        <v>11</v>
      </c>
      <c r="AW195" s="72">
        <f t="shared" si="56"/>
        <v>12</v>
      </c>
      <c r="AX195" s="72">
        <f t="shared" si="56"/>
        <v>13</v>
      </c>
      <c r="AY195" s="72">
        <f t="shared" si="56"/>
        <v>14</v>
      </c>
      <c r="AZ195" s="72">
        <f t="shared" si="56"/>
        <v>15</v>
      </c>
      <c r="BA195" s="72">
        <f t="shared" si="56"/>
        <v>16</v>
      </c>
      <c r="BB195" s="72">
        <f t="shared" si="56"/>
        <v>17</v>
      </c>
      <c r="BC195" s="72">
        <f t="shared" si="56"/>
        <v>18</v>
      </c>
      <c r="BD195" s="72">
        <f t="shared" si="56"/>
        <v>19</v>
      </c>
      <c r="BE195" s="72">
        <f t="shared" si="56"/>
        <v>20</v>
      </c>
      <c r="BF195" s="72">
        <f t="shared" si="56"/>
        <v>21</v>
      </c>
      <c r="BG195" s="72">
        <f t="shared" si="56"/>
        <v>22</v>
      </c>
      <c r="BH195" s="72">
        <f t="shared" si="56"/>
        <v>23</v>
      </c>
      <c r="BI195" s="72">
        <f t="shared" si="56"/>
        <v>24</v>
      </c>
      <c r="BJ195" s="72">
        <f t="shared" si="56"/>
        <v>25</v>
      </c>
      <c r="BK195" s="72">
        <f t="shared" si="56"/>
        <v>26</v>
      </c>
      <c r="BL195" s="72">
        <f t="shared" si="56"/>
        <v>27</v>
      </c>
      <c r="BM195" s="72">
        <f t="shared" si="56"/>
        <v>28</v>
      </c>
      <c r="BN195" s="72">
        <f t="shared" si="56"/>
        <v>29</v>
      </c>
      <c r="BO195" s="72">
        <f t="shared" si="56"/>
        <v>30</v>
      </c>
      <c r="BP195" s="72" t="str">
        <f>BP181</f>
        <v>合計</v>
      </c>
    </row>
    <row r="196" spans="36:69" s="75" customFormat="1" ht="12" x14ac:dyDescent="0.15">
      <c r="AJ196" s="519"/>
      <c r="AK196" s="521"/>
      <c r="AL196" s="86" t="s">
        <v>58</v>
      </c>
      <c r="AM196" s="86" t="s">
        <v>58</v>
      </c>
      <c r="AN196" s="86" t="s">
        <v>58</v>
      </c>
      <c r="AO196" s="86" t="s">
        <v>58</v>
      </c>
      <c r="AP196" s="86" t="s">
        <v>58</v>
      </c>
      <c r="AQ196" s="86" t="s">
        <v>58</v>
      </c>
      <c r="AR196" s="86" t="s">
        <v>58</v>
      </c>
      <c r="AS196" s="86" t="s">
        <v>58</v>
      </c>
      <c r="AT196" s="86" t="s">
        <v>58</v>
      </c>
      <c r="AU196" s="86" t="s">
        <v>58</v>
      </c>
      <c r="AV196" s="86" t="s">
        <v>58</v>
      </c>
      <c r="AW196" s="86" t="s">
        <v>58</v>
      </c>
      <c r="AX196" s="86" t="s">
        <v>58</v>
      </c>
      <c r="AY196" s="86" t="s">
        <v>58</v>
      </c>
      <c r="AZ196" s="86" t="s">
        <v>58</v>
      </c>
      <c r="BA196" s="86" t="s">
        <v>58</v>
      </c>
      <c r="BB196" s="86" t="s">
        <v>58</v>
      </c>
      <c r="BC196" s="86" t="s">
        <v>58</v>
      </c>
      <c r="BD196" s="86" t="s">
        <v>58</v>
      </c>
      <c r="BE196" s="86" t="s">
        <v>58</v>
      </c>
      <c r="BF196" s="86" t="s">
        <v>58</v>
      </c>
      <c r="BG196" s="86" t="s">
        <v>58</v>
      </c>
      <c r="BH196" s="86" t="s">
        <v>58</v>
      </c>
      <c r="BI196" s="86" t="s">
        <v>58</v>
      </c>
      <c r="BJ196" s="86" t="s">
        <v>58</v>
      </c>
      <c r="BK196" s="86" t="s">
        <v>58</v>
      </c>
      <c r="BL196" s="86" t="s">
        <v>58</v>
      </c>
      <c r="BM196" s="86" t="s">
        <v>58</v>
      </c>
      <c r="BN196" s="86" t="s">
        <v>58</v>
      </c>
      <c r="BO196" s="86" t="s">
        <v>58</v>
      </c>
      <c r="BP196" s="86" t="s">
        <v>58</v>
      </c>
    </row>
    <row r="197" spans="36:69" s="75" customFormat="1" ht="12" x14ac:dyDescent="0.15">
      <c r="AJ197" s="77" t="s">
        <v>60</v>
      </c>
      <c r="AK197" s="71" t="s">
        <v>60</v>
      </c>
      <c r="AL197" s="91">
        <f t="shared" ref="AL197:BO197" si="57">IF($AN$4=$AJ$172,AL$146,0)</f>
        <v>0</v>
      </c>
      <c r="AM197" s="91">
        <f t="shared" si="57"/>
        <v>0</v>
      </c>
      <c r="AN197" s="91">
        <f t="shared" si="57"/>
        <v>0</v>
      </c>
      <c r="AO197" s="91">
        <f t="shared" si="57"/>
        <v>0</v>
      </c>
      <c r="AP197" s="91">
        <f t="shared" si="57"/>
        <v>0</v>
      </c>
      <c r="AQ197" s="91">
        <f t="shared" si="57"/>
        <v>0</v>
      </c>
      <c r="AR197" s="91">
        <f t="shared" si="57"/>
        <v>0</v>
      </c>
      <c r="AS197" s="91">
        <f t="shared" si="57"/>
        <v>0</v>
      </c>
      <c r="AT197" s="91">
        <f t="shared" si="57"/>
        <v>0</v>
      </c>
      <c r="AU197" s="91">
        <f t="shared" si="57"/>
        <v>0</v>
      </c>
      <c r="AV197" s="91">
        <f t="shared" si="57"/>
        <v>0</v>
      </c>
      <c r="AW197" s="91">
        <f t="shared" si="57"/>
        <v>0</v>
      </c>
      <c r="AX197" s="91">
        <f t="shared" si="57"/>
        <v>0</v>
      </c>
      <c r="AY197" s="91">
        <f t="shared" si="57"/>
        <v>0</v>
      </c>
      <c r="AZ197" s="91">
        <f t="shared" si="57"/>
        <v>0</v>
      </c>
      <c r="BA197" s="91">
        <f t="shared" si="57"/>
        <v>0</v>
      </c>
      <c r="BB197" s="91">
        <f t="shared" si="57"/>
        <v>0</v>
      </c>
      <c r="BC197" s="91">
        <f t="shared" si="57"/>
        <v>0</v>
      </c>
      <c r="BD197" s="91">
        <f t="shared" si="57"/>
        <v>0</v>
      </c>
      <c r="BE197" s="91">
        <f t="shared" si="57"/>
        <v>0</v>
      </c>
      <c r="BF197" s="91">
        <f t="shared" si="57"/>
        <v>0</v>
      </c>
      <c r="BG197" s="91">
        <f t="shared" si="57"/>
        <v>0</v>
      </c>
      <c r="BH197" s="91">
        <f t="shared" si="57"/>
        <v>0</v>
      </c>
      <c r="BI197" s="91">
        <f t="shared" si="57"/>
        <v>0</v>
      </c>
      <c r="BJ197" s="91">
        <f t="shared" si="57"/>
        <v>0</v>
      </c>
      <c r="BK197" s="91">
        <f t="shared" si="57"/>
        <v>0</v>
      </c>
      <c r="BL197" s="91">
        <f t="shared" si="57"/>
        <v>0</v>
      </c>
      <c r="BM197" s="91">
        <f t="shared" si="57"/>
        <v>0</v>
      </c>
      <c r="BN197" s="91">
        <f t="shared" si="57"/>
        <v>0</v>
      </c>
      <c r="BO197" s="91">
        <f t="shared" si="57"/>
        <v>0</v>
      </c>
      <c r="BP197" s="91">
        <f t="shared" ref="BP197:BP206" si="58">SUM(AL197:BO197)</f>
        <v>0</v>
      </c>
    </row>
    <row r="198" spans="36:69" s="75" customFormat="1" ht="12" x14ac:dyDescent="0.15">
      <c r="AJ198" s="78" t="s">
        <v>61</v>
      </c>
      <c r="AK198" s="79" t="s">
        <v>62</v>
      </c>
      <c r="AL198" s="90">
        <f t="shared" ref="AL198:BO198" si="59">IF($AN$4=$AJ$172,AL$147,0)</f>
        <v>0</v>
      </c>
      <c r="AM198" s="90">
        <f t="shared" si="59"/>
        <v>0</v>
      </c>
      <c r="AN198" s="90">
        <f t="shared" si="59"/>
        <v>0</v>
      </c>
      <c r="AO198" s="90">
        <f t="shared" si="59"/>
        <v>0</v>
      </c>
      <c r="AP198" s="90">
        <f t="shared" si="59"/>
        <v>0</v>
      </c>
      <c r="AQ198" s="90">
        <f t="shared" si="59"/>
        <v>0</v>
      </c>
      <c r="AR198" s="90">
        <f t="shared" si="59"/>
        <v>0</v>
      </c>
      <c r="AS198" s="90">
        <f t="shared" si="59"/>
        <v>0</v>
      </c>
      <c r="AT198" s="90">
        <f t="shared" si="59"/>
        <v>0</v>
      </c>
      <c r="AU198" s="90">
        <f t="shared" si="59"/>
        <v>0</v>
      </c>
      <c r="AV198" s="90">
        <f t="shared" si="59"/>
        <v>0</v>
      </c>
      <c r="AW198" s="90">
        <f t="shared" si="59"/>
        <v>0</v>
      </c>
      <c r="AX198" s="90">
        <f t="shared" si="59"/>
        <v>0</v>
      </c>
      <c r="AY198" s="90">
        <f t="shared" si="59"/>
        <v>0</v>
      </c>
      <c r="AZ198" s="90">
        <f t="shared" si="59"/>
        <v>0</v>
      </c>
      <c r="BA198" s="90">
        <f t="shared" si="59"/>
        <v>0</v>
      </c>
      <c r="BB198" s="90">
        <f t="shared" si="59"/>
        <v>0</v>
      </c>
      <c r="BC198" s="90">
        <f t="shared" si="59"/>
        <v>0</v>
      </c>
      <c r="BD198" s="90">
        <f t="shared" si="59"/>
        <v>0</v>
      </c>
      <c r="BE198" s="90">
        <f t="shared" si="59"/>
        <v>0</v>
      </c>
      <c r="BF198" s="90">
        <f t="shared" si="59"/>
        <v>0</v>
      </c>
      <c r="BG198" s="90">
        <f t="shared" si="59"/>
        <v>0</v>
      </c>
      <c r="BH198" s="90">
        <f t="shared" si="59"/>
        <v>0</v>
      </c>
      <c r="BI198" s="90">
        <f t="shared" si="59"/>
        <v>0</v>
      </c>
      <c r="BJ198" s="90">
        <f t="shared" si="59"/>
        <v>0</v>
      </c>
      <c r="BK198" s="90">
        <f t="shared" si="59"/>
        <v>0</v>
      </c>
      <c r="BL198" s="90">
        <f t="shared" si="59"/>
        <v>0</v>
      </c>
      <c r="BM198" s="90">
        <f t="shared" si="59"/>
        <v>0</v>
      </c>
      <c r="BN198" s="90">
        <f t="shared" si="59"/>
        <v>0</v>
      </c>
      <c r="BO198" s="90">
        <f t="shared" si="59"/>
        <v>0</v>
      </c>
      <c r="BP198" s="90">
        <f t="shared" si="58"/>
        <v>0</v>
      </c>
    </row>
    <row r="199" spans="36:69" s="75" customFormat="1" ht="12" x14ac:dyDescent="0.15">
      <c r="AJ199" s="77"/>
      <c r="AK199" s="79" t="s">
        <v>63</v>
      </c>
      <c r="AL199" s="90">
        <f t="shared" ref="AL199:BO199" si="60">IF($AN$4=$AJ$172,AL$148,0)</f>
        <v>0</v>
      </c>
      <c r="AM199" s="90">
        <f t="shared" si="60"/>
        <v>0</v>
      </c>
      <c r="AN199" s="90">
        <f t="shared" si="60"/>
        <v>0</v>
      </c>
      <c r="AO199" s="90">
        <f t="shared" si="60"/>
        <v>0</v>
      </c>
      <c r="AP199" s="90">
        <f t="shared" si="60"/>
        <v>0</v>
      </c>
      <c r="AQ199" s="90">
        <f t="shared" si="60"/>
        <v>0</v>
      </c>
      <c r="AR199" s="90">
        <f t="shared" si="60"/>
        <v>0</v>
      </c>
      <c r="AS199" s="90">
        <f t="shared" si="60"/>
        <v>0</v>
      </c>
      <c r="AT199" s="90">
        <f t="shared" si="60"/>
        <v>0</v>
      </c>
      <c r="AU199" s="90">
        <f t="shared" si="60"/>
        <v>0</v>
      </c>
      <c r="AV199" s="90">
        <f t="shared" si="60"/>
        <v>0</v>
      </c>
      <c r="AW199" s="90">
        <f t="shared" si="60"/>
        <v>0</v>
      </c>
      <c r="AX199" s="90">
        <f t="shared" si="60"/>
        <v>0</v>
      </c>
      <c r="AY199" s="90">
        <f t="shared" si="60"/>
        <v>0</v>
      </c>
      <c r="AZ199" s="90">
        <f t="shared" si="60"/>
        <v>0</v>
      </c>
      <c r="BA199" s="90">
        <f t="shared" si="60"/>
        <v>0</v>
      </c>
      <c r="BB199" s="90">
        <f t="shared" si="60"/>
        <v>0</v>
      </c>
      <c r="BC199" s="90">
        <f t="shared" si="60"/>
        <v>0</v>
      </c>
      <c r="BD199" s="90">
        <f t="shared" si="60"/>
        <v>0</v>
      </c>
      <c r="BE199" s="90">
        <f t="shared" si="60"/>
        <v>0</v>
      </c>
      <c r="BF199" s="90">
        <f t="shared" si="60"/>
        <v>0</v>
      </c>
      <c r="BG199" s="90">
        <f t="shared" si="60"/>
        <v>0</v>
      </c>
      <c r="BH199" s="90">
        <f t="shared" si="60"/>
        <v>0</v>
      </c>
      <c r="BI199" s="90">
        <f t="shared" si="60"/>
        <v>0</v>
      </c>
      <c r="BJ199" s="90">
        <f t="shared" si="60"/>
        <v>0</v>
      </c>
      <c r="BK199" s="90">
        <f t="shared" si="60"/>
        <v>0</v>
      </c>
      <c r="BL199" s="90">
        <f t="shared" si="60"/>
        <v>0</v>
      </c>
      <c r="BM199" s="90">
        <f t="shared" si="60"/>
        <v>0</v>
      </c>
      <c r="BN199" s="90">
        <f t="shared" si="60"/>
        <v>0</v>
      </c>
      <c r="BO199" s="90">
        <f t="shared" si="60"/>
        <v>0</v>
      </c>
      <c r="BP199" s="90">
        <f t="shared" si="58"/>
        <v>0</v>
      </c>
    </row>
    <row r="200" spans="36:69" s="75" customFormat="1" ht="12" x14ac:dyDescent="0.15">
      <c r="AJ200" s="78" t="s">
        <v>64</v>
      </c>
      <c r="AK200" s="79" t="s">
        <v>65</v>
      </c>
      <c r="AL200" s="90">
        <f t="shared" ref="AL200:BO200" si="61">IF($AN$4=$AJ$172,AL$149,0)</f>
        <v>0</v>
      </c>
      <c r="AM200" s="90">
        <f t="shared" si="61"/>
        <v>0</v>
      </c>
      <c r="AN200" s="90">
        <f t="shared" si="61"/>
        <v>0</v>
      </c>
      <c r="AO200" s="90">
        <f t="shared" si="61"/>
        <v>0</v>
      </c>
      <c r="AP200" s="90">
        <f t="shared" si="61"/>
        <v>0</v>
      </c>
      <c r="AQ200" s="90">
        <f t="shared" si="61"/>
        <v>0</v>
      </c>
      <c r="AR200" s="90">
        <f t="shared" si="61"/>
        <v>0</v>
      </c>
      <c r="AS200" s="90">
        <f t="shared" si="61"/>
        <v>0</v>
      </c>
      <c r="AT200" s="90">
        <f t="shared" si="61"/>
        <v>0</v>
      </c>
      <c r="AU200" s="90">
        <f t="shared" si="61"/>
        <v>0</v>
      </c>
      <c r="AV200" s="90">
        <f t="shared" si="61"/>
        <v>0</v>
      </c>
      <c r="AW200" s="90">
        <f t="shared" si="61"/>
        <v>0</v>
      </c>
      <c r="AX200" s="90">
        <f t="shared" si="61"/>
        <v>0</v>
      </c>
      <c r="AY200" s="90">
        <f t="shared" si="61"/>
        <v>0</v>
      </c>
      <c r="AZ200" s="90">
        <f t="shared" si="61"/>
        <v>0</v>
      </c>
      <c r="BA200" s="90">
        <f t="shared" si="61"/>
        <v>0</v>
      </c>
      <c r="BB200" s="90">
        <f t="shared" si="61"/>
        <v>0</v>
      </c>
      <c r="BC200" s="90">
        <f t="shared" si="61"/>
        <v>0</v>
      </c>
      <c r="BD200" s="90">
        <f t="shared" si="61"/>
        <v>0</v>
      </c>
      <c r="BE200" s="90">
        <f t="shared" si="61"/>
        <v>0</v>
      </c>
      <c r="BF200" s="90">
        <f t="shared" si="61"/>
        <v>0</v>
      </c>
      <c r="BG200" s="90">
        <f t="shared" si="61"/>
        <v>0</v>
      </c>
      <c r="BH200" s="90">
        <f t="shared" si="61"/>
        <v>0</v>
      </c>
      <c r="BI200" s="90">
        <f t="shared" si="61"/>
        <v>0</v>
      </c>
      <c r="BJ200" s="90">
        <f t="shared" si="61"/>
        <v>0</v>
      </c>
      <c r="BK200" s="90">
        <f t="shared" si="61"/>
        <v>0</v>
      </c>
      <c r="BL200" s="90">
        <f t="shared" si="61"/>
        <v>0</v>
      </c>
      <c r="BM200" s="90">
        <f t="shared" si="61"/>
        <v>0</v>
      </c>
      <c r="BN200" s="90">
        <f t="shared" si="61"/>
        <v>0</v>
      </c>
      <c r="BO200" s="90">
        <f t="shared" si="61"/>
        <v>0</v>
      </c>
      <c r="BP200" s="90">
        <f t="shared" si="58"/>
        <v>0</v>
      </c>
    </row>
    <row r="201" spans="36:69" s="75" customFormat="1" ht="12" x14ac:dyDescent="0.15">
      <c r="AJ201" s="77"/>
      <c r="AK201" s="79" t="s">
        <v>66</v>
      </c>
      <c r="AL201" s="91">
        <f t="shared" ref="AL201:BO201" si="62">IF($AN$4=$AJ$172,AL$150,0)</f>
        <v>0</v>
      </c>
      <c r="AM201" s="91">
        <f t="shared" si="62"/>
        <v>0</v>
      </c>
      <c r="AN201" s="91">
        <f t="shared" si="62"/>
        <v>0</v>
      </c>
      <c r="AO201" s="91">
        <f t="shared" si="62"/>
        <v>0</v>
      </c>
      <c r="AP201" s="91">
        <f t="shared" si="62"/>
        <v>0</v>
      </c>
      <c r="AQ201" s="91">
        <f t="shared" si="62"/>
        <v>0</v>
      </c>
      <c r="AR201" s="91">
        <f t="shared" si="62"/>
        <v>0</v>
      </c>
      <c r="AS201" s="91">
        <f t="shared" si="62"/>
        <v>0</v>
      </c>
      <c r="AT201" s="91">
        <f t="shared" si="62"/>
        <v>0</v>
      </c>
      <c r="AU201" s="91">
        <f t="shared" si="62"/>
        <v>0</v>
      </c>
      <c r="AV201" s="91">
        <f t="shared" si="62"/>
        <v>0</v>
      </c>
      <c r="AW201" s="91">
        <f t="shared" si="62"/>
        <v>0</v>
      </c>
      <c r="AX201" s="91">
        <f t="shared" si="62"/>
        <v>0</v>
      </c>
      <c r="AY201" s="91">
        <f t="shared" si="62"/>
        <v>0</v>
      </c>
      <c r="AZ201" s="91">
        <f t="shared" si="62"/>
        <v>0</v>
      </c>
      <c r="BA201" s="91">
        <f t="shared" si="62"/>
        <v>0</v>
      </c>
      <c r="BB201" s="91">
        <f t="shared" si="62"/>
        <v>0</v>
      </c>
      <c r="BC201" s="91">
        <f t="shared" si="62"/>
        <v>0</v>
      </c>
      <c r="BD201" s="91">
        <f t="shared" si="62"/>
        <v>0</v>
      </c>
      <c r="BE201" s="91">
        <f t="shared" si="62"/>
        <v>0</v>
      </c>
      <c r="BF201" s="91">
        <f t="shared" si="62"/>
        <v>0</v>
      </c>
      <c r="BG201" s="91">
        <f t="shared" si="62"/>
        <v>0</v>
      </c>
      <c r="BH201" s="91">
        <f t="shared" si="62"/>
        <v>0</v>
      </c>
      <c r="BI201" s="91">
        <f t="shared" si="62"/>
        <v>0</v>
      </c>
      <c r="BJ201" s="91">
        <f t="shared" si="62"/>
        <v>0</v>
      </c>
      <c r="BK201" s="91">
        <f t="shared" si="62"/>
        <v>0</v>
      </c>
      <c r="BL201" s="91">
        <f t="shared" si="62"/>
        <v>0</v>
      </c>
      <c r="BM201" s="91">
        <f t="shared" si="62"/>
        <v>0</v>
      </c>
      <c r="BN201" s="91">
        <f t="shared" si="62"/>
        <v>0</v>
      </c>
      <c r="BO201" s="91">
        <f t="shared" si="62"/>
        <v>0</v>
      </c>
      <c r="BP201" s="91">
        <f t="shared" si="58"/>
        <v>0</v>
      </c>
    </row>
    <row r="202" spans="36:69" s="75" customFormat="1" ht="24" x14ac:dyDescent="0.15">
      <c r="AJ202" s="78" t="s">
        <v>67</v>
      </c>
      <c r="AK202" s="80" t="s">
        <v>78</v>
      </c>
      <c r="AL202" s="90">
        <f t="shared" ref="AL202:BO202" si="63">IF($AN$4=$AJ$172,AL$151,0)</f>
        <v>0</v>
      </c>
      <c r="AM202" s="90">
        <f t="shared" si="63"/>
        <v>0</v>
      </c>
      <c r="AN202" s="90">
        <f t="shared" si="63"/>
        <v>0</v>
      </c>
      <c r="AO202" s="90">
        <f t="shared" si="63"/>
        <v>0</v>
      </c>
      <c r="AP202" s="90">
        <f t="shared" si="63"/>
        <v>0</v>
      </c>
      <c r="AQ202" s="90">
        <f t="shared" si="63"/>
        <v>0</v>
      </c>
      <c r="AR202" s="90">
        <f t="shared" si="63"/>
        <v>0</v>
      </c>
      <c r="AS202" s="90">
        <f t="shared" si="63"/>
        <v>0</v>
      </c>
      <c r="AT202" s="90">
        <f t="shared" si="63"/>
        <v>0</v>
      </c>
      <c r="AU202" s="90">
        <f t="shared" si="63"/>
        <v>0</v>
      </c>
      <c r="AV202" s="90">
        <f t="shared" si="63"/>
        <v>0</v>
      </c>
      <c r="AW202" s="90">
        <f t="shared" si="63"/>
        <v>0</v>
      </c>
      <c r="AX202" s="90">
        <f t="shared" si="63"/>
        <v>0</v>
      </c>
      <c r="AY202" s="90">
        <f t="shared" si="63"/>
        <v>0</v>
      </c>
      <c r="AZ202" s="90">
        <f t="shared" si="63"/>
        <v>0</v>
      </c>
      <c r="BA202" s="90">
        <f t="shared" si="63"/>
        <v>0</v>
      </c>
      <c r="BB202" s="90">
        <f t="shared" si="63"/>
        <v>0</v>
      </c>
      <c r="BC202" s="90">
        <f t="shared" si="63"/>
        <v>0</v>
      </c>
      <c r="BD202" s="90">
        <f t="shared" si="63"/>
        <v>0</v>
      </c>
      <c r="BE202" s="90">
        <f t="shared" si="63"/>
        <v>0</v>
      </c>
      <c r="BF202" s="90">
        <f t="shared" si="63"/>
        <v>0</v>
      </c>
      <c r="BG202" s="90">
        <f t="shared" si="63"/>
        <v>0</v>
      </c>
      <c r="BH202" s="90">
        <f t="shared" si="63"/>
        <v>0</v>
      </c>
      <c r="BI202" s="90">
        <f t="shared" si="63"/>
        <v>0</v>
      </c>
      <c r="BJ202" s="90">
        <f t="shared" si="63"/>
        <v>0</v>
      </c>
      <c r="BK202" s="90">
        <f t="shared" si="63"/>
        <v>0</v>
      </c>
      <c r="BL202" s="90">
        <f t="shared" si="63"/>
        <v>0</v>
      </c>
      <c r="BM202" s="90">
        <f t="shared" si="63"/>
        <v>0</v>
      </c>
      <c r="BN202" s="90">
        <f t="shared" si="63"/>
        <v>0</v>
      </c>
      <c r="BO202" s="90">
        <f t="shared" si="63"/>
        <v>0</v>
      </c>
      <c r="BP202" s="90">
        <f t="shared" si="58"/>
        <v>0</v>
      </c>
    </row>
    <row r="203" spans="36:69" s="75" customFormat="1" ht="12" x14ac:dyDescent="0.15">
      <c r="AJ203" s="81"/>
      <c r="AK203" s="79" t="s">
        <v>265</v>
      </c>
      <c r="AL203" s="90">
        <f t="shared" ref="AL203:BO203" si="64">IF($AN$4=$AJ$172,AL$152,0)</f>
        <v>0</v>
      </c>
      <c r="AM203" s="90">
        <f t="shared" si="64"/>
        <v>0</v>
      </c>
      <c r="AN203" s="90">
        <f t="shared" si="64"/>
        <v>0</v>
      </c>
      <c r="AO203" s="90">
        <f t="shared" si="64"/>
        <v>0</v>
      </c>
      <c r="AP203" s="90">
        <f t="shared" si="64"/>
        <v>0</v>
      </c>
      <c r="AQ203" s="90">
        <f t="shared" si="64"/>
        <v>0</v>
      </c>
      <c r="AR203" s="90">
        <f t="shared" si="64"/>
        <v>0</v>
      </c>
      <c r="AS203" s="90">
        <f t="shared" si="64"/>
        <v>0</v>
      </c>
      <c r="AT203" s="90">
        <f t="shared" si="64"/>
        <v>0</v>
      </c>
      <c r="AU203" s="90">
        <f t="shared" si="64"/>
        <v>0</v>
      </c>
      <c r="AV203" s="90">
        <f t="shared" si="64"/>
        <v>0</v>
      </c>
      <c r="AW203" s="90">
        <f t="shared" si="64"/>
        <v>0</v>
      </c>
      <c r="AX203" s="90">
        <f t="shared" si="64"/>
        <v>0</v>
      </c>
      <c r="AY203" s="90">
        <f t="shared" si="64"/>
        <v>0</v>
      </c>
      <c r="AZ203" s="90">
        <f t="shared" si="64"/>
        <v>0</v>
      </c>
      <c r="BA203" s="90">
        <f t="shared" si="64"/>
        <v>0</v>
      </c>
      <c r="BB203" s="90">
        <f t="shared" si="64"/>
        <v>0</v>
      </c>
      <c r="BC203" s="90">
        <f t="shared" si="64"/>
        <v>0</v>
      </c>
      <c r="BD203" s="90">
        <f t="shared" si="64"/>
        <v>0</v>
      </c>
      <c r="BE203" s="90">
        <f t="shared" si="64"/>
        <v>0</v>
      </c>
      <c r="BF203" s="90">
        <f t="shared" si="64"/>
        <v>0</v>
      </c>
      <c r="BG203" s="90">
        <f t="shared" si="64"/>
        <v>0</v>
      </c>
      <c r="BH203" s="90">
        <f t="shared" si="64"/>
        <v>0</v>
      </c>
      <c r="BI203" s="90">
        <f t="shared" si="64"/>
        <v>0</v>
      </c>
      <c r="BJ203" s="90">
        <f t="shared" si="64"/>
        <v>0</v>
      </c>
      <c r="BK203" s="90">
        <f t="shared" si="64"/>
        <v>0</v>
      </c>
      <c r="BL203" s="90">
        <f t="shared" si="64"/>
        <v>0</v>
      </c>
      <c r="BM203" s="90">
        <f t="shared" si="64"/>
        <v>0</v>
      </c>
      <c r="BN203" s="90">
        <f t="shared" si="64"/>
        <v>0</v>
      </c>
      <c r="BO203" s="90">
        <f t="shared" si="64"/>
        <v>0</v>
      </c>
      <c r="BP203" s="90">
        <f t="shared" si="58"/>
        <v>0</v>
      </c>
    </row>
    <row r="204" spans="36:69" s="75" customFormat="1" ht="12" x14ac:dyDescent="0.15">
      <c r="AJ204" s="77"/>
      <c r="AK204" s="79" t="s">
        <v>70</v>
      </c>
      <c r="AL204" s="90">
        <f t="shared" ref="AL204:BO204" si="65">IF($AN$4=$AJ$172,AL$153,0)</f>
        <v>0</v>
      </c>
      <c r="AM204" s="90">
        <f t="shared" si="65"/>
        <v>0</v>
      </c>
      <c r="AN204" s="90">
        <f t="shared" si="65"/>
        <v>0</v>
      </c>
      <c r="AO204" s="90">
        <f t="shared" si="65"/>
        <v>0</v>
      </c>
      <c r="AP204" s="90">
        <f t="shared" si="65"/>
        <v>0</v>
      </c>
      <c r="AQ204" s="90">
        <f t="shared" si="65"/>
        <v>0</v>
      </c>
      <c r="AR204" s="90">
        <f t="shared" si="65"/>
        <v>0</v>
      </c>
      <c r="AS204" s="90">
        <f t="shared" si="65"/>
        <v>0</v>
      </c>
      <c r="AT204" s="90">
        <f t="shared" si="65"/>
        <v>0</v>
      </c>
      <c r="AU204" s="90">
        <f t="shared" si="65"/>
        <v>0</v>
      </c>
      <c r="AV204" s="90">
        <f t="shared" si="65"/>
        <v>0</v>
      </c>
      <c r="AW204" s="90">
        <f t="shared" si="65"/>
        <v>0</v>
      </c>
      <c r="AX204" s="90">
        <f t="shared" si="65"/>
        <v>0</v>
      </c>
      <c r="AY204" s="90">
        <f t="shared" si="65"/>
        <v>0</v>
      </c>
      <c r="AZ204" s="90">
        <f t="shared" si="65"/>
        <v>0</v>
      </c>
      <c r="BA204" s="90">
        <f t="shared" si="65"/>
        <v>0</v>
      </c>
      <c r="BB204" s="90">
        <f t="shared" si="65"/>
        <v>0</v>
      </c>
      <c r="BC204" s="90">
        <f t="shared" si="65"/>
        <v>0</v>
      </c>
      <c r="BD204" s="90">
        <f t="shared" si="65"/>
        <v>0</v>
      </c>
      <c r="BE204" s="90">
        <f t="shared" si="65"/>
        <v>0</v>
      </c>
      <c r="BF204" s="90">
        <f t="shared" si="65"/>
        <v>0</v>
      </c>
      <c r="BG204" s="90">
        <f t="shared" si="65"/>
        <v>0</v>
      </c>
      <c r="BH204" s="90">
        <f t="shared" si="65"/>
        <v>0</v>
      </c>
      <c r="BI204" s="90">
        <f t="shared" si="65"/>
        <v>0</v>
      </c>
      <c r="BJ204" s="90">
        <f t="shared" si="65"/>
        <v>0</v>
      </c>
      <c r="BK204" s="90">
        <f t="shared" si="65"/>
        <v>0</v>
      </c>
      <c r="BL204" s="90">
        <f t="shared" si="65"/>
        <v>0</v>
      </c>
      <c r="BM204" s="90">
        <f t="shared" si="65"/>
        <v>0</v>
      </c>
      <c r="BN204" s="90">
        <f t="shared" si="65"/>
        <v>0</v>
      </c>
      <c r="BO204" s="90">
        <f t="shared" si="65"/>
        <v>0</v>
      </c>
      <c r="BP204" s="90">
        <f t="shared" si="58"/>
        <v>0</v>
      </c>
    </row>
    <row r="205" spans="36:69" s="75" customFormat="1" ht="24" x14ac:dyDescent="0.15">
      <c r="AJ205" s="82" t="s">
        <v>71</v>
      </c>
      <c r="AK205" s="74" t="s">
        <v>72</v>
      </c>
      <c r="AL205" s="90">
        <f t="shared" ref="AL205:BO205" si="66">IF($AN$4=$AJ$172,AL$154,0)</f>
        <v>0</v>
      </c>
      <c r="AM205" s="90">
        <f t="shared" si="66"/>
        <v>0</v>
      </c>
      <c r="AN205" s="90">
        <f t="shared" si="66"/>
        <v>0</v>
      </c>
      <c r="AO205" s="90">
        <f t="shared" si="66"/>
        <v>0</v>
      </c>
      <c r="AP205" s="90">
        <f t="shared" si="66"/>
        <v>0</v>
      </c>
      <c r="AQ205" s="90">
        <f t="shared" si="66"/>
        <v>0</v>
      </c>
      <c r="AR205" s="90">
        <f t="shared" si="66"/>
        <v>0</v>
      </c>
      <c r="AS205" s="90">
        <f t="shared" si="66"/>
        <v>0</v>
      </c>
      <c r="AT205" s="90">
        <f t="shared" si="66"/>
        <v>0</v>
      </c>
      <c r="AU205" s="90">
        <f t="shared" si="66"/>
        <v>0</v>
      </c>
      <c r="AV205" s="90">
        <f t="shared" si="66"/>
        <v>0</v>
      </c>
      <c r="AW205" s="90">
        <f t="shared" si="66"/>
        <v>0</v>
      </c>
      <c r="AX205" s="90">
        <f t="shared" si="66"/>
        <v>0</v>
      </c>
      <c r="AY205" s="90">
        <f t="shared" si="66"/>
        <v>0</v>
      </c>
      <c r="AZ205" s="90">
        <f t="shared" si="66"/>
        <v>0</v>
      </c>
      <c r="BA205" s="90">
        <f t="shared" si="66"/>
        <v>0</v>
      </c>
      <c r="BB205" s="90">
        <f t="shared" si="66"/>
        <v>0</v>
      </c>
      <c r="BC205" s="90">
        <f t="shared" si="66"/>
        <v>0</v>
      </c>
      <c r="BD205" s="90">
        <f t="shared" si="66"/>
        <v>0</v>
      </c>
      <c r="BE205" s="90">
        <f t="shared" si="66"/>
        <v>0</v>
      </c>
      <c r="BF205" s="90">
        <f t="shared" si="66"/>
        <v>0</v>
      </c>
      <c r="BG205" s="90">
        <f t="shared" si="66"/>
        <v>0</v>
      </c>
      <c r="BH205" s="90">
        <f t="shared" si="66"/>
        <v>0</v>
      </c>
      <c r="BI205" s="90">
        <f t="shared" si="66"/>
        <v>0</v>
      </c>
      <c r="BJ205" s="90">
        <f t="shared" si="66"/>
        <v>0</v>
      </c>
      <c r="BK205" s="90">
        <f t="shared" si="66"/>
        <v>0</v>
      </c>
      <c r="BL205" s="90">
        <f t="shared" si="66"/>
        <v>0</v>
      </c>
      <c r="BM205" s="90">
        <f t="shared" si="66"/>
        <v>0</v>
      </c>
      <c r="BN205" s="90">
        <f t="shared" si="66"/>
        <v>0</v>
      </c>
      <c r="BO205" s="90">
        <f t="shared" si="66"/>
        <v>0</v>
      </c>
      <c r="BP205" s="90">
        <f t="shared" si="58"/>
        <v>0</v>
      </c>
    </row>
    <row r="206" spans="36:69" s="75" customFormat="1" ht="12" x14ac:dyDescent="0.15">
      <c r="AJ206" s="83" t="s">
        <v>50</v>
      </c>
      <c r="AK206" s="71"/>
      <c r="AL206" s="91">
        <f t="shared" ref="AL206:BO206" si="67">IF($AN$4=$AJ$172,AL$155,0)</f>
        <v>0</v>
      </c>
      <c r="AM206" s="91">
        <f t="shared" si="67"/>
        <v>0</v>
      </c>
      <c r="AN206" s="91">
        <f t="shared" si="67"/>
        <v>0</v>
      </c>
      <c r="AO206" s="91">
        <f t="shared" si="67"/>
        <v>0</v>
      </c>
      <c r="AP206" s="91">
        <f t="shared" si="67"/>
        <v>0</v>
      </c>
      <c r="AQ206" s="91">
        <f t="shared" si="67"/>
        <v>0</v>
      </c>
      <c r="AR206" s="91">
        <f t="shared" si="67"/>
        <v>0</v>
      </c>
      <c r="AS206" s="91">
        <f t="shared" si="67"/>
        <v>0</v>
      </c>
      <c r="AT206" s="91">
        <f t="shared" si="67"/>
        <v>0</v>
      </c>
      <c r="AU206" s="91">
        <f t="shared" si="67"/>
        <v>0</v>
      </c>
      <c r="AV206" s="91">
        <f t="shared" si="67"/>
        <v>0</v>
      </c>
      <c r="AW206" s="91">
        <f t="shared" si="67"/>
        <v>0</v>
      </c>
      <c r="AX206" s="91">
        <f t="shared" si="67"/>
        <v>0</v>
      </c>
      <c r="AY206" s="91">
        <f t="shared" si="67"/>
        <v>0</v>
      </c>
      <c r="AZ206" s="91">
        <f t="shared" si="67"/>
        <v>0</v>
      </c>
      <c r="BA206" s="91">
        <f t="shared" si="67"/>
        <v>0</v>
      </c>
      <c r="BB206" s="91">
        <f t="shared" si="67"/>
        <v>0</v>
      </c>
      <c r="BC206" s="91">
        <f t="shared" si="67"/>
        <v>0</v>
      </c>
      <c r="BD206" s="91">
        <f t="shared" si="67"/>
        <v>0</v>
      </c>
      <c r="BE206" s="91">
        <f t="shared" si="67"/>
        <v>0</v>
      </c>
      <c r="BF206" s="91">
        <f t="shared" si="67"/>
        <v>0</v>
      </c>
      <c r="BG206" s="91">
        <f t="shared" si="67"/>
        <v>0</v>
      </c>
      <c r="BH206" s="91">
        <f t="shared" si="67"/>
        <v>0</v>
      </c>
      <c r="BI206" s="91">
        <f t="shared" si="67"/>
        <v>0</v>
      </c>
      <c r="BJ206" s="91">
        <f t="shared" si="67"/>
        <v>0</v>
      </c>
      <c r="BK206" s="91">
        <f t="shared" si="67"/>
        <v>0</v>
      </c>
      <c r="BL206" s="91">
        <f t="shared" si="67"/>
        <v>0</v>
      </c>
      <c r="BM206" s="91">
        <f t="shared" si="67"/>
        <v>0</v>
      </c>
      <c r="BN206" s="91">
        <f t="shared" si="67"/>
        <v>0</v>
      </c>
      <c r="BO206" s="91">
        <f t="shared" si="67"/>
        <v>0</v>
      </c>
      <c r="BP206" s="91">
        <f t="shared" si="58"/>
        <v>0</v>
      </c>
    </row>
    <row r="207" spans="36:69" s="75" customFormat="1" ht="12" x14ac:dyDescent="0.15">
      <c r="AJ207" s="515" t="s">
        <v>51</v>
      </c>
      <c r="AK207" s="516"/>
      <c r="AL207" s="90">
        <f>SUM(AL197:AL206)</f>
        <v>0</v>
      </c>
      <c r="AM207" s="90">
        <f t="shared" ref="AM207:BO207" si="68">SUM(AM197:AM206)</f>
        <v>0</v>
      </c>
      <c r="AN207" s="90">
        <f t="shared" si="68"/>
        <v>0</v>
      </c>
      <c r="AO207" s="90">
        <f t="shared" si="68"/>
        <v>0</v>
      </c>
      <c r="AP207" s="90">
        <f t="shared" si="68"/>
        <v>0</v>
      </c>
      <c r="AQ207" s="90">
        <f t="shared" si="68"/>
        <v>0</v>
      </c>
      <c r="AR207" s="90">
        <f t="shared" si="68"/>
        <v>0</v>
      </c>
      <c r="AS207" s="90">
        <f t="shared" si="68"/>
        <v>0</v>
      </c>
      <c r="AT207" s="90">
        <f t="shared" si="68"/>
        <v>0</v>
      </c>
      <c r="AU207" s="90">
        <f t="shared" si="68"/>
        <v>0</v>
      </c>
      <c r="AV207" s="90">
        <f t="shared" si="68"/>
        <v>0</v>
      </c>
      <c r="AW207" s="90">
        <f t="shared" si="68"/>
        <v>0</v>
      </c>
      <c r="AX207" s="90">
        <f t="shared" si="68"/>
        <v>0</v>
      </c>
      <c r="AY207" s="90">
        <f t="shared" si="68"/>
        <v>0</v>
      </c>
      <c r="AZ207" s="90">
        <f t="shared" si="68"/>
        <v>0</v>
      </c>
      <c r="BA207" s="90">
        <f t="shared" si="68"/>
        <v>0</v>
      </c>
      <c r="BB207" s="90">
        <f t="shared" si="68"/>
        <v>0</v>
      </c>
      <c r="BC207" s="90">
        <f t="shared" si="68"/>
        <v>0</v>
      </c>
      <c r="BD207" s="90">
        <f t="shared" si="68"/>
        <v>0</v>
      </c>
      <c r="BE207" s="90">
        <f t="shared" si="68"/>
        <v>0</v>
      </c>
      <c r="BF207" s="90">
        <f t="shared" si="68"/>
        <v>0</v>
      </c>
      <c r="BG207" s="90">
        <f t="shared" si="68"/>
        <v>0</v>
      </c>
      <c r="BH207" s="90">
        <f t="shared" si="68"/>
        <v>0</v>
      </c>
      <c r="BI207" s="90">
        <f t="shared" si="68"/>
        <v>0</v>
      </c>
      <c r="BJ207" s="90">
        <f t="shared" si="68"/>
        <v>0</v>
      </c>
      <c r="BK207" s="90">
        <f t="shared" si="68"/>
        <v>0</v>
      </c>
      <c r="BL207" s="90">
        <f t="shared" si="68"/>
        <v>0</v>
      </c>
      <c r="BM207" s="90">
        <f t="shared" si="68"/>
        <v>0</v>
      </c>
      <c r="BN207" s="90">
        <f t="shared" si="68"/>
        <v>0</v>
      </c>
      <c r="BO207" s="90">
        <f t="shared" si="68"/>
        <v>0</v>
      </c>
      <c r="BP207" s="90">
        <f>SUM(BP197:BP206)</f>
        <v>0</v>
      </c>
    </row>
    <row r="208" spans="36:69" s="75" customFormat="1" ht="12" x14ac:dyDescent="0.15">
      <c r="AJ208" s="75" t="s">
        <v>81</v>
      </c>
    </row>
    <row r="209" spans="36:68" s="75" customFormat="1" ht="12" x14ac:dyDescent="0.15">
      <c r="AJ209" s="518" t="s">
        <v>53</v>
      </c>
      <c r="AK209" s="520" t="s">
        <v>54</v>
      </c>
      <c r="AL209" s="72">
        <f>AL195</f>
        <v>1</v>
      </c>
      <c r="AM209" s="72">
        <f t="shared" ref="AM209:BO209" si="69">AM195</f>
        <v>2</v>
      </c>
      <c r="AN209" s="72">
        <f t="shared" si="69"/>
        <v>3</v>
      </c>
      <c r="AO209" s="72">
        <f t="shared" si="69"/>
        <v>4</v>
      </c>
      <c r="AP209" s="72">
        <f t="shared" si="69"/>
        <v>5</v>
      </c>
      <c r="AQ209" s="72">
        <f t="shared" si="69"/>
        <v>6</v>
      </c>
      <c r="AR209" s="72">
        <f t="shared" si="69"/>
        <v>7</v>
      </c>
      <c r="AS209" s="72">
        <f t="shared" si="69"/>
        <v>8</v>
      </c>
      <c r="AT209" s="72">
        <f t="shared" si="69"/>
        <v>9</v>
      </c>
      <c r="AU209" s="72">
        <f t="shared" si="69"/>
        <v>10</v>
      </c>
      <c r="AV209" s="72">
        <f t="shared" si="69"/>
        <v>11</v>
      </c>
      <c r="AW209" s="72">
        <f t="shared" si="69"/>
        <v>12</v>
      </c>
      <c r="AX209" s="72">
        <f t="shared" si="69"/>
        <v>13</v>
      </c>
      <c r="AY209" s="72">
        <f t="shared" si="69"/>
        <v>14</v>
      </c>
      <c r="AZ209" s="72">
        <f t="shared" si="69"/>
        <v>15</v>
      </c>
      <c r="BA209" s="72">
        <f t="shared" si="69"/>
        <v>16</v>
      </c>
      <c r="BB209" s="72">
        <f t="shared" si="69"/>
        <v>17</v>
      </c>
      <c r="BC209" s="72">
        <f t="shared" si="69"/>
        <v>18</v>
      </c>
      <c r="BD209" s="72">
        <f t="shared" si="69"/>
        <v>19</v>
      </c>
      <c r="BE209" s="72">
        <f t="shared" si="69"/>
        <v>20</v>
      </c>
      <c r="BF209" s="72">
        <f t="shared" si="69"/>
        <v>21</v>
      </c>
      <c r="BG209" s="72">
        <f t="shared" si="69"/>
        <v>22</v>
      </c>
      <c r="BH209" s="72">
        <f t="shared" si="69"/>
        <v>23</v>
      </c>
      <c r="BI209" s="72">
        <f t="shared" si="69"/>
        <v>24</v>
      </c>
      <c r="BJ209" s="72">
        <f t="shared" si="69"/>
        <v>25</v>
      </c>
      <c r="BK209" s="72">
        <f t="shared" si="69"/>
        <v>26</v>
      </c>
      <c r="BL209" s="72">
        <f t="shared" si="69"/>
        <v>27</v>
      </c>
      <c r="BM209" s="72">
        <f t="shared" si="69"/>
        <v>28</v>
      </c>
      <c r="BN209" s="72">
        <f t="shared" si="69"/>
        <v>29</v>
      </c>
      <c r="BO209" s="72">
        <f t="shared" si="69"/>
        <v>30</v>
      </c>
      <c r="BP209" s="72" t="str">
        <f>BP195</f>
        <v>合計</v>
      </c>
    </row>
    <row r="210" spans="36:68" s="75" customFormat="1" ht="12" x14ac:dyDescent="0.15">
      <c r="AJ210" s="519"/>
      <c r="AK210" s="521"/>
      <c r="AL210" s="86" t="s">
        <v>59</v>
      </c>
      <c r="AM210" s="86" t="s">
        <v>59</v>
      </c>
      <c r="AN210" s="86" t="s">
        <v>59</v>
      </c>
      <c r="AO210" s="86" t="s">
        <v>59</v>
      </c>
      <c r="AP210" s="86" t="s">
        <v>59</v>
      </c>
      <c r="AQ210" s="86" t="s">
        <v>59</v>
      </c>
      <c r="AR210" s="86" t="s">
        <v>59</v>
      </c>
      <c r="AS210" s="86" t="s">
        <v>59</v>
      </c>
      <c r="AT210" s="86" t="s">
        <v>59</v>
      </c>
      <c r="AU210" s="86" t="s">
        <v>59</v>
      </c>
      <c r="AV210" s="86" t="s">
        <v>59</v>
      </c>
      <c r="AW210" s="86" t="s">
        <v>59</v>
      </c>
      <c r="AX210" s="86" t="s">
        <v>59</v>
      </c>
      <c r="AY210" s="86" t="s">
        <v>59</v>
      </c>
      <c r="AZ210" s="86" t="s">
        <v>59</v>
      </c>
      <c r="BA210" s="86" t="s">
        <v>59</v>
      </c>
      <c r="BB210" s="86" t="s">
        <v>59</v>
      </c>
      <c r="BC210" s="86" t="s">
        <v>59</v>
      </c>
      <c r="BD210" s="86" t="s">
        <v>59</v>
      </c>
      <c r="BE210" s="86" t="s">
        <v>59</v>
      </c>
      <c r="BF210" s="86" t="s">
        <v>59</v>
      </c>
      <c r="BG210" s="86" t="s">
        <v>59</v>
      </c>
      <c r="BH210" s="86" t="s">
        <v>59</v>
      </c>
      <c r="BI210" s="86" t="s">
        <v>59</v>
      </c>
      <c r="BJ210" s="86" t="s">
        <v>59</v>
      </c>
      <c r="BK210" s="86" t="s">
        <v>59</v>
      </c>
      <c r="BL210" s="86" t="s">
        <v>59</v>
      </c>
      <c r="BM210" s="86" t="s">
        <v>59</v>
      </c>
      <c r="BN210" s="86" t="s">
        <v>59</v>
      </c>
      <c r="BO210" s="86" t="s">
        <v>59</v>
      </c>
      <c r="BP210" s="86" t="s">
        <v>59</v>
      </c>
    </row>
    <row r="211" spans="36:68" s="75" customFormat="1" ht="12" x14ac:dyDescent="0.15">
      <c r="AJ211" s="77" t="s">
        <v>60</v>
      </c>
      <c r="AK211" s="71" t="s">
        <v>60</v>
      </c>
      <c r="AL211" s="90">
        <f t="shared" ref="AL211:BP219" si="70">AL183-AL197</f>
        <v>0</v>
      </c>
      <c r="AM211" s="90">
        <f t="shared" si="70"/>
        <v>0</v>
      </c>
      <c r="AN211" s="90">
        <f t="shared" si="70"/>
        <v>0</v>
      </c>
      <c r="AO211" s="90">
        <f t="shared" si="70"/>
        <v>0</v>
      </c>
      <c r="AP211" s="90">
        <f t="shared" si="70"/>
        <v>0</v>
      </c>
      <c r="AQ211" s="90">
        <f t="shared" si="70"/>
        <v>0</v>
      </c>
      <c r="AR211" s="90">
        <f t="shared" si="70"/>
        <v>0</v>
      </c>
      <c r="AS211" s="90">
        <f t="shared" si="70"/>
        <v>0</v>
      </c>
      <c r="AT211" s="90">
        <f t="shared" si="70"/>
        <v>0</v>
      </c>
      <c r="AU211" s="90">
        <f t="shared" si="70"/>
        <v>0</v>
      </c>
      <c r="AV211" s="90">
        <f t="shared" si="70"/>
        <v>0</v>
      </c>
      <c r="AW211" s="90">
        <f t="shared" si="70"/>
        <v>0</v>
      </c>
      <c r="AX211" s="90">
        <f t="shared" si="70"/>
        <v>0</v>
      </c>
      <c r="AY211" s="90">
        <f t="shared" si="70"/>
        <v>0</v>
      </c>
      <c r="AZ211" s="90">
        <f t="shared" si="70"/>
        <v>0</v>
      </c>
      <c r="BA211" s="90">
        <f t="shared" si="70"/>
        <v>0</v>
      </c>
      <c r="BB211" s="90">
        <f t="shared" si="70"/>
        <v>0</v>
      </c>
      <c r="BC211" s="90">
        <f t="shared" si="70"/>
        <v>0</v>
      </c>
      <c r="BD211" s="90">
        <f t="shared" si="70"/>
        <v>0</v>
      </c>
      <c r="BE211" s="90">
        <f t="shared" si="70"/>
        <v>0</v>
      </c>
      <c r="BF211" s="90">
        <f t="shared" si="70"/>
        <v>0</v>
      </c>
      <c r="BG211" s="90">
        <f t="shared" si="70"/>
        <v>0</v>
      </c>
      <c r="BH211" s="90">
        <f t="shared" si="70"/>
        <v>0</v>
      </c>
      <c r="BI211" s="90">
        <f t="shared" si="70"/>
        <v>0</v>
      </c>
      <c r="BJ211" s="90">
        <f t="shared" si="70"/>
        <v>0</v>
      </c>
      <c r="BK211" s="90">
        <f t="shared" si="70"/>
        <v>0</v>
      </c>
      <c r="BL211" s="90">
        <f t="shared" si="70"/>
        <v>0</v>
      </c>
      <c r="BM211" s="90">
        <f t="shared" si="70"/>
        <v>0</v>
      </c>
      <c r="BN211" s="90">
        <f t="shared" si="70"/>
        <v>0</v>
      </c>
      <c r="BO211" s="90">
        <f t="shared" si="70"/>
        <v>0</v>
      </c>
      <c r="BP211" s="90">
        <f t="shared" si="70"/>
        <v>0</v>
      </c>
    </row>
    <row r="212" spans="36:68" s="75" customFormat="1" ht="12" x14ac:dyDescent="0.15">
      <c r="AJ212" s="78" t="s">
        <v>61</v>
      </c>
      <c r="AK212" s="79" t="s">
        <v>62</v>
      </c>
      <c r="AL212" s="90">
        <f t="shared" si="70"/>
        <v>0</v>
      </c>
      <c r="AM212" s="90">
        <f t="shared" si="70"/>
        <v>0</v>
      </c>
      <c r="AN212" s="90">
        <f t="shared" si="70"/>
        <v>0</v>
      </c>
      <c r="AO212" s="90">
        <f t="shared" si="70"/>
        <v>0</v>
      </c>
      <c r="AP212" s="90">
        <f t="shared" si="70"/>
        <v>0</v>
      </c>
      <c r="AQ212" s="90">
        <f t="shared" si="70"/>
        <v>0</v>
      </c>
      <c r="AR212" s="90">
        <f t="shared" si="70"/>
        <v>0</v>
      </c>
      <c r="AS212" s="90">
        <f t="shared" si="70"/>
        <v>0</v>
      </c>
      <c r="AT212" s="90">
        <f t="shared" si="70"/>
        <v>0</v>
      </c>
      <c r="AU212" s="90">
        <f t="shared" si="70"/>
        <v>0</v>
      </c>
      <c r="AV212" s="90">
        <f t="shared" si="70"/>
        <v>0</v>
      </c>
      <c r="AW212" s="90">
        <f t="shared" si="70"/>
        <v>0</v>
      </c>
      <c r="AX212" s="90">
        <f t="shared" si="70"/>
        <v>0</v>
      </c>
      <c r="AY212" s="90">
        <f t="shared" si="70"/>
        <v>0</v>
      </c>
      <c r="AZ212" s="90">
        <f t="shared" si="70"/>
        <v>0</v>
      </c>
      <c r="BA212" s="90">
        <f t="shared" si="70"/>
        <v>0</v>
      </c>
      <c r="BB212" s="90">
        <f t="shared" si="70"/>
        <v>0</v>
      </c>
      <c r="BC212" s="90">
        <f t="shared" si="70"/>
        <v>0</v>
      </c>
      <c r="BD212" s="90">
        <f t="shared" si="70"/>
        <v>0</v>
      </c>
      <c r="BE212" s="90">
        <f t="shared" si="70"/>
        <v>0</v>
      </c>
      <c r="BF212" s="90">
        <f t="shared" si="70"/>
        <v>0</v>
      </c>
      <c r="BG212" s="90">
        <f t="shared" si="70"/>
        <v>0</v>
      </c>
      <c r="BH212" s="90">
        <f t="shared" si="70"/>
        <v>0</v>
      </c>
      <c r="BI212" s="90">
        <f t="shared" si="70"/>
        <v>0</v>
      </c>
      <c r="BJ212" s="90">
        <f t="shared" si="70"/>
        <v>0</v>
      </c>
      <c r="BK212" s="90">
        <f t="shared" si="70"/>
        <v>0</v>
      </c>
      <c r="BL212" s="90">
        <f t="shared" si="70"/>
        <v>0</v>
      </c>
      <c r="BM212" s="90">
        <f t="shared" si="70"/>
        <v>0</v>
      </c>
      <c r="BN212" s="90">
        <f t="shared" si="70"/>
        <v>0</v>
      </c>
      <c r="BO212" s="90">
        <f t="shared" si="70"/>
        <v>0</v>
      </c>
      <c r="BP212" s="90">
        <f t="shared" si="70"/>
        <v>0</v>
      </c>
    </row>
    <row r="213" spans="36:68" s="75" customFormat="1" ht="12" x14ac:dyDescent="0.15">
      <c r="AJ213" s="77"/>
      <c r="AK213" s="79" t="s">
        <v>63</v>
      </c>
      <c r="AL213" s="90">
        <f t="shared" si="70"/>
        <v>0</v>
      </c>
      <c r="AM213" s="90">
        <f t="shared" si="70"/>
        <v>0</v>
      </c>
      <c r="AN213" s="90">
        <f t="shared" si="70"/>
        <v>0</v>
      </c>
      <c r="AO213" s="90">
        <f t="shared" si="70"/>
        <v>0</v>
      </c>
      <c r="AP213" s="90">
        <f t="shared" si="70"/>
        <v>0</v>
      </c>
      <c r="AQ213" s="90">
        <f t="shared" si="70"/>
        <v>0</v>
      </c>
      <c r="AR213" s="90">
        <f t="shared" si="70"/>
        <v>0</v>
      </c>
      <c r="AS213" s="90">
        <f t="shared" si="70"/>
        <v>0</v>
      </c>
      <c r="AT213" s="90">
        <f t="shared" si="70"/>
        <v>0</v>
      </c>
      <c r="AU213" s="90">
        <f t="shared" si="70"/>
        <v>0</v>
      </c>
      <c r="AV213" s="90">
        <f t="shared" si="70"/>
        <v>0</v>
      </c>
      <c r="AW213" s="90">
        <f t="shared" si="70"/>
        <v>0</v>
      </c>
      <c r="AX213" s="90">
        <f t="shared" si="70"/>
        <v>0</v>
      </c>
      <c r="AY213" s="90">
        <f t="shared" si="70"/>
        <v>0</v>
      </c>
      <c r="AZ213" s="90">
        <f t="shared" si="70"/>
        <v>0</v>
      </c>
      <c r="BA213" s="90">
        <f t="shared" si="70"/>
        <v>0</v>
      </c>
      <c r="BB213" s="90">
        <f t="shared" si="70"/>
        <v>0</v>
      </c>
      <c r="BC213" s="90">
        <f t="shared" si="70"/>
        <v>0</v>
      </c>
      <c r="BD213" s="90">
        <f t="shared" si="70"/>
        <v>0</v>
      </c>
      <c r="BE213" s="90">
        <f t="shared" si="70"/>
        <v>0</v>
      </c>
      <c r="BF213" s="90">
        <f t="shared" si="70"/>
        <v>0</v>
      </c>
      <c r="BG213" s="90">
        <f t="shared" si="70"/>
        <v>0</v>
      </c>
      <c r="BH213" s="90">
        <f t="shared" si="70"/>
        <v>0</v>
      </c>
      <c r="BI213" s="90">
        <f t="shared" si="70"/>
        <v>0</v>
      </c>
      <c r="BJ213" s="90">
        <f t="shared" si="70"/>
        <v>0</v>
      </c>
      <c r="BK213" s="90">
        <f t="shared" si="70"/>
        <v>0</v>
      </c>
      <c r="BL213" s="90">
        <f t="shared" si="70"/>
        <v>0</v>
      </c>
      <c r="BM213" s="90">
        <f t="shared" si="70"/>
        <v>0</v>
      </c>
      <c r="BN213" s="90">
        <f t="shared" si="70"/>
        <v>0</v>
      </c>
      <c r="BO213" s="90">
        <f t="shared" si="70"/>
        <v>0</v>
      </c>
      <c r="BP213" s="90">
        <f t="shared" si="70"/>
        <v>0</v>
      </c>
    </row>
    <row r="214" spans="36:68" s="75" customFormat="1" ht="12" x14ac:dyDescent="0.15">
      <c r="AJ214" s="78" t="s">
        <v>64</v>
      </c>
      <c r="AK214" s="79" t="s">
        <v>65</v>
      </c>
      <c r="AL214" s="90">
        <f t="shared" si="70"/>
        <v>0</v>
      </c>
      <c r="AM214" s="90">
        <f t="shared" si="70"/>
        <v>0</v>
      </c>
      <c r="AN214" s="90">
        <f t="shared" si="70"/>
        <v>0</v>
      </c>
      <c r="AO214" s="90">
        <f t="shared" si="70"/>
        <v>0</v>
      </c>
      <c r="AP214" s="90">
        <f t="shared" si="70"/>
        <v>0</v>
      </c>
      <c r="AQ214" s="90">
        <f t="shared" si="70"/>
        <v>0</v>
      </c>
      <c r="AR214" s="90">
        <f t="shared" si="70"/>
        <v>0</v>
      </c>
      <c r="AS214" s="90">
        <f t="shared" si="70"/>
        <v>0</v>
      </c>
      <c r="AT214" s="90">
        <f t="shared" si="70"/>
        <v>0</v>
      </c>
      <c r="AU214" s="90">
        <f t="shared" si="70"/>
        <v>0</v>
      </c>
      <c r="AV214" s="90">
        <f t="shared" si="70"/>
        <v>0</v>
      </c>
      <c r="AW214" s="90">
        <f t="shared" si="70"/>
        <v>0</v>
      </c>
      <c r="AX214" s="90">
        <f t="shared" si="70"/>
        <v>0</v>
      </c>
      <c r="AY214" s="90">
        <f t="shared" si="70"/>
        <v>0</v>
      </c>
      <c r="AZ214" s="90">
        <f t="shared" si="70"/>
        <v>0</v>
      </c>
      <c r="BA214" s="90">
        <f t="shared" si="70"/>
        <v>0</v>
      </c>
      <c r="BB214" s="90">
        <f t="shared" si="70"/>
        <v>0</v>
      </c>
      <c r="BC214" s="90">
        <f t="shared" si="70"/>
        <v>0</v>
      </c>
      <c r="BD214" s="90">
        <f t="shared" si="70"/>
        <v>0</v>
      </c>
      <c r="BE214" s="90">
        <f t="shared" si="70"/>
        <v>0</v>
      </c>
      <c r="BF214" s="90">
        <f t="shared" si="70"/>
        <v>0</v>
      </c>
      <c r="BG214" s="90">
        <f t="shared" si="70"/>
        <v>0</v>
      </c>
      <c r="BH214" s="90">
        <f t="shared" si="70"/>
        <v>0</v>
      </c>
      <c r="BI214" s="90">
        <f t="shared" si="70"/>
        <v>0</v>
      </c>
      <c r="BJ214" s="90">
        <f t="shared" si="70"/>
        <v>0</v>
      </c>
      <c r="BK214" s="90">
        <f t="shared" si="70"/>
        <v>0</v>
      </c>
      <c r="BL214" s="90">
        <f t="shared" si="70"/>
        <v>0</v>
      </c>
      <c r="BM214" s="90">
        <f t="shared" si="70"/>
        <v>0</v>
      </c>
      <c r="BN214" s="90">
        <f t="shared" si="70"/>
        <v>0</v>
      </c>
      <c r="BO214" s="90">
        <f t="shared" si="70"/>
        <v>0</v>
      </c>
      <c r="BP214" s="90">
        <f t="shared" si="70"/>
        <v>0</v>
      </c>
    </row>
    <row r="215" spans="36:68" s="75" customFormat="1" ht="12" x14ac:dyDescent="0.15">
      <c r="AJ215" s="77"/>
      <c r="AK215" s="79" t="s">
        <v>66</v>
      </c>
      <c r="AL215" s="90">
        <f t="shared" si="70"/>
        <v>0</v>
      </c>
      <c r="AM215" s="90">
        <f t="shared" si="70"/>
        <v>0</v>
      </c>
      <c r="AN215" s="90">
        <f t="shared" si="70"/>
        <v>0</v>
      </c>
      <c r="AO215" s="90">
        <f t="shared" si="70"/>
        <v>0</v>
      </c>
      <c r="AP215" s="90">
        <f t="shared" si="70"/>
        <v>0</v>
      </c>
      <c r="AQ215" s="90">
        <f t="shared" si="70"/>
        <v>0</v>
      </c>
      <c r="AR215" s="90">
        <f t="shared" si="70"/>
        <v>0</v>
      </c>
      <c r="AS215" s="90">
        <f t="shared" si="70"/>
        <v>0</v>
      </c>
      <c r="AT215" s="90">
        <f t="shared" si="70"/>
        <v>0</v>
      </c>
      <c r="AU215" s="90">
        <f t="shared" si="70"/>
        <v>0</v>
      </c>
      <c r="AV215" s="90">
        <f t="shared" si="70"/>
        <v>0</v>
      </c>
      <c r="AW215" s="90">
        <f t="shared" si="70"/>
        <v>0</v>
      </c>
      <c r="AX215" s="90">
        <f t="shared" si="70"/>
        <v>0</v>
      </c>
      <c r="AY215" s="90">
        <f t="shared" si="70"/>
        <v>0</v>
      </c>
      <c r="AZ215" s="90">
        <f t="shared" si="70"/>
        <v>0</v>
      </c>
      <c r="BA215" s="90">
        <f t="shared" si="70"/>
        <v>0</v>
      </c>
      <c r="BB215" s="90">
        <f t="shared" si="70"/>
        <v>0</v>
      </c>
      <c r="BC215" s="90">
        <f t="shared" si="70"/>
        <v>0</v>
      </c>
      <c r="BD215" s="90">
        <f t="shared" si="70"/>
        <v>0</v>
      </c>
      <c r="BE215" s="90">
        <f t="shared" si="70"/>
        <v>0</v>
      </c>
      <c r="BF215" s="90">
        <f t="shared" si="70"/>
        <v>0</v>
      </c>
      <c r="BG215" s="90">
        <f t="shared" si="70"/>
        <v>0</v>
      </c>
      <c r="BH215" s="90">
        <f t="shared" si="70"/>
        <v>0</v>
      </c>
      <c r="BI215" s="90">
        <f t="shared" si="70"/>
        <v>0</v>
      </c>
      <c r="BJ215" s="90">
        <f t="shared" si="70"/>
        <v>0</v>
      </c>
      <c r="BK215" s="90">
        <f t="shared" si="70"/>
        <v>0</v>
      </c>
      <c r="BL215" s="90">
        <f t="shared" si="70"/>
        <v>0</v>
      </c>
      <c r="BM215" s="90">
        <f t="shared" si="70"/>
        <v>0</v>
      </c>
      <c r="BN215" s="90">
        <f t="shared" si="70"/>
        <v>0</v>
      </c>
      <c r="BO215" s="90">
        <f t="shared" si="70"/>
        <v>0</v>
      </c>
      <c r="BP215" s="90">
        <f t="shared" si="70"/>
        <v>0</v>
      </c>
    </row>
    <row r="216" spans="36:68" s="75" customFormat="1" ht="24" x14ac:dyDescent="0.15">
      <c r="AJ216" s="78" t="s">
        <v>67</v>
      </c>
      <c r="AK216" s="80" t="s">
        <v>78</v>
      </c>
      <c r="AL216" s="90">
        <f t="shared" si="70"/>
        <v>0</v>
      </c>
      <c r="AM216" s="90">
        <f t="shared" si="70"/>
        <v>0</v>
      </c>
      <c r="AN216" s="90">
        <f t="shared" si="70"/>
        <v>0</v>
      </c>
      <c r="AO216" s="90">
        <f t="shared" si="70"/>
        <v>0</v>
      </c>
      <c r="AP216" s="90">
        <f t="shared" si="70"/>
        <v>0</v>
      </c>
      <c r="AQ216" s="90">
        <f t="shared" si="70"/>
        <v>0</v>
      </c>
      <c r="AR216" s="90">
        <f t="shared" si="70"/>
        <v>0</v>
      </c>
      <c r="AS216" s="90">
        <f t="shared" si="70"/>
        <v>0</v>
      </c>
      <c r="AT216" s="90">
        <f t="shared" si="70"/>
        <v>0</v>
      </c>
      <c r="AU216" s="90">
        <f t="shared" si="70"/>
        <v>0</v>
      </c>
      <c r="AV216" s="90">
        <f t="shared" si="70"/>
        <v>0</v>
      </c>
      <c r="AW216" s="90">
        <f t="shared" si="70"/>
        <v>0</v>
      </c>
      <c r="AX216" s="90">
        <f t="shared" si="70"/>
        <v>0</v>
      </c>
      <c r="AY216" s="90">
        <f t="shared" si="70"/>
        <v>0</v>
      </c>
      <c r="AZ216" s="90">
        <f t="shared" si="70"/>
        <v>0</v>
      </c>
      <c r="BA216" s="90">
        <f t="shared" si="70"/>
        <v>0</v>
      </c>
      <c r="BB216" s="90">
        <f t="shared" si="70"/>
        <v>0</v>
      </c>
      <c r="BC216" s="90">
        <f t="shared" si="70"/>
        <v>0</v>
      </c>
      <c r="BD216" s="90">
        <f t="shared" si="70"/>
        <v>0</v>
      </c>
      <c r="BE216" s="90">
        <f t="shared" si="70"/>
        <v>0</v>
      </c>
      <c r="BF216" s="90">
        <f t="shared" si="70"/>
        <v>0</v>
      </c>
      <c r="BG216" s="90">
        <f t="shared" si="70"/>
        <v>0</v>
      </c>
      <c r="BH216" s="90">
        <f t="shared" si="70"/>
        <v>0</v>
      </c>
      <c r="BI216" s="90">
        <f t="shared" si="70"/>
        <v>0</v>
      </c>
      <c r="BJ216" s="90">
        <f t="shared" si="70"/>
        <v>0</v>
      </c>
      <c r="BK216" s="90">
        <f t="shared" si="70"/>
        <v>0</v>
      </c>
      <c r="BL216" s="90">
        <f t="shared" si="70"/>
        <v>0</v>
      </c>
      <c r="BM216" s="90">
        <f t="shared" si="70"/>
        <v>0</v>
      </c>
      <c r="BN216" s="90">
        <f t="shared" si="70"/>
        <v>0</v>
      </c>
      <c r="BO216" s="90">
        <f t="shared" si="70"/>
        <v>0</v>
      </c>
      <c r="BP216" s="90">
        <f t="shared" si="70"/>
        <v>0</v>
      </c>
    </row>
    <row r="217" spans="36:68" s="75" customFormat="1" ht="12" x14ac:dyDescent="0.15">
      <c r="AJ217" s="81"/>
      <c r="AK217" s="79" t="s">
        <v>265</v>
      </c>
      <c r="AL217" s="90">
        <f t="shared" si="70"/>
        <v>0</v>
      </c>
      <c r="AM217" s="90">
        <f t="shared" si="70"/>
        <v>0</v>
      </c>
      <c r="AN217" s="90">
        <f t="shared" si="70"/>
        <v>0</v>
      </c>
      <c r="AO217" s="90">
        <f t="shared" si="70"/>
        <v>0</v>
      </c>
      <c r="AP217" s="90">
        <f t="shared" si="70"/>
        <v>0</v>
      </c>
      <c r="AQ217" s="90">
        <f t="shared" si="70"/>
        <v>0</v>
      </c>
      <c r="AR217" s="90">
        <f t="shared" si="70"/>
        <v>0</v>
      </c>
      <c r="AS217" s="90">
        <f t="shared" si="70"/>
        <v>0</v>
      </c>
      <c r="AT217" s="90">
        <f t="shared" si="70"/>
        <v>0</v>
      </c>
      <c r="AU217" s="90">
        <f t="shared" si="70"/>
        <v>0</v>
      </c>
      <c r="AV217" s="90">
        <f t="shared" si="70"/>
        <v>0</v>
      </c>
      <c r="AW217" s="90">
        <f t="shared" si="70"/>
        <v>0</v>
      </c>
      <c r="AX217" s="90">
        <f t="shared" si="70"/>
        <v>0</v>
      </c>
      <c r="AY217" s="90">
        <f t="shared" si="70"/>
        <v>0</v>
      </c>
      <c r="AZ217" s="90">
        <f t="shared" si="70"/>
        <v>0</v>
      </c>
      <c r="BA217" s="90">
        <f t="shared" si="70"/>
        <v>0</v>
      </c>
      <c r="BB217" s="90">
        <f t="shared" si="70"/>
        <v>0</v>
      </c>
      <c r="BC217" s="90">
        <f t="shared" si="70"/>
        <v>0</v>
      </c>
      <c r="BD217" s="90">
        <f t="shared" si="70"/>
        <v>0</v>
      </c>
      <c r="BE217" s="90">
        <f t="shared" si="70"/>
        <v>0</v>
      </c>
      <c r="BF217" s="90">
        <f t="shared" si="70"/>
        <v>0</v>
      </c>
      <c r="BG217" s="90">
        <f t="shared" si="70"/>
        <v>0</v>
      </c>
      <c r="BH217" s="90">
        <f t="shared" si="70"/>
        <v>0</v>
      </c>
      <c r="BI217" s="90">
        <f t="shared" si="70"/>
        <v>0</v>
      </c>
      <c r="BJ217" s="90">
        <f t="shared" si="70"/>
        <v>0</v>
      </c>
      <c r="BK217" s="90">
        <f t="shared" si="70"/>
        <v>0</v>
      </c>
      <c r="BL217" s="90">
        <f t="shared" si="70"/>
        <v>0</v>
      </c>
      <c r="BM217" s="90">
        <f t="shared" si="70"/>
        <v>0</v>
      </c>
      <c r="BN217" s="90">
        <f t="shared" si="70"/>
        <v>0</v>
      </c>
      <c r="BO217" s="90">
        <f t="shared" si="70"/>
        <v>0</v>
      </c>
      <c r="BP217" s="90">
        <f t="shared" si="70"/>
        <v>0</v>
      </c>
    </row>
    <row r="218" spans="36:68" s="75" customFormat="1" ht="12" x14ac:dyDescent="0.15">
      <c r="AJ218" s="77"/>
      <c r="AK218" s="79" t="s">
        <v>70</v>
      </c>
      <c r="AL218" s="90">
        <f t="shared" si="70"/>
        <v>0</v>
      </c>
      <c r="AM218" s="90">
        <f t="shared" si="70"/>
        <v>0</v>
      </c>
      <c r="AN218" s="90">
        <f t="shared" si="70"/>
        <v>0</v>
      </c>
      <c r="AO218" s="90">
        <f t="shared" si="70"/>
        <v>0</v>
      </c>
      <c r="AP218" s="90">
        <f t="shared" si="70"/>
        <v>0</v>
      </c>
      <c r="AQ218" s="90">
        <f t="shared" si="70"/>
        <v>0</v>
      </c>
      <c r="AR218" s="90">
        <f t="shared" si="70"/>
        <v>0</v>
      </c>
      <c r="AS218" s="90">
        <f t="shared" si="70"/>
        <v>0</v>
      </c>
      <c r="AT218" s="90">
        <f t="shared" si="70"/>
        <v>0</v>
      </c>
      <c r="AU218" s="90">
        <f t="shared" si="70"/>
        <v>0</v>
      </c>
      <c r="AV218" s="90">
        <f t="shared" si="70"/>
        <v>0</v>
      </c>
      <c r="AW218" s="90">
        <f t="shared" si="70"/>
        <v>0</v>
      </c>
      <c r="AX218" s="90">
        <f t="shared" si="70"/>
        <v>0</v>
      </c>
      <c r="AY218" s="90">
        <f t="shared" si="70"/>
        <v>0</v>
      </c>
      <c r="AZ218" s="90">
        <f t="shared" si="70"/>
        <v>0</v>
      </c>
      <c r="BA218" s="90">
        <f t="shared" si="70"/>
        <v>0</v>
      </c>
      <c r="BB218" s="90">
        <f t="shared" si="70"/>
        <v>0</v>
      </c>
      <c r="BC218" s="90">
        <f t="shared" si="70"/>
        <v>0</v>
      </c>
      <c r="BD218" s="90">
        <f t="shared" si="70"/>
        <v>0</v>
      </c>
      <c r="BE218" s="90">
        <f t="shared" si="70"/>
        <v>0</v>
      </c>
      <c r="BF218" s="90">
        <f t="shared" si="70"/>
        <v>0</v>
      </c>
      <c r="BG218" s="90">
        <f t="shared" si="70"/>
        <v>0</v>
      </c>
      <c r="BH218" s="90">
        <f t="shared" si="70"/>
        <v>0</v>
      </c>
      <c r="BI218" s="90">
        <f t="shared" si="70"/>
        <v>0</v>
      </c>
      <c r="BJ218" s="90">
        <f t="shared" si="70"/>
        <v>0</v>
      </c>
      <c r="BK218" s="90">
        <f t="shared" si="70"/>
        <v>0</v>
      </c>
      <c r="BL218" s="90">
        <f t="shared" si="70"/>
        <v>0</v>
      </c>
      <c r="BM218" s="90">
        <f t="shared" si="70"/>
        <v>0</v>
      </c>
      <c r="BN218" s="90">
        <f t="shared" si="70"/>
        <v>0</v>
      </c>
      <c r="BO218" s="90">
        <f t="shared" si="70"/>
        <v>0</v>
      </c>
      <c r="BP218" s="90">
        <f t="shared" si="70"/>
        <v>0</v>
      </c>
    </row>
    <row r="219" spans="36:68" s="75" customFormat="1" ht="24" x14ac:dyDescent="0.15">
      <c r="AJ219" s="82" t="s">
        <v>71</v>
      </c>
      <c r="AK219" s="74" t="s">
        <v>72</v>
      </c>
      <c r="AL219" s="90">
        <f t="shared" si="70"/>
        <v>0</v>
      </c>
      <c r="AM219" s="90">
        <f t="shared" si="70"/>
        <v>0</v>
      </c>
      <c r="AN219" s="90">
        <f t="shared" si="70"/>
        <v>0</v>
      </c>
      <c r="AO219" s="90">
        <f t="shared" si="70"/>
        <v>0</v>
      </c>
      <c r="AP219" s="90">
        <f t="shared" si="70"/>
        <v>0</v>
      </c>
      <c r="AQ219" s="90">
        <f t="shared" si="70"/>
        <v>0</v>
      </c>
      <c r="AR219" s="90">
        <f t="shared" si="70"/>
        <v>0</v>
      </c>
      <c r="AS219" s="90">
        <f t="shared" ref="AL219:BP220" si="71">AS191-AS205</f>
        <v>0</v>
      </c>
      <c r="AT219" s="90">
        <f t="shared" si="71"/>
        <v>0</v>
      </c>
      <c r="AU219" s="90">
        <f t="shared" si="71"/>
        <v>0</v>
      </c>
      <c r="AV219" s="90">
        <f t="shared" si="71"/>
        <v>0</v>
      </c>
      <c r="AW219" s="90">
        <f t="shared" si="71"/>
        <v>0</v>
      </c>
      <c r="AX219" s="90">
        <f t="shared" si="71"/>
        <v>0</v>
      </c>
      <c r="AY219" s="90">
        <f t="shared" si="71"/>
        <v>0</v>
      </c>
      <c r="AZ219" s="90">
        <f t="shared" si="71"/>
        <v>0</v>
      </c>
      <c r="BA219" s="90">
        <f t="shared" si="71"/>
        <v>0</v>
      </c>
      <c r="BB219" s="90">
        <f t="shared" si="71"/>
        <v>0</v>
      </c>
      <c r="BC219" s="90">
        <f t="shared" si="71"/>
        <v>0</v>
      </c>
      <c r="BD219" s="90">
        <f t="shared" si="71"/>
        <v>0</v>
      </c>
      <c r="BE219" s="90">
        <f t="shared" si="71"/>
        <v>0</v>
      </c>
      <c r="BF219" s="90">
        <f t="shared" si="71"/>
        <v>0</v>
      </c>
      <c r="BG219" s="90">
        <f t="shared" si="71"/>
        <v>0</v>
      </c>
      <c r="BH219" s="90">
        <f t="shared" si="71"/>
        <v>0</v>
      </c>
      <c r="BI219" s="90">
        <f t="shared" si="71"/>
        <v>0</v>
      </c>
      <c r="BJ219" s="90">
        <f t="shared" si="71"/>
        <v>0</v>
      </c>
      <c r="BK219" s="90">
        <f t="shared" si="71"/>
        <v>0</v>
      </c>
      <c r="BL219" s="90">
        <f t="shared" si="71"/>
        <v>0</v>
      </c>
      <c r="BM219" s="90">
        <f t="shared" si="71"/>
        <v>0</v>
      </c>
      <c r="BN219" s="90">
        <f t="shared" si="71"/>
        <v>0</v>
      </c>
      <c r="BO219" s="90">
        <f t="shared" si="71"/>
        <v>0</v>
      </c>
      <c r="BP219" s="90">
        <f t="shared" si="71"/>
        <v>0</v>
      </c>
    </row>
    <row r="220" spans="36:68" s="75" customFormat="1" ht="12" x14ac:dyDescent="0.15">
      <c r="AJ220" s="83" t="s">
        <v>50</v>
      </c>
      <c r="AK220" s="71"/>
      <c r="AL220" s="90">
        <f t="shared" si="71"/>
        <v>0</v>
      </c>
      <c r="AM220" s="90">
        <f t="shared" si="71"/>
        <v>0</v>
      </c>
      <c r="AN220" s="90">
        <f t="shared" si="71"/>
        <v>0</v>
      </c>
      <c r="AO220" s="90">
        <f t="shared" si="71"/>
        <v>0</v>
      </c>
      <c r="AP220" s="90">
        <f t="shared" si="71"/>
        <v>0</v>
      </c>
      <c r="AQ220" s="90">
        <f t="shared" si="71"/>
        <v>0</v>
      </c>
      <c r="AR220" s="90">
        <f t="shared" si="71"/>
        <v>0</v>
      </c>
      <c r="AS220" s="90">
        <f t="shared" si="71"/>
        <v>0</v>
      </c>
      <c r="AT220" s="90">
        <f t="shared" si="71"/>
        <v>0</v>
      </c>
      <c r="AU220" s="90">
        <f t="shared" si="71"/>
        <v>0</v>
      </c>
      <c r="AV220" s="90">
        <f t="shared" si="71"/>
        <v>0</v>
      </c>
      <c r="AW220" s="90">
        <f t="shared" si="71"/>
        <v>0</v>
      </c>
      <c r="AX220" s="90">
        <f t="shared" si="71"/>
        <v>0</v>
      </c>
      <c r="AY220" s="90">
        <f t="shared" si="71"/>
        <v>0</v>
      </c>
      <c r="AZ220" s="90">
        <f t="shared" si="71"/>
        <v>0</v>
      </c>
      <c r="BA220" s="90">
        <f t="shared" si="71"/>
        <v>0</v>
      </c>
      <c r="BB220" s="90">
        <f t="shared" si="71"/>
        <v>0</v>
      </c>
      <c r="BC220" s="90">
        <f t="shared" si="71"/>
        <v>0</v>
      </c>
      <c r="BD220" s="90">
        <f t="shared" si="71"/>
        <v>0</v>
      </c>
      <c r="BE220" s="90">
        <f t="shared" si="71"/>
        <v>0</v>
      </c>
      <c r="BF220" s="90">
        <f t="shared" si="71"/>
        <v>0</v>
      </c>
      <c r="BG220" s="90">
        <f t="shared" si="71"/>
        <v>0</v>
      </c>
      <c r="BH220" s="90">
        <f t="shared" si="71"/>
        <v>0</v>
      </c>
      <c r="BI220" s="90">
        <f t="shared" si="71"/>
        <v>0</v>
      </c>
      <c r="BJ220" s="90">
        <f t="shared" si="71"/>
        <v>0</v>
      </c>
      <c r="BK220" s="90">
        <f t="shared" si="71"/>
        <v>0</v>
      </c>
      <c r="BL220" s="90">
        <f t="shared" si="71"/>
        <v>0</v>
      </c>
      <c r="BM220" s="90">
        <f t="shared" si="71"/>
        <v>0</v>
      </c>
      <c r="BN220" s="90">
        <f t="shared" si="71"/>
        <v>0</v>
      </c>
      <c r="BO220" s="90">
        <f t="shared" si="71"/>
        <v>0</v>
      </c>
      <c r="BP220" s="90">
        <f t="shared" si="71"/>
        <v>0</v>
      </c>
    </row>
    <row r="221" spans="36:68" s="75" customFormat="1" ht="12" x14ac:dyDescent="0.15">
      <c r="AJ221" s="515" t="s">
        <v>51</v>
      </c>
      <c r="AK221" s="516"/>
      <c r="AL221" s="90">
        <f>SUM(AL211:AL220)</f>
        <v>0</v>
      </c>
      <c r="AM221" s="90">
        <f t="shared" ref="AM221:BO221" si="72">SUM(AM211:AM220)</f>
        <v>0</v>
      </c>
      <c r="AN221" s="90">
        <f t="shared" si="72"/>
        <v>0</v>
      </c>
      <c r="AO221" s="90">
        <f t="shared" si="72"/>
        <v>0</v>
      </c>
      <c r="AP221" s="90">
        <f t="shared" si="72"/>
        <v>0</v>
      </c>
      <c r="AQ221" s="90">
        <f t="shared" si="72"/>
        <v>0</v>
      </c>
      <c r="AR221" s="90">
        <f t="shared" si="72"/>
        <v>0</v>
      </c>
      <c r="AS221" s="90">
        <f t="shared" si="72"/>
        <v>0</v>
      </c>
      <c r="AT221" s="90">
        <f t="shared" si="72"/>
        <v>0</v>
      </c>
      <c r="AU221" s="90">
        <f t="shared" si="72"/>
        <v>0</v>
      </c>
      <c r="AV221" s="90">
        <f t="shared" si="72"/>
        <v>0</v>
      </c>
      <c r="AW221" s="90">
        <f t="shared" si="72"/>
        <v>0</v>
      </c>
      <c r="AX221" s="90">
        <f t="shared" si="72"/>
        <v>0</v>
      </c>
      <c r="AY221" s="90">
        <f t="shared" si="72"/>
        <v>0</v>
      </c>
      <c r="AZ221" s="90">
        <f t="shared" si="72"/>
        <v>0</v>
      </c>
      <c r="BA221" s="90">
        <f t="shared" si="72"/>
        <v>0</v>
      </c>
      <c r="BB221" s="90">
        <f t="shared" si="72"/>
        <v>0</v>
      </c>
      <c r="BC221" s="90">
        <f t="shared" si="72"/>
        <v>0</v>
      </c>
      <c r="BD221" s="90">
        <f t="shared" si="72"/>
        <v>0</v>
      </c>
      <c r="BE221" s="90">
        <f t="shared" si="72"/>
        <v>0</v>
      </c>
      <c r="BF221" s="90">
        <f t="shared" si="72"/>
        <v>0</v>
      </c>
      <c r="BG221" s="90">
        <f t="shared" si="72"/>
        <v>0</v>
      </c>
      <c r="BH221" s="90">
        <f t="shared" si="72"/>
        <v>0</v>
      </c>
      <c r="BI221" s="90">
        <f t="shared" si="72"/>
        <v>0</v>
      </c>
      <c r="BJ221" s="90">
        <f t="shared" si="72"/>
        <v>0</v>
      </c>
      <c r="BK221" s="90">
        <f t="shared" si="72"/>
        <v>0</v>
      </c>
      <c r="BL221" s="90">
        <f t="shared" si="72"/>
        <v>0</v>
      </c>
      <c r="BM221" s="90">
        <f t="shared" si="72"/>
        <v>0</v>
      </c>
      <c r="BN221" s="90">
        <f t="shared" si="72"/>
        <v>0</v>
      </c>
      <c r="BO221" s="90">
        <f t="shared" si="72"/>
        <v>0</v>
      </c>
      <c r="BP221" s="90">
        <f>SUM(BP211:BP220)</f>
        <v>0</v>
      </c>
    </row>
    <row r="223" spans="36:68" ht="18.75" x14ac:dyDescent="0.15">
      <c r="AJ223" s="92" t="s">
        <v>254</v>
      </c>
    </row>
    <row r="224" spans="36:68" x14ac:dyDescent="0.15">
      <c r="AJ224" s="14" t="s">
        <v>73</v>
      </c>
      <c r="AK224" s="14" t="s">
        <v>74</v>
      </c>
      <c r="AL224" s="88" t="str">
        <f t="shared" ref="AL224:BP224" si="73">IF(AL226-AL258=0,"ok","×")</f>
        <v>ok</v>
      </c>
      <c r="AM224" s="88" t="str">
        <f t="shared" si="73"/>
        <v>ok</v>
      </c>
      <c r="AN224" s="88" t="str">
        <f t="shared" si="73"/>
        <v>ok</v>
      </c>
      <c r="AO224" s="88" t="str">
        <f t="shared" si="73"/>
        <v>ok</v>
      </c>
      <c r="AP224" s="88" t="str">
        <f t="shared" si="73"/>
        <v>ok</v>
      </c>
      <c r="AQ224" s="88" t="str">
        <f t="shared" si="73"/>
        <v>ok</v>
      </c>
      <c r="AR224" s="88" t="str">
        <f t="shared" si="73"/>
        <v>ok</v>
      </c>
      <c r="AS224" s="88" t="str">
        <f t="shared" si="73"/>
        <v>ok</v>
      </c>
      <c r="AT224" s="88" t="str">
        <f t="shared" si="73"/>
        <v>ok</v>
      </c>
      <c r="AU224" s="88" t="str">
        <f t="shared" si="73"/>
        <v>ok</v>
      </c>
      <c r="AV224" s="88" t="str">
        <f t="shared" si="73"/>
        <v>ok</v>
      </c>
      <c r="AW224" s="88" t="str">
        <f t="shared" si="73"/>
        <v>ok</v>
      </c>
      <c r="AX224" s="88" t="str">
        <f t="shared" si="73"/>
        <v>ok</v>
      </c>
      <c r="AY224" s="88" t="str">
        <f t="shared" si="73"/>
        <v>ok</v>
      </c>
      <c r="AZ224" s="88" t="str">
        <f t="shared" si="73"/>
        <v>ok</v>
      </c>
      <c r="BA224" s="88" t="str">
        <f t="shared" si="73"/>
        <v>ok</v>
      </c>
      <c r="BB224" s="88" t="str">
        <f t="shared" si="73"/>
        <v>ok</v>
      </c>
      <c r="BC224" s="88" t="str">
        <f t="shared" si="73"/>
        <v>ok</v>
      </c>
      <c r="BD224" s="88" t="str">
        <f t="shared" si="73"/>
        <v>ok</v>
      </c>
      <c r="BE224" s="88" t="str">
        <f t="shared" si="73"/>
        <v>ok</v>
      </c>
      <c r="BF224" s="88" t="str">
        <f t="shared" si="73"/>
        <v>ok</v>
      </c>
      <c r="BG224" s="88" t="str">
        <f t="shared" si="73"/>
        <v>ok</v>
      </c>
      <c r="BH224" s="88" t="str">
        <f t="shared" si="73"/>
        <v>ok</v>
      </c>
      <c r="BI224" s="88" t="str">
        <f t="shared" si="73"/>
        <v>ok</v>
      </c>
      <c r="BJ224" s="88" t="str">
        <f t="shared" si="73"/>
        <v>ok</v>
      </c>
      <c r="BK224" s="88" t="str">
        <f t="shared" si="73"/>
        <v>ok</v>
      </c>
      <c r="BL224" s="88" t="str">
        <f t="shared" si="73"/>
        <v>ok</v>
      </c>
      <c r="BM224" s="88" t="str">
        <f t="shared" si="73"/>
        <v>ok</v>
      </c>
      <c r="BN224" s="88" t="str">
        <f t="shared" si="73"/>
        <v>ok</v>
      </c>
      <c r="BO224" s="88" t="str">
        <f t="shared" si="73"/>
        <v>ok</v>
      </c>
      <c r="BP224" s="88" t="str">
        <f t="shared" si="73"/>
        <v>ok</v>
      </c>
    </row>
    <row r="225" spans="36:68" x14ac:dyDescent="0.15">
      <c r="AK225" s="71" t="s">
        <v>83</v>
      </c>
      <c r="AL225" s="72">
        <f t="shared" ref="AL225:BP225" si="74">AL260</f>
        <v>1</v>
      </c>
      <c r="AM225" s="72">
        <f t="shared" si="74"/>
        <v>2</v>
      </c>
      <c r="AN225" s="72">
        <f t="shared" si="74"/>
        <v>3</v>
      </c>
      <c r="AO225" s="72">
        <f t="shared" si="74"/>
        <v>4</v>
      </c>
      <c r="AP225" s="72">
        <f t="shared" si="74"/>
        <v>5</v>
      </c>
      <c r="AQ225" s="72">
        <f t="shared" si="74"/>
        <v>6</v>
      </c>
      <c r="AR225" s="72">
        <f t="shared" si="74"/>
        <v>7</v>
      </c>
      <c r="AS225" s="72">
        <f t="shared" si="74"/>
        <v>8</v>
      </c>
      <c r="AT225" s="72">
        <f t="shared" si="74"/>
        <v>9</v>
      </c>
      <c r="AU225" s="72">
        <f t="shared" si="74"/>
        <v>10</v>
      </c>
      <c r="AV225" s="72">
        <f t="shared" si="74"/>
        <v>11</v>
      </c>
      <c r="AW225" s="72">
        <f t="shared" si="74"/>
        <v>12</v>
      </c>
      <c r="AX225" s="72">
        <f t="shared" si="74"/>
        <v>13</v>
      </c>
      <c r="AY225" s="72">
        <f t="shared" si="74"/>
        <v>14</v>
      </c>
      <c r="AZ225" s="72">
        <f t="shared" si="74"/>
        <v>15</v>
      </c>
      <c r="BA225" s="72">
        <f t="shared" si="74"/>
        <v>16</v>
      </c>
      <c r="BB225" s="72">
        <f t="shared" si="74"/>
        <v>17</v>
      </c>
      <c r="BC225" s="72">
        <f t="shared" si="74"/>
        <v>18</v>
      </c>
      <c r="BD225" s="72">
        <f t="shared" si="74"/>
        <v>19</v>
      </c>
      <c r="BE225" s="72">
        <f t="shared" si="74"/>
        <v>20</v>
      </c>
      <c r="BF225" s="72">
        <f t="shared" si="74"/>
        <v>21</v>
      </c>
      <c r="BG225" s="72">
        <f t="shared" si="74"/>
        <v>22</v>
      </c>
      <c r="BH225" s="72">
        <f t="shared" si="74"/>
        <v>23</v>
      </c>
      <c r="BI225" s="72">
        <f t="shared" si="74"/>
        <v>24</v>
      </c>
      <c r="BJ225" s="72">
        <f t="shared" si="74"/>
        <v>25</v>
      </c>
      <c r="BK225" s="72">
        <f t="shared" si="74"/>
        <v>26</v>
      </c>
      <c r="BL225" s="72">
        <f t="shared" si="74"/>
        <v>27</v>
      </c>
      <c r="BM225" s="72">
        <f t="shared" si="74"/>
        <v>28</v>
      </c>
      <c r="BN225" s="72">
        <f t="shared" si="74"/>
        <v>29</v>
      </c>
      <c r="BO225" s="72">
        <f t="shared" si="74"/>
        <v>30</v>
      </c>
      <c r="BP225" s="72" t="str">
        <f t="shared" si="74"/>
        <v>合計</v>
      </c>
    </row>
    <row r="226" spans="36:68" x14ac:dyDescent="0.15">
      <c r="AK226" s="71" t="s">
        <v>47</v>
      </c>
      <c r="AL226" s="89">
        <f t="shared" ref="AL226:BO226" si="75">IF($AN$4=$AJ$223,AL$124,0)</f>
        <v>0</v>
      </c>
      <c r="AM226" s="89">
        <f t="shared" si="75"/>
        <v>0</v>
      </c>
      <c r="AN226" s="89">
        <f t="shared" si="75"/>
        <v>0</v>
      </c>
      <c r="AO226" s="89">
        <f t="shared" si="75"/>
        <v>0</v>
      </c>
      <c r="AP226" s="89">
        <f t="shared" si="75"/>
        <v>0</v>
      </c>
      <c r="AQ226" s="89">
        <f t="shared" si="75"/>
        <v>0</v>
      </c>
      <c r="AR226" s="89">
        <f t="shared" si="75"/>
        <v>0</v>
      </c>
      <c r="AS226" s="89">
        <f t="shared" si="75"/>
        <v>0</v>
      </c>
      <c r="AT226" s="89">
        <f t="shared" si="75"/>
        <v>0</v>
      </c>
      <c r="AU226" s="89">
        <f t="shared" si="75"/>
        <v>0</v>
      </c>
      <c r="AV226" s="89">
        <f t="shared" si="75"/>
        <v>0</v>
      </c>
      <c r="AW226" s="89">
        <f t="shared" si="75"/>
        <v>0</v>
      </c>
      <c r="AX226" s="89">
        <f t="shared" si="75"/>
        <v>0</v>
      </c>
      <c r="AY226" s="89">
        <f t="shared" si="75"/>
        <v>0</v>
      </c>
      <c r="AZ226" s="89">
        <f t="shared" si="75"/>
        <v>0</v>
      </c>
      <c r="BA226" s="89">
        <f t="shared" si="75"/>
        <v>0</v>
      </c>
      <c r="BB226" s="89">
        <f t="shared" si="75"/>
        <v>0</v>
      </c>
      <c r="BC226" s="89">
        <f t="shared" si="75"/>
        <v>0</v>
      </c>
      <c r="BD226" s="89">
        <f t="shared" si="75"/>
        <v>0</v>
      </c>
      <c r="BE226" s="89">
        <f t="shared" si="75"/>
        <v>0</v>
      </c>
      <c r="BF226" s="89">
        <f t="shared" si="75"/>
        <v>0</v>
      </c>
      <c r="BG226" s="89">
        <f t="shared" si="75"/>
        <v>0</v>
      </c>
      <c r="BH226" s="89">
        <f t="shared" si="75"/>
        <v>0</v>
      </c>
      <c r="BI226" s="89">
        <f t="shared" si="75"/>
        <v>0</v>
      </c>
      <c r="BJ226" s="89">
        <f t="shared" si="75"/>
        <v>0</v>
      </c>
      <c r="BK226" s="89">
        <f t="shared" si="75"/>
        <v>0</v>
      </c>
      <c r="BL226" s="89">
        <f t="shared" si="75"/>
        <v>0</v>
      </c>
      <c r="BM226" s="89">
        <f t="shared" si="75"/>
        <v>0</v>
      </c>
      <c r="BN226" s="89">
        <f t="shared" si="75"/>
        <v>0</v>
      </c>
      <c r="BO226" s="89">
        <f t="shared" si="75"/>
        <v>0</v>
      </c>
      <c r="BP226" s="89">
        <f>SUM(AL226:BO226)</f>
        <v>0</v>
      </c>
    </row>
    <row r="227" spans="36:68" x14ac:dyDescent="0.15">
      <c r="AK227" s="74" t="s">
        <v>48</v>
      </c>
      <c r="AL227" s="89">
        <f t="shared" ref="AL227:BO227" si="76">IF($AN$4=$AJ$223,AL$125,0)</f>
        <v>0</v>
      </c>
      <c r="AM227" s="89">
        <f t="shared" si="76"/>
        <v>0</v>
      </c>
      <c r="AN227" s="89">
        <f t="shared" si="76"/>
        <v>0</v>
      </c>
      <c r="AO227" s="89">
        <f t="shared" si="76"/>
        <v>0</v>
      </c>
      <c r="AP227" s="89">
        <f t="shared" si="76"/>
        <v>0</v>
      </c>
      <c r="AQ227" s="89">
        <f t="shared" si="76"/>
        <v>0</v>
      </c>
      <c r="AR227" s="89">
        <f t="shared" si="76"/>
        <v>0</v>
      </c>
      <c r="AS227" s="89">
        <f t="shared" si="76"/>
        <v>0</v>
      </c>
      <c r="AT227" s="89">
        <f t="shared" si="76"/>
        <v>0</v>
      </c>
      <c r="AU227" s="89">
        <f t="shared" si="76"/>
        <v>0</v>
      </c>
      <c r="AV227" s="89">
        <f t="shared" si="76"/>
        <v>0</v>
      </c>
      <c r="AW227" s="89">
        <f t="shared" si="76"/>
        <v>0</v>
      </c>
      <c r="AX227" s="89">
        <f t="shared" si="76"/>
        <v>0</v>
      </c>
      <c r="AY227" s="89">
        <f t="shared" si="76"/>
        <v>0</v>
      </c>
      <c r="AZ227" s="89">
        <f t="shared" si="76"/>
        <v>0</v>
      </c>
      <c r="BA227" s="89">
        <f t="shared" si="76"/>
        <v>0</v>
      </c>
      <c r="BB227" s="89">
        <f t="shared" si="76"/>
        <v>0</v>
      </c>
      <c r="BC227" s="89">
        <f t="shared" si="76"/>
        <v>0</v>
      </c>
      <c r="BD227" s="89">
        <f t="shared" si="76"/>
        <v>0</v>
      </c>
      <c r="BE227" s="89">
        <f t="shared" si="76"/>
        <v>0</v>
      </c>
      <c r="BF227" s="89">
        <f t="shared" si="76"/>
        <v>0</v>
      </c>
      <c r="BG227" s="89">
        <f t="shared" si="76"/>
        <v>0</v>
      </c>
      <c r="BH227" s="89">
        <f t="shared" si="76"/>
        <v>0</v>
      </c>
      <c r="BI227" s="89">
        <f t="shared" si="76"/>
        <v>0</v>
      </c>
      <c r="BJ227" s="89">
        <f t="shared" si="76"/>
        <v>0</v>
      </c>
      <c r="BK227" s="89">
        <f t="shared" si="76"/>
        <v>0</v>
      </c>
      <c r="BL227" s="89">
        <f t="shared" si="76"/>
        <v>0</v>
      </c>
      <c r="BM227" s="89">
        <f t="shared" si="76"/>
        <v>0</v>
      </c>
      <c r="BN227" s="89">
        <f t="shared" si="76"/>
        <v>0</v>
      </c>
      <c r="BO227" s="89">
        <f t="shared" si="76"/>
        <v>0</v>
      </c>
      <c r="BP227" s="89">
        <f>SUM(AL227:BO227)</f>
        <v>0</v>
      </c>
    </row>
    <row r="228" spans="36:68" x14ac:dyDescent="0.15">
      <c r="AK228" s="71" t="s">
        <v>49</v>
      </c>
      <c r="AL228" s="89">
        <f t="shared" ref="AL228:BO228" si="77">IF($AN$4=$AJ$223,AL$126,0)</f>
        <v>0</v>
      </c>
      <c r="AM228" s="89">
        <f t="shared" si="77"/>
        <v>0</v>
      </c>
      <c r="AN228" s="89">
        <f t="shared" si="77"/>
        <v>0</v>
      </c>
      <c r="AO228" s="89">
        <f t="shared" si="77"/>
        <v>0</v>
      </c>
      <c r="AP228" s="89">
        <f t="shared" si="77"/>
        <v>0</v>
      </c>
      <c r="AQ228" s="89">
        <f t="shared" si="77"/>
        <v>0</v>
      </c>
      <c r="AR228" s="89">
        <f t="shared" si="77"/>
        <v>0</v>
      </c>
      <c r="AS228" s="89">
        <f t="shared" si="77"/>
        <v>0</v>
      </c>
      <c r="AT228" s="89">
        <f t="shared" si="77"/>
        <v>0</v>
      </c>
      <c r="AU228" s="89">
        <f t="shared" si="77"/>
        <v>0</v>
      </c>
      <c r="AV228" s="89">
        <f t="shared" si="77"/>
        <v>0</v>
      </c>
      <c r="AW228" s="89">
        <f t="shared" si="77"/>
        <v>0</v>
      </c>
      <c r="AX228" s="89">
        <f t="shared" si="77"/>
        <v>0</v>
      </c>
      <c r="AY228" s="89">
        <f t="shared" si="77"/>
        <v>0</v>
      </c>
      <c r="AZ228" s="89">
        <f t="shared" si="77"/>
        <v>0</v>
      </c>
      <c r="BA228" s="89">
        <f t="shared" si="77"/>
        <v>0</v>
      </c>
      <c r="BB228" s="89">
        <f t="shared" si="77"/>
        <v>0</v>
      </c>
      <c r="BC228" s="89">
        <f t="shared" si="77"/>
        <v>0</v>
      </c>
      <c r="BD228" s="89">
        <f t="shared" si="77"/>
        <v>0</v>
      </c>
      <c r="BE228" s="89">
        <f t="shared" si="77"/>
        <v>0</v>
      </c>
      <c r="BF228" s="89">
        <f t="shared" si="77"/>
        <v>0</v>
      </c>
      <c r="BG228" s="89">
        <f t="shared" si="77"/>
        <v>0</v>
      </c>
      <c r="BH228" s="89">
        <f t="shared" si="77"/>
        <v>0</v>
      </c>
      <c r="BI228" s="89">
        <f t="shared" si="77"/>
        <v>0</v>
      </c>
      <c r="BJ228" s="89">
        <f t="shared" si="77"/>
        <v>0</v>
      </c>
      <c r="BK228" s="89">
        <f t="shared" si="77"/>
        <v>0</v>
      </c>
      <c r="BL228" s="89">
        <f t="shared" si="77"/>
        <v>0</v>
      </c>
      <c r="BM228" s="89">
        <f t="shared" si="77"/>
        <v>0</v>
      </c>
      <c r="BN228" s="89">
        <f t="shared" si="77"/>
        <v>0</v>
      </c>
      <c r="BO228" s="89">
        <f t="shared" si="77"/>
        <v>0</v>
      </c>
      <c r="BP228" s="89">
        <f>SUM(AL228:BO228)</f>
        <v>0</v>
      </c>
    </row>
    <row r="229" spans="36:68" x14ac:dyDescent="0.15">
      <c r="AK229" s="71" t="s">
        <v>70</v>
      </c>
      <c r="AL229" s="89">
        <f t="shared" ref="AL229:BO229" si="78">IF($AN$4=$AJ$223,AL$127,0)</f>
        <v>0</v>
      </c>
      <c r="AM229" s="89">
        <f t="shared" si="78"/>
        <v>0</v>
      </c>
      <c r="AN229" s="89">
        <f t="shared" si="78"/>
        <v>0</v>
      </c>
      <c r="AO229" s="89">
        <f t="shared" si="78"/>
        <v>0</v>
      </c>
      <c r="AP229" s="89">
        <f t="shared" si="78"/>
        <v>0</v>
      </c>
      <c r="AQ229" s="89">
        <f t="shared" si="78"/>
        <v>0</v>
      </c>
      <c r="AR229" s="89">
        <f t="shared" si="78"/>
        <v>0</v>
      </c>
      <c r="AS229" s="89">
        <f t="shared" si="78"/>
        <v>0</v>
      </c>
      <c r="AT229" s="89">
        <f t="shared" si="78"/>
        <v>0</v>
      </c>
      <c r="AU229" s="89">
        <f t="shared" si="78"/>
        <v>0</v>
      </c>
      <c r="AV229" s="89">
        <f t="shared" si="78"/>
        <v>0</v>
      </c>
      <c r="AW229" s="89">
        <f t="shared" si="78"/>
        <v>0</v>
      </c>
      <c r="AX229" s="89">
        <f t="shared" si="78"/>
        <v>0</v>
      </c>
      <c r="AY229" s="89">
        <f t="shared" si="78"/>
        <v>0</v>
      </c>
      <c r="AZ229" s="89">
        <f t="shared" si="78"/>
        <v>0</v>
      </c>
      <c r="BA229" s="89">
        <f t="shared" si="78"/>
        <v>0</v>
      </c>
      <c r="BB229" s="89">
        <f t="shared" si="78"/>
        <v>0</v>
      </c>
      <c r="BC229" s="89">
        <f t="shared" si="78"/>
        <v>0</v>
      </c>
      <c r="BD229" s="89">
        <f t="shared" si="78"/>
        <v>0</v>
      </c>
      <c r="BE229" s="89">
        <f t="shared" si="78"/>
        <v>0</v>
      </c>
      <c r="BF229" s="89">
        <f t="shared" si="78"/>
        <v>0</v>
      </c>
      <c r="BG229" s="89">
        <f t="shared" si="78"/>
        <v>0</v>
      </c>
      <c r="BH229" s="89">
        <f t="shared" si="78"/>
        <v>0</v>
      </c>
      <c r="BI229" s="89">
        <f t="shared" si="78"/>
        <v>0</v>
      </c>
      <c r="BJ229" s="89">
        <f t="shared" si="78"/>
        <v>0</v>
      </c>
      <c r="BK229" s="89">
        <f t="shared" si="78"/>
        <v>0</v>
      </c>
      <c r="BL229" s="89">
        <f t="shared" si="78"/>
        <v>0</v>
      </c>
      <c r="BM229" s="89">
        <f t="shared" si="78"/>
        <v>0</v>
      </c>
      <c r="BN229" s="89">
        <f t="shared" si="78"/>
        <v>0</v>
      </c>
      <c r="BO229" s="89">
        <f t="shared" si="78"/>
        <v>0</v>
      </c>
      <c r="BP229" s="89">
        <f>SUM(AL229:BO229)</f>
        <v>0</v>
      </c>
    </row>
    <row r="230" spans="36:68" x14ac:dyDescent="0.15">
      <c r="AK230" s="71" t="s">
        <v>76</v>
      </c>
      <c r="AL230" s="89">
        <f t="shared" ref="AL230:BO230" si="79">SUM(AL226:AL229)</f>
        <v>0</v>
      </c>
      <c r="AM230" s="89">
        <f t="shared" si="79"/>
        <v>0</v>
      </c>
      <c r="AN230" s="89">
        <f t="shared" si="79"/>
        <v>0</v>
      </c>
      <c r="AO230" s="89">
        <f t="shared" si="79"/>
        <v>0</v>
      </c>
      <c r="AP230" s="89">
        <f t="shared" si="79"/>
        <v>0</v>
      </c>
      <c r="AQ230" s="89">
        <f t="shared" si="79"/>
        <v>0</v>
      </c>
      <c r="AR230" s="89">
        <f t="shared" si="79"/>
        <v>0</v>
      </c>
      <c r="AS230" s="89">
        <f t="shared" si="79"/>
        <v>0</v>
      </c>
      <c r="AT230" s="89">
        <f t="shared" si="79"/>
        <v>0</v>
      </c>
      <c r="AU230" s="89">
        <f t="shared" si="79"/>
        <v>0</v>
      </c>
      <c r="AV230" s="89">
        <f t="shared" si="79"/>
        <v>0</v>
      </c>
      <c r="AW230" s="89">
        <f t="shared" si="79"/>
        <v>0</v>
      </c>
      <c r="AX230" s="89">
        <f t="shared" si="79"/>
        <v>0</v>
      </c>
      <c r="AY230" s="89">
        <f t="shared" si="79"/>
        <v>0</v>
      </c>
      <c r="AZ230" s="89">
        <f t="shared" si="79"/>
        <v>0</v>
      </c>
      <c r="BA230" s="89">
        <f t="shared" si="79"/>
        <v>0</v>
      </c>
      <c r="BB230" s="89">
        <f t="shared" si="79"/>
        <v>0</v>
      </c>
      <c r="BC230" s="89">
        <f t="shared" si="79"/>
        <v>0</v>
      </c>
      <c r="BD230" s="89">
        <f t="shared" si="79"/>
        <v>0</v>
      </c>
      <c r="BE230" s="89">
        <f t="shared" si="79"/>
        <v>0</v>
      </c>
      <c r="BF230" s="89">
        <f t="shared" si="79"/>
        <v>0</v>
      </c>
      <c r="BG230" s="89">
        <f t="shared" si="79"/>
        <v>0</v>
      </c>
      <c r="BH230" s="89">
        <f t="shared" si="79"/>
        <v>0</v>
      </c>
      <c r="BI230" s="89">
        <f t="shared" si="79"/>
        <v>0</v>
      </c>
      <c r="BJ230" s="89">
        <f t="shared" si="79"/>
        <v>0</v>
      </c>
      <c r="BK230" s="89">
        <f t="shared" si="79"/>
        <v>0</v>
      </c>
      <c r="BL230" s="89">
        <f t="shared" si="79"/>
        <v>0</v>
      </c>
      <c r="BM230" s="89">
        <f t="shared" si="79"/>
        <v>0</v>
      </c>
      <c r="BN230" s="89">
        <f t="shared" si="79"/>
        <v>0</v>
      </c>
      <c r="BO230" s="89">
        <f t="shared" si="79"/>
        <v>0</v>
      </c>
      <c r="BP230" s="89">
        <f>SUM(BP226:BP229)</f>
        <v>0</v>
      </c>
    </row>
    <row r="231" spans="36:68" s="75" customFormat="1" ht="12" x14ac:dyDescent="0.15">
      <c r="AJ231" s="75" t="s">
        <v>77</v>
      </c>
    </row>
    <row r="232" spans="36:68" s="75" customFormat="1" ht="12" x14ac:dyDescent="0.15">
      <c r="AJ232" s="518" t="s">
        <v>53</v>
      </c>
      <c r="AK232" s="520" t="s">
        <v>54</v>
      </c>
      <c r="AL232" s="72">
        <v>1</v>
      </c>
      <c r="AM232" s="72">
        <v>2</v>
      </c>
      <c r="AN232" s="72">
        <v>3</v>
      </c>
      <c r="AO232" s="72">
        <v>4</v>
      </c>
      <c r="AP232" s="72">
        <v>5</v>
      </c>
      <c r="AQ232" s="72">
        <v>6</v>
      </c>
      <c r="AR232" s="72">
        <v>7</v>
      </c>
      <c r="AS232" s="72">
        <v>8</v>
      </c>
      <c r="AT232" s="72">
        <v>9</v>
      </c>
      <c r="AU232" s="72">
        <v>10</v>
      </c>
      <c r="AV232" s="72">
        <v>11</v>
      </c>
      <c r="AW232" s="72">
        <v>12</v>
      </c>
      <c r="AX232" s="72">
        <v>13</v>
      </c>
      <c r="AY232" s="72">
        <v>14</v>
      </c>
      <c r="AZ232" s="72">
        <v>15</v>
      </c>
      <c r="BA232" s="72">
        <v>16</v>
      </c>
      <c r="BB232" s="72">
        <v>17</v>
      </c>
      <c r="BC232" s="72">
        <v>18</v>
      </c>
      <c r="BD232" s="72">
        <v>19</v>
      </c>
      <c r="BE232" s="72">
        <v>20</v>
      </c>
      <c r="BF232" s="72">
        <v>21</v>
      </c>
      <c r="BG232" s="72">
        <v>22</v>
      </c>
      <c r="BH232" s="72">
        <v>23</v>
      </c>
      <c r="BI232" s="72">
        <v>24</v>
      </c>
      <c r="BJ232" s="72">
        <v>25</v>
      </c>
      <c r="BK232" s="72">
        <v>26</v>
      </c>
      <c r="BL232" s="72">
        <v>27</v>
      </c>
      <c r="BM232" s="72">
        <v>28</v>
      </c>
      <c r="BN232" s="72">
        <v>29</v>
      </c>
      <c r="BO232" s="72">
        <v>30</v>
      </c>
      <c r="BP232" s="72" t="s">
        <v>76</v>
      </c>
    </row>
    <row r="233" spans="36:68" s="75" customFormat="1" ht="12" x14ac:dyDescent="0.15">
      <c r="AJ233" s="519"/>
      <c r="AK233" s="521"/>
      <c r="AL233" s="76" t="s">
        <v>55</v>
      </c>
      <c r="AM233" s="76" t="s">
        <v>55</v>
      </c>
      <c r="AN233" s="76" t="s">
        <v>55</v>
      </c>
      <c r="AO233" s="76" t="s">
        <v>55</v>
      </c>
      <c r="AP233" s="76" t="s">
        <v>55</v>
      </c>
      <c r="AQ233" s="76" t="s">
        <v>55</v>
      </c>
      <c r="AR233" s="76" t="s">
        <v>55</v>
      </c>
      <c r="AS233" s="76" t="s">
        <v>55</v>
      </c>
      <c r="AT233" s="76" t="s">
        <v>55</v>
      </c>
      <c r="AU233" s="76" t="s">
        <v>55</v>
      </c>
      <c r="AV233" s="76" t="s">
        <v>55</v>
      </c>
      <c r="AW233" s="76" t="s">
        <v>55</v>
      </c>
      <c r="AX233" s="76" t="s">
        <v>55</v>
      </c>
      <c r="AY233" s="76" t="s">
        <v>55</v>
      </c>
      <c r="AZ233" s="76" t="s">
        <v>55</v>
      </c>
      <c r="BA233" s="76" t="s">
        <v>55</v>
      </c>
      <c r="BB233" s="76" t="s">
        <v>55</v>
      </c>
      <c r="BC233" s="76" t="s">
        <v>55</v>
      </c>
      <c r="BD233" s="76" t="s">
        <v>55</v>
      </c>
      <c r="BE233" s="76" t="s">
        <v>55</v>
      </c>
      <c r="BF233" s="76" t="s">
        <v>55</v>
      </c>
      <c r="BG233" s="76" t="s">
        <v>55</v>
      </c>
      <c r="BH233" s="76" t="s">
        <v>55</v>
      </c>
      <c r="BI233" s="76" t="s">
        <v>55</v>
      </c>
      <c r="BJ233" s="76" t="s">
        <v>55</v>
      </c>
      <c r="BK233" s="76" t="s">
        <v>55</v>
      </c>
      <c r="BL233" s="76" t="s">
        <v>55</v>
      </c>
      <c r="BM233" s="76" t="s">
        <v>55</v>
      </c>
      <c r="BN233" s="76" t="s">
        <v>55</v>
      </c>
      <c r="BO233" s="76" t="s">
        <v>55</v>
      </c>
      <c r="BP233" s="76" t="s">
        <v>55</v>
      </c>
    </row>
    <row r="234" spans="36:68" s="75" customFormat="1" x14ac:dyDescent="0.15">
      <c r="AJ234" s="77" t="s">
        <v>60</v>
      </c>
      <c r="AK234" s="71" t="s">
        <v>60</v>
      </c>
      <c r="AL234" s="89">
        <f t="shared" ref="AL234:BO234" si="80">IF($AN$4=$AJ$223,AL$132,0)</f>
        <v>0</v>
      </c>
      <c r="AM234" s="89">
        <f t="shared" si="80"/>
        <v>0</v>
      </c>
      <c r="AN234" s="89">
        <f t="shared" si="80"/>
        <v>0</v>
      </c>
      <c r="AO234" s="89">
        <f t="shared" si="80"/>
        <v>0</v>
      </c>
      <c r="AP234" s="89">
        <f t="shared" si="80"/>
        <v>0</v>
      </c>
      <c r="AQ234" s="89">
        <f t="shared" si="80"/>
        <v>0</v>
      </c>
      <c r="AR234" s="89">
        <f t="shared" si="80"/>
        <v>0</v>
      </c>
      <c r="AS234" s="89">
        <f t="shared" si="80"/>
        <v>0</v>
      </c>
      <c r="AT234" s="89">
        <f t="shared" si="80"/>
        <v>0</v>
      </c>
      <c r="AU234" s="89">
        <f t="shared" si="80"/>
        <v>0</v>
      </c>
      <c r="AV234" s="89">
        <f t="shared" si="80"/>
        <v>0</v>
      </c>
      <c r="AW234" s="89">
        <f t="shared" si="80"/>
        <v>0</v>
      </c>
      <c r="AX234" s="89">
        <f t="shared" si="80"/>
        <v>0</v>
      </c>
      <c r="AY234" s="89">
        <f t="shared" si="80"/>
        <v>0</v>
      </c>
      <c r="AZ234" s="89">
        <f t="shared" si="80"/>
        <v>0</v>
      </c>
      <c r="BA234" s="89">
        <f t="shared" si="80"/>
        <v>0</v>
      </c>
      <c r="BB234" s="89">
        <f t="shared" si="80"/>
        <v>0</v>
      </c>
      <c r="BC234" s="89">
        <f t="shared" si="80"/>
        <v>0</v>
      </c>
      <c r="BD234" s="89">
        <f t="shared" si="80"/>
        <v>0</v>
      </c>
      <c r="BE234" s="89">
        <f t="shared" si="80"/>
        <v>0</v>
      </c>
      <c r="BF234" s="89">
        <f t="shared" si="80"/>
        <v>0</v>
      </c>
      <c r="BG234" s="89">
        <f t="shared" si="80"/>
        <v>0</v>
      </c>
      <c r="BH234" s="89">
        <f t="shared" si="80"/>
        <v>0</v>
      </c>
      <c r="BI234" s="89">
        <f t="shared" si="80"/>
        <v>0</v>
      </c>
      <c r="BJ234" s="89">
        <f t="shared" si="80"/>
        <v>0</v>
      </c>
      <c r="BK234" s="89">
        <f t="shared" si="80"/>
        <v>0</v>
      </c>
      <c r="BL234" s="89">
        <f t="shared" si="80"/>
        <v>0</v>
      </c>
      <c r="BM234" s="89">
        <f t="shared" si="80"/>
        <v>0</v>
      </c>
      <c r="BN234" s="89">
        <f t="shared" si="80"/>
        <v>0</v>
      </c>
      <c r="BO234" s="89">
        <f t="shared" si="80"/>
        <v>0</v>
      </c>
      <c r="BP234" s="89">
        <f t="shared" ref="BP234:BP243" si="81">SUM(AL234:BO234)</f>
        <v>0</v>
      </c>
    </row>
    <row r="235" spans="36:68" s="75" customFormat="1" x14ac:dyDescent="0.15">
      <c r="AJ235" s="78" t="s">
        <v>61</v>
      </c>
      <c r="AK235" s="79" t="s">
        <v>62</v>
      </c>
      <c r="AL235" s="89">
        <f t="shared" ref="AL235:BO235" si="82">IF($AN$4=$AJ$223,AL$133,0)</f>
        <v>0</v>
      </c>
      <c r="AM235" s="89">
        <f t="shared" si="82"/>
        <v>0</v>
      </c>
      <c r="AN235" s="89">
        <f t="shared" si="82"/>
        <v>0</v>
      </c>
      <c r="AO235" s="89">
        <f t="shared" si="82"/>
        <v>0</v>
      </c>
      <c r="AP235" s="89">
        <f t="shared" si="82"/>
        <v>0</v>
      </c>
      <c r="AQ235" s="89">
        <f t="shared" si="82"/>
        <v>0</v>
      </c>
      <c r="AR235" s="89">
        <f t="shared" si="82"/>
        <v>0</v>
      </c>
      <c r="AS235" s="89">
        <f t="shared" si="82"/>
        <v>0</v>
      </c>
      <c r="AT235" s="89">
        <f t="shared" si="82"/>
        <v>0</v>
      </c>
      <c r="AU235" s="89">
        <f t="shared" si="82"/>
        <v>0</v>
      </c>
      <c r="AV235" s="89">
        <f t="shared" si="82"/>
        <v>0</v>
      </c>
      <c r="AW235" s="89">
        <f t="shared" si="82"/>
        <v>0</v>
      </c>
      <c r="AX235" s="89">
        <f t="shared" si="82"/>
        <v>0</v>
      </c>
      <c r="AY235" s="89">
        <f t="shared" si="82"/>
        <v>0</v>
      </c>
      <c r="AZ235" s="89">
        <f t="shared" si="82"/>
        <v>0</v>
      </c>
      <c r="BA235" s="89">
        <f t="shared" si="82"/>
        <v>0</v>
      </c>
      <c r="BB235" s="89">
        <f t="shared" si="82"/>
        <v>0</v>
      </c>
      <c r="BC235" s="89">
        <f t="shared" si="82"/>
        <v>0</v>
      </c>
      <c r="BD235" s="89">
        <f t="shared" si="82"/>
        <v>0</v>
      </c>
      <c r="BE235" s="89">
        <f t="shared" si="82"/>
        <v>0</v>
      </c>
      <c r="BF235" s="89">
        <f t="shared" si="82"/>
        <v>0</v>
      </c>
      <c r="BG235" s="89">
        <f t="shared" si="82"/>
        <v>0</v>
      </c>
      <c r="BH235" s="89">
        <f t="shared" si="82"/>
        <v>0</v>
      </c>
      <c r="BI235" s="89">
        <f t="shared" si="82"/>
        <v>0</v>
      </c>
      <c r="BJ235" s="89">
        <f t="shared" si="82"/>
        <v>0</v>
      </c>
      <c r="BK235" s="89">
        <f t="shared" si="82"/>
        <v>0</v>
      </c>
      <c r="BL235" s="89">
        <f t="shared" si="82"/>
        <v>0</v>
      </c>
      <c r="BM235" s="89">
        <f t="shared" si="82"/>
        <v>0</v>
      </c>
      <c r="BN235" s="89">
        <f t="shared" si="82"/>
        <v>0</v>
      </c>
      <c r="BO235" s="89">
        <f t="shared" si="82"/>
        <v>0</v>
      </c>
      <c r="BP235" s="89">
        <f t="shared" si="81"/>
        <v>0</v>
      </c>
    </row>
    <row r="236" spans="36:68" s="75" customFormat="1" x14ac:dyDescent="0.15">
      <c r="AJ236" s="77"/>
      <c r="AK236" s="79" t="s">
        <v>63</v>
      </c>
      <c r="AL236" s="89">
        <f t="shared" ref="AL236:BO236" si="83">IF($AN$4=$AJ$223,AL$134,0)</f>
        <v>0</v>
      </c>
      <c r="AM236" s="89">
        <f t="shared" si="83"/>
        <v>0</v>
      </c>
      <c r="AN236" s="89">
        <f t="shared" si="83"/>
        <v>0</v>
      </c>
      <c r="AO236" s="89">
        <f t="shared" si="83"/>
        <v>0</v>
      </c>
      <c r="AP236" s="89">
        <f t="shared" si="83"/>
        <v>0</v>
      </c>
      <c r="AQ236" s="89">
        <f t="shared" si="83"/>
        <v>0</v>
      </c>
      <c r="AR236" s="89">
        <f t="shared" si="83"/>
        <v>0</v>
      </c>
      <c r="AS236" s="89">
        <f t="shared" si="83"/>
        <v>0</v>
      </c>
      <c r="AT236" s="89">
        <f t="shared" si="83"/>
        <v>0</v>
      </c>
      <c r="AU236" s="89">
        <f t="shared" si="83"/>
        <v>0</v>
      </c>
      <c r="AV236" s="89">
        <f t="shared" si="83"/>
        <v>0</v>
      </c>
      <c r="AW236" s="89">
        <f t="shared" si="83"/>
        <v>0</v>
      </c>
      <c r="AX236" s="89">
        <f t="shared" si="83"/>
        <v>0</v>
      </c>
      <c r="AY236" s="89">
        <f t="shared" si="83"/>
        <v>0</v>
      </c>
      <c r="AZ236" s="89">
        <f t="shared" si="83"/>
        <v>0</v>
      </c>
      <c r="BA236" s="89">
        <f t="shared" si="83"/>
        <v>0</v>
      </c>
      <c r="BB236" s="89">
        <f t="shared" si="83"/>
        <v>0</v>
      </c>
      <c r="BC236" s="89">
        <f t="shared" si="83"/>
        <v>0</v>
      </c>
      <c r="BD236" s="89">
        <f t="shared" si="83"/>
        <v>0</v>
      </c>
      <c r="BE236" s="89">
        <f t="shared" si="83"/>
        <v>0</v>
      </c>
      <c r="BF236" s="89">
        <f t="shared" si="83"/>
        <v>0</v>
      </c>
      <c r="BG236" s="89">
        <f t="shared" si="83"/>
        <v>0</v>
      </c>
      <c r="BH236" s="89">
        <f t="shared" si="83"/>
        <v>0</v>
      </c>
      <c r="BI236" s="89">
        <f t="shared" si="83"/>
        <v>0</v>
      </c>
      <c r="BJ236" s="89">
        <f t="shared" si="83"/>
        <v>0</v>
      </c>
      <c r="BK236" s="89">
        <f t="shared" si="83"/>
        <v>0</v>
      </c>
      <c r="BL236" s="89">
        <f t="shared" si="83"/>
        <v>0</v>
      </c>
      <c r="BM236" s="89">
        <f t="shared" si="83"/>
        <v>0</v>
      </c>
      <c r="BN236" s="89">
        <f t="shared" si="83"/>
        <v>0</v>
      </c>
      <c r="BO236" s="89">
        <f t="shared" si="83"/>
        <v>0</v>
      </c>
      <c r="BP236" s="89">
        <f t="shared" si="81"/>
        <v>0</v>
      </c>
    </row>
    <row r="237" spans="36:68" s="75" customFormat="1" x14ac:dyDescent="0.15">
      <c r="AJ237" s="78" t="s">
        <v>64</v>
      </c>
      <c r="AK237" s="79" t="s">
        <v>65</v>
      </c>
      <c r="AL237" s="89">
        <f t="shared" ref="AL237:BO237" si="84">IF($AN$4=$AJ$223,AL$135,0)</f>
        <v>0</v>
      </c>
      <c r="AM237" s="89">
        <f t="shared" si="84"/>
        <v>0</v>
      </c>
      <c r="AN237" s="89">
        <f t="shared" si="84"/>
        <v>0</v>
      </c>
      <c r="AO237" s="89">
        <f t="shared" si="84"/>
        <v>0</v>
      </c>
      <c r="AP237" s="89">
        <f t="shared" si="84"/>
        <v>0</v>
      </c>
      <c r="AQ237" s="89">
        <f t="shared" si="84"/>
        <v>0</v>
      </c>
      <c r="AR237" s="89">
        <f t="shared" si="84"/>
        <v>0</v>
      </c>
      <c r="AS237" s="89">
        <f t="shared" si="84"/>
        <v>0</v>
      </c>
      <c r="AT237" s="89">
        <f t="shared" si="84"/>
        <v>0</v>
      </c>
      <c r="AU237" s="89">
        <f t="shared" si="84"/>
        <v>0</v>
      </c>
      <c r="AV237" s="89">
        <f t="shared" si="84"/>
        <v>0</v>
      </c>
      <c r="AW237" s="89">
        <f t="shared" si="84"/>
        <v>0</v>
      </c>
      <c r="AX237" s="89">
        <f t="shared" si="84"/>
        <v>0</v>
      </c>
      <c r="AY237" s="89">
        <f t="shared" si="84"/>
        <v>0</v>
      </c>
      <c r="AZ237" s="89">
        <f t="shared" si="84"/>
        <v>0</v>
      </c>
      <c r="BA237" s="89">
        <f t="shared" si="84"/>
        <v>0</v>
      </c>
      <c r="BB237" s="89">
        <f t="shared" si="84"/>
        <v>0</v>
      </c>
      <c r="BC237" s="89">
        <f t="shared" si="84"/>
        <v>0</v>
      </c>
      <c r="BD237" s="89">
        <f t="shared" si="84"/>
        <v>0</v>
      </c>
      <c r="BE237" s="89">
        <f t="shared" si="84"/>
        <v>0</v>
      </c>
      <c r="BF237" s="89">
        <f t="shared" si="84"/>
        <v>0</v>
      </c>
      <c r="BG237" s="89">
        <f t="shared" si="84"/>
        <v>0</v>
      </c>
      <c r="BH237" s="89">
        <f t="shared" si="84"/>
        <v>0</v>
      </c>
      <c r="BI237" s="89">
        <f t="shared" si="84"/>
        <v>0</v>
      </c>
      <c r="BJ237" s="89">
        <f t="shared" si="84"/>
        <v>0</v>
      </c>
      <c r="BK237" s="89">
        <f t="shared" si="84"/>
        <v>0</v>
      </c>
      <c r="BL237" s="89">
        <f t="shared" si="84"/>
        <v>0</v>
      </c>
      <c r="BM237" s="89">
        <f t="shared" si="84"/>
        <v>0</v>
      </c>
      <c r="BN237" s="89">
        <f t="shared" si="84"/>
        <v>0</v>
      </c>
      <c r="BO237" s="89">
        <f t="shared" si="84"/>
        <v>0</v>
      </c>
      <c r="BP237" s="89">
        <f t="shared" si="81"/>
        <v>0</v>
      </c>
    </row>
    <row r="238" spans="36:68" s="75" customFormat="1" x14ac:dyDescent="0.15">
      <c r="AJ238" s="77"/>
      <c r="AK238" s="79" t="s">
        <v>66</v>
      </c>
      <c r="AL238" s="89">
        <f t="shared" ref="AL238:BO238" si="85">IF($AN$4=$AJ$223,AL$136,0)</f>
        <v>0</v>
      </c>
      <c r="AM238" s="89">
        <f t="shared" si="85"/>
        <v>0</v>
      </c>
      <c r="AN238" s="89">
        <f t="shared" si="85"/>
        <v>0</v>
      </c>
      <c r="AO238" s="89">
        <f t="shared" si="85"/>
        <v>0</v>
      </c>
      <c r="AP238" s="89">
        <f t="shared" si="85"/>
        <v>0</v>
      </c>
      <c r="AQ238" s="89">
        <f t="shared" si="85"/>
        <v>0</v>
      </c>
      <c r="AR238" s="89">
        <f t="shared" si="85"/>
        <v>0</v>
      </c>
      <c r="AS238" s="89">
        <f t="shared" si="85"/>
        <v>0</v>
      </c>
      <c r="AT238" s="89">
        <f t="shared" si="85"/>
        <v>0</v>
      </c>
      <c r="AU238" s="89">
        <f t="shared" si="85"/>
        <v>0</v>
      </c>
      <c r="AV238" s="89">
        <f t="shared" si="85"/>
        <v>0</v>
      </c>
      <c r="AW238" s="89">
        <f t="shared" si="85"/>
        <v>0</v>
      </c>
      <c r="AX238" s="89">
        <f t="shared" si="85"/>
        <v>0</v>
      </c>
      <c r="AY238" s="89">
        <f t="shared" si="85"/>
        <v>0</v>
      </c>
      <c r="AZ238" s="89">
        <f t="shared" si="85"/>
        <v>0</v>
      </c>
      <c r="BA238" s="89">
        <f t="shared" si="85"/>
        <v>0</v>
      </c>
      <c r="BB238" s="89">
        <f t="shared" si="85"/>
        <v>0</v>
      </c>
      <c r="BC238" s="89">
        <f t="shared" si="85"/>
        <v>0</v>
      </c>
      <c r="BD238" s="89">
        <f t="shared" si="85"/>
        <v>0</v>
      </c>
      <c r="BE238" s="89">
        <f t="shared" si="85"/>
        <v>0</v>
      </c>
      <c r="BF238" s="89">
        <f t="shared" si="85"/>
        <v>0</v>
      </c>
      <c r="BG238" s="89">
        <f t="shared" si="85"/>
        <v>0</v>
      </c>
      <c r="BH238" s="89">
        <f t="shared" si="85"/>
        <v>0</v>
      </c>
      <c r="BI238" s="89">
        <f t="shared" si="85"/>
        <v>0</v>
      </c>
      <c r="BJ238" s="89">
        <f t="shared" si="85"/>
        <v>0</v>
      </c>
      <c r="BK238" s="89">
        <f t="shared" si="85"/>
        <v>0</v>
      </c>
      <c r="BL238" s="89">
        <f t="shared" si="85"/>
        <v>0</v>
      </c>
      <c r="BM238" s="89">
        <f t="shared" si="85"/>
        <v>0</v>
      </c>
      <c r="BN238" s="89">
        <f t="shared" si="85"/>
        <v>0</v>
      </c>
      <c r="BO238" s="89">
        <f t="shared" si="85"/>
        <v>0</v>
      </c>
      <c r="BP238" s="89">
        <f t="shared" si="81"/>
        <v>0</v>
      </c>
    </row>
    <row r="239" spans="36:68" s="75" customFormat="1" ht="24" x14ac:dyDescent="0.15">
      <c r="AJ239" s="78" t="s">
        <v>67</v>
      </c>
      <c r="AK239" s="80" t="s">
        <v>78</v>
      </c>
      <c r="AL239" s="89">
        <f t="shared" ref="AL239:BO239" si="86">IF($AN$4=$AJ$223,AL$137,0)</f>
        <v>0</v>
      </c>
      <c r="AM239" s="89">
        <f t="shared" si="86"/>
        <v>0</v>
      </c>
      <c r="AN239" s="89">
        <f t="shared" si="86"/>
        <v>0</v>
      </c>
      <c r="AO239" s="89">
        <f t="shared" si="86"/>
        <v>0</v>
      </c>
      <c r="AP239" s="89">
        <f t="shared" si="86"/>
        <v>0</v>
      </c>
      <c r="AQ239" s="89">
        <f t="shared" si="86"/>
        <v>0</v>
      </c>
      <c r="AR239" s="89">
        <f t="shared" si="86"/>
        <v>0</v>
      </c>
      <c r="AS239" s="89">
        <f t="shared" si="86"/>
        <v>0</v>
      </c>
      <c r="AT239" s="89">
        <f t="shared" si="86"/>
        <v>0</v>
      </c>
      <c r="AU239" s="89">
        <f t="shared" si="86"/>
        <v>0</v>
      </c>
      <c r="AV239" s="89">
        <f t="shared" si="86"/>
        <v>0</v>
      </c>
      <c r="AW239" s="89">
        <f t="shared" si="86"/>
        <v>0</v>
      </c>
      <c r="AX239" s="89">
        <f t="shared" si="86"/>
        <v>0</v>
      </c>
      <c r="AY239" s="89">
        <f t="shared" si="86"/>
        <v>0</v>
      </c>
      <c r="AZ239" s="89">
        <f t="shared" si="86"/>
        <v>0</v>
      </c>
      <c r="BA239" s="89">
        <f t="shared" si="86"/>
        <v>0</v>
      </c>
      <c r="BB239" s="89">
        <f t="shared" si="86"/>
        <v>0</v>
      </c>
      <c r="BC239" s="89">
        <f t="shared" si="86"/>
        <v>0</v>
      </c>
      <c r="BD239" s="89">
        <f t="shared" si="86"/>
        <v>0</v>
      </c>
      <c r="BE239" s="89">
        <f t="shared" si="86"/>
        <v>0</v>
      </c>
      <c r="BF239" s="89">
        <f t="shared" si="86"/>
        <v>0</v>
      </c>
      <c r="BG239" s="89">
        <f t="shared" si="86"/>
        <v>0</v>
      </c>
      <c r="BH239" s="89">
        <f t="shared" si="86"/>
        <v>0</v>
      </c>
      <c r="BI239" s="89">
        <f t="shared" si="86"/>
        <v>0</v>
      </c>
      <c r="BJ239" s="89">
        <f t="shared" si="86"/>
        <v>0</v>
      </c>
      <c r="BK239" s="89">
        <f t="shared" si="86"/>
        <v>0</v>
      </c>
      <c r="BL239" s="89">
        <f t="shared" si="86"/>
        <v>0</v>
      </c>
      <c r="BM239" s="89">
        <f t="shared" si="86"/>
        <v>0</v>
      </c>
      <c r="BN239" s="89">
        <f t="shared" si="86"/>
        <v>0</v>
      </c>
      <c r="BO239" s="89">
        <f t="shared" si="86"/>
        <v>0</v>
      </c>
      <c r="BP239" s="89">
        <f t="shared" si="81"/>
        <v>0</v>
      </c>
    </row>
    <row r="240" spans="36:68" s="75" customFormat="1" x14ac:dyDescent="0.15">
      <c r="AJ240" s="81"/>
      <c r="AK240" s="79" t="s">
        <v>265</v>
      </c>
      <c r="AL240" s="89">
        <f t="shared" ref="AL240:BO240" si="87">IF($AN$4=$AJ$223,AL$138,0)</f>
        <v>0</v>
      </c>
      <c r="AM240" s="89">
        <f t="shared" si="87"/>
        <v>0</v>
      </c>
      <c r="AN240" s="89">
        <f t="shared" si="87"/>
        <v>0</v>
      </c>
      <c r="AO240" s="89">
        <f t="shared" si="87"/>
        <v>0</v>
      </c>
      <c r="AP240" s="89">
        <f t="shared" si="87"/>
        <v>0</v>
      </c>
      <c r="AQ240" s="89">
        <f t="shared" si="87"/>
        <v>0</v>
      </c>
      <c r="AR240" s="89">
        <f t="shared" si="87"/>
        <v>0</v>
      </c>
      <c r="AS240" s="89">
        <f t="shared" si="87"/>
        <v>0</v>
      </c>
      <c r="AT240" s="89">
        <f t="shared" si="87"/>
        <v>0</v>
      </c>
      <c r="AU240" s="89">
        <f t="shared" si="87"/>
        <v>0</v>
      </c>
      <c r="AV240" s="89">
        <f t="shared" si="87"/>
        <v>0</v>
      </c>
      <c r="AW240" s="89">
        <f t="shared" si="87"/>
        <v>0</v>
      </c>
      <c r="AX240" s="89">
        <f t="shared" si="87"/>
        <v>0</v>
      </c>
      <c r="AY240" s="89">
        <f t="shared" si="87"/>
        <v>0</v>
      </c>
      <c r="AZ240" s="89">
        <f t="shared" si="87"/>
        <v>0</v>
      </c>
      <c r="BA240" s="89">
        <f t="shared" si="87"/>
        <v>0</v>
      </c>
      <c r="BB240" s="89">
        <f t="shared" si="87"/>
        <v>0</v>
      </c>
      <c r="BC240" s="89">
        <f t="shared" si="87"/>
        <v>0</v>
      </c>
      <c r="BD240" s="89">
        <f t="shared" si="87"/>
        <v>0</v>
      </c>
      <c r="BE240" s="89">
        <f t="shared" si="87"/>
        <v>0</v>
      </c>
      <c r="BF240" s="89">
        <f t="shared" si="87"/>
        <v>0</v>
      </c>
      <c r="BG240" s="89">
        <f t="shared" si="87"/>
        <v>0</v>
      </c>
      <c r="BH240" s="89">
        <f t="shared" si="87"/>
        <v>0</v>
      </c>
      <c r="BI240" s="89">
        <f t="shared" si="87"/>
        <v>0</v>
      </c>
      <c r="BJ240" s="89">
        <f t="shared" si="87"/>
        <v>0</v>
      </c>
      <c r="BK240" s="89">
        <f t="shared" si="87"/>
        <v>0</v>
      </c>
      <c r="BL240" s="89">
        <f t="shared" si="87"/>
        <v>0</v>
      </c>
      <c r="BM240" s="89">
        <f t="shared" si="87"/>
        <v>0</v>
      </c>
      <c r="BN240" s="89">
        <f t="shared" si="87"/>
        <v>0</v>
      </c>
      <c r="BO240" s="89">
        <f t="shared" si="87"/>
        <v>0</v>
      </c>
      <c r="BP240" s="89">
        <f t="shared" si="81"/>
        <v>0</v>
      </c>
    </row>
    <row r="241" spans="36:69" s="75" customFormat="1" x14ac:dyDescent="0.15">
      <c r="AJ241" s="77"/>
      <c r="AK241" s="79" t="s">
        <v>70</v>
      </c>
      <c r="AL241" s="89">
        <f t="shared" ref="AL241:BO241" si="88">IF($AN$4=$AJ$223,AL$139,0)</f>
        <v>0</v>
      </c>
      <c r="AM241" s="89">
        <f t="shared" si="88"/>
        <v>0</v>
      </c>
      <c r="AN241" s="89">
        <f t="shared" si="88"/>
        <v>0</v>
      </c>
      <c r="AO241" s="89">
        <f t="shared" si="88"/>
        <v>0</v>
      </c>
      <c r="AP241" s="89">
        <f t="shared" si="88"/>
        <v>0</v>
      </c>
      <c r="AQ241" s="89">
        <f t="shared" si="88"/>
        <v>0</v>
      </c>
      <c r="AR241" s="89">
        <f t="shared" si="88"/>
        <v>0</v>
      </c>
      <c r="AS241" s="89">
        <f t="shared" si="88"/>
        <v>0</v>
      </c>
      <c r="AT241" s="89">
        <f t="shared" si="88"/>
        <v>0</v>
      </c>
      <c r="AU241" s="89">
        <f t="shared" si="88"/>
        <v>0</v>
      </c>
      <c r="AV241" s="89">
        <f t="shared" si="88"/>
        <v>0</v>
      </c>
      <c r="AW241" s="89">
        <f t="shared" si="88"/>
        <v>0</v>
      </c>
      <c r="AX241" s="89">
        <f t="shared" si="88"/>
        <v>0</v>
      </c>
      <c r="AY241" s="89">
        <f t="shared" si="88"/>
        <v>0</v>
      </c>
      <c r="AZ241" s="89">
        <f t="shared" si="88"/>
        <v>0</v>
      </c>
      <c r="BA241" s="89">
        <f t="shared" si="88"/>
        <v>0</v>
      </c>
      <c r="BB241" s="89">
        <f t="shared" si="88"/>
        <v>0</v>
      </c>
      <c r="BC241" s="89">
        <f t="shared" si="88"/>
        <v>0</v>
      </c>
      <c r="BD241" s="89">
        <f t="shared" si="88"/>
        <v>0</v>
      </c>
      <c r="BE241" s="89">
        <f t="shared" si="88"/>
        <v>0</v>
      </c>
      <c r="BF241" s="89">
        <f t="shared" si="88"/>
        <v>0</v>
      </c>
      <c r="BG241" s="89">
        <f t="shared" si="88"/>
        <v>0</v>
      </c>
      <c r="BH241" s="89">
        <f t="shared" si="88"/>
        <v>0</v>
      </c>
      <c r="BI241" s="89">
        <f t="shared" si="88"/>
        <v>0</v>
      </c>
      <c r="BJ241" s="89">
        <f t="shared" si="88"/>
        <v>0</v>
      </c>
      <c r="BK241" s="89">
        <f t="shared" si="88"/>
        <v>0</v>
      </c>
      <c r="BL241" s="89">
        <f t="shared" si="88"/>
        <v>0</v>
      </c>
      <c r="BM241" s="89">
        <f t="shared" si="88"/>
        <v>0</v>
      </c>
      <c r="BN241" s="89">
        <f t="shared" si="88"/>
        <v>0</v>
      </c>
      <c r="BO241" s="89">
        <f t="shared" si="88"/>
        <v>0</v>
      </c>
      <c r="BP241" s="89">
        <f t="shared" si="81"/>
        <v>0</v>
      </c>
    </row>
    <row r="242" spans="36:69" s="75" customFormat="1" ht="24" x14ac:dyDescent="0.15">
      <c r="AJ242" s="82" t="s">
        <v>71</v>
      </c>
      <c r="AK242" s="74" t="s">
        <v>72</v>
      </c>
      <c r="AL242" s="89">
        <f t="shared" ref="AL242:BO242" si="89">IF($AN$4=$AJ$223,AL$140,0)</f>
        <v>0</v>
      </c>
      <c r="AM242" s="89">
        <f t="shared" si="89"/>
        <v>0</v>
      </c>
      <c r="AN242" s="89">
        <f t="shared" si="89"/>
        <v>0</v>
      </c>
      <c r="AO242" s="89">
        <f t="shared" si="89"/>
        <v>0</v>
      </c>
      <c r="AP242" s="89">
        <f t="shared" si="89"/>
        <v>0</v>
      </c>
      <c r="AQ242" s="89">
        <f t="shared" si="89"/>
        <v>0</v>
      </c>
      <c r="AR242" s="89">
        <f t="shared" si="89"/>
        <v>0</v>
      </c>
      <c r="AS242" s="89">
        <f t="shared" si="89"/>
        <v>0</v>
      </c>
      <c r="AT242" s="89">
        <f t="shared" si="89"/>
        <v>0</v>
      </c>
      <c r="AU242" s="89">
        <f t="shared" si="89"/>
        <v>0</v>
      </c>
      <c r="AV242" s="89">
        <f t="shared" si="89"/>
        <v>0</v>
      </c>
      <c r="AW242" s="89">
        <f t="shared" si="89"/>
        <v>0</v>
      </c>
      <c r="AX242" s="89">
        <f t="shared" si="89"/>
        <v>0</v>
      </c>
      <c r="AY242" s="89">
        <f t="shared" si="89"/>
        <v>0</v>
      </c>
      <c r="AZ242" s="89">
        <f t="shared" si="89"/>
        <v>0</v>
      </c>
      <c r="BA242" s="89">
        <f t="shared" si="89"/>
        <v>0</v>
      </c>
      <c r="BB242" s="89">
        <f t="shared" si="89"/>
        <v>0</v>
      </c>
      <c r="BC242" s="89">
        <f t="shared" si="89"/>
        <v>0</v>
      </c>
      <c r="BD242" s="89">
        <f t="shared" si="89"/>
        <v>0</v>
      </c>
      <c r="BE242" s="89">
        <f t="shared" si="89"/>
        <v>0</v>
      </c>
      <c r="BF242" s="89">
        <f t="shared" si="89"/>
        <v>0</v>
      </c>
      <c r="BG242" s="89">
        <f t="shared" si="89"/>
        <v>0</v>
      </c>
      <c r="BH242" s="89">
        <f t="shared" si="89"/>
        <v>0</v>
      </c>
      <c r="BI242" s="89">
        <f t="shared" si="89"/>
        <v>0</v>
      </c>
      <c r="BJ242" s="89">
        <f t="shared" si="89"/>
        <v>0</v>
      </c>
      <c r="BK242" s="89">
        <f t="shared" si="89"/>
        <v>0</v>
      </c>
      <c r="BL242" s="89">
        <f t="shared" si="89"/>
        <v>0</v>
      </c>
      <c r="BM242" s="89">
        <f t="shared" si="89"/>
        <v>0</v>
      </c>
      <c r="BN242" s="89">
        <f t="shared" si="89"/>
        <v>0</v>
      </c>
      <c r="BO242" s="89">
        <f t="shared" si="89"/>
        <v>0</v>
      </c>
      <c r="BP242" s="89">
        <f t="shared" si="81"/>
        <v>0</v>
      </c>
    </row>
    <row r="243" spans="36:69" s="75" customFormat="1" x14ac:dyDescent="0.15">
      <c r="AJ243" s="83" t="s">
        <v>50</v>
      </c>
      <c r="AK243" s="71"/>
      <c r="AL243" s="89">
        <f t="shared" ref="AL243:BO243" si="90">IF($AN$4=$AJ$223,AL$141,0)</f>
        <v>0</v>
      </c>
      <c r="AM243" s="89">
        <f t="shared" si="90"/>
        <v>0</v>
      </c>
      <c r="AN243" s="89">
        <f t="shared" si="90"/>
        <v>0</v>
      </c>
      <c r="AO243" s="89">
        <f t="shared" si="90"/>
        <v>0</v>
      </c>
      <c r="AP243" s="89">
        <f t="shared" si="90"/>
        <v>0</v>
      </c>
      <c r="AQ243" s="89">
        <f t="shared" si="90"/>
        <v>0</v>
      </c>
      <c r="AR243" s="89">
        <f t="shared" si="90"/>
        <v>0</v>
      </c>
      <c r="AS243" s="89">
        <f t="shared" si="90"/>
        <v>0</v>
      </c>
      <c r="AT243" s="89">
        <f t="shared" si="90"/>
        <v>0</v>
      </c>
      <c r="AU243" s="89">
        <f t="shared" si="90"/>
        <v>0</v>
      </c>
      <c r="AV243" s="89">
        <f t="shared" si="90"/>
        <v>0</v>
      </c>
      <c r="AW243" s="89">
        <f t="shared" si="90"/>
        <v>0</v>
      </c>
      <c r="AX243" s="89">
        <f t="shared" si="90"/>
        <v>0</v>
      </c>
      <c r="AY243" s="89">
        <f t="shared" si="90"/>
        <v>0</v>
      </c>
      <c r="AZ243" s="89">
        <f t="shared" si="90"/>
        <v>0</v>
      </c>
      <c r="BA243" s="89">
        <f t="shared" si="90"/>
        <v>0</v>
      </c>
      <c r="BB243" s="89">
        <f t="shared" si="90"/>
        <v>0</v>
      </c>
      <c r="BC243" s="89">
        <f t="shared" si="90"/>
        <v>0</v>
      </c>
      <c r="BD243" s="89">
        <f t="shared" si="90"/>
        <v>0</v>
      </c>
      <c r="BE243" s="89">
        <f t="shared" si="90"/>
        <v>0</v>
      </c>
      <c r="BF243" s="89">
        <f t="shared" si="90"/>
        <v>0</v>
      </c>
      <c r="BG243" s="89">
        <f t="shared" si="90"/>
        <v>0</v>
      </c>
      <c r="BH243" s="89">
        <f t="shared" si="90"/>
        <v>0</v>
      </c>
      <c r="BI243" s="89">
        <f t="shared" si="90"/>
        <v>0</v>
      </c>
      <c r="BJ243" s="89">
        <f t="shared" si="90"/>
        <v>0</v>
      </c>
      <c r="BK243" s="89">
        <f t="shared" si="90"/>
        <v>0</v>
      </c>
      <c r="BL243" s="89">
        <f t="shared" si="90"/>
        <v>0</v>
      </c>
      <c r="BM243" s="89">
        <f t="shared" si="90"/>
        <v>0</v>
      </c>
      <c r="BN243" s="89">
        <f t="shared" si="90"/>
        <v>0</v>
      </c>
      <c r="BO243" s="89">
        <f t="shared" si="90"/>
        <v>0</v>
      </c>
      <c r="BP243" s="89">
        <f t="shared" si="81"/>
        <v>0</v>
      </c>
      <c r="BQ243" s="84" t="s">
        <v>82</v>
      </c>
    </row>
    <row r="244" spans="36:69" s="75" customFormat="1" ht="12" x14ac:dyDescent="0.15">
      <c r="AJ244" s="515" t="s">
        <v>51</v>
      </c>
      <c r="AK244" s="516"/>
      <c r="AL244" s="90">
        <f t="shared" ref="AL244:BO244" si="91">SUM(AL234:AL243)</f>
        <v>0</v>
      </c>
      <c r="AM244" s="90">
        <f t="shared" si="91"/>
        <v>0</v>
      </c>
      <c r="AN244" s="90">
        <f t="shared" si="91"/>
        <v>0</v>
      </c>
      <c r="AO244" s="90">
        <f t="shared" si="91"/>
        <v>0</v>
      </c>
      <c r="AP244" s="90">
        <f t="shared" si="91"/>
        <v>0</v>
      </c>
      <c r="AQ244" s="90">
        <f t="shared" si="91"/>
        <v>0</v>
      </c>
      <c r="AR244" s="90">
        <f t="shared" si="91"/>
        <v>0</v>
      </c>
      <c r="AS244" s="90">
        <f t="shared" si="91"/>
        <v>0</v>
      </c>
      <c r="AT244" s="90">
        <f t="shared" si="91"/>
        <v>0</v>
      </c>
      <c r="AU244" s="90">
        <f t="shared" si="91"/>
        <v>0</v>
      </c>
      <c r="AV244" s="90">
        <f t="shared" si="91"/>
        <v>0</v>
      </c>
      <c r="AW244" s="90">
        <f t="shared" si="91"/>
        <v>0</v>
      </c>
      <c r="AX244" s="90">
        <f t="shared" si="91"/>
        <v>0</v>
      </c>
      <c r="AY244" s="90">
        <f t="shared" si="91"/>
        <v>0</v>
      </c>
      <c r="AZ244" s="90">
        <f t="shared" si="91"/>
        <v>0</v>
      </c>
      <c r="BA244" s="90">
        <f t="shared" si="91"/>
        <v>0</v>
      </c>
      <c r="BB244" s="90">
        <f t="shared" si="91"/>
        <v>0</v>
      </c>
      <c r="BC244" s="90">
        <f t="shared" si="91"/>
        <v>0</v>
      </c>
      <c r="BD244" s="90">
        <f t="shared" si="91"/>
        <v>0</v>
      </c>
      <c r="BE244" s="90">
        <f t="shared" si="91"/>
        <v>0</v>
      </c>
      <c r="BF244" s="90">
        <f t="shared" si="91"/>
        <v>0</v>
      </c>
      <c r="BG244" s="90">
        <f t="shared" si="91"/>
        <v>0</v>
      </c>
      <c r="BH244" s="90">
        <f t="shared" si="91"/>
        <v>0</v>
      </c>
      <c r="BI244" s="90">
        <f t="shared" si="91"/>
        <v>0</v>
      </c>
      <c r="BJ244" s="90">
        <f t="shared" si="91"/>
        <v>0</v>
      </c>
      <c r="BK244" s="90">
        <f t="shared" si="91"/>
        <v>0</v>
      </c>
      <c r="BL244" s="90">
        <f t="shared" si="91"/>
        <v>0</v>
      </c>
      <c r="BM244" s="90">
        <f t="shared" si="91"/>
        <v>0</v>
      </c>
      <c r="BN244" s="90">
        <f t="shared" si="91"/>
        <v>0</v>
      </c>
      <c r="BO244" s="90">
        <f t="shared" si="91"/>
        <v>0</v>
      </c>
      <c r="BP244" s="90">
        <f>SUM(BP234:BP243)</f>
        <v>0</v>
      </c>
      <c r="BQ244" s="84">
        <f>COUNTIF($AL$244:$BO$244,"&gt;0")</f>
        <v>0</v>
      </c>
    </row>
    <row r="245" spans="36:69" s="75" customFormat="1" ht="12" x14ac:dyDescent="0.15">
      <c r="AJ245" s="75" t="s">
        <v>80</v>
      </c>
    </row>
    <row r="246" spans="36:69" s="75" customFormat="1" ht="12" x14ac:dyDescent="0.15">
      <c r="AJ246" s="518" t="s">
        <v>53</v>
      </c>
      <c r="AK246" s="520" t="s">
        <v>54</v>
      </c>
      <c r="AL246" s="72">
        <f>AL232</f>
        <v>1</v>
      </c>
      <c r="AM246" s="72">
        <f t="shared" ref="AM246:BO246" si="92">AM232</f>
        <v>2</v>
      </c>
      <c r="AN246" s="72">
        <f t="shared" si="92"/>
        <v>3</v>
      </c>
      <c r="AO246" s="72">
        <f t="shared" si="92"/>
        <v>4</v>
      </c>
      <c r="AP246" s="72">
        <f t="shared" si="92"/>
        <v>5</v>
      </c>
      <c r="AQ246" s="72">
        <f t="shared" si="92"/>
        <v>6</v>
      </c>
      <c r="AR246" s="72">
        <f t="shared" si="92"/>
        <v>7</v>
      </c>
      <c r="AS246" s="72">
        <f t="shared" si="92"/>
        <v>8</v>
      </c>
      <c r="AT246" s="72">
        <f t="shared" si="92"/>
        <v>9</v>
      </c>
      <c r="AU246" s="72">
        <f t="shared" si="92"/>
        <v>10</v>
      </c>
      <c r="AV246" s="72">
        <f t="shared" si="92"/>
        <v>11</v>
      </c>
      <c r="AW246" s="72">
        <f t="shared" si="92"/>
        <v>12</v>
      </c>
      <c r="AX246" s="72">
        <f t="shared" si="92"/>
        <v>13</v>
      </c>
      <c r="AY246" s="72">
        <f t="shared" si="92"/>
        <v>14</v>
      </c>
      <c r="AZ246" s="72">
        <f t="shared" si="92"/>
        <v>15</v>
      </c>
      <c r="BA246" s="72">
        <f t="shared" si="92"/>
        <v>16</v>
      </c>
      <c r="BB246" s="72">
        <f t="shared" si="92"/>
        <v>17</v>
      </c>
      <c r="BC246" s="72">
        <f t="shared" si="92"/>
        <v>18</v>
      </c>
      <c r="BD246" s="72">
        <f t="shared" si="92"/>
        <v>19</v>
      </c>
      <c r="BE246" s="72">
        <f t="shared" si="92"/>
        <v>20</v>
      </c>
      <c r="BF246" s="72">
        <f t="shared" si="92"/>
        <v>21</v>
      </c>
      <c r="BG246" s="72">
        <f t="shared" si="92"/>
        <v>22</v>
      </c>
      <c r="BH246" s="72">
        <f t="shared" si="92"/>
        <v>23</v>
      </c>
      <c r="BI246" s="72">
        <f t="shared" si="92"/>
        <v>24</v>
      </c>
      <c r="BJ246" s="72">
        <f t="shared" si="92"/>
        <v>25</v>
      </c>
      <c r="BK246" s="72">
        <f t="shared" si="92"/>
        <v>26</v>
      </c>
      <c r="BL246" s="72">
        <f t="shared" si="92"/>
        <v>27</v>
      </c>
      <c r="BM246" s="72">
        <f t="shared" si="92"/>
        <v>28</v>
      </c>
      <c r="BN246" s="72">
        <f t="shared" si="92"/>
        <v>29</v>
      </c>
      <c r="BO246" s="72">
        <f t="shared" si="92"/>
        <v>30</v>
      </c>
      <c r="BP246" s="72" t="str">
        <f>BP232</f>
        <v>合計</v>
      </c>
    </row>
    <row r="247" spans="36:69" s="75" customFormat="1" ht="12" x14ac:dyDescent="0.15">
      <c r="AJ247" s="519"/>
      <c r="AK247" s="521"/>
      <c r="AL247" s="86" t="s">
        <v>58</v>
      </c>
      <c r="AM247" s="86" t="s">
        <v>58</v>
      </c>
      <c r="AN247" s="86" t="s">
        <v>58</v>
      </c>
      <c r="AO247" s="86" t="s">
        <v>58</v>
      </c>
      <c r="AP247" s="86" t="s">
        <v>58</v>
      </c>
      <c r="AQ247" s="86" t="s">
        <v>58</v>
      </c>
      <c r="AR247" s="86" t="s">
        <v>58</v>
      </c>
      <c r="AS247" s="86" t="s">
        <v>58</v>
      </c>
      <c r="AT247" s="86" t="s">
        <v>58</v>
      </c>
      <c r="AU247" s="86" t="s">
        <v>58</v>
      </c>
      <c r="AV247" s="86" t="s">
        <v>58</v>
      </c>
      <c r="AW247" s="86" t="s">
        <v>58</v>
      </c>
      <c r="AX247" s="86" t="s">
        <v>58</v>
      </c>
      <c r="AY247" s="86" t="s">
        <v>58</v>
      </c>
      <c r="AZ247" s="86" t="s">
        <v>58</v>
      </c>
      <c r="BA247" s="86" t="s">
        <v>58</v>
      </c>
      <c r="BB247" s="86" t="s">
        <v>58</v>
      </c>
      <c r="BC247" s="86" t="s">
        <v>58</v>
      </c>
      <c r="BD247" s="86" t="s">
        <v>58</v>
      </c>
      <c r="BE247" s="86" t="s">
        <v>58</v>
      </c>
      <c r="BF247" s="86" t="s">
        <v>58</v>
      </c>
      <c r="BG247" s="86" t="s">
        <v>58</v>
      </c>
      <c r="BH247" s="86" t="s">
        <v>58</v>
      </c>
      <c r="BI247" s="86" t="s">
        <v>58</v>
      </c>
      <c r="BJ247" s="86" t="s">
        <v>58</v>
      </c>
      <c r="BK247" s="86" t="s">
        <v>58</v>
      </c>
      <c r="BL247" s="86" t="s">
        <v>58</v>
      </c>
      <c r="BM247" s="86" t="s">
        <v>58</v>
      </c>
      <c r="BN247" s="86" t="s">
        <v>58</v>
      </c>
      <c r="BO247" s="86" t="s">
        <v>58</v>
      </c>
      <c r="BP247" s="86" t="s">
        <v>58</v>
      </c>
    </row>
    <row r="248" spans="36:69" s="75" customFormat="1" ht="12" x14ac:dyDescent="0.15">
      <c r="AJ248" s="77" t="s">
        <v>60</v>
      </c>
      <c r="AK248" s="71" t="s">
        <v>60</v>
      </c>
      <c r="AL248" s="91">
        <f t="shared" ref="AL248:BO248" si="93">IF($AN$4=$AJ$223,AL$146,0)</f>
        <v>0</v>
      </c>
      <c r="AM248" s="91">
        <f t="shared" si="93"/>
        <v>0</v>
      </c>
      <c r="AN248" s="91">
        <f t="shared" si="93"/>
        <v>0</v>
      </c>
      <c r="AO248" s="91">
        <f t="shared" si="93"/>
        <v>0</v>
      </c>
      <c r="AP248" s="91">
        <f t="shared" si="93"/>
        <v>0</v>
      </c>
      <c r="AQ248" s="91">
        <f t="shared" si="93"/>
        <v>0</v>
      </c>
      <c r="AR248" s="91">
        <f t="shared" si="93"/>
        <v>0</v>
      </c>
      <c r="AS248" s="91">
        <f t="shared" si="93"/>
        <v>0</v>
      </c>
      <c r="AT248" s="91">
        <f t="shared" si="93"/>
        <v>0</v>
      </c>
      <c r="AU248" s="91">
        <f t="shared" si="93"/>
        <v>0</v>
      </c>
      <c r="AV248" s="91">
        <f t="shared" si="93"/>
        <v>0</v>
      </c>
      <c r="AW248" s="91">
        <f t="shared" si="93"/>
        <v>0</v>
      </c>
      <c r="AX248" s="91">
        <f t="shared" si="93"/>
        <v>0</v>
      </c>
      <c r="AY248" s="91">
        <f t="shared" si="93"/>
        <v>0</v>
      </c>
      <c r="AZ248" s="91">
        <f t="shared" si="93"/>
        <v>0</v>
      </c>
      <c r="BA248" s="91">
        <f t="shared" si="93"/>
        <v>0</v>
      </c>
      <c r="BB248" s="91">
        <f t="shared" si="93"/>
        <v>0</v>
      </c>
      <c r="BC248" s="91">
        <f t="shared" si="93"/>
        <v>0</v>
      </c>
      <c r="BD248" s="91">
        <f t="shared" si="93"/>
        <v>0</v>
      </c>
      <c r="BE248" s="91">
        <f t="shared" si="93"/>
        <v>0</v>
      </c>
      <c r="BF248" s="91">
        <f t="shared" si="93"/>
        <v>0</v>
      </c>
      <c r="BG248" s="91">
        <f t="shared" si="93"/>
        <v>0</v>
      </c>
      <c r="BH248" s="91">
        <f t="shared" si="93"/>
        <v>0</v>
      </c>
      <c r="BI248" s="91">
        <f t="shared" si="93"/>
        <v>0</v>
      </c>
      <c r="BJ248" s="91">
        <f t="shared" si="93"/>
        <v>0</v>
      </c>
      <c r="BK248" s="91">
        <f t="shared" si="93"/>
        <v>0</v>
      </c>
      <c r="BL248" s="91">
        <f t="shared" si="93"/>
        <v>0</v>
      </c>
      <c r="BM248" s="91">
        <f t="shared" si="93"/>
        <v>0</v>
      </c>
      <c r="BN248" s="91">
        <f t="shared" si="93"/>
        <v>0</v>
      </c>
      <c r="BO248" s="91">
        <f t="shared" si="93"/>
        <v>0</v>
      </c>
      <c r="BP248" s="91">
        <f t="shared" ref="BP248:BP257" si="94">SUM(AL248:BO248)</f>
        <v>0</v>
      </c>
    </row>
    <row r="249" spans="36:69" s="75" customFormat="1" ht="12" x14ac:dyDescent="0.15">
      <c r="AJ249" s="78" t="s">
        <v>61</v>
      </c>
      <c r="AK249" s="79" t="s">
        <v>62</v>
      </c>
      <c r="AL249" s="90">
        <f t="shared" ref="AL249:BO249" si="95">IF($AN$4=$AJ$223,AL$147,0)</f>
        <v>0</v>
      </c>
      <c r="AM249" s="90">
        <f t="shared" si="95"/>
        <v>0</v>
      </c>
      <c r="AN249" s="90">
        <f t="shared" si="95"/>
        <v>0</v>
      </c>
      <c r="AO249" s="90">
        <f t="shared" si="95"/>
        <v>0</v>
      </c>
      <c r="AP249" s="90">
        <f t="shared" si="95"/>
        <v>0</v>
      </c>
      <c r="AQ249" s="90">
        <f t="shared" si="95"/>
        <v>0</v>
      </c>
      <c r="AR249" s="90">
        <f t="shared" si="95"/>
        <v>0</v>
      </c>
      <c r="AS249" s="90">
        <f t="shared" si="95"/>
        <v>0</v>
      </c>
      <c r="AT249" s="90">
        <f t="shared" si="95"/>
        <v>0</v>
      </c>
      <c r="AU249" s="90">
        <f t="shared" si="95"/>
        <v>0</v>
      </c>
      <c r="AV249" s="90">
        <f t="shared" si="95"/>
        <v>0</v>
      </c>
      <c r="AW249" s="90">
        <f t="shared" si="95"/>
        <v>0</v>
      </c>
      <c r="AX249" s="90">
        <f t="shared" si="95"/>
        <v>0</v>
      </c>
      <c r="AY249" s="90">
        <f t="shared" si="95"/>
        <v>0</v>
      </c>
      <c r="AZ249" s="90">
        <f t="shared" si="95"/>
        <v>0</v>
      </c>
      <c r="BA249" s="90">
        <f t="shared" si="95"/>
        <v>0</v>
      </c>
      <c r="BB249" s="90">
        <f t="shared" si="95"/>
        <v>0</v>
      </c>
      <c r="BC249" s="90">
        <f t="shared" si="95"/>
        <v>0</v>
      </c>
      <c r="BD249" s="90">
        <f t="shared" si="95"/>
        <v>0</v>
      </c>
      <c r="BE249" s="90">
        <f t="shared" si="95"/>
        <v>0</v>
      </c>
      <c r="BF249" s="90">
        <f t="shared" si="95"/>
        <v>0</v>
      </c>
      <c r="BG249" s="90">
        <f t="shared" si="95"/>
        <v>0</v>
      </c>
      <c r="BH249" s="90">
        <f t="shared" si="95"/>
        <v>0</v>
      </c>
      <c r="BI249" s="90">
        <f t="shared" si="95"/>
        <v>0</v>
      </c>
      <c r="BJ249" s="90">
        <f t="shared" si="95"/>
        <v>0</v>
      </c>
      <c r="BK249" s="90">
        <f t="shared" si="95"/>
        <v>0</v>
      </c>
      <c r="BL249" s="90">
        <f t="shared" si="95"/>
        <v>0</v>
      </c>
      <c r="BM249" s="90">
        <f t="shared" si="95"/>
        <v>0</v>
      </c>
      <c r="BN249" s="90">
        <f t="shared" si="95"/>
        <v>0</v>
      </c>
      <c r="BO249" s="90">
        <f t="shared" si="95"/>
        <v>0</v>
      </c>
      <c r="BP249" s="90">
        <f t="shared" si="94"/>
        <v>0</v>
      </c>
    </row>
    <row r="250" spans="36:69" s="75" customFormat="1" ht="12" x14ac:dyDescent="0.15">
      <c r="AJ250" s="77"/>
      <c r="AK250" s="79" t="s">
        <v>63</v>
      </c>
      <c r="AL250" s="90">
        <f t="shared" ref="AL250:BO250" si="96">IF($AN$4=$AJ$223,AL$148,0)</f>
        <v>0</v>
      </c>
      <c r="AM250" s="90">
        <f t="shared" si="96"/>
        <v>0</v>
      </c>
      <c r="AN250" s="90">
        <f t="shared" si="96"/>
        <v>0</v>
      </c>
      <c r="AO250" s="90">
        <f t="shared" si="96"/>
        <v>0</v>
      </c>
      <c r="AP250" s="90">
        <f t="shared" si="96"/>
        <v>0</v>
      </c>
      <c r="AQ250" s="90">
        <f t="shared" si="96"/>
        <v>0</v>
      </c>
      <c r="AR250" s="90">
        <f t="shared" si="96"/>
        <v>0</v>
      </c>
      <c r="AS250" s="90">
        <f t="shared" si="96"/>
        <v>0</v>
      </c>
      <c r="AT250" s="90">
        <f t="shared" si="96"/>
        <v>0</v>
      </c>
      <c r="AU250" s="90">
        <f t="shared" si="96"/>
        <v>0</v>
      </c>
      <c r="AV250" s="90">
        <f t="shared" si="96"/>
        <v>0</v>
      </c>
      <c r="AW250" s="90">
        <f t="shared" si="96"/>
        <v>0</v>
      </c>
      <c r="AX250" s="90">
        <f t="shared" si="96"/>
        <v>0</v>
      </c>
      <c r="AY250" s="90">
        <f t="shared" si="96"/>
        <v>0</v>
      </c>
      <c r="AZ250" s="90">
        <f t="shared" si="96"/>
        <v>0</v>
      </c>
      <c r="BA250" s="90">
        <f t="shared" si="96"/>
        <v>0</v>
      </c>
      <c r="BB250" s="90">
        <f t="shared" si="96"/>
        <v>0</v>
      </c>
      <c r="BC250" s="90">
        <f t="shared" si="96"/>
        <v>0</v>
      </c>
      <c r="BD250" s="90">
        <f t="shared" si="96"/>
        <v>0</v>
      </c>
      <c r="BE250" s="90">
        <f t="shared" si="96"/>
        <v>0</v>
      </c>
      <c r="BF250" s="90">
        <f t="shared" si="96"/>
        <v>0</v>
      </c>
      <c r="BG250" s="90">
        <f t="shared" si="96"/>
        <v>0</v>
      </c>
      <c r="BH250" s="90">
        <f t="shared" si="96"/>
        <v>0</v>
      </c>
      <c r="BI250" s="90">
        <f t="shared" si="96"/>
        <v>0</v>
      </c>
      <c r="BJ250" s="90">
        <f t="shared" si="96"/>
        <v>0</v>
      </c>
      <c r="BK250" s="90">
        <f t="shared" si="96"/>
        <v>0</v>
      </c>
      <c r="BL250" s="90">
        <f t="shared" si="96"/>
        <v>0</v>
      </c>
      <c r="BM250" s="90">
        <f t="shared" si="96"/>
        <v>0</v>
      </c>
      <c r="BN250" s="90">
        <f t="shared" si="96"/>
        <v>0</v>
      </c>
      <c r="BO250" s="90">
        <f t="shared" si="96"/>
        <v>0</v>
      </c>
      <c r="BP250" s="90">
        <f t="shared" si="94"/>
        <v>0</v>
      </c>
    </row>
    <row r="251" spans="36:69" s="75" customFormat="1" ht="12" x14ac:dyDescent="0.15">
      <c r="AJ251" s="78" t="s">
        <v>64</v>
      </c>
      <c r="AK251" s="79" t="s">
        <v>65</v>
      </c>
      <c r="AL251" s="90">
        <f t="shared" ref="AL251:BO251" si="97">IF($AN$4=$AJ$223,AL$149,0)</f>
        <v>0</v>
      </c>
      <c r="AM251" s="90">
        <f t="shared" si="97"/>
        <v>0</v>
      </c>
      <c r="AN251" s="90">
        <f t="shared" si="97"/>
        <v>0</v>
      </c>
      <c r="AO251" s="90">
        <f t="shared" si="97"/>
        <v>0</v>
      </c>
      <c r="AP251" s="90">
        <f t="shared" si="97"/>
        <v>0</v>
      </c>
      <c r="AQ251" s="90">
        <f t="shared" si="97"/>
        <v>0</v>
      </c>
      <c r="AR251" s="90">
        <f t="shared" si="97"/>
        <v>0</v>
      </c>
      <c r="AS251" s="90">
        <f t="shared" si="97"/>
        <v>0</v>
      </c>
      <c r="AT251" s="90">
        <f t="shared" si="97"/>
        <v>0</v>
      </c>
      <c r="AU251" s="90">
        <f t="shared" si="97"/>
        <v>0</v>
      </c>
      <c r="AV251" s="90">
        <f t="shared" si="97"/>
        <v>0</v>
      </c>
      <c r="AW251" s="90">
        <f t="shared" si="97"/>
        <v>0</v>
      </c>
      <c r="AX251" s="90">
        <f t="shared" si="97"/>
        <v>0</v>
      </c>
      <c r="AY251" s="90">
        <f t="shared" si="97"/>
        <v>0</v>
      </c>
      <c r="AZ251" s="90">
        <f t="shared" si="97"/>
        <v>0</v>
      </c>
      <c r="BA251" s="90">
        <f t="shared" si="97"/>
        <v>0</v>
      </c>
      <c r="BB251" s="90">
        <f t="shared" si="97"/>
        <v>0</v>
      </c>
      <c r="BC251" s="90">
        <f t="shared" si="97"/>
        <v>0</v>
      </c>
      <c r="BD251" s="90">
        <f t="shared" si="97"/>
        <v>0</v>
      </c>
      <c r="BE251" s="90">
        <f t="shared" si="97"/>
        <v>0</v>
      </c>
      <c r="BF251" s="90">
        <f t="shared" si="97"/>
        <v>0</v>
      </c>
      <c r="BG251" s="90">
        <f t="shared" si="97"/>
        <v>0</v>
      </c>
      <c r="BH251" s="90">
        <f t="shared" si="97"/>
        <v>0</v>
      </c>
      <c r="BI251" s="90">
        <f t="shared" si="97"/>
        <v>0</v>
      </c>
      <c r="BJ251" s="90">
        <f t="shared" si="97"/>
        <v>0</v>
      </c>
      <c r="BK251" s="90">
        <f t="shared" si="97"/>
        <v>0</v>
      </c>
      <c r="BL251" s="90">
        <f t="shared" si="97"/>
        <v>0</v>
      </c>
      <c r="BM251" s="90">
        <f t="shared" si="97"/>
        <v>0</v>
      </c>
      <c r="BN251" s="90">
        <f t="shared" si="97"/>
        <v>0</v>
      </c>
      <c r="BO251" s="90">
        <f t="shared" si="97"/>
        <v>0</v>
      </c>
      <c r="BP251" s="90">
        <f t="shared" si="94"/>
        <v>0</v>
      </c>
    </row>
    <row r="252" spans="36:69" s="75" customFormat="1" ht="12" x14ac:dyDescent="0.15">
      <c r="AJ252" s="77"/>
      <c r="AK252" s="79" t="s">
        <v>66</v>
      </c>
      <c r="AL252" s="91">
        <f t="shared" ref="AL252:BO252" si="98">IF($AN$4=$AJ$223,AL$150,0)</f>
        <v>0</v>
      </c>
      <c r="AM252" s="91">
        <f t="shared" si="98"/>
        <v>0</v>
      </c>
      <c r="AN252" s="91">
        <f t="shared" si="98"/>
        <v>0</v>
      </c>
      <c r="AO252" s="91">
        <f t="shared" si="98"/>
        <v>0</v>
      </c>
      <c r="AP252" s="91">
        <f t="shared" si="98"/>
        <v>0</v>
      </c>
      <c r="AQ252" s="91">
        <f t="shared" si="98"/>
        <v>0</v>
      </c>
      <c r="AR252" s="91">
        <f t="shared" si="98"/>
        <v>0</v>
      </c>
      <c r="AS252" s="91">
        <f t="shared" si="98"/>
        <v>0</v>
      </c>
      <c r="AT252" s="91">
        <f t="shared" si="98"/>
        <v>0</v>
      </c>
      <c r="AU252" s="91">
        <f t="shared" si="98"/>
        <v>0</v>
      </c>
      <c r="AV252" s="91">
        <f t="shared" si="98"/>
        <v>0</v>
      </c>
      <c r="AW252" s="91">
        <f t="shared" si="98"/>
        <v>0</v>
      </c>
      <c r="AX252" s="91">
        <f t="shared" si="98"/>
        <v>0</v>
      </c>
      <c r="AY252" s="91">
        <f t="shared" si="98"/>
        <v>0</v>
      </c>
      <c r="AZ252" s="91">
        <f t="shared" si="98"/>
        <v>0</v>
      </c>
      <c r="BA252" s="91">
        <f t="shared" si="98"/>
        <v>0</v>
      </c>
      <c r="BB252" s="91">
        <f t="shared" si="98"/>
        <v>0</v>
      </c>
      <c r="BC252" s="91">
        <f t="shared" si="98"/>
        <v>0</v>
      </c>
      <c r="BD252" s="91">
        <f t="shared" si="98"/>
        <v>0</v>
      </c>
      <c r="BE252" s="91">
        <f t="shared" si="98"/>
        <v>0</v>
      </c>
      <c r="BF252" s="91">
        <f t="shared" si="98"/>
        <v>0</v>
      </c>
      <c r="BG252" s="91">
        <f t="shared" si="98"/>
        <v>0</v>
      </c>
      <c r="BH252" s="91">
        <f t="shared" si="98"/>
        <v>0</v>
      </c>
      <c r="BI252" s="91">
        <f t="shared" si="98"/>
        <v>0</v>
      </c>
      <c r="BJ252" s="91">
        <f t="shared" si="98"/>
        <v>0</v>
      </c>
      <c r="BK252" s="91">
        <f t="shared" si="98"/>
        <v>0</v>
      </c>
      <c r="BL252" s="91">
        <f t="shared" si="98"/>
        <v>0</v>
      </c>
      <c r="BM252" s="91">
        <f t="shared" si="98"/>
        <v>0</v>
      </c>
      <c r="BN252" s="91">
        <f t="shared" si="98"/>
        <v>0</v>
      </c>
      <c r="BO252" s="91">
        <f t="shared" si="98"/>
        <v>0</v>
      </c>
      <c r="BP252" s="91">
        <f t="shared" si="94"/>
        <v>0</v>
      </c>
    </row>
    <row r="253" spans="36:69" s="75" customFormat="1" ht="24" x14ac:dyDescent="0.15">
      <c r="AJ253" s="78" t="s">
        <v>67</v>
      </c>
      <c r="AK253" s="80" t="s">
        <v>78</v>
      </c>
      <c r="AL253" s="90">
        <f t="shared" ref="AL253:BO253" si="99">IF($AN$4=$AJ$223,AL$151,0)</f>
        <v>0</v>
      </c>
      <c r="AM253" s="90">
        <f t="shared" si="99"/>
        <v>0</v>
      </c>
      <c r="AN253" s="90">
        <f t="shared" si="99"/>
        <v>0</v>
      </c>
      <c r="AO253" s="90">
        <f t="shared" si="99"/>
        <v>0</v>
      </c>
      <c r="AP253" s="90">
        <f t="shared" si="99"/>
        <v>0</v>
      </c>
      <c r="AQ253" s="90">
        <f t="shared" si="99"/>
        <v>0</v>
      </c>
      <c r="AR253" s="90">
        <f t="shared" si="99"/>
        <v>0</v>
      </c>
      <c r="AS253" s="90">
        <f t="shared" si="99"/>
        <v>0</v>
      </c>
      <c r="AT253" s="90">
        <f t="shared" si="99"/>
        <v>0</v>
      </c>
      <c r="AU253" s="90">
        <f t="shared" si="99"/>
        <v>0</v>
      </c>
      <c r="AV253" s="90">
        <f t="shared" si="99"/>
        <v>0</v>
      </c>
      <c r="AW253" s="90">
        <f t="shared" si="99"/>
        <v>0</v>
      </c>
      <c r="AX253" s="90">
        <f t="shared" si="99"/>
        <v>0</v>
      </c>
      <c r="AY253" s="90">
        <f t="shared" si="99"/>
        <v>0</v>
      </c>
      <c r="AZ253" s="90">
        <f t="shared" si="99"/>
        <v>0</v>
      </c>
      <c r="BA253" s="90">
        <f t="shared" si="99"/>
        <v>0</v>
      </c>
      <c r="BB253" s="90">
        <f t="shared" si="99"/>
        <v>0</v>
      </c>
      <c r="BC253" s="90">
        <f t="shared" si="99"/>
        <v>0</v>
      </c>
      <c r="BD253" s="90">
        <f t="shared" si="99"/>
        <v>0</v>
      </c>
      <c r="BE253" s="90">
        <f t="shared" si="99"/>
        <v>0</v>
      </c>
      <c r="BF253" s="90">
        <f t="shared" si="99"/>
        <v>0</v>
      </c>
      <c r="BG253" s="90">
        <f t="shared" si="99"/>
        <v>0</v>
      </c>
      <c r="BH253" s="90">
        <f t="shared" si="99"/>
        <v>0</v>
      </c>
      <c r="BI253" s="90">
        <f t="shared" si="99"/>
        <v>0</v>
      </c>
      <c r="BJ253" s="90">
        <f t="shared" si="99"/>
        <v>0</v>
      </c>
      <c r="BK253" s="90">
        <f t="shared" si="99"/>
        <v>0</v>
      </c>
      <c r="BL253" s="90">
        <f t="shared" si="99"/>
        <v>0</v>
      </c>
      <c r="BM253" s="90">
        <f t="shared" si="99"/>
        <v>0</v>
      </c>
      <c r="BN253" s="90">
        <f t="shared" si="99"/>
        <v>0</v>
      </c>
      <c r="BO253" s="90">
        <f t="shared" si="99"/>
        <v>0</v>
      </c>
      <c r="BP253" s="90">
        <f t="shared" si="94"/>
        <v>0</v>
      </c>
    </row>
    <row r="254" spans="36:69" s="75" customFormat="1" ht="12" x14ac:dyDescent="0.15">
      <c r="AJ254" s="81"/>
      <c r="AK254" s="79" t="s">
        <v>265</v>
      </c>
      <c r="AL254" s="90">
        <f t="shared" ref="AL254:BO254" si="100">IF($AN$4=$AJ$223,AL$152,0)</f>
        <v>0</v>
      </c>
      <c r="AM254" s="90">
        <f t="shared" si="100"/>
        <v>0</v>
      </c>
      <c r="AN254" s="90">
        <f t="shared" si="100"/>
        <v>0</v>
      </c>
      <c r="AO254" s="90">
        <f t="shared" si="100"/>
        <v>0</v>
      </c>
      <c r="AP254" s="90">
        <f t="shared" si="100"/>
        <v>0</v>
      </c>
      <c r="AQ254" s="90">
        <f t="shared" si="100"/>
        <v>0</v>
      </c>
      <c r="AR254" s="90">
        <f t="shared" si="100"/>
        <v>0</v>
      </c>
      <c r="AS254" s="90">
        <f t="shared" si="100"/>
        <v>0</v>
      </c>
      <c r="AT254" s="90">
        <f t="shared" si="100"/>
        <v>0</v>
      </c>
      <c r="AU254" s="90">
        <f t="shared" si="100"/>
        <v>0</v>
      </c>
      <c r="AV254" s="90">
        <f t="shared" si="100"/>
        <v>0</v>
      </c>
      <c r="AW254" s="90">
        <f t="shared" si="100"/>
        <v>0</v>
      </c>
      <c r="AX254" s="90">
        <f t="shared" si="100"/>
        <v>0</v>
      </c>
      <c r="AY254" s="90">
        <f t="shared" si="100"/>
        <v>0</v>
      </c>
      <c r="AZ254" s="90">
        <f t="shared" si="100"/>
        <v>0</v>
      </c>
      <c r="BA254" s="90">
        <f t="shared" si="100"/>
        <v>0</v>
      </c>
      <c r="BB254" s="90">
        <f t="shared" si="100"/>
        <v>0</v>
      </c>
      <c r="BC254" s="90">
        <f t="shared" si="100"/>
        <v>0</v>
      </c>
      <c r="BD254" s="90">
        <f t="shared" si="100"/>
        <v>0</v>
      </c>
      <c r="BE254" s="90">
        <f t="shared" si="100"/>
        <v>0</v>
      </c>
      <c r="BF254" s="90">
        <f t="shared" si="100"/>
        <v>0</v>
      </c>
      <c r="BG254" s="90">
        <f t="shared" si="100"/>
        <v>0</v>
      </c>
      <c r="BH254" s="90">
        <f t="shared" si="100"/>
        <v>0</v>
      </c>
      <c r="BI254" s="90">
        <f t="shared" si="100"/>
        <v>0</v>
      </c>
      <c r="BJ254" s="90">
        <f t="shared" si="100"/>
        <v>0</v>
      </c>
      <c r="BK254" s="90">
        <f t="shared" si="100"/>
        <v>0</v>
      </c>
      <c r="BL254" s="90">
        <f t="shared" si="100"/>
        <v>0</v>
      </c>
      <c r="BM254" s="90">
        <f t="shared" si="100"/>
        <v>0</v>
      </c>
      <c r="BN254" s="90">
        <f t="shared" si="100"/>
        <v>0</v>
      </c>
      <c r="BO254" s="90">
        <f t="shared" si="100"/>
        <v>0</v>
      </c>
      <c r="BP254" s="90">
        <f t="shared" si="94"/>
        <v>0</v>
      </c>
    </row>
    <row r="255" spans="36:69" s="75" customFormat="1" ht="12" x14ac:dyDescent="0.15">
      <c r="AJ255" s="77"/>
      <c r="AK255" s="79" t="s">
        <v>70</v>
      </c>
      <c r="AL255" s="90">
        <f t="shared" ref="AL255:BO255" si="101">IF($AN$4=$AJ$223,AL$153,0)</f>
        <v>0</v>
      </c>
      <c r="AM255" s="90">
        <f t="shared" si="101"/>
        <v>0</v>
      </c>
      <c r="AN255" s="90">
        <f t="shared" si="101"/>
        <v>0</v>
      </c>
      <c r="AO255" s="90">
        <f t="shared" si="101"/>
        <v>0</v>
      </c>
      <c r="AP255" s="90">
        <f t="shared" si="101"/>
        <v>0</v>
      </c>
      <c r="AQ255" s="90">
        <f t="shared" si="101"/>
        <v>0</v>
      </c>
      <c r="AR255" s="90">
        <f t="shared" si="101"/>
        <v>0</v>
      </c>
      <c r="AS255" s="90">
        <f t="shared" si="101"/>
        <v>0</v>
      </c>
      <c r="AT255" s="90">
        <f t="shared" si="101"/>
        <v>0</v>
      </c>
      <c r="AU255" s="90">
        <f t="shared" si="101"/>
        <v>0</v>
      </c>
      <c r="AV255" s="90">
        <f t="shared" si="101"/>
        <v>0</v>
      </c>
      <c r="AW255" s="90">
        <f t="shared" si="101"/>
        <v>0</v>
      </c>
      <c r="AX255" s="90">
        <f t="shared" si="101"/>
        <v>0</v>
      </c>
      <c r="AY255" s="90">
        <f t="shared" si="101"/>
        <v>0</v>
      </c>
      <c r="AZ255" s="90">
        <f t="shared" si="101"/>
        <v>0</v>
      </c>
      <c r="BA255" s="90">
        <f t="shared" si="101"/>
        <v>0</v>
      </c>
      <c r="BB255" s="90">
        <f t="shared" si="101"/>
        <v>0</v>
      </c>
      <c r="BC255" s="90">
        <f t="shared" si="101"/>
        <v>0</v>
      </c>
      <c r="BD255" s="90">
        <f t="shared" si="101"/>
        <v>0</v>
      </c>
      <c r="BE255" s="90">
        <f t="shared" si="101"/>
        <v>0</v>
      </c>
      <c r="BF255" s="90">
        <f t="shared" si="101"/>
        <v>0</v>
      </c>
      <c r="BG255" s="90">
        <f t="shared" si="101"/>
        <v>0</v>
      </c>
      <c r="BH255" s="90">
        <f t="shared" si="101"/>
        <v>0</v>
      </c>
      <c r="BI255" s="90">
        <f t="shared" si="101"/>
        <v>0</v>
      </c>
      <c r="BJ255" s="90">
        <f t="shared" si="101"/>
        <v>0</v>
      </c>
      <c r="BK255" s="90">
        <f t="shared" si="101"/>
        <v>0</v>
      </c>
      <c r="BL255" s="90">
        <f t="shared" si="101"/>
        <v>0</v>
      </c>
      <c r="BM255" s="90">
        <f t="shared" si="101"/>
        <v>0</v>
      </c>
      <c r="BN255" s="90">
        <f t="shared" si="101"/>
        <v>0</v>
      </c>
      <c r="BO255" s="90">
        <f t="shared" si="101"/>
        <v>0</v>
      </c>
      <c r="BP255" s="90">
        <f t="shared" si="94"/>
        <v>0</v>
      </c>
    </row>
    <row r="256" spans="36:69" s="75" customFormat="1" ht="24" x14ac:dyDescent="0.15">
      <c r="AJ256" s="82" t="s">
        <v>71</v>
      </c>
      <c r="AK256" s="74" t="s">
        <v>72</v>
      </c>
      <c r="AL256" s="90">
        <f t="shared" ref="AL256:BO256" si="102">IF($AN$4=$AJ$223,AL$154,0)</f>
        <v>0</v>
      </c>
      <c r="AM256" s="90">
        <f t="shared" si="102"/>
        <v>0</v>
      </c>
      <c r="AN256" s="90">
        <f t="shared" si="102"/>
        <v>0</v>
      </c>
      <c r="AO256" s="90">
        <f t="shared" si="102"/>
        <v>0</v>
      </c>
      <c r="AP256" s="90">
        <f t="shared" si="102"/>
        <v>0</v>
      </c>
      <c r="AQ256" s="90">
        <f t="shared" si="102"/>
        <v>0</v>
      </c>
      <c r="AR256" s="90">
        <f t="shared" si="102"/>
        <v>0</v>
      </c>
      <c r="AS256" s="90">
        <f t="shared" si="102"/>
        <v>0</v>
      </c>
      <c r="AT256" s="90">
        <f t="shared" si="102"/>
        <v>0</v>
      </c>
      <c r="AU256" s="90">
        <f t="shared" si="102"/>
        <v>0</v>
      </c>
      <c r="AV256" s="90">
        <f t="shared" si="102"/>
        <v>0</v>
      </c>
      <c r="AW256" s="90">
        <f t="shared" si="102"/>
        <v>0</v>
      </c>
      <c r="AX256" s="90">
        <f t="shared" si="102"/>
        <v>0</v>
      </c>
      <c r="AY256" s="90">
        <f t="shared" si="102"/>
        <v>0</v>
      </c>
      <c r="AZ256" s="90">
        <f t="shared" si="102"/>
        <v>0</v>
      </c>
      <c r="BA256" s="90">
        <f t="shared" si="102"/>
        <v>0</v>
      </c>
      <c r="BB256" s="90">
        <f t="shared" si="102"/>
        <v>0</v>
      </c>
      <c r="BC256" s="90">
        <f t="shared" si="102"/>
        <v>0</v>
      </c>
      <c r="BD256" s="90">
        <f t="shared" si="102"/>
        <v>0</v>
      </c>
      <c r="BE256" s="90">
        <f t="shared" si="102"/>
        <v>0</v>
      </c>
      <c r="BF256" s="90">
        <f t="shared" si="102"/>
        <v>0</v>
      </c>
      <c r="BG256" s="90">
        <f t="shared" si="102"/>
        <v>0</v>
      </c>
      <c r="BH256" s="90">
        <f t="shared" si="102"/>
        <v>0</v>
      </c>
      <c r="BI256" s="90">
        <f t="shared" si="102"/>
        <v>0</v>
      </c>
      <c r="BJ256" s="90">
        <f t="shared" si="102"/>
        <v>0</v>
      </c>
      <c r="BK256" s="90">
        <f t="shared" si="102"/>
        <v>0</v>
      </c>
      <c r="BL256" s="90">
        <f t="shared" si="102"/>
        <v>0</v>
      </c>
      <c r="BM256" s="90">
        <f t="shared" si="102"/>
        <v>0</v>
      </c>
      <c r="BN256" s="90">
        <f t="shared" si="102"/>
        <v>0</v>
      </c>
      <c r="BO256" s="90">
        <f t="shared" si="102"/>
        <v>0</v>
      </c>
      <c r="BP256" s="90">
        <f t="shared" si="94"/>
        <v>0</v>
      </c>
    </row>
    <row r="257" spans="36:68" s="75" customFormat="1" ht="12" x14ac:dyDescent="0.15">
      <c r="AJ257" s="83" t="s">
        <v>50</v>
      </c>
      <c r="AK257" s="71"/>
      <c r="AL257" s="91">
        <f t="shared" ref="AL257:BO257" si="103">IF($AN$4=$AJ$223,AL$155,0)</f>
        <v>0</v>
      </c>
      <c r="AM257" s="91">
        <f t="shared" si="103"/>
        <v>0</v>
      </c>
      <c r="AN257" s="91">
        <f t="shared" si="103"/>
        <v>0</v>
      </c>
      <c r="AO257" s="91">
        <f t="shared" si="103"/>
        <v>0</v>
      </c>
      <c r="AP257" s="91">
        <f t="shared" si="103"/>
        <v>0</v>
      </c>
      <c r="AQ257" s="91">
        <f t="shared" si="103"/>
        <v>0</v>
      </c>
      <c r="AR257" s="91">
        <f t="shared" si="103"/>
        <v>0</v>
      </c>
      <c r="AS257" s="91">
        <f t="shared" si="103"/>
        <v>0</v>
      </c>
      <c r="AT257" s="91">
        <f t="shared" si="103"/>
        <v>0</v>
      </c>
      <c r="AU257" s="91">
        <f t="shared" si="103"/>
        <v>0</v>
      </c>
      <c r="AV257" s="91">
        <f t="shared" si="103"/>
        <v>0</v>
      </c>
      <c r="AW257" s="91">
        <f t="shared" si="103"/>
        <v>0</v>
      </c>
      <c r="AX257" s="91">
        <f t="shared" si="103"/>
        <v>0</v>
      </c>
      <c r="AY257" s="91">
        <f t="shared" si="103"/>
        <v>0</v>
      </c>
      <c r="AZ257" s="91">
        <f t="shared" si="103"/>
        <v>0</v>
      </c>
      <c r="BA257" s="91">
        <f t="shared" si="103"/>
        <v>0</v>
      </c>
      <c r="BB257" s="91">
        <f t="shared" si="103"/>
        <v>0</v>
      </c>
      <c r="BC257" s="91">
        <f t="shared" si="103"/>
        <v>0</v>
      </c>
      <c r="BD257" s="91">
        <f t="shared" si="103"/>
        <v>0</v>
      </c>
      <c r="BE257" s="91">
        <f t="shared" si="103"/>
        <v>0</v>
      </c>
      <c r="BF257" s="91">
        <f t="shared" si="103"/>
        <v>0</v>
      </c>
      <c r="BG257" s="91">
        <f t="shared" si="103"/>
        <v>0</v>
      </c>
      <c r="BH257" s="91">
        <f t="shared" si="103"/>
        <v>0</v>
      </c>
      <c r="BI257" s="91">
        <f t="shared" si="103"/>
        <v>0</v>
      </c>
      <c r="BJ257" s="91">
        <f t="shared" si="103"/>
        <v>0</v>
      </c>
      <c r="BK257" s="91">
        <f t="shared" si="103"/>
        <v>0</v>
      </c>
      <c r="BL257" s="91">
        <f t="shared" si="103"/>
        <v>0</v>
      </c>
      <c r="BM257" s="91">
        <f t="shared" si="103"/>
        <v>0</v>
      </c>
      <c r="BN257" s="91">
        <f t="shared" si="103"/>
        <v>0</v>
      </c>
      <c r="BO257" s="91">
        <f t="shared" si="103"/>
        <v>0</v>
      </c>
      <c r="BP257" s="91">
        <f t="shared" si="94"/>
        <v>0</v>
      </c>
    </row>
    <row r="258" spans="36:68" s="75" customFormat="1" ht="12" x14ac:dyDescent="0.15">
      <c r="AJ258" s="515" t="s">
        <v>51</v>
      </c>
      <c r="AK258" s="516"/>
      <c r="AL258" s="90">
        <f t="shared" ref="AL258:BO258" si="104">SUM(AL248:AL257)</f>
        <v>0</v>
      </c>
      <c r="AM258" s="90">
        <f t="shared" si="104"/>
        <v>0</v>
      </c>
      <c r="AN258" s="90">
        <f t="shared" si="104"/>
        <v>0</v>
      </c>
      <c r="AO258" s="90">
        <f t="shared" si="104"/>
        <v>0</v>
      </c>
      <c r="AP258" s="90">
        <f t="shared" si="104"/>
        <v>0</v>
      </c>
      <c r="AQ258" s="90">
        <f t="shared" si="104"/>
        <v>0</v>
      </c>
      <c r="AR258" s="90">
        <f t="shared" si="104"/>
        <v>0</v>
      </c>
      <c r="AS258" s="90">
        <f t="shared" si="104"/>
        <v>0</v>
      </c>
      <c r="AT258" s="90">
        <f t="shared" si="104"/>
        <v>0</v>
      </c>
      <c r="AU258" s="90">
        <f t="shared" si="104"/>
        <v>0</v>
      </c>
      <c r="AV258" s="90">
        <f t="shared" si="104"/>
        <v>0</v>
      </c>
      <c r="AW258" s="90">
        <f t="shared" si="104"/>
        <v>0</v>
      </c>
      <c r="AX258" s="90">
        <f t="shared" si="104"/>
        <v>0</v>
      </c>
      <c r="AY258" s="90">
        <f t="shared" si="104"/>
        <v>0</v>
      </c>
      <c r="AZ258" s="90">
        <f t="shared" si="104"/>
        <v>0</v>
      </c>
      <c r="BA258" s="90">
        <f t="shared" si="104"/>
        <v>0</v>
      </c>
      <c r="BB258" s="90">
        <f t="shared" si="104"/>
        <v>0</v>
      </c>
      <c r="BC258" s="90">
        <f t="shared" si="104"/>
        <v>0</v>
      </c>
      <c r="BD258" s="90">
        <f t="shared" si="104"/>
        <v>0</v>
      </c>
      <c r="BE258" s="90">
        <f t="shared" si="104"/>
        <v>0</v>
      </c>
      <c r="BF258" s="90">
        <f t="shared" si="104"/>
        <v>0</v>
      </c>
      <c r="BG258" s="90">
        <f t="shared" si="104"/>
        <v>0</v>
      </c>
      <c r="BH258" s="90">
        <f t="shared" si="104"/>
        <v>0</v>
      </c>
      <c r="BI258" s="90">
        <f t="shared" si="104"/>
        <v>0</v>
      </c>
      <c r="BJ258" s="90">
        <f t="shared" si="104"/>
        <v>0</v>
      </c>
      <c r="BK258" s="90">
        <f t="shared" si="104"/>
        <v>0</v>
      </c>
      <c r="BL258" s="90">
        <f t="shared" si="104"/>
        <v>0</v>
      </c>
      <c r="BM258" s="90">
        <f t="shared" si="104"/>
        <v>0</v>
      </c>
      <c r="BN258" s="90">
        <f t="shared" si="104"/>
        <v>0</v>
      </c>
      <c r="BO258" s="90">
        <f t="shared" si="104"/>
        <v>0</v>
      </c>
      <c r="BP258" s="90">
        <f>SUM(BP248:BP257)</f>
        <v>0</v>
      </c>
    </row>
    <row r="259" spans="36:68" s="75" customFormat="1" ht="12" x14ac:dyDescent="0.15">
      <c r="AJ259" s="75" t="s">
        <v>81</v>
      </c>
    </row>
    <row r="260" spans="36:68" s="75" customFormat="1" ht="12" x14ac:dyDescent="0.15">
      <c r="AJ260" s="518" t="s">
        <v>53</v>
      </c>
      <c r="AK260" s="520" t="s">
        <v>54</v>
      </c>
      <c r="AL260" s="72">
        <f>AL246</f>
        <v>1</v>
      </c>
      <c r="AM260" s="72">
        <f t="shared" ref="AM260:BO260" si="105">AM246</f>
        <v>2</v>
      </c>
      <c r="AN260" s="72">
        <f t="shared" si="105"/>
        <v>3</v>
      </c>
      <c r="AO260" s="72">
        <f t="shared" si="105"/>
        <v>4</v>
      </c>
      <c r="AP260" s="72">
        <f t="shared" si="105"/>
        <v>5</v>
      </c>
      <c r="AQ260" s="72">
        <f t="shared" si="105"/>
        <v>6</v>
      </c>
      <c r="AR260" s="72">
        <f t="shared" si="105"/>
        <v>7</v>
      </c>
      <c r="AS260" s="72">
        <f t="shared" si="105"/>
        <v>8</v>
      </c>
      <c r="AT260" s="72">
        <f t="shared" si="105"/>
        <v>9</v>
      </c>
      <c r="AU260" s="72">
        <f t="shared" si="105"/>
        <v>10</v>
      </c>
      <c r="AV260" s="72">
        <f t="shared" si="105"/>
        <v>11</v>
      </c>
      <c r="AW260" s="72">
        <f t="shared" si="105"/>
        <v>12</v>
      </c>
      <c r="AX260" s="72">
        <f t="shared" si="105"/>
        <v>13</v>
      </c>
      <c r="AY260" s="72">
        <f t="shared" si="105"/>
        <v>14</v>
      </c>
      <c r="AZ260" s="72">
        <f t="shared" si="105"/>
        <v>15</v>
      </c>
      <c r="BA260" s="72">
        <f t="shared" si="105"/>
        <v>16</v>
      </c>
      <c r="BB260" s="72">
        <f t="shared" si="105"/>
        <v>17</v>
      </c>
      <c r="BC260" s="72">
        <f t="shared" si="105"/>
        <v>18</v>
      </c>
      <c r="BD260" s="72">
        <f t="shared" si="105"/>
        <v>19</v>
      </c>
      <c r="BE260" s="72">
        <f t="shared" si="105"/>
        <v>20</v>
      </c>
      <c r="BF260" s="72">
        <f t="shared" si="105"/>
        <v>21</v>
      </c>
      <c r="BG260" s="72">
        <f t="shared" si="105"/>
        <v>22</v>
      </c>
      <c r="BH260" s="72">
        <f t="shared" si="105"/>
        <v>23</v>
      </c>
      <c r="BI260" s="72">
        <f t="shared" si="105"/>
        <v>24</v>
      </c>
      <c r="BJ260" s="72">
        <f t="shared" si="105"/>
        <v>25</v>
      </c>
      <c r="BK260" s="72">
        <f t="shared" si="105"/>
        <v>26</v>
      </c>
      <c r="BL260" s="72">
        <f t="shared" si="105"/>
        <v>27</v>
      </c>
      <c r="BM260" s="72">
        <f t="shared" si="105"/>
        <v>28</v>
      </c>
      <c r="BN260" s="72">
        <f t="shared" si="105"/>
        <v>29</v>
      </c>
      <c r="BO260" s="72">
        <f t="shared" si="105"/>
        <v>30</v>
      </c>
      <c r="BP260" s="72" t="str">
        <f>BP246</f>
        <v>合計</v>
      </c>
    </row>
    <row r="261" spans="36:68" s="75" customFormat="1" ht="12" x14ac:dyDescent="0.15">
      <c r="AJ261" s="519"/>
      <c r="AK261" s="521"/>
      <c r="AL261" s="86" t="s">
        <v>59</v>
      </c>
      <c r="AM261" s="86" t="s">
        <v>59</v>
      </c>
      <c r="AN261" s="86" t="s">
        <v>59</v>
      </c>
      <c r="AO261" s="86" t="s">
        <v>59</v>
      </c>
      <c r="AP261" s="86" t="s">
        <v>59</v>
      </c>
      <c r="AQ261" s="86" t="s">
        <v>59</v>
      </c>
      <c r="AR261" s="86" t="s">
        <v>59</v>
      </c>
      <c r="AS261" s="86" t="s">
        <v>59</v>
      </c>
      <c r="AT261" s="86" t="s">
        <v>59</v>
      </c>
      <c r="AU261" s="86" t="s">
        <v>59</v>
      </c>
      <c r="AV261" s="86" t="s">
        <v>59</v>
      </c>
      <c r="AW261" s="86" t="s">
        <v>59</v>
      </c>
      <c r="AX261" s="86" t="s">
        <v>59</v>
      </c>
      <c r="AY261" s="86" t="s">
        <v>59</v>
      </c>
      <c r="AZ261" s="86" t="s">
        <v>59</v>
      </c>
      <c r="BA261" s="86" t="s">
        <v>59</v>
      </c>
      <c r="BB261" s="86" t="s">
        <v>59</v>
      </c>
      <c r="BC261" s="86" t="s">
        <v>59</v>
      </c>
      <c r="BD261" s="86" t="s">
        <v>59</v>
      </c>
      <c r="BE261" s="86" t="s">
        <v>59</v>
      </c>
      <c r="BF261" s="86" t="s">
        <v>59</v>
      </c>
      <c r="BG261" s="86" t="s">
        <v>59</v>
      </c>
      <c r="BH261" s="86" t="s">
        <v>59</v>
      </c>
      <c r="BI261" s="86" t="s">
        <v>59</v>
      </c>
      <c r="BJ261" s="86" t="s">
        <v>59</v>
      </c>
      <c r="BK261" s="86" t="s">
        <v>59</v>
      </c>
      <c r="BL261" s="86" t="s">
        <v>59</v>
      </c>
      <c r="BM261" s="86" t="s">
        <v>59</v>
      </c>
      <c r="BN261" s="86" t="s">
        <v>59</v>
      </c>
      <c r="BO261" s="86" t="s">
        <v>59</v>
      </c>
      <c r="BP261" s="86" t="s">
        <v>59</v>
      </c>
    </row>
    <row r="262" spans="36:68" s="75" customFormat="1" ht="12" x14ac:dyDescent="0.15">
      <c r="AJ262" s="77" t="s">
        <v>60</v>
      </c>
      <c r="AK262" s="71" t="s">
        <v>60</v>
      </c>
      <c r="AL262" s="90">
        <f>AL234-AL248</f>
        <v>0</v>
      </c>
      <c r="AM262" s="90">
        <f t="shared" ref="AM262:BP271" si="106">AM234-AM248</f>
        <v>0</v>
      </c>
      <c r="AN262" s="90">
        <f t="shared" si="106"/>
        <v>0</v>
      </c>
      <c r="AO262" s="90">
        <f t="shared" si="106"/>
        <v>0</v>
      </c>
      <c r="AP262" s="90">
        <f t="shared" si="106"/>
        <v>0</v>
      </c>
      <c r="AQ262" s="90">
        <f t="shared" si="106"/>
        <v>0</v>
      </c>
      <c r="AR262" s="90">
        <f t="shared" si="106"/>
        <v>0</v>
      </c>
      <c r="AS262" s="90">
        <f t="shared" si="106"/>
        <v>0</v>
      </c>
      <c r="AT262" s="90">
        <f t="shared" si="106"/>
        <v>0</v>
      </c>
      <c r="AU262" s="90">
        <f t="shared" si="106"/>
        <v>0</v>
      </c>
      <c r="AV262" s="90">
        <f t="shared" si="106"/>
        <v>0</v>
      </c>
      <c r="AW262" s="90">
        <f t="shared" si="106"/>
        <v>0</v>
      </c>
      <c r="AX262" s="90">
        <f t="shared" si="106"/>
        <v>0</v>
      </c>
      <c r="AY262" s="90">
        <f t="shared" si="106"/>
        <v>0</v>
      </c>
      <c r="AZ262" s="90">
        <f t="shared" si="106"/>
        <v>0</v>
      </c>
      <c r="BA262" s="90">
        <f t="shared" si="106"/>
        <v>0</v>
      </c>
      <c r="BB262" s="90">
        <f t="shared" si="106"/>
        <v>0</v>
      </c>
      <c r="BC262" s="90">
        <f t="shared" si="106"/>
        <v>0</v>
      </c>
      <c r="BD262" s="90">
        <f t="shared" si="106"/>
        <v>0</v>
      </c>
      <c r="BE262" s="90">
        <f t="shared" si="106"/>
        <v>0</v>
      </c>
      <c r="BF262" s="90">
        <f t="shared" si="106"/>
        <v>0</v>
      </c>
      <c r="BG262" s="90">
        <f t="shared" si="106"/>
        <v>0</v>
      </c>
      <c r="BH262" s="90">
        <f t="shared" si="106"/>
        <v>0</v>
      </c>
      <c r="BI262" s="90">
        <f t="shared" si="106"/>
        <v>0</v>
      </c>
      <c r="BJ262" s="90">
        <f t="shared" si="106"/>
        <v>0</v>
      </c>
      <c r="BK262" s="90">
        <f t="shared" si="106"/>
        <v>0</v>
      </c>
      <c r="BL262" s="90">
        <f t="shared" si="106"/>
        <v>0</v>
      </c>
      <c r="BM262" s="90">
        <f t="shared" si="106"/>
        <v>0</v>
      </c>
      <c r="BN262" s="90">
        <f t="shared" si="106"/>
        <v>0</v>
      </c>
      <c r="BO262" s="90">
        <f t="shared" si="106"/>
        <v>0</v>
      </c>
      <c r="BP262" s="90">
        <f t="shared" si="106"/>
        <v>0</v>
      </c>
    </row>
    <row r="263" spans="36:68" s="75" customFormat="1" ht="12" x14ac:dyDescent="0.15">
      <c r="AJ263" s="78" t="s">
        <v>61</v>
      </c>
      <c r="AK263" s="79" t="s">
        <v>62</v>
      </c>
      <c r="AL263" s="90">
        <f t="shared" ref="AL263:BO271" si="107">AL235-AL249</f>
        <v>0</v>
      </c>
      <c r="AM263" s="90">
        <f t="shared" si="107"/>
        <v>0</v>
      </c>
      <c r="AN263" s="90">
        <f t="shared" si="107"/>
        <v>0</v>
      </c>
      <c r="AO263" s="90">
        <f t="shared" si="107"/>
        <v>0</v>
      </c>
      <c r="AP263" s="90">
        <f t="shared" si="107"/>
        <v>0</v>
      </c>
      <c r="AQ263" s="90">
        <f t="shared" si="107"/>
        <v>0</v>
      </c>
      <c r="AR263" s="90">
        <f t="shared" si="107"/>
        <v>0</v>
      </c>
      <c r="AS263" s="90">
        <f t="shared" si="107"/>
        <v>0</v>
      </c>
      <c r="AT263" s="90">
        <f t="shared" si="107"/>
        <v>0</v>
      </c>
      <c r="AU263" s="90">
        <f t="shared" si="107"/>
        <v>0</v>
      </c>
      <c r="AV263" s="90">
        <f t="shared" si="107"/>
        <v>0</v>
      </c>
      <c r="AW263" s="90">
        <f t="shared" si="107"/>
        <v>0</v>
      </c>
      <c r="AX263" s="90">
        <f t="shared" si="107"/>
        <v>0</v>
      </c>
      <c r="AY263" s="90">
        <f t="shared" si="107"/>
        <v>0</v>
      </c>
      <c r="AZ263" s="90">
        <f t="shared" si="107"/>
        <v>0</v>
      </c>
      <c r="BA263" s="90">
        <f t="shared" si="107"/>
        <v>0</v>
      </c>
      <c r="BB263" s="90">
        <f t="shared" si="107"/>
        <v>0</v>
      </c>
      <c r="BC263" s="90">
        <f t="shared" si="107"/>
        <v>0</v>
      </c>
      <c r="BD263" s="90">
        <f t="shared" si="107"/>
        <v>0</v>
      </c>
      <c r="BE263" s="90">
        <f t="shared" si="107"/>
        <v>0</v>
      </c>
      <c r="BF263" s="90">
        <f t="shared" si="107"/>
        <v>0</v>
      </c>
      <c r="BG263" s="90">
        <f t="shared" si="107"/>
        <v>0</v>
      </c>
      <c r="BH263" s="90">
        <f t="shared" si="107"/>
        <v>0</v>
      </c>
      <c r="BI263" s="90">
        <f t="shared" si="107"/>
        <v>0</v>
      </c>
      <c r="BJ263" s="90">
        <f t="shared" si="107"/>
        <v>0</v>
      </c>
      <c r="BK263" s="90">
        <f t="shared" si="107"/>
        <v>0</v>
      </c>
      <c r="BL263" s="90">
        <f t="shared" si="107"/>
        <v>0</v>
      </c>
      <c r="BM263" s="90">
        <f t="shared" si="107"/>
        <v>0</v>
      </c>
      <c r="BN263" s="90">
        <f t="shared" si="107"/>
        <v>0</v>
      </c>
      <c r="BO263" s="90">
        <f t="shared" si="107"/>
        <v>0</v>
      </c>
      <c r="BP263" s="90">
        <f t="shared" si="106"/>
        <v>0</v>
      </c>
    </row>
    <row r="264" spans="36:68" s="75" customFormat="1" ht="12" x14ac:dyDescent="0.15">
      <c r="AJ264" s="77"/>
      <c r="AK264" s="79" t="s">
        <v>63</v>
      </c>
      <c r="AL264" s="90">
        <f t="shared" si="107"/>
        <v>0</v>
      </c>
      <c r="AM264" s="90">
        <f t="shared" si="107"/>
        <v>0</v>
      </c>
      <c r="AN264" s="90">
        <f t="shared" si="107"/>
        <v>0</v>
      </c>
      <c r="AO264" s="90">
        <f t="shared" si="107"/>
        <v>0</v>
      </c>
      <c r="AP264" s="90">
        <f t="shared" si="107"/>
        <v>0</v>
      </c>
      <c r="AQ264" s="90">
        <f t="shared" si="107"/>
        <v>0</v>
      </c>
      <c r="AR264" s="90">
        <f t="shared" si="107"/>
        <v>0</v>
      </c>
      <c r="AS264" s="90">
        <f t="shared" si="107"/>
        <v>0</v>
      </c>
      <c r="AT264" s="90">
        <f t="shared" si="107"/>
        <v>0</v>
      </c>
      <c r="AU264" s="90">
        <f t="shared" si="107"/>
        <v>0</v>
      </c>
      <c r="AV264" s="90">
        <f t="shared" si="107"/>
        <v>0</v>
      </c>
      <c r="AW264" s="90">
        <f t="shared" si="107"/>
        <v>0</v>
      </c>
      <c r="AX264" s="90">
        <f t="shared" si="107"/>
        <v>0</v>
      </c>
      <c r="AY264" s="90">
        <f t="shared" si="107"/>
        <v>0</v>
      </c>
      <c r="AZ264" s="90">
        <f t="shared" si="107"/>
        <v>0</v>
      </c>
      <c r="BA264" s="90">
        <f t="shared" si="107"/>
        <v>0</v>
      </c>
      <c r="BB264" s="90">
        <f t="shared" si="107"/>
        <v>0</v>
      </c>
      <c r="BC264" s="90">
        <f t="shared" si="107"/>
        <v>0</v>
      </c>
      <c r="BD264" s="90">
        <f t="shared" si="107"/>
        <v>0</v>
      </c>
      <c r="BE264" s="90">
        <f t="shared" si="107"/>
        <v>0</v>
      </c>
      <c r="BF264" s="90">
        <f t="shared" si="107"/>
        <v>0</v>
      </c>
      <c r="BG264" s="90">
        <f t="shared" si="107"/>
        <v>0</v>
      </c>
      <c r="BH264" s="90">
        <f t="shared" si="107"/>
        <v>0</v>
      </c>
      <c r="BI264" s="90">
        <f t="shared" si="107"/>
        <v>0</v>
      </c>
      <c r="BJ264" s="90">
        <f t="shared" si="107"/>
        <v>0</v>
      </c>
      <c r="BK264" s="90">
        <f t="shared" si="107"/>
        <v>0</v>
      </c>
      <c r="BL264" s="90">
        <f t="shared" si="107"/>
        <v>0</v>
      </c>
      <c r="BM264" s="90">
        <f t="shared" si="107"/>
        <v>0</v>
      </c>
      <c r="BN264" s="90">
        <f t="shared" si="107"/>
        <v>0</v>
      </c>
      <c r="BO264" s="90">
        <f t="shared" si="107"/>
        <v>0</v>
      </c>
      <c r="BP264" s="90">
        <f t="shared" si="106"/>
        <v>0</v>
      </c>
    </row>
    <row r="265" spans="36:68" s="75" customFormat="1" ht="12" x14ac:dyDescent="0.15">
      <c r="AJ265" s="78" t="s">
        <v>64</v>
      </c>
      <c r="AK265" s="79" t="s">
        <v>65</v>
      </c>
      <c r="AL265" s="90">
        <f t="shared" si="107"/>
        <v>0</v>
      </c>
      <c r="AM265" s="90">
        <f t="shared" si="107"/>
        <v>0</v>
      </c>
      <c r="AN265" s="90">
        <f t="shared" si="107"/>
        <v>0</v>
      </c>
      <c r="AO265" s="90">
        <f t="shared" si="107"/>
        <v>0</v>
      </c>
      <c r="AP265" s="90">
        <f t="shared" si="107"/>
        <v>0</v>
      </c>
      <c r="AQ265" s="90">
        <f t="shared" si="107"/>
        <v>0</v>
      </c>
      <c r="AR265" s="90">
        <f t="shared" si="107"/>
        <v>0</v>
      </c>
      <c r="AS265" s="90">
        <f t="shared" si="107"/>
        <v>0</v>
      </c>
      <c r="AT265" s="90">
        <f t="shared" si="107"/>
        <v>0</v>
      </c>
      <c r="AU265" s="90">
        <f t="shared" si="107"/>
        <v>0</v>
      </c>
      <c r="AV265" s="90">
        <f t="shared" si="107"/>
        <v>0</v>
      </c>
      <c r="AW265" s="90">
        <f t="shared" si="107"/>
        <v>0</v>
      </c>
      <c r="AX265" s="90">
        <f t="shared" si="107"/>
        <v>0</v>
      </c>
      <c r="AY265" s="90">
        <f t="shared" si="107"/>
        <v>0</v>
      </c>
      <c r="AZ265" s="90">
        <f t="shared" si="107"/>
        <v>0</v>
      </c>
      <c r="BA265" s="90">
        <f t="shared" si="107"/>
        <v>0</v>
      </c>
      <c r="BB265" s="90">
        <f t="shared" si="107"/>
        <v>0</v>
      </c>
      <c r="BC265" s="90">
        <f t="shared" si="107"/>
        <v>0</v>
      </c>
      <c r="BD265" s="90">
        <f t="shared" si="107"/>
        <v>0</v>
      </c>
      <c r="BE265" s="90">
        <f t="shared" si="107"/>
        <v>0</v>
      </c>
      <c r="BF265" s="90">
        <f t="shared" si="107"/>
        <v>0</v>
      </c>
      <c r="BG265" s="90">
        <f t="shared" si="107"/>
        <v>0</v>
      </c>
      <c r="BH265" s="90">
        <f t="shared" si="107"/>
        <v>0</v>
      </c>
      <c r="BI265" s="90">
        <f t="shared" si="107"/>
        <v>0</v>
      </c>
      <c r="BJ265" s="90">
        <f t="shared" si="107"/>
        <v>0</v>
      </c>
      <c r="BK265" s="90">
        <f t="shared" si="107"/>
        <v>0</v>
      </c>
      <c r="BL265" s="90">
        <f t="shared" si="107"/>
        <v>0</v>
      </c>
      <c r="BM265" s="90">
        <f t="shared" si="107"/>
        <v>0</v>
      </c>
      <c r="BN265" s="90">
        <f t="shared" si="107"/>
        <v>0</v>
      </c>
      <c r="BO265" s="90">
        <f t="shared" si="107"/>
        <v>0</v>
      </c>
      <c r="BP265" s="90">
        <f t="shared" si="106"/>
        <v>0</v>
      </c>
    </row>
    <row r="266" spans="36:68" s="75" customFormat="1" ht="12" x14ac:dyDescent="0.15">
      <c r="AJ266" s="77"/>
      <c r="AK266" s="79" t="s">
        <v>66</v>
      </c>
      <c r="AL266" s="90">
        <f t="shared" si="107"/>
        <v>0</v>
      </c>
      <c r="AM266" s="90">
        <f t="shared" si="107"/>
        <v>0</v>
      </c>
      <c r="AN266" s="90">
        <f t="shared" si="107"/>
        <v>0</v>
      </c>
      <c r="AO266" s="90">
        <f t="shared" si="107"/>
        <v>0</v>
      </c>
      <c r="AP266" s="90">
        <f t="shared" si="107"/>
        <v>0</v>
      </c>
      <c r="AQ266" s="90">
        <f t="shared" si="107"/>
        <v>0</v>
      </c>
      <c r="AR266" s="90">
        <f t="shared" si="107"/>
        <v>0</v>
      </c>
      <c r="AS266" s="90">
        <f t="shared" si="107"/>
        <v>0</v>
      </c>
      <c r="AT266" s="90">
        <f t="shared" si="107"/>
        <v>0</v>
      </c>
      <c r="AU266" s="90">
        <f t="shared" si="107"/>
        <v>0</v>
      </c>
      <c r="AV266" s="90">
        <f t="shared" si="107"/>
        <v>0</v>
      </c>
      <c r="AW266" s="90">
        <f t="shared" si="107"/>
        <v>0</v>
      </c>
      <c r="AX266" s="90">
        <f t="shared" si="107"/>
        <v>0</v>
      </c>
      <c r="AY266" s="90">
        <f t="shared" si="107"/>
        <v>0</v>
      </c>
      <c r="AZ266" s="90">
        <f t="shared" si="107"/>
        <v>0</v>
      </c>
      <c r="BA266" s="90">
        <f t="shared" si="107"/>
        <v>0</v>
      </c>
      <c r="BB266" s="90">
        <f t="shared" si="107"/>
        <v>0</v>
      </c>
      <c r="BC266" s="90">
        <f t="shared" si="107"/>
        <v>0</v>
      </c>
      <c r="BD266" s="90">
        <f t="shared" si="107"/>
        <v>0</v>
      </c>
      <c r="BE266" s="90">
        <f t="shared" si="107"/>
        <v>0</v>
      </c>
      <c r="BF266" s="90">
        <f t="shared" si="107"/>
        <v>0</v>
      </c>
      <c r="BG266" s="90">
        <f t="shared" si="107"/>
        <v>0</v>
      </c>
      <c r="BH266" s="90">
        <f t="shared" si="107"/>
        <v>0</v>
      </c>
      <c r="BI266" s="90">
        <f t="shared" si="107"/>
        <v>0</v>
      </c>
      <c r="BJ266" s="90">
        <f t="shared" si="107"/>
        <v>0</v>
      </c>
      <c r="BK266" s="90">
        <f t="shared" si="107"/>
        <v>0</v>
      </c>
      <c r="BL266" s="90">
        <f t="shared" si="107"/>
        <v>0</v>
      </c>
      <c r="BM266" s="90">
        <f t="shared" si="107"/>
        <v>0</v>
      </c>
      <c r="BN266" s="90">
        <f t="shared" si="107"/>
        <v>0</v>
      </c>
      <c r="BO266" s="90">
        <f t="shared" si="107"/>
        <v>0</v>
      </c>
      <c r="BP266" s="90">
        <f t="shared" si="106"/>
        <v>0</v>
      </c>
    </row>
    <row r="267" spans="36:68" s="75" customFormat="1" ht="24" x14ac:dyDescent="0.15">
      <c r="AJ267" s="78" t="s">
        <v>67</v>
      </c>
      <c r="AK267" s="80" t="s">
        <v>78</v>
      </c>
      <c r="AL267" s="90">
        <f t="shared" si="107"/>
        <v>0</v>
      </c>
      <c r="AM267" s="90">
        <f t="shared" si="107"/>
        <v>0</v>
      </c>
      <c r="AN267" s="90">
        <f t="shared" si="107"/>
        <v>0</v>
      </c>
      <c r="AO267" s="90">
        <f t="shared" si="107"/>
        <v>0</v>
      </c>
      <c r="AP267" s="90">
        <f t="shared" si="107"/>
        <v>0</v>
      </c>
      <c r="AQ267" s="90">
        <f t="shared" si="107"/>
        <v>0</v>
      </c>
      <c r="AR267" s="90">
        <f t="shared" si="107"/>
        <v>0</v>
      </c>
      <c r="AS267" s="90">
        <f t="shared" si="107"/>
        <v>0</v>
      </c>
      <c r="AT267" s="90">
        <f t="shared" si="107"/>
        <v>0</v>
      </c>
      <c r="AU267" s="90">
        <f t="shared" si="107"/>
        <v>0</v>
      </c>
      <c r="AV267" s="90">
        <f t="shared" si="107"/>
        <v>0</v>
      </c>
      <c r="AW267" s="90">
        <f t="shared" si="107"/>
        <v>0</v>
      </c>
      <c r="AX267" s="90">
        <f t="shared" si="107"/>
        <v>0</v>
      </c>
      <c r="AY267" s="90">
        <f t="shared" si="107"/>
        <v>0</v>
      </c>
      <c r="AZ267" s="90">
        <f t="shared" si="107"/>
        <v>0</v>
      </c>
      <c r="BA267" s="90">
        <f t="shared" si="107"/>
        <v>0</v>
      </c>
      <c r="BB267" s="90">
        <f t="shared" si="107"/>
        <v>0</v>
      </c>
      <c r="BC267" s="90">
        <f t="shared" si="107"/>
        <v>0</v>
      </c>
      <c r="BD267" s="90">
        <f t="shared" si="107"/>
        <v>0</v>
      </c>
      <c r="BE267" s="90">
        <f t="shared" si="107"/>
        <v>0</v>
      </c>
      <c r="BF267" s="90">
        <f t="shared" si="107"/>
        <v>0</v>
      </c>
      <c r="BG267" s="90">
        <f t="shared" si="107"/>
        <v>0</v>
      </c>
      <c r="BH267" s="90">
        <f t="shared" si="107"/>
        <v>0</v>
      </c>
      <c r="BI267" s="90">
        <f t="shared" si="107"/>
        <v>0</v>
      </c>
      <c r="BJ267" s="90">
        <f t="shared" si="107"/>
        <v>0</v>
      </c>
      <c r="BK267" s="90">
        <f t="shared" si="107"/>
        <v>0</v>
      </c>
      <c r="BL267" s="90">
        <f t="shared" si="107"/>
        <v>0</v>
      </c>
      <c r="BM267" s="90">
        <f t="shared" si="107"/>
        <v>0</v>
      </c>
      <c r="BN267" s="90">
        <f t="shared" si="107"/>
        <v>0</v>
      </c>
      <c r="BO267" s="90">
        <f t="shared" si="107"/>
        <v>0</v>
      </c>
      <c r="BP267" s="90">
        <f t="shared" si="106"/>
        <v>0</v>
      </c>
    </row>
    <row r="268" spans="36:68" s="75" customFormat="1" ht="12" x14ac:dyDescent="0.15">
      <c r="AJ268" s="81"/>
      <c r="AK268" s="79" t="s">
        <v>265</v>
      </c>
      <c r="AL268" s="90">
        <f t="shared" si="107"/>
        <v>0</v>
      </c>
      <c r="AM268" s="90">
        <f t="shared" si="107"/>
        <v>0</v>
      </c>
      <c r="AN268" s="90">
        <f t="shared" si="107"/>
        <v>0</v>
      </c>
      <c r="AO268" s="90">
        <f t="shared" si="107"/>
        <v>0</v>
      </c>
      <c r="AP268" s="90">
        <f t="shared" si="107"/>
        <v>0</v>
      </c>
      <c r="AQ268" s="90">
        <f t="shared" si="107"/>
        <v>0</v>
      </c>
      <c r="AR268" s="90">
        <f t="shared" si="107"/>
        <v>0</v>
      </c>
      <c r="AS268" s="90">
        <f t="shared" si="107"/>
        <v>0</v>
      </c>
      <c r="AT268" s="90">
        <f t="shared" si="107"/>
        <v>0</v>
      </c>
      <c r="AU268" s="90">
        <f t="shared" si="107"/>
        <v>0</v>
      </c>
      <c r="AV268" s="90">
        <f t="shared" si="107"/>
        <v>0</v>
      </c>
      <c r="AW268" s="90">
        <f t="shared" si="107"/>
        <v>0</v>
      </c>
      <c r="AX268" s="90">
        <f t="shared" si="107"/>
        <v>0</v>
      </c>
      <c r="AY268" s="90">
        <f t="shared" si="107"/>
        <v>0</v>
      </c>
      <c r="AZ268" s="90">
        <f t="shared" si="107"/>
        <v>0</v>
      </c>
      <c r="BA268" s="90">
        <f t="shared" si="107"/>
        <v>0</v>
      </c>
      <c r="BB268" s="90">
        <f t="shared" si="107"/>
        <v>0</v>
      </c>
      <c r="BC268" s="90">
        <f t="shared" si="107"/>
        <v>0</v>
      </c>
      <c r="BD268" s="90">
        <f t="shared" si="107"/>
        <v>0</v>
      </c>
      <c r="BE268" s="90">
        <f t="shared" si="107"/>
        <v>0</v>
      </c>
      <c r="BF268" s="90">
        <f t="shared" si="107"/>
        <v>0</v>
      </c>
      <c r="BG268" s="90">
        <f t="shared" si="107"/>
        <v>0</v>
      </c>
      <c r="BH268" s="90">
        <f t="shared" si="107"/>
        <v>0</v>
      </c>
      <c r="BI268" s="90">
        <f t="shared" si="107"/>
        <v>0</v>
      </c>
      <c r="BJ268" s="90">
        <f t="shared" si="107"/>
        <v>0</v>
      </c>
      <c r="BK268" s="90">
        <f t="shared" si="107"/>
        <v>0</v>
      </c>
      <c r="BL268" s="90">
        <f t="shared" si="107"/>
        <v>0</v>
      </c>
      <c r="BM268" s="90">
        <f t="shared" si="107"/>
        <v>0</v>
      </c>
      <c r="BN268" s="90">
        <f t="shared" si="107"/>
        <v>0</v>
      </c>
      <c r="BO268" s="90">
        <f t="shared" si="107"/>
        <v>0</v>
      </c>
      <c r="BP268" s="90">
        <f t="shared" si="106"/>
        <v>0</v>
      </c>
    </row>
    <row r="269" spans="36:68" s="75" customFormat="1" ht="12" x14ac:dyDescent="0.15">
      <c r="AJ269" s="77"/>
      <c r="AK269" s="79" t="s">
        <v>70</v>
      </c>
      <c r="AL269" s="90">
        <f t="shared" si="107"/>
        <v>0</v>
      </c>
      <c r="AM269" s="90">
        <f t="shared" si="107"/>
        <v>0</v>
      </c>
      <c r="AN269" s="90">
        <f t="shared" si="107"/>
        <v>0</v>
      </c>
      <c r="AO269" s="90">
        <f t="shared" si="107"/>
        <v>0</v>
      </c>
      <c r="AP269" s="90">
        <f t="shared" si="107"/>
        <v>0</v>
      </c>
      <c r="AQ269" s="90">
        <f t="shared" si="107"/>
        <v>0</v>
      </c>
      <c r="AR269" s="90">
        <f t="shared" si="107"/>
        <v>0</v>
      </c>
      <c r="AS269" s="90">
        <f t="shared" si="107"/>
        <v>0</v>
      </c>
      <c r="AT269" s="90">
        <f t="shared" si="107"/>
        <v>0</v>
      </c>
      <c r="AU269" s="90">
        <f t="shared" si="107"/>
        <v>0</v>
      </c>
      <c r="AV269" s="90">
        <f t="shared" si="107"/>
        <v>0</v>
      </c>
      <c r="AW269" s="90">
        <f t="shared" si="107"/>
        <v>0</v>
      </c>
      <c r="AX269" s="90">
        <f t="shared" si="107"/>
        <v>0</v>
      </c>
      <c r="AY269" s="90">
        <f t="shared" si="107"/>
        <v>0</v>
      </c>
      <c r="AZ269" s="90">
        <f t="shared" si="107"/>
        <v>0</v>
      </c>
      <c r="BA269" s="90">
        <f t="shared" si="107"/>
        <v>0</v>
      </c>
      <c r="BB269" s="90">
        <f t="shared" si="107"/>
        <v>0</v>
      </c>
      <c r="BC269" s="90">
        <f t="shared" si="107"/>
        <v>0</v>
      </c>
      <c r="BD269" s="90">
        <f t="shared" si="107"/>
        <v>0</v>
      </c>
      <c r="BE269" s="90">
        <f t="shared" si="107"/>
        <v>0</v>
      </c>
      <c r="BF269" s="90">
        <f t="shared" si="107"/>
        <v>0</v>
      </c>
      <c r="BG269" s="90">
        <f t="shared" si="107"/>
        <v>0</v>
      </c>
      <c r="BH269" s="90">
        <f t="shared" si="107"/>
        <v>0</v>
      </c>
      <c r="BI269" s="90">
        <f t="shared" si="107"/>
        <v>0</v>
      </c>
      <c r="BJ269" s="90">
        <f t="shared" si="107"/>
        <v>0</v>
      </c>
      <c r="BK269" s="90">
        <f t="shared" si="107"/>
        <v>0</v>
      </c>
      <c r="BL269" s="90">
        <f t="shared" si="107"/>
        <v>0</v>
      </c>
      <c r="BM269" s="90">
        <f t="shared" si="107"/>
        <v>0</v>
      </c>
      <c r="BN269" s="90">
        <f t="shared" si="107"/>
        <v>0</v>
      </c>
      <c r="BO269" s="90">
        <f t="shared" si="107"/>
        <v>0</v>
      </c>
      <c r="BP269" s="90">
        <f t="shared" si="106"/>
        <v>0</v>
      </c>
    </row>
    <row r="270" spans="36:68" s="75" customFormat="1" ht="24" x14ac:dyDescent="0.15">
      <c r="AJ270" s="82" t="s">
        <v>71</v>
      </c>
      <c r="AK270" s="74" t="s">
        <v>72</v>
      </c>
      <c r="AL270" s="90">
        <f t="shared" si="107"/>
        <v>0</v>
      </c>
      <c r="AM270" s="90">
        <f t="shared" si="107"/>
        <v>0</v>
      </c>
      <c r="AN270" s="90">
        <f t="shared" si="107"/>
        <v>0</v>
      </c>
      <c r="AO270" s="90">
        <f t="shared" si="107"/>
        <v>0</v>
      </c>
      <c r="AP270" s="90">
        <f t="shared" si="107"/>
        <v>0</v>
      </c>
      <c r="AQ270" s="90">
        <f t="shared" si="107"/>
        <v>0</v>
      </c>
      <c r="AR270" s="90">
        <f t="shared" si="107"/>
        <v>0</v>
      </c>
      <c r="AS270" s="90">
        <f t="shared" si="107"/>
        <v>0</v>
      </c>
      <c r="AT270" s="90">
        <f t="shared" si="107"/>
        <v>0</v>
      </c>
      <c r="AU270" s="90">
        <f t="shared" si="107"/>
        <v>0</v>
      </c>
      <c r="AV270" s="90">
        <f t="shared" si="107"/>
        <v>0</v>
      </c>
      <c r="AW270" s="90">
        <f t="shared" si="107"/>
        <v>0</v>
      </c>
      <c r="AX270" s="90">
        <f t="shared" si="107"/>
        <v>0</v>
      </c>
      <c r="AY270" s="90">
        <f t="shared" si="107"/>
        <v>0</v>
      </c>
      <c r="AZ270" s="90">
        <f t="shared" si="107"/>
        <v>0</v>
      </c>
      <c r="BA270" s="90">
        <f t="shared" si="107"/>
        <v>0</v>
      </c>
      <c r="BB270" s="90">
        <f t="shared" si="107"/>
        <v>0</v>
      </c>
      <c r="BC270" s="90">
        <f t="shared" si="107"/>
        <v>0</v>
      </c>
      <c r="BD270" s="90">
        <f t="shared" si="107"/>
        <v>0</v>
      </c>
      <c r="BE270" s="90">
        <f t="shared" si="107"/>
        <v>0</v>
      </c>
      <c r="BF270" s="90">
        <f t="shared" si="107"/>
        <v>0</v>
      </c>
      <c r="BG270" s="90">
        <f t="shared" si="107"/>
        <v>0</v>
      </c>
      <c r="BH270" s="90">
        <f t="shared" si="107"/>
        <v>0</v>
      </c>
      <c r="BI270" s="90">
        <f t="shared" si="107"/>
        <v>0</v>
      </c>
      <c r="BJ270" s="90">
        <f t="shared" si="107"/>
        <v>0</v>
      </c>
      <c r="BK270" s="90">
        <f t="shared" si="107"/>
        <v>0</v>
      </c>
      <c r="BL270" s="90">
        <f t="shared" si="107"/>
        <v>0</v>
      </c>
      <c r="BM270" s="90">
        <f t="shared" si="107"/>
        <v>0</v>
      </c>
      <c r="BN270" s="90">
        <f t="shared" si="107"/>
        <v>0</v>
      </c>
      <c r="BO270" s="90">
        <f t="shared" si="107"/>
        <v>0</v>
      </c>
      <c r="BP270" s="90">
        <f t="shared" si="106"/>
        <v>0</v>
      </c>
    </row>
    <row r="271" spans="36:68" s="75" customFormat="1" ht="12" x14ac:dyDescent="0.15">
      <c r="AJ271" s="83" t="s">
        <v>50</v>
      </c>
      <c r="AK271" s="71"/>
      <c r="AL271" s="90">
        <f t="shared" si="107"/>
        <v>0</v>
      </c>
      <c r="AM271" s="90">
        <f t="shared" si="107"/>
        <v>0</v>
      </c>
      <c r="AN271" s="90">
        <f t="shared" si="107"/>
        <v>0</v>
      </c>
      <c r="AO271" s="90">
        <f t="shared" si="107"/>
        <v>0</v>
      </c>
      <c r="AP271" s="90">
        <f t="shared" si="107"/>
        <v>0</v>
      </c>
      <c r="AQ271" s="90">
        <f t="shared" si="107"/>
        <v>0</v>
      </c>
      <c r="AR271" s="90">
        <f t="shared" si="107"/>
        <v>0</v>
      </c>
      <c r="AS271" s="90">
        <f t="shared" si="107"/>
        <v>0</v>
      </c>
      <c r="AT271" s="90">
        <f t="shared" si="107"/>
        <v>0</v>
      </c>
      <c r="AU271" s="90">
        <f t="shared" si="107"/>
        <v>0</v>
      </c>
      <c r="AV271" s="90">
        <f t="shared" si="107"/>
        <v>0</v>
      </c>
      <c r="AW271" s="90">
        <f t="shared" si="107"/>
        <v>0</v>
      </c>
      <c r="AX271" s="90">
        <f t="shared" si="107"/>
        <v>0</v>
      </c>
      <c r="AY271" s="90">
        <f t="shared" si="107"/>
        <v>0</v>
      </c>
      <c r="AZ271" s="90">
        <f t="shared" si="107"/>
        <v>0</v>
      </c>
      <c r="BA271" s="90">
        <f t="shared" ref="BA271:BO271" si="108">BA243-BA257</f>
        <v>0</v>
      </c>
      <c r="BB271" s="90">
        <f t="shared" si="108"/>
        <v>0</v>
      </c>
      <c r="BC271" s="90">
        <f t="shared" si="108"/>
        <v>0</v>
      </c>
      <c r="BD271" s="90">
        <f t="shared" si="108"/>
        <v>0</v>
      </c>
      <c r="BE271" s="90">
        <f t="shared" si="108"/>
        <v>0</v>
      </c>
      <c r="BF271" s="90">
        <f t="shared" si="108"/>
        <v>0</v>
      </c>
      <c r="BG271" s="90">
        <f t="shared" si="108"/>
        <v>0</v>
      </c>
      <c r="BH271" s="90">
        <f t="shared" si="108"/>
        <v>0</v>
      </c>
      <c r="BI271" s="90">
        <f t="shared" si="108"/>
        <v>0</v>
      </c>
      <c r="BJ271" s="90">
        <f t="shared" si="108"/>
        <v>0</v>
      </c>
      <c r="BK271" s="90">
        <f t="shared" si="108"/>
        <v>0</v>
      </c>
      <c r="BL271" s="90">
        <f t="shared" si="108"/>
        <v>0</v>
      </c>
      <c r="BM271" s="90">
        <f t="shared" si="108"/>
        <v>0</v>
      </c>
      <c r="BN271" s="90">
        <f t="shared" si="108"/>
        <v>0</v>
      </c>
      <c r="BO271" s="90">
        <f t="shared" si="108"/>
        <v>0</v>
      </c>
      <c r="BP271" s="90">
        <f t="shared" si="106"/>
        <v>0</v>
      </c>
    </row>
    <row r="272" spans="36:68" s="75" customFormat="1" ht="12" x14ac:dyDescent="0.15">
      <c r="AJ272" s="515" t="s">
        <v>51</v>
      </c>
      <c r="AK272" s="516"/>
      <c r="AL272" s="90">
        <f t="shared" ref="AL272:BO272" si="109">SUM(AL262:AL271)</f>
        <v>0</v>
      </c>
      <c r="AM272" s="90">
        <f t="shared" si="109"/>
        <v>0</v>
      </c>
      <c r="AN272" s="90">
        <f t="shared" si="109"/>
        <v>0</v>
      </c>
      <c r="AO272" s="90">
        <f t="shared" si="109"/>
        <v>0</v>
      </c>
      <c r="AP272" s="90">
        <f t="shared" si="109"/>
        <v>0</v>
      </c>
      <c r="AQ272" s="90">
        <f t="shared" si="109"/>
        <v>0</v>
      </c>
      <c r="AR272" s="90">
        <f t="shared" si="109"/>
        <v>0</v>
      </c>
      <c r="AS272" s="90">
        <f t="shared" si="109"/>
        <v>0</v>
      </c>
      <c r="AT272" s="90">
        <f t="shared" si="109"/>
        <v>0</v>
      </c>
      <c r="AU272" s="90">
        <f t="shared" si="109"/>
        <v>0</v>
      </c>
      <c r="AV272" s="90">
        <f t="shared" si="109"/>
        <v>0</v>
      </c>
      <c r="AW272" s="90">
        <f t="shared" si="109"/>
        <v>0</v>
      </c>
      <c r="AX272" s="90">
        <f t="shared" si="109"/>
        <v>0</v>
      </c>
      <c r="AY272" s="90">
        <f t="shared" si="109"/>
        <v>0</v>
      </c>
      <c r="AZ272" s="90">
        <f t="shared" si="109"/>
        <v>0</v>
      </c>
      <c r="BA272" s="90">
        <f t="shared" si="109"/>
        <v>0</v>
      </c>
      <c r="BB272" s="90">
        <f t="shared" si="109"/>
        <v>0</v>
      </c>
      <c r="BC272" s="90">
        <f t="shared" si="109"/>
        <v>0</v>
      </c>
      <c r="BD272" s="90">
        <f t="shared" si="109"/>
        <v>0</v>
      </c>
      <c r="BE272" s="90">
        <f t="shared" si="109"/>
        <v>0</v>
      </c>
      <c r="BF272" s="90">
        <f t="shared" si="109"/>
        <v>0</v>
      </c>
      <c r="BG272" s="90">
        <f t="shared" si="109"/>
        <v>0</v>
      </c>
      <c r="BH272" s="90">
        <f t="shared" si="109"/>
        <v>0</v>
      </c>
      <c r="BI272" s="90">
        <f t="shared" si="109"/>
        <v>0</v>
      </c>
      <c r="BJ272" s="90">
        <f t="shared" si="109"/>
        <v>0</v>
      </c>
      <c r="BK272" s="90">
        <f t="shared" si="109"/>
        <v>0</v>
      </c>
      <c r="BL272" s="90">
        <f t="shared" si="109"/>
        <v>0</v>
      </c>
      <c r="BM272" s="90">
        <f t="shared" si="109"/>
        <v>0</v>
      </c>
      <c r="BN272" s="90">
        <f t="shared" si="109"/>
        <v>0</v>
      </c>
      <c r="BO272" s="90">
        <f t="shared" si="109"/>
        <v>0</v>
      </c>
      <c r="BP272" s="90">
        <f>SUM(BP262:BP271)</f>
        <v>0</v>
      </c>
    </row>
    <row r="274" spans="36:68" ht="18.75" x14ac:dyDescent="0.15">
      <c r="AJ274" s="92" t="s">
        <v>251</v>
      </c>
    </row>
    <row r="275" spans="36:68" x14ac:dyDescent="0.15">
      <c r="AJ275" s="14" t="s">
        <v>73</v>
      </c>
      <c r="AK275" s="14" t="s">
        <v>74</v>
      </c>
      <c r="AL275" s="88" t="str">
        <f t="shared" ref="AL275:BP275" si="110">IF(AL277-AL309=0,"ok","×")</f>
        <v>ok</v>
      </c>
      <c r="AM275" s="88" t="str">
        <f t="shared" si="110"/>
        <v>ok</v>
      </c>
      <c r="AN275" s="88" t="str">
        <f t="shared" si="110"/>
        <v>ok</v>
      </c>
      <c r="AO275" s="88" t="str">
        <f t="shared" si="110"/>
        <v>ok</v>
      </c>
      <c r="AP275" s="88" t="str">
        <f t="shared" si="110"/>
        <v>ok</v>
      </c>
      <c r="AQ275" s="88" t="str">
        <f t="shared" si="110"/>
        <v>ok</v>
      </c>
      <c r="AR275" s="88" t="str">
        <f t="shared" si="110"/>
        <v>ok</v>
      </c>
      <c r="AS275" s="88" t="str">
        <f t="shared" si="110"/>
        <v>ok</v>
      </c>
      <c r="AT275" s="88" t="str">
        <f t="shared" si="110"/>
        <v>ok</v>
      </c>
      <c r="AU275" s="88" t="str">
        <f t="shared" si="110"/>
        <v>ok</v>
      </c>
      <c r="AV275" s="88" t="str">
        <f t="shared" si="110"/>
        <v>ok</v>
      </c>
      <c r="AW275" s="88" t="str">
        <f t="shared" si="110"/>
        <v>ok</v>
      </c>
      <c r="AX275" s="88" t="str">
        <f t="shared" si="110"/>
        <v>ok</v>
      </c>
      <c r="AY275" s="88" t="str">
        <f t="shared" si="110"/>
        <v>ok</v>
      </c>
      <c r="AZ275" s="88" t="str">
        <f t="shared" si="110"/>
        <v>ok</v>
      </c>
      <c r="BA275" s="88" t="str">
        <f t="shared" si="110"/>
        <v>ok</v>
      </c>
      <c r="BB275" s="88" t="str">
        <f t="shared" si="110"/>
        <v>ok</v>
      </c>
      <c r="BC275" s="88" t="str">
        <f t="shared" si="110"/>
        <v>ok</v>
      </c>
      <c r="BD275" s="88" t="str">
        <f t="shared" si="110"/>
        <v>ok</v>
      </c>
      <c r="BE275" s="88" t="str">
        <f t="shared" si="110"/>
        <v>ok</v>
      </c>
      <c r="BF275" s="88" t="str">
        <f t="shared" si="110"/>
        <v>ok</v>
      </c>
      <c r="BG275" s="88" t="str">
        <f t="shared" si="110"/>
        <v>ok</v>
      </c>
      <c r="BH275" s="88" t="str">
        <f t="shared" si="110"/>
        <v>ok</v>
      </c>
      <c r="BI275" s="88" t="str">
        <f t="shared" si="110"/>
        <v>ok</v>
      </c>
      <c r="BJ275" s="88" t="str">
        <f t="shared" si="110"/>
        <v>ok</v>
      </c>
      <c r="BK275" s="88" t="str">
        <f t="shared" si="110"/>
        <v>ok</v>
      </c>
      <c r="BL275" s="88" t="str">
        <f t="shared" si="110"/>
        <v>ok</v>
      </c>
      <c r="BM275" s="88" t="str">
        <f t="shared" si="110"/>
        <v>ok</v>
      </c>
      <c r="BN275" s="88" t="str">
        <f t="shared" si="110"/>
        <v>ok</v>
      </c>
      <c r="BO275" s="88" t="str">
        <f t="shared" si="110"/>
        <v>ok</v>
      </c>
      <c r="BP275" s="88" t="str">
        <f t="shared" si="110"/>
        <v>ok</v>
      </c>
    </row>
    <row r="276" spans="36:68" x14ac:dyDescent="0.15">
      <c r="AK276" s="71" t="s">
        <v>83</v>
      </c>
      <c r="AL276" s="72">
        <f t="shared" ref="AL276:BP276" si="111">AL311</f>
        <v>1</v>
      </c>
      <c r="AM276" s="72">
        <f t="shared" si="111"/>
        <v>2</v>
      </c>
      <c r="AN276" s="72">
        <f t="shared" si="111"/>
        <v>3</v>
      </c>
      <c r="AO276" s="72">
        <f t="shared" si="111"/>
        <v>4</v>
      </c>
      <c r="AP276" s="72">
        <f t="shared" si="111"/>
        <v>5</v>
      </c>
      <c r="AQ276" s="72">
        <f t="shared" si="111"/>
        <v>6</v>
      </c>
      <c r="AR276" s="72">
        <f t="shared" si="111"/>
        <v>7</v>
      </c>
      <c r="AS276" s="72">
        <f t="shared" si="111"/>
        <v>8</v>
      </c>
      <c r="AT276" s="72">
        <f t="shared" si="111"/>
        <v>9</v>
      </c>
      <c r="AU276" s="72">
        <f t="shared" si="111"/>
        <v>10</v>
      </c>
      <c r="AV276" s="72">
        <f t="shared" si="111"/>
        <v>11</v>
      </c>
      <c r="AW276" s="72">
        <f t="shared" si="111"/>
        <v>12</v>
      </c>
      <c r="AX276" s="72">
        <f t="shared" si="111"/>
        <v>13</v>
      </c>
      <c r="AY276" s="72">
        <f t="shared" si="111"/>
        <v>14</v>
      </c>
      <c r="AZ276" s="72">
        <f t="shared" si="111"/>
        <v>15</v>
      </c>
      <c r="BA276" s="72">
        <f t="shared" si="111"/>
        <v>16</v>
      </c>
      <c r="BB276" s="72">
        <f t="shared" si="111"/>
        <v>17</v>
      </c>
      <c r="BC276" s="72">
        <f t="shared" si="111"/>
        <v>18</v>
      </c>
      <c r="BD276" s="72">
        <f t="shared" si="111"/>
        <v>19</v>
      </c>
      <c r="BE276" s="72">
        <f t="shared" si="111"/>
        <v>20</v>
      </c>
      <c r="BF276" s="72">
        <f t="shared" si="111"/>
        <v>21</v>
      </c>
      <c r="BG276" s="72">
        <f t="shared" si="111"/>
        <v>22</v>
      </c>
      <c r="BH276" s="72">
        <f t="shared" si="111"/>
        <v>23</v>
      </c>
      <c r="BI276" s="72">
        <f t="shared" si="111"/>
        <v>24</v>
      </c>
      <c r="BJ276" s="72">
        <f t="shared" si="111"/>
        <v>25</v>
      </c>
      <c r="BK276" s="72">
        <f t="shared" si="111"/>
        <v>26</v>
      </c>
      <c r="BL276" s="72">
        <f t="shared" si="111"/>
        <v>27</v>
      </c>
      <c r="BM276" s="72">
        <f t="shared" si="111"/>
        <v>28</v>
      </c>
      <c r="BN276" s="72">
        <f t="shared" si="111"/>
        <v>29</v>
      </c>
      <c r="BO276" s="72">
        <f t="shared" si="111"/>
        <v>30</v>
      </c>
      <c r="BP276" s="72" t="str">
        <f t="shared" si="111"/>
        <v>合計</v>
      </c>
    </row>
    <row r="277" spans="36:68" x14ac:dyDescent="0.15">
      <c r="AK277" s="71" t="s">
        <v>47</v>
      </c>
      <c r="AL277" s="89">
        <f t="shared" ref="AL277:BO277" si="112">IF($AN$4=$AJ$274,AL$124,0)</f>
        <v>0</v>
      </c>
      <c r="AM277" s="89">
        <f t="shared" si="112"/>
        <v>0</v>
      </c>
      <c r="AN277" s="89">
        <f t="shared" si="112"/>
        <v>0</v>
      </c>
      <c r="AO277" s="89">
        <f t="shared" si="112"/>
        <v>0</v>
      </c>
      <c r="AP277" s="89">
        <f t="shared" si="112"/>
        <v>0</v>
      </c>
      <c r="AQ277" s="89">
        <f t="shared" si="112"/>
        <v>0</v>
      </c>
      <c r="AR277" s="89">
        <f t="shared" si="112"/>
        <v>0</v>
      </c>
      <c r="AS277" s="89">
        <f t="shared" si="112"/>
        <v>0</v>
      </c>
      <c r="AT277" s="89">
        <f t="shared" si="112"/>
        <v>0</v>
      </c>
      <c r="AU277" s="89">
        <f t="shared" si="112"/>
        <v>0</v>
      </c>
      <c r="AV277" s="89">
        <f t="shared" si="112"/>
        <v>0</v>
      </c>
      <c r="AW277" s="89">
        <f t="shared" si="112"/>
        <v>0</v>
      </c>
      <c r="AX277" s="89">
        <f t="shared" si="112"/>
        <v>0</v>
      </c>
      <c r="AY277" s="89">
        <f t="shared" si="112"/>
        <v>0</v>
      </c>
      <c r="AZ277" s="89">
        <f t="shared" si="112"/>
        <v>0</v>
      </c>
      <c r="BA277" s="89">
        <f t="shared" si="112"/>
        <v>0</v>
      </c>
      <c r="BB277" s="89">
        <f t="shared" si="112"/>
        <v>0</v>
      </c>
      <c r="BC277" s="89">
        <f t="shared" si="112"/>
        <v>0</v>
      </c>
      <c r="BD277" s="89">
        <f t="shared" si="112"/>
        <v>0</v>
      </c>
      <c r="BE277" s="89">
        <f t="shared" si="112"/>
        <v>0</v>
      </c>
      <c r="BF277" s="89">
        <f t="shared" si="112"/>
        <v>0</v>
      </c>
      <c r="BG277" s="89">
        <f t="shared" si="112"/>
        <v>0</v>
      </c>
      <c r="BH277" s="89">
        <f t="shared" si="112"/>
        <v>0</v>
      </c>
      <c r="BI277" s="89">
        <f t="shared" si="112"/>
        <v>0</v>
      </c>
      <c r="BJ277" s="89">
        <f t="shared" si="112"/>
        <v>0</v>
      </c>
      <c r="BK277" s="89">
        <f t="shared" si="112"/>
        <v>0</v>
      </c>
      <c r="BL277" s="89">
        <f t="shared" si="112"/>
        <v>0</v>
      </c>
      <c r="BM277" s="89">
        <f t="shared" si="112"/>
        <v>0</v>
      </c>
      <c r="BN277" s="89">
        <f t="shared" si="112"/>
        <v>0</v>
      </c>
      <c r="BO277" s="89">
        <f t="shared" si="112"/>
        <v>0</v>
      </c>
      <c r="BP277" s="89">
        <f>SUM(AL277:BO277)</f>
        <v>0</v>
      </c>
    </row>
    <row r="278" spans="36:68" x14ac:dyDescent="0.15">
      <c r="AK278" s="74" t="s">
        <v>48</v>
      </c>
      <c r="AL278" s="89">
        <f t="shared" ref="AL278:BO278" si="113">IF($AN$4=$AJ$274,AL$125,0)</f>
        <v>0</v>
      </c>
      <c r="AM278" s="89">
        <f t="shared" si="113"/>
        <v>0</v>
      </c>
      <c r="AN278" s="89">
        <f t="shared" si="113"/>
        <v>0</v>
      </c>
      <c r="AO278" s="89">
        <f t="shared" si="113"/>
        <v>0</v>
      </c>
      <c r="AP278" s="89">
        <f t="shared" si="113"/>
        <v>0</v>
      </c>
      <c r="AQ278" s="89">
        <f t="shared" si="113"/>
        <v>0</v>
      </c>
      <c r="AR278" s="89">
        <f t="shared" si="113"/>
        <v>0</v>
      </c>
      <c r="AS278" s="89">
        <f t="shared" si="113"/>
        <v>0</v>
      </c>
      <c r="AT278" s="89">
        <f t="shared" si="113"/>
        <v>0</v>
      </c>
      <c r="AU278" s="89">
        <f t="shared" si="113"/>
        <v>0</v>
      </c>
      <c r="AV278" s="89">
        <f t="shared" si="113"/>
        <v>0</v>
      </c>
      <c r="AW278" s="89">
        <f t="shared" si="113"/>
        <v>0</v>
      </c>
      <c r="AX278" s="89">
        <f t="shared" si="113"/>
        <v>0</v>
      </c>
      <c r="AY278" s="89">
        <f t="shared" si="113"/>
        <v>0</v>
      </c>
      <c r="AZ278" s="89">
        <f t="shared" si="113"/>
        <v>0</v>
      </c>
      <c r="BA278" s="89">
        <f t="shared" si="113"/>
        <v>0</v>
      </c>
      <c r="BB278" s="89">
        <f t="shared" si="113"/>
        <v>0</v>
      </c>
      <c r="BC278" s="89">
        <f t="shared" si="113"/>
        <v>0</v>
      </c>
      <c r="BD278" s="89">
        <f t="shared" si="113"/>
        <v>0</v>
      </c>
      <c r="BE278" s="89">
        <f t="shared" si="113"/>
        <v>0</v>
      </c>
      <c r="BF278" s="89">
        <f t="shared" si="113"/>
        <v>0</v>
      </c>
      <c r="BG278" s="89">
        <f t="shared" si="113"/>
        <v>0</v>
      </c>
      <c r="BH278" s="89">
        <f t="shared" si="113"/>
        <v>0</v>
      </c>
      <c r="BI278" s="89">
        <f t="shared" si="113"/>
        <v>0</v>
      </c>
      <c r="BJ278" s="89">
        <f t="shared" si="113"/>
        <v>0</v>
      </c>
      <c r="BK278" s="89">
        <f t="shared" si="113"/>
        <v>0</v>
      </c>
      <c r="BL278" s="89">
        <f t="shared" si="113"/>
        <v>0</v>
      </c>
      <c r="BM278" s="89">
        <f t="shared" si="113"/>
        <v>0</v>
      </c>
      <c r="BN278" s="89">
        <f t="shared" si="113"/>
        <v>0</v>
      </c>
      <c r="BO278" s="89">
        <f t="shared" si="113"/>
        <v>0</v>
      </c>
      <c r="BP278" s="89">
        <f>SUM(AL278:BO278)</f>
        <v>0</v>
      </c>
    </row>
    <row r="279" spans="36:68" x14ac:dyDescent="0.15">
      <c r="AK279" s="71" t="s">
        <v>49</v>
      </c>
      <c r="AL279" s="89">
        <f t="shared" ref="AL279:BO279" si="114">IF($AN$4=$AJ$274,AL$126,0)</f>
        <v>0</v>
      </c>
      <c r="AM279" s="89">
        <f t="shared" si="114"/>
        <v>0</v>
      </c>
      <c r="AN279" s="89">
        <f t="shared" si="114"/>
        <v>0</v>
      </c>
      <c r="AO279" s="89">
        <f t="shared" si="114"/>
        <v>0</v>
      </c>
      <c r="AP279" s="89">
        <f t="shared" si="114"/>
        <v>0</v>
      </c>
      <c r="AQ279" s="89">
        <f t="shared" si="114"/>
        <v>0</v>
      </c>
      <c r="AR279" s="89">
        <f t="shared" si="114"/>
        <v>0</v>
      </c>
      <c r="AS279" s="89">
        <f t="shared" si="114"/>
        <v>0</v>
      </c>
      <c r="AT279" s="89">
        <f t="shared" si="114"/>
        <v>0</v>
      </c>
      <c r="AU279" s="89">
        <f t="shared" si="114"/>
        <v>0</v>
      </c>
      <c r="AV279" s="89">
        <f t="shared" si="114"/>
        <v>0</v>
      </c>
      <c r="AW279" s="89">
        <f t="shared" si="114"/>
        <v>0</v>
      </c>
      <c r="AX279" s="89">
        <f t="shared" si="114"/>
        <v>0</v>
      </c>
      <c r="AY279" s="89">
        <f t="shared" si="114"/>
        <v>0</v>
      </c>
      <c r="AZ279" s="89">
        <f t="shared" si="114"/>
        <v>0</v>
      </c>
      <c r="BA279" s="89">
        <f t="shared" si="114"/>
        <v>0</v>
      </c>
      <c r="BB279" s="89">
        <f t="shared" si="114"/>
        <v>0</v>
      </c>
      <c r="BC279" s="89">
        <f t="shared" si="114"/>
        <v>0</v>
      </c>
      <c r="BD279" s="89">
        <f t="shared" si="114"/>
        <v>0</v>
      </c>
      <c r="BE279" s="89">
        <f t="shared" si="114"/>
        <v>0</v>
      </c>
      <c r="BF279" s="89">
        <f t="shared" si="114"/>
        <v>0</v>
      </c>
      <c r="BG279" s="89">
        <f t="shared" si="114"/>
        <v>0</v>
      </c>
      <c r="BH279" s="89">
        <f t="shared" si="114"/>
        <v>0</v>
      </c>
      <c r="BI279" s="89">
        <f t="shared" si="114"/>
        <v>0</v>
      </c>
      <c r="BJ279" s="89">
        <f t="shared" si="114"/>
        <v>0</v>
      </c>
      <c r="BK279" s="89">
        <f t="shared" si="114"/>
        <v>0</v>
      </c>
      <c r="BL279" s="89">
        <f t="shared" si="114"/>
        <v>0</v>
      </c>
      <c r="BM279" s="89">
        <f t="shared" si="114"/>
        <v>0</v>
      </c>
      <c r="BN279" s="89">
        <f t="shared" si="114"/>
        <v>0</v>
      </c>
      <c r="BO279" s="89">
        <f t="shared" si="114"/>
        <v>0</v>
      </c>
      <c r="BP279" s="89">
        <f>SUM(AL279:BO279)</f>
        <v>0</v>
      </c>
    </row>
    <row r="280" spans="36:68" x14ac:dyDescent="0.15">
      <c r="AK280" s="71" t="s">
        <v>70</v>
      </c>
      <c r="AL280" s="89">
        <f t="shared" ref="AL280:BO280" si="115">IF($AN$4=$AJ$274,AL$127,0)</f>
        <v>0</v>
      </c>
      <c r="AM280" s="89">
        <f t="shared" si="115"/>
        <v>0</v>
      </c>
      <c r="AN280" s="89">
        <f t="shared" si="115"/>
        <v>0</v>
      </c>
      <c r="AO280" s="89">
        <f t="shared" si="115"/>
        <v>0</v>
      </c>
      <c r="AP280" s="89">
        <f t="shared" si="115"/>
        <v>0</v>
      </c>
      <c r="AQ280" s="89">
        <f t="shared" si="115"/>
        <v>0</v>
      </c>
      <c r="AR280" s="89">
        <f t="shared" si="115"/>
        <v>0</v>
      </c>
      <c r="AS280" s="89">
        <f t="shared" si="115"/>
        <v>0</v>
      </c>
      <c r="AT280" s="89">
        <f t="shared" si="115"/>
        <v>0</v>
      </c>
      <c r="AU280" s="89">
        <f t="shared" si="115"/>
        <v>0</v>
      </c>
      <c r="AV280" s="89">
        <f t="shared" si="115"/>
        <v>0</v>
      </c>
      <c r="AW280" s="89">
        <f t="shared" si="115"/>
        <v>0</v>
      </c>
      <c r="AX280" s="89">
        <f t="shared" si="115"/>
        <v>0</v>
      </c>
      <c r="AY280" s="89">
        <f t="shared" si="115"/>
        <v>0</v>
      </c>
      <c r="AZ280" s="89">
        <f t="shared" si="115"/>
        <v>0</v>
      </c>
      <c r="BA280" s="89">
        <f t="shared" si="115"/>
        <v>0</v>
      </c>
      <c r="BB280" s="89">
        <f t="shared" si="115"/>
        <v>0</v>
      </c>
      <c r="BC280" s="89">
        <f t="shared" si="115"/>
        <v>0</v>
      </c>
      <c r="BD280" s="89">
        <f t="shared" si="115"/>
        <v>0</v>
      </c>
      <c r="BE280" s="89">
        <f t="shared" si="115"/>
        <v>0</v>
      </c>
      <c r="BF280" s="89">
        <f t="shared" si="115"/>
        <v>0</v>
      </c>
      <c r="BG280" s="89">
        <f t="shared" si="115"/>
        <v>0</v>
      </c>
      <c r="BH280" s="89">
        <f t="shared" si="115"/>
        <v>0</v>
      </c>
      <c r="BI280" s="89">
        <f t="shared" si="115"/>
        <v>0</v>
      </c>
      <c r="BJ280" s="89">
        <f t="shared" si="115"/>
        <v>0</v>
      </c>
      <c r="BK280" s="89">
        <f t="shared" si="115"/>
        <v>0</v>
      </c>
      <c r="BL280" s="89">
        <f t="shared" si="115"/>
        <v>0</v>
      </c>
      <c r="BM280" s="89">
        <f t="shared" si="115"/>
        <v>0</v>
      </c>
      <c r="BN280" s="89">
        <f t="shared" si="115"/>
        <v>0</v>
      </c>
      <c r="BO280" s="89">
        <f t="shared" si="115"/>
        <v>0</v>
      </c>
      <c r="BP280" s="89">
        <f>SUM(AL280:BO280)</f>
        <v>0</v>
      </c>
    </row>
    <row r="281" spans="36:68" x14ac:dyDescent="0.15">
      <c r="AK281" s="71" t="s">
        <v>76</v>
      </c>
      <c r="AL281" s="89">
        <f t="shared" ref="AL281:BO281" si="116">SUM(AL277:AL280)</f>
        <v>0</v>
      </c>
      <c r="AM281" s="89">
        <f t="shared" si="116"/>
        <v>0</v>
      </c>
      <c r="AN281" s="89">
        <f t="shared" si="116"/>
        <v>0</v>
      </c>
      <c r="AO281" s="89">
        <f t="shared" si="116"/>
        <v>0</v>
      </c>
      <c r="AP281" s="89">
        <f t="shared" si="116"/>
        <v>0</v>
      </c>
      <c r="AQ281" s="89">
        <f t="shared" si="116"/>
        <v>0</v>
      </c>
      <c r="AR281" s="89">
        <f t="shared" si="116"/>
        <v>0</v>
      </c>
      <c r="AS281" s="89">
        <f t="shared" si="116"/>
        <v>0</v>
      </c>
      <c r="AT281" s="89">
        <f t="shared" si="116"/>
        <v>0</v>
      </c>
      <c r="AU281" s="89">
        <f t="shared" si="116"/>
        <v>0</v>
      </c>
      <c r="AV281" s="89">
        <f t="shared" si="116"/>
        <v>0</v>
      </c>
      <c r="AW281" s="89">
        <f t="shared" si="116"/>
        <v>0</v>
      </c>
      <c r="AX281" s="89">
        <f t="shared" si="116"/>
        <v>0</v>
      </c>
      <c r="AY281" s="89">
        <f t="shared" si="116"/>
        <v>0</v>
      </c>
      <c r="AZ281" s="89">
        <f t="shared" si="116"/>
        <v>0</v>
      </c>
      <c r="BA281" s="89">
        <f t="shared" si="116"/>
        <v>0</v>
      </c>
      <c r="BB281" s="89">
        <f t="shared" si="116"/>
        <v>0</v>
      </c>
      <c r="BC281" s="89">
        <f t="shared" si="116"/>
        <v>0</v>
      </c>
      <c r="BD281" s="89">
        <f t="shared" si="116"/>
        <v>0</v>
      </c>
      <c r="BE281" s="89">
        <f t="shared" si="116"/>
        <v>0</v>
      </c>
      <c r="BF281" s="89">
        <f t="shared" si="116"/>
        <v>0</v>
      </c>
      <c r="BG281" s="89">
        <f t="shared" si="116"/>
        <v>0</v>
      </c>
      <c r="BH281" s="89">
        <f t="shared" si="116"/>
        <v>0</v>
      </c>
      <c r="BI281" s="89">
        <f t="shared" si="116"/>
        <v>0</v>
      </c>
      <c r="BJ281" s="89">
        <f t="shared" si="116"/>
        <v>0</v>
      </c>
      <c r="BK281" s="89">
        <f t="shared" si="116"/>
        <v>0</v>
      </c>
      <c r="BL281" s="89">
        <f t="shared" si="116"/>
        <v>0</v>
      </c>
      <c r="BM281" s="89">
        <f t="shared" si="116"/>
        <v>0</v>
      </c>
      <c r="BN281" s="89">
        <f t="shared" si="116"/>
        <v>0</v>
      </c>
      <c r="BO281" s="89">
        <f t="shared" si="116"/>
        <v>0</v>
      </c>
      <c r="BP281" s="89">
        <f>SUM(BP277:BP280)</f>
        <v>0</v>
      </c>
    </row>
    <row r="282" spans="36:68" s="75" customFormat="1" ht="12" x14ac:dyDescent="0.15">
      <c r="AJ282" s="75" t="s">
        <v>77</v>
      </c>
    </row>
    <row r="283" spans="36:68" s="75" customFormat="1" ht="12" x14ac:dyDescent="0.15">
      <c r="AJ283" s="518" t="s">
        <v>53</v>
      </c>
      <c r="AK283" s="520" t="s">
        <v>54</v>
      </c>
      <c r="AL283" s="72">
        <v>1</v>
      </c>
      <c r="AM283" s="72">
        <v>2</v>
      </c>
      <c r="AN283" s="72">
        <v>3</v>
      </c>
      <c r="AO283" s="72">
        <v>4</v>
      </c>
      <c r="AP283" s="72">
        <v>5</v>
      </c>
      <c r="AQ283" s="72">
        <v>6</v>
      </c>
      <c r="AR283" s="72">
        <v>7</v>
      </c>
      <c r="AS283" s="72">
        <v>8</v>
      </c>
      <c r="AT283" s="72">
        <v>9</v>
      </c>
      <c r="AU283" s="72">
        <v>10</v>
      </c>
      <c r="AV283" s="72">
        <v>11</v>
      </c>
      <c r="AW283" s="72">
        <v>12</v>
      </c>
      <c r="AX283" s="72">
        <v>13</v>
      </c>
      <c r="AY283" s="72">
        <v>14</v>
      </c>
      <c r="AZ283" s="72">
        <v>15</v>
      </c>
      <c r="BA283" s="72">
        <v>16</v>
      </c>
      <c r="BB283" s="72">
        <v>17</v>
      </c>
      <c r="BC283" s="72">
        <v>18</v>
      </c>
      <c r="BD283" s="72">
        <v>19</v>
      </c>
      <c r="BE283" s="72">
        <v>20</v>
      </c>
      <c r="BF283" s="72">
        <v>21</v>
      </c>
      <c r="BG283" s="72">
        <v>22</v>
      </c>
      <c r="BH283" s="72">
        <v>23</v>
      </c>
      <c r="BI283" s="72">
        <v>24</v>
      </c>
      <c r="BJ283" s="72">
        <v>25</v>
      </c>
      <c r="BK283" s="72">
        <v>26</v>
      </c>
      <c r="BL283" s="72">
        <v>27</v>
      </c>
      <c r="BM283" s="72">
        <v>28</v>
      </c>
      <c r="BN283" s="72">
        <v>29</v>
      </c>
      <c r="BO283" s="72">
        <v>30</v>
      </c>
      <c r="BP283" s="72" t="s">
        <v>76</v>
      </c>
    </row>
    <row r="284" spans="36:68" s="75" customFormat="1" ht="12" x14ac:dyDescent="0.15">
      <c r="AJ284" s="519"/>
      <c r="AK284" s="521"/>
      <c r="AL284" s="76" t="s">
        <v>55</v>
      </c>
      <c r="AM284" s="76" t="s">
        <v>55</v>
      </c>
      <c r="AN284" s="76" t="s">
        <v>55</v>
      </c>
      <c r="AO284" s="76" t="s">
        <v>55</v>
      </c>
      <c r="AP284" s="76" t="s">
        <v>55</v>
      </c>
      <c r="AQ284" s="76" t="s">
        <v>55</v>
      </c>
      <c r="AR284" s="76" t="s">
        <v>55</v>
      </c>
      <c r="AS284" s="76" t="s">
        <v>55</v>
      </c>
      <c r="AT284" s="76" t="s">
        <v>55</v>
      </c>
      <c r="AU284" s="76" t="s">
        <v>55</v>
      </c>
      <c r="AV284" s="76" t="s">
        <v>55</v>
      </c>
      <c r="AW284" s="76" t="s">
        <v>55</v>
      </c>
      <c r="AX284" s="76" t="s">
        <v>55</v>
      </c>
      <c r="AY284" s="76" t="s">
        <v>55</v>
      </c>
      <c r="AZ284" s="76" t="s">
        <v>55</v>
      </c>
      <c r="BA284" s="76" t="s">
        <v>55</v>
      </c>
      <c r="BB284" s="76" t="s">
        <v>55</v>
      </c>
      <c r="BC284" s="76" t="s">
        <v>55</v>
      </c>
      <c r="BD284" s="76" t="s">
        <v>55</v>
      </c>
      <c r="BE284" s="76" t="s">
        <v>55</v>
      </c>
      <c r="BF284" s="76" t="s">
        <v>55</v>
      </c>
      <c r="BG284" s="76" t="s">
        <v>55</v>
      </c>
      <c r="BH284" s="76" t="s">
        <v>55</v>
      </c>
      <c r="BI284" s="76" t="s">
        <v>55</v>
      </c>
      <c r="BJ284" s="76" t="s">
        <v>55</v>
      </c>
      <c r="BK284" s="76" t="s">
        <v>55</v>
      </c>
      <c r="BL284" s="76" t="s">
        <v>55</v>
      </c>
      <c r="BM284" s="76" t="s">
        <v>55</v>
      </c>
      <c r="BN284" s="76" t="s">
        <v>55</v>
      </c>
      <c r="BO284" s="76" t="s">
        <v>55</v>
      </c>
      <c r="BP284" s="76" t="s">
        <v>55</v>
      </c>
    </row>
    <row r="285" spans="36:68" s="75" customFormat="1" x14ac:dyDescent="0.15">
      <c r="AJ285" s="77" t="s">
        <v>60</v>
      </c>
      <c r="AK285" s="71" t="s">
        <v>60</v>
      </c>
      <c r="AL285" s="89">
        <f t="shared" ref="AL285:BO285" si="117">IF($AN$4=$AJ$274,AL$132,0)</f>
        <v>0</v>
      </c>
      <c r="AM285" s="89">
        <f t="shared" si="117"/>
        <v>0</v>
      </c>
      <c r="AN285" s="89">
        <f t="shared" si="117"/>
        <v>0</v>
      </c>
      <c r="AO285" s="89">
        <f t="shared" si="117"/>
        <v>0</v>
      </c>
      <c r="AP285" s="89">
        <f t="shared" si="117"/>
        <v>0</v>
      </c>
      <c r="AQ285" s="89">
        <f t="shared" si="117"/>
        <v>0</v>
      </c>
      <c r="AR285" s="89">
        <f t="shared" si="117"/>
        <v>0</v>
      </c>
      <c r="AS285" s="89">
        <f t="shared" si="117"/>
        <v>0</v>
      </c>
      <c r="AT285" s="89">
        <f t="shared" si="117"/>
        <v>0</v>
      </c>
      <c r="AU285" s="89">
        <f t="shared" si="117"/>
        <v>0</v>
      </c>
      <c r="AV285" s="89">
        <f t="shared" si="117"/>
        <v>0</v>
      </c>
      <c r="AW285" s="89">
        <f t="shared" si="117"/>
        <v>0</v>
      </c>
      <c r="AX285" s="89">
        <f t="shared" si="117"/>
        <v>0</v>
      </c>
      <c r="AY285" s="89">
        <f t="shared" si="117"/>
        <v>0</v>
      </c>
      <c r="AZ285" s="89">
        <f t="shared" si="117"/>
        <v>0</v>
      </c>
      <c r="BA285" s="89">
        <f t="shared" si="117"/>
        <v>0</v>
      </c>
      <c r="BB285" s="89">
        <f t="shared" si="117"/>
        <v>0</v>
      </c>
      <c r="BC285" s="89">
        <f t="shared" si="117"/>
        <v>0</v>
      </c>
      <c r="BD285" s="89">
        <f t="shared" si="117"/>
        <v>0</v>
      </c>
      <c r="BE285" s="89">
        <f t="shared" si="117"/>
        <v>0</v>
      </c>
      <c r="BF285" s="89">
        <f t="shared" si="117"/>
        <v>0</v>
      </c>
      <c r="BG285" s="89">
        <f t="shared" si="117"/>
        <v>0</v>
      </c>
      <c r="BH285" s="89">
        <f t="shared" si="117"/>
        <v>0</v>
      </c>
      <c r="BI285" s="89">
        <f t="shared" si="117"/>
        <v>0</v>
      </c>
      <c r="BJ285" s="89">
        <f t="shared" si="117"/>
        <v>0</v>
      </c>
      <c r="BK285" s="89">
        <f t="shared" si="117"/>
        <v>0</v>
      </c>
      <c r="BL285" s="89">
        <f t="shared" si="117"/>
        <v>0</v>
      </c>
      <c r="BM285" s="89">
        <f t="shared" si="117"/>
        <v>0</v>
      </c>
      <c r="BN285" s="89">
        <f t="shared" si="117"/>
        <v>0</v>
      </c>
      <c r="BO285" s="89">
        <f t="shared" si="117"/>
        <v>0</v>
      </c>
      <c r="BP285" s="89">
        <f t="shared" ref="BP285:BP294" si="118">SUM(AL285:BO285)</f>
        <v>0</v>
      </c>
    </row>
    <row r="286" spans="36:68" s="75" customFormat="1" x14ac:dyDescent="0.15">
      <c r="AJ286" s="78" t="s">
        <v>61</v>
      </c>
      <c r="AK286" s="79" t="s">
        <v>62</v>
      </c>
      <c r="AL286" s="89">
        <f t="shared" ref="AL286:BO286" si="119">IF($AN$4=$AJ$274,AL$133,0)</f>
        <v>0</v>
      </c>
      <c r="AM286" s="89">
        <f t="shared" si="119"/>
        <v>0</v>
      </c>
      <c r="AN286" s="89">
        <f t="shared" si="119"/>
        <v>0</v>
      </c>
      <c r="AO286" s="89">
        <f t="shared" si="119"/>
        <v>0</v>
      </c>
      <c r="AP286" s="89">
        <f t="shared" si="119"/>
        <v>0</v>
      </c>
      <c r="AQ286" s="89">
        <f t="shared" si="119"/>
        <v>0</v>
      </c>
      <c r="AR286" s="89">
        <f t="shared" si="119"/>
        <v>0</v>
      </c>
      <c r="AS286" s="89">
        <f t="shared" si="119"/>
        <v>0</v>
      </c>
      <c r="AT286" s="89">
        <f t="shared" si="119"/>
        <v>0</v>
      </c>
      <c r="AU286" s="89">
        <f t="shared" si="119"/>
        <v>0</v>
      </c>
      <c r="AV286" s="89">
        <f t="shared" si="119"/>
        <v>0</v>
      </c>
      <c r="AW286" s="89">
        <f t="shared" si="119"/>
        <v>0</v>
      </c>
      <c r="AX286" s="89">
        <f t="shared" si="119"/>
        <v>0</v>
      </c>
      <c r="AY286" s="89">
        <f t="shared" si="119"/>
        <v>0</v>
      </c>
      <c r="AZ286" s="89">
        <f t="shared" si="119"/>
        <v>0</v>
      </c>
      <c r="BA286" s="89">
        <f t="shared" si="119"/>
        <v>0</v>
      </c>
      <c r="BB286" s="89">
        <f t="shared" si="119"/>
        <v>0</v>
      </c>
      <c r="BC286" s="89">
        <f t="shared" si="119"/>
        <v>0</v>
      </c>
      <c r="BD286" s="89">
        <f t="shared" si="119"/>
        <v>0</v>
      </c>
      <c r="BE286" s="89">
        <f t="shared" si="119"/>
        <v>0</v>
      </c>
      <c r="BF286" s="89">
        <f t="shared" si="119"/>
        <v>0</v>
      </c>
      <c r="BG286" s="89">
        <f t="shared" si="119"/>
        <v>0</v>
      </c>
      <c r="BH286" s="89">
        <f t="shared" si="119"/>
        <v>0</v>
      </c>
      <c r="BI286" s="89">
        <f t="shared" si="119"/>
        <v>0</v>
      </c>
      <c r="BJ286" s="89">
        <f t="shared" si="119"/>
        <v>0</v>
      </c>
      <c r="BK286" s="89">
        <f t="shared" si="119"/>
        <v>0</v>
      </c>
      <c r="BL286" s="89">
        <f t="shared" si="119"/>
        <v>0</v>
      </c>
      <c r="BM286" s="89">
        <f t="shared" si="119"/>
        <v>0</v>
      </c>
      <c r="BN286" s="89">
        <f t="shared" si="119"/>
        <v>0</v>
      </c>
      <c r="BO286" s="89">
        <f t="shared" si="119"/>
        <v>0</v>
      </c>
      <c r="BP286" s="89">
        <f t="shared" si="118"/>
        <v>0</v>
      </c>
    </row>
    <row r="287" spans="36:68" s="75" customFormat="1" x14ac:dyDescent="0.15">
      <c r="AJ287" s="77"/>
      <c r="AK287" s="79" t="s">
        <v>63</v>
      </c>
      <c r="AL287" s="89">
        <f t="shared" ref="AL287:BO287" si="120">IF($AN$4=$AJ$274,AL$134,0)</f>
        <v>0</v>
      </c>
      <c r="AM287" s="89">
        <f t="shared" si="120"/>
        <v>0</v>
      </c>
      <c r="AN287" s="89">
        <f t="shared" si="120"/>
        <v>0</v>
      </c>
      <c r="AO287" s="89">
        <f t="shared" si="120"/>
        <v>0</v>
      </c>
      <c r="AP287" s="89">
        <f t="shared" si="120"/>
        <v>0</v>
      </c>
      <c r="AQ287" s="89">
        <f t="shared" si="120"/>
        <v>0</v>
      </c>
      <c r="AR287" s="89">
        <f t="shared" si="120"/>
        <v>0</v>
      </c>
      <c r="AS287" s="89">
        <f t="shared" si="120"/>
        <v>0</v>
      </c>
      <c r="AT287" s="89">
        <f t="shared" si="120"/>
        <v>0</v>
      </c>
      <c r="AU287" s="89">
        <f t="shared" si="120"/>
        <v>0</v>
      </c>
      <c r="AV287" s="89">
        <f t="shared" si="120"/>
        <v>0</v>
      </c>
      <c r="AW287" s="89">
        <f t="shared" si="120"/>
        <v>0</v>
      </c>
      <c r="AX287" s="89">
        <f t="shared" si="120"/>
        <v>0</v>
      </c>
      <c r="AY287" s="89">
        <f t="shared" si="120"/>
        <v>0</v>
      </c>
      <c r="AZ287" s="89">
        <f t="shared" si="120"/>
        <v>0</v>
      </c>
      <c r="BA287" s="89">
        <f t="shared" si="120"/>
        <v>0</v>
      </c>
      <c r="BB287" s="89">
        <f t="shared" si="120"/>
        <v>0</v>
      </c>
      <c r="BC287" s="89">
        <f t="shared" si="120"/>
        <v>0</v>
      </c>
      <c r="BD287" s="89">
        <f t="shared" si="120"/>
        <v>0</v>
      </c>
      <c r="BE287" s="89">
        <f t="shared" si="120"/>
        <v>0</v>
      </c>
      <c r="BF287" s="89">
        <f t="shared" si="120"/>
        <v>0</v>
      </c>
      <c r="BG287" s="89">
        <f t="shared" si="120"/>
        <v>0</v>
      </c>
      <c r="BH287" s="89">
        <f t="shared" si="120"/>
        <v>0</v>
      </c>
      <c r="BI287" s="89">
        <f t="shared" si="120"/>
        <v>0</v>
      </c>
      <c r="BJ287" s="89">
        <f t="shared" si="120"/>
        <v>0</v>
      </c>
      <c r="BK287" s="89">
        <f t="shared" si="120"/>
        <v>0</v>
      </c>
      <c r="BL287" s="89">
        <f t="shared" si="120"/>
        <v>0</v>
      </c>
      <c r="BM287" s="89">
        <f t="shared" si="120"/>
        <v>0</v>
      </c>
      <c r="BN287" s="89">
        <f t="shared" si="120"/>
        <v>0</v>
      </c>
      <c r="BO287" s="89">
        <f t="shared" si="120"/>
        <v>0</v>
      </c>
      <c r="BP287" s="89">
        <f t="shared" si="118"/>
        <v>0</v>
      </c>
    </row>
    <row r="288" spans="36:68" s="75" customFormat="1" x14ac:dyDescent="0.15">
      <c r="AJ288" s="78" t="s">
        <v>64</v>
      </c>
      <c r="AK288" s="79" t="s">
        <v>65</v>
      </c>
      <c r="AL288" s="89">
        <f t="shared" ref="AL288:BO288" si="121">IF($AN$4=$AJ$274,AL$135,0)</f>
        <v>0</v>
      </c>
      <c r="AM288" s="89">
        <f t="shared" si="121"/>
        <v>0</v>
      </c>
      <c r="AN288" s="89">
        <f t="shared" si="121"/>
        <v>0</v>
      </c>
      <c r="AO288" s="89">
        <f t="shared" si="121"/>
        <v>0</v>
      </c>
      <c r="AP288" s="89">
        <f t="shared" si="121"/>
        <v>0</v>
      </c>
      <c r="AQ288" s="89">
        <f t="shared" si="121"/>
        <v>0</v>
      </c>
      <c r="AR288" s="89">
        <f t="shared" si="121"/>
        <v>0</v>
      </c>
      <c r="AS288" s="89">
        <f t="shared" si="121"/>
        <v>0</v>
      </c>
      <c r="AT288" s="89">
        <f t="shared" si="121"/>
        <v>0</v>
      </c>
      <c r="AU288" s="89">
        <f t="shared" si="121"/>
        <v>0</v>
      </c>
      <c r="AV288" s="89">
        <f t="shared" si="121"/>
        <v>0</v>
      </c>
      <c r="AW288" s="89">
        <f t="shared" si="121"/>
        <v>0</v>
      </c>
      <c r="AX288" s="89">
        <f t="shared" si="121"/>
        <v>0</v>
      </c>
      <c r="AY288" s="89">
        <f t="shared" si="121"/>
        <v>0</v>
      </c>
      <c r="AZ288" s="89">
        <f t="shared" si="121"/>
        <v>0</v>
      </c>
      <c r="BA288" s="89">
        <f t="shared" si="121"/>
        <v>0</v>
      </c>
      <c r="BB288" s="89">
        <f t="shared" si="121"/>
        <v>0</v>
      </c>
      <c r="BC288" s="89">
        <f t="shared" si="121"/>
        <v>0</v>
      </c>
      <c r="BD288" s="89">
        <f t="shared" si="121"/>
        <v>0</v>
      </c>
      <c r="BE288" s="89">
        <f t="shared" si="121"/>
        <v>0</v>
      </c>
      <c r="BF288" s="89">
        <f t="shared" si="121"/>
        <v>0</v>
      </c>
      <c r="BG288" s="89">
        <f t="shared" si="121"/>
        <v>0</v>
      </c>
      <c r="BH288" s="89">
        <f t="shared" si="121"/>
        <v>0</v>
      </c>
      <c r="BI288" s="89">
        <f t="shared" si="121"/>
        <v>0</v>
      </c>
      <c r="BJ288" s="89">
        <f t="shared" si="121"/>
        <v>0</v>
      </c>
      <c r="BK288" s="89">
        <f t="shared" si="121"/>
        <v>0</v>
      </c>
      <c r="BL288" s="89">
        <f t="shared" si="121"/>
        <v>0</v>
      </c>
      <c r="BM288" s="89">
        <f t="shared" si="121"/>
        <v>0</v>
      </c>
      <c r="BN288" s="89">
        <f t="shared" si="121"/>
        <v>0</v>
      </c>
      <c r="BO288" s="89">
        <f t="shared" si="121"/>
        <v>0</v>
      </c>
      <c r="BP288" s="89">
        <f t="shared" si="118"/>
        <v>0</v>
      </c>
    </row>
    <row r="289" spans="36:69" s="75" customFormat="1" x14ac:dyDescent="0.15">
      <c r="AJ289" s="77"/>
      <c r="AK289" s="79" t="s">
        <v>66</v>
      </c>
      <c r="AL289" s="89">
        <f t="shared" ref="AL289:BO289" si="122">IF($AN$4=$AJ$274,AL$136,0)</f>
        <v>0</v>
      </c>
      <c r="AM289" s="89">
        <f t="shared" si="122"/>
        <v>0</v>
      </c>
      <c r="AN289" s="89">
        <f t="shared" si="122"/>
        <v>0</v>
      </c>
      <c r="AO289" s="89">
        <f t="shared" si="122"/>
        <v>0</v>
      </c>
      <c r="AP289" s="89">
        <f t="shared" si="122"/>
        <v>0</v>
      </c>
      <c r="AQ289" s="89">
        <f t="shared" si="122"/>
        <v>0</v>
      </c>
      <c r="AR289" s="89">
        <f t="shared" si="122"/>
        <v>0</v>
      </c>
      <c r="AS289" s="89">
        <f t="shared" si="122"/>
        <v>0</v>
      </c>
      <c r="AT289" s="89">
        <f t="shared" si="122"/>
        <v>0</v>
      </c>
      <c r="AU289" s="89">
        <f t="shared" si="122"/>
        <v>0</v>
      </c>
      <c r="AV289" s="89">
        <f t="shared" si="122"/>
        <v>0</v>
      </c>
      <c r="AW289" s="89">
        <f t="shared" si="122"/>
        <v>0</v>
      </c>
      <c r="AX289" s="89">
        <f t="shared" si="122"/>
        <v>0</v>
      </c>
      <c r="AY289" s="89">
        <f t="shared" si="122"/>
        <v>0</v>
      </c>
      <c r="AZ289" s="89">
        <f t="shared" si="122"/>
        <v>0</v>
      </c>
      <c r="BA289" s="89">
        <f t="shared" si="122"/>
        <v>0</v>
      </c>
      <c r="BB289" s="89">
        <f t="shared" si="122"/>
        <v>0</v>
      </c>
      <c r="BC289" s="89">
        <f t="shared" si="122"/>
        <v>0</v>
      </c>
      <c r="BD289" s="89">
        <f t="shared" si="122"/>
        <v>0</v>
      </c>
      <c r="BE289" s="89">
        <f t="shared" si="122"/>
        <v>0</v>
      </c>
      <c r="BF289" s="89">
        <f t="shared" si="122"/>
        <v>0</v>
      </c>
      <c r="BG289" s="89">
        <f t="shared" si="122"/>
        <v>0</v>
      </c>
      <c r="BH289" s="89">
        <f t="shared" si="122"/>
        <v>0</v>
      </c>
      <c r="BI289" s="89">
        <f t="shared" si="122"/>
        <v>0</v>
      </c>
      <c r="BJ289" s="89">
        <f t="shared" si="122"/>
        <v>0</v>
      </c>
      <c r="BK289" s="89">
        <f t="shared" si="122"/>
        <v>0</v>
      </c>
      <c r="BL289" s="89">
        <f t="shared" si="122"/>
        <v>0</v>
      </c>
      <c r="BM289" s="89">
        <f t="shared" si="122"/>
        <v>0</v>
      </c>
      <c r="BN289" s="89">
        <f t="shared" si="122"/>
        <v>0</v>
      </c>
      <c r="BO289" s="89">
        <f t="shared" si="122"/>
        <v>0</v>
      </c>
      <c r="BP289" s="89">
        <f t="shared" si="118"/>
        <v>0</v>
      </c>
    </row>
    <row r="290" spans="36:69" s="75" customFormat="1" ht="24" x14ac:dyDescent="0.15">
      <c r="AJ290" s="78" t="s">
        <v>67</v>
      </c>
      <c r="AK290" s="80" t="s">
        <v>78</v>
      </c>
      <c r="AL290" s="89">
        <f t="shared" ref="AL290:BO290" si="123">IF($AN$4=$AJ$274,AL$137,0)</f>
        <v>0</v>
      </c>
      <c r="AM290" s="89">
        <f t="shared" si="123"/>
        <v>0</v>
      </c>
      <c r="AN290" s="89">
        <f t="shared" si="123"/>
        <v>0</v>
      </c>
      <c r="AO290" s="89">
        <f t="shared" si="123"/>
        <v>0</v>
      </c>
      <c r="AP290" s="89">
        <f t="shared" si="123"/>
        <v>0</v>
      </c>
      <c r="AQ290" s="89">
        <f t="shared" si="123"/>
        <v>0</v>
      </c>
      <c r="AR290" s="89">
        <f t="shared" si="123"/>
        <v>0</v>
      </c>
      <c r="AS290" s="89">
        <f t="shared" si="123"/>
        <v>0</v>
      </c>
      <c r="AT290" s="89">
        <f t="shared" si="123"/>
        <v>0</v>
      </c>
      <c r="AU290" s="89">
        <f t="shared" si="123"/>
        <v>0</v>
      </c>
      <c r="AV290" s="89">
        <f t="shared" si="123"/>
        <v>0</v>
      </c>
      <c r="AW290" s="89">
        <f t="shared" si="123"/>
        <v>0</v>
      </c>
      <c r="AX290" s="89">
        <f t="shared" si="123"/>
        <v>0</v>
      </c>
      <c r="AY290" s="89">
        <f t="shared" si="123"/>
        <v>0</v>
      </c>
      <c r="AZ290" s="89">
        <f t="shared" si="123"/>
        <v>0</v>
      </c>
      <c r="BA290" s="89">
        <f t="shared" si="123"/>
        <v>0</v>
      </c>
      <c r="BB290" s="89">
        <f t="shared" si="123"/>
        <v>0</v>
      </c>
      <c r="BC290" s="89">
        <f t="shared" si="123"/>
        <v>0</v>
      </c>
      <c r="BD290" s="89">
        <f t="shared" si="123"/>
        <v>0</v>
      </c>
      <c r="BE290" s="89">
        <f t="shared" si="123"/>
        <v>0</v>
      </c>
      <c r="BF290" s="89">
        <f t="shared" si="123"/>
        <v>0</v>
      </c>
      <c r="BG290" s="89">
        <f t="shared" si="123"/>
        <v>0</v>
      </c>
      <c r="BH290" s="89">
        <f t="shared" si="123"/>
        <v>0</v>
      </c>
      <c r="BI290" s="89">
        <f t="shared" si="123"/>
        <v>0</v>
      </c>
      <c r="BJ290" s="89">
        <f t="shared" si="123"/>
        <v>0</v>
      </c>
      <c r="BK290" s="89">
        <f t="shared" si="123"/>
        <v>0</v>
      </c>
      <c r="BL290" s="89">
        <f t="shared" si="123"/>
        <v>0</v>
      </c>
      <c r="BM290" s="89">
        <f t="shared" si="123"/>
        <v>0</v>
      </c>
      <c r="BN290" s="89">
        <f t="shared" si="123"/>
        <v>0</v>
      </c>
      <c r="BO290" s="89">
        <f t="shared" si="123"/>
        <v>0</v>
      </c>
      <c r="BP290" s="89">
        <f t="shared" si="118"/>
        <v>0</v>
      </c>
    </row>
    <row r="291" spans="36:69" s="75" customFormat="1" x14ac:dyDescent="0.15">
      <c r="AJ291" s="81"/>
      <c r="AK291" s="79" t="s">
        <v>265</v>
      </c>
      <c r="AL291" s="89">
        <f t="shared" ref="AL291:BO291" si="124">IF($AN$4=$AJ$274,AL$138,0)</f>
        <v>0</v>
      </c>
      <c r="AM291" s="89">
        <f t="shared" si="124"/>
        <v>0</v>
      </c>
      <c r="AN291" s="89">
        <f t="shared" si="124"/>
        <v>0</v>
      </c>
      <c r="AO291" s="89">
        <f t="shared" si="124"/>
        <v>0</v>
      </c>
      <c r="AP291" s="89">
        <f t="shared" si="124"/>
        <v>0</v>
      </c>
      <c r="AQ291" s="89">
        <f t="shared" si="124"/>
        <v>0</v>
      </c>
      <c r="AR291" s="89">
        <f t="shared" si="124"/>
        <v>0</v>
      </c>
      <c r="AS291" s="89">
        <f t="shared" si="124"/>
        <v>0</v>
      </c>
      <c r="AT291" s="89">
        <f t="shared" si="124"/>
        <v>0</v>
      </c>
      <c r="AU291" s="89">
        <f t="shared" si="124"/>
        <v>0</v>
      </c>
      <c r="AV291" s="89">
        <f t="shared" si="124"/>
        <v>0</v>
      </c>
      <c r="AW291" s="89">
        <f t="shared" si="124"/>
        <v>0</v>
      </c>
      <c r="AX291" s="89">
        <f t="shared" si="124"/>
        <v>0</v>
      </c>
      <c r="AY291" s="89">
        <f t="shared" si="124"/>
        <v>0</v>
      </c>
      <c r="AZ291" s="89">
        <f t="shared" si="124"/>
        <v>0</v>
      </c>
      <c r="BA291" s="89">
        <f t="shared" si="124"/>
        <v>0</v>
      </c>
      <c r="BB291" s="89">
        <f t="shared" si="124"/>
        <v>0</v>
      </c>
      <c r="BC291" s="89">
        <f t="shared" si="124"/>
        <v>0</v>
      </c>
      <c r="BD291" s="89">
        <f t="shared" si="124"/>
        <v>0</v>
      </c>
      <c r="BE291" s="89">
        <f t="shared" si="124"/>
        <v>0</v>
      </c>
      <c r="BF291" s="89">
        <f t="shared" si="124"/>
        <v>0</v>
      </c>
      <c r="BG291" s="89">
        <f t="shared" si="124"/>
        <v>0</v>
      </c>
      <c r="BH291" s="89">
        <f t="shared" si="124"/>
        <v>0</v>
      </c>
      <c r="BI291" s="89">
        <f t="shared" si="124"/>
        <v>0</v>
      </c>
      <c r="BJ291" s="89">
        <f t="shared" si="124"/>
        <v>0</v>
      </c>
      <c r="BK291" s="89">
        <f t="shared" si="124"/>
        <v>0</v>
      </c>
      <c r="BL291" s="89">
        <f t="shared" si="124"/>
        <v>0</v>
      </c>
      <c r="BM291" s="89">
        <f t="shared" si="124"/>
        <v>0</v>
      </c>
      <c r="BN291" s="89">
        <f t="shared" si="124"/>
        <v>0</v>
      </c>
      <c r="BO291" s="89">
        <f t="shared" si="124"/>
        <v>0</v>
      </c>
      <c r="BP291" s="89">
        <f t="shared" si="118"/>
        <v>0</v>
      </c>
    </row>
    <row r="292" spans="36:69" s="75" customFormat="1" x14ac:dyDescent="0.15">
      <c r="AJ292" s="77"/>
      <c r="AK292" s="79" t="s">
        <v>70</v>
      </c>
      <c r="AL292" s="89">
        <f t="shared" ref="AL292:BO292" si="125">IF($AN$4=$AJ$274,AL$139,0)</f>
        <v>0</v>
      </c>
      <c r="AM292" s="89">
        <f t="shared" si="125"/>
        <v>0</v>
      </c>
      <c r="AN292" s="89">
        <f t="shared" si="125"/>
        <v>0</v>
      </c>
      <c r="AO292" s="89">
        <f t="shared" si="125"/>
        <v>0</v>
      </c>
      <c r="AP292" s="89">
        <f t="shared" si="125"/>
        <v>0</v>
      </c>
      <c r="AQ292" s="89">
        <f t="shared" si="125"/>
        <v>0</v>
      </c>
      <c r="AR292" s="89">
        <f t="shared" si="125"/>
        <v>0</v>
      </c>
      <c r="AS292" s="89">
        <f t="shared" si="125"/>
        <v>0</v>
      </c>
      <c r="AT292" s="89">
        <f t="shared" si="125"/>
        <v>0</v>
      </c>
      <c r="AU292" s="89">
        <f t="shared" si="125"/>
        <v>0</v>
      </c>
      <c r="AV292" s="89">
        <f t="shared" si="125"/>
        <v>0</v>
      </c>
      <c r="AW292" s="89">
        <f t="shared" si="125"/>
        <v>0</v>
      </c>
      <c r="AX292" s="89">
        <f t="shared" si="125"/>
        <v>0</v>
      </c>
      <c r="AY292" s="89">
        <f t="shared" si="125"/>
        <v>0</v>
      </c>
      <c r="AZ292" s="89">
        <f t="shared" si="125"/>
        <v>0</v>
      </c>
      <c r="BA292" s="89">
        <f t="shared" si="125"/>
        <v>0</v>
      </c>
      <c r="BB292" s="89">
        <f t="shared" si="125"/>
        <v>0</v>
      </c>
      <c r="BC292" s="89">
        <f t="shared" si="125"/>
        <v>0</v>
      </c>
      <c r="BD292" s="89">
        <f t="shared" si="125"/>
        <v>0</v>
      </c>
      <c r="BE292" s="89">
        <f t="shared" si="125"/>
        <v>0</v>
      </c>
      <c r="BF292" s="89">
        <f t="shared" si="125"/>
        <v>0</v>
      </c>
      <c r="BG292" s="89">
        <f t="shared" si="125"/>
        <v>0</v>
      </c>
      <c r="BH292" s="89">
        <f t="shared" si="125"/>
        <v>0</v>
      </c>
      <c r="BI292" s="89">
        <f t="shared" si="125"/>
        <v>0</v>
      </c>
      <c r="BJ292" s="89">
        <f t="shared" si="125"/>
        <v>0</v>
      </c>
      <c r="BK292" s="89">
        <f t="shared" si="125"/>
        <v>0</v>
      </c>
      <c r="BL292" s="89">
        <f t="shared" si="125"/>
        <v>0</v>
      </c>
      <c r="BM292" s="89">
        <f t="shared" si="125"/>
        <v>0</v>
      </c>
      <c r="BN292" s="89">
        <f t="shared" si="125"/>
        <v>0</v>
      </c>
      <c r="BO292" s="89">
        <f t="shared" si="125"/>
        <v>0</v>
      </c>
      <c r="BP292" s="89">
        <f t="shared" si="118"/>
        <v>0</v>
      </c>
    </row>
    <row r="293" spans="36:69" s="75" customFormat="1" ht="24" x14ac:dyDescent="0.15">
      <c r="AJ293" s="82" t="s">
        <v>71</v>
      </c>
      <c r="AK293" s="74" t="s">
        <v>72</v>
      </c>
      <c r="AL293" s="89">
        <f t="shared" ref="AL293:BO293" si="126">IF($AN$4=$AJ$274,AL$140,0)</f>
        <v>0</v>
      </c>
      <c r="AM293" s="89">
        <f t="shared" si="126"/>
        <v>0</v>
      </c>
      <c r="AN293" s="89">
        <f t="shared" si="126"/>
        <v>0</v>
      </c>
      <c r="AO293" s="89">
        <f t="shared" si="126"/>
        <v>0</v>
      </c>
      <c r="AP293" s="89">
        <f t="shared" si="126"/>
        <v>0</v>
      </c>
      <c r="AQ293" s="89">
        <f t="shared" si="126"/>
        <v>0</v>
      </c>
      <c r="AR293" s="89">
        <f t="shared" si="126"/>
        <v>0</v>
      </c>
      <c r="AS293" s="89">
        <f t="shared" si="126"/>
        <v>0</v>
      </c>
      <c r="AT293" s="89">
        <f t="shared" si="126"/>
        <v>0</v>
      </c>
      <c r="AU293" s="89">
        <f t="shared" si="126"/>
        <v>0</v>
      </c>
      <c r="AV293" s="89">
        <f t="shared" si="126"/>
        <v>0</v>
      </c>
      <c r="AW293" s="89">
        <f t="shared" si="126"/>
        <v>0</v>
      </c>
      <c r="AX293" s="89">
        <f t="shared" si="126"/>
        <v>0</v>
      </c>
      <c r="AY293" s="89">
        <f t="shared" si="126"/>
        <v>0</v>
      </c>
      <c r="AZ293" s="89">
        <f t="shared" si="126"/>
        <v>0</v>
      </c>
      <c r="BA293" s="89">
        <f t="shared" si="126"/>
        <v>0</v>
      </c>
      <c r="BB293" s="89">
        <f t="shared" si="126"/>
        <v>0</v>
      </c>
      <c r="BC293" s="89">
        <f t="shared" si="126"/>
        <v>0</v>
      </c>
      <c r="BD293" s="89">
        <f t="shared" si="126"/>
        <v>0</v>
      </c>
      <c r="BE293" s="89">
        <f t="shared" si="126"/>
        <v>0</v>
      </c>
      <c r="BF293" s="89">
        <f t="shared" si="126"/>
        <v>0</v>
      </c>
      <c r="BG293" s="89">
        <f t="shared" si="126"/>
        <v>0</v>
      </c>
      <c r="BH293" s="89">
        <f t="shared" si="126"/>
        <v>0</v>
      </c>
      <c r="BI293" s="89">
        <f t="shared" si="126"/>
        <v>0</v>
      </c>
      <c r="BJ293" s="89">
        <f t="shared" si="126"/>
        <v>0</v>
      </c>
      <c r="BK293" s="89">
        <f t="shared" si="126"/>
        <v>0</v>
      </c>
      <c r="BL293" s="89">
        <f t="shared" si="126"/>
        <v>0</v>
      </c>
      <c r="BM293" s="89">
        <f t="shared" si="126"/>
        <v>0</v>
      </c>
      <c r="BN293" s="89">
        <f t="shared" si="126"/>
        <v>0</v>
      </c>
      <c r="BO293" s="89">
        <f t="shared" si="126"/>
        <v>0</v>
      </c>
      <c r="BP293" s="89">
        <f t="shared" si="118"/>
        <v>0</v>
      </c>
    </row>
    <row r="294" spans="36:69" s="75" customFormat="1" x14ac:dyDescent="0.15">
      <c r="AJ294" s="83" t="s">
        <v>50</v>
      </c>
      <c r="AK294" s="71"/>
      <c r="AL294" s="89">
        <f t="shared" ref="AL294:BO294" si="127">IF($AN$4=$AJ$274,AL$141,0)</f>
        <v>0</v>
      </c>
      <c r="AM294" s="89">
        <f t="shared" si="127"/>
        <v>0</v>
      </c>
      <c r="AN294" s="89">
        <f t="shared" si="127"/>
        <v>0</v>
      </c>
      <c r="AO294" s="89">
        <f t="shared" si="127"/>
        <v>0</v>
      </c>
      <c r="AP294" s="89">
        <f t="shared" si="127"/>
        <v>0</v>
      </c>
      <c r="AQ294" s="89">
        <f t="shared" si="127"/>
        <v>0</v>
      </c>
      <c r="AR294" s="89">
        <f t="shared" si="127"/>
        <v>0</v>
      </c>
      <c r="AS294" s="89">
        <f t="shared" si="127"/>
        <v>0</v>
      </c>
      <c r="AT294" s="89">
        <f t="shared" si="127"/>
        <v>0</v>
      </c>
      <c r="AU294" s="89">
        <f t="shared" si="127"/>
        <v>0</v>
      </c>
      <c r="AV294" s="89">
        <f t="shared" si="127"/>
        <v>0</v>
      </c>
      <c r="AW294" s="89">
        <f t="shared" si="127"/>
        <v>0</v>
      </c>
      <c r="AX294" s="89">
        <f t="shared" si="127"/>
        <v>0</v>
      </c>
      <c r="AY294" s="89">
        <f t="shared" si="127"/>
        <v>0</v>
      </c>
      <c r="AZ294" s="89">
        <f t="shared" si="127"/>
        <v>0</v>
      </c>
      <c r="BA294" s="89">
        <f t="shared" si="127"/>
        <v>0</v>
      </c>
      <c r="BB294" s="89">
        <f t="shared" si="127"/>
        <v>0</v>
      </c>
      <c r="BC294" s="89">
        <f t="shared" si="127"/>
        <v>0</v>
      </c>
      <c r="BD294" s="89">
        <f t="shared" si="127"/>
        <v>0</v>
      </c>
      <c r="BE294" s="89">
        <f t="shared" si="127"/>
        <v>0</v>
      </c>
      <c r="BF294" s="89">
        <f t="shared" si="127"/>
        <v>0</v>
      </c>
      <c r="BG294" s="89">
        <f t="shared" si="127"/>
        <v>0</v>
      </c>
      <c r="BH294" s="89">
        <f t="shared" si="127"/>
        <v>0</v>
      </c>
      <c r="BI294" s="89">
        <f t="shared" si="127"/>
        <v>0</v>
      </c>
      <c r="BJ294" s="89">
        <f t="shared" si="127"/>
        <v>0</v>
      </c>
      <c r="BK294" s="89">
        <f t="shared" si="127"/>
        <v>0</v>
      </c>
      <c r="BL294" s="89">
        <f t="shared" si="127"/>
        <v>0</v>
      </c>
      <c r="BM294" s="89">
        <f t="shared" si="127"/>
        <v>0</v>
      </c>
      <c r="BN294" s="89">
        <f t="shared" si="127"/>
        <v>0</v>
      </c>
      <c r="BO294" s="89">
        <f t="shared" si="127"/>
        <v>0</v>
      </c>
      <c r="BP294" s="89">
        <f t="shared" si="118"/>
        <v>0</v>
      </c>
      <c r="BQ294" s="84" t="s">
        <v>82</v>
      </c>
    </row>
    <row r="295" spans="36:69" s="75" customFormat="1" ht="12" x14ac:dyDescent="0.15">
      <c r="AJ295" s="515" t="s">
        <v>51</v>
      </c>
      <c r="AK295" s="516"/>
      <c r="AL295" s="90">
        <f t="shared" ref="AL295:BO295" si="128">SUM(AL285:AL294)</f>
        <v>0</v>
      </c>
      <c r="AM295" s="90">
        <f t="shared" si="128"/>
        <v>0</v>
      </c>
      <c r="AN295" s="90">
        <f t="shared" si="128"/>
        <v>0</v>
      </c>
      <c r="AO295" s="90">
        <f t="shared" si="128"/>
        <v>0</v>
      </c>
      <c r="AP295" s="90">
        <f t="shared" si="128"/>
        <v>0</v>
      </c>
      <c r="AQ295" s="90">
        <f t="shared" si="128"/>
        <v>0</v>
      </c>
      <c r="AR295" s="90">
        <f t="shared" si="128"/>
        <v>0</v>
      </c>
      <c r="AS295" s="90">
        <f t="shared" si="128"/>
        <v>0</v>
      </c>
      <c r="AT295" s="90">
        <f t="shared" si="128"/>
        <v>0</v>
      </c>
      <c r="AU295" s="90">
        <f t="shared" si="128"/>
        <v>0</v>
      </c>
      <c r="AV295" s="90">
        <f t="shared" si="128"/>
        <v>0</v>
      </c>
      <c r="AW295" s="90">
        <f t="shared" si="128"/>
        <v>0</v>
      </c>
      <c r="AX295" s="90">
        <f t="shared" si="128"/>
        <v>0</v>
      </c>
      <c r="AY295" s="90">
        <f t="shared" si="128"/>
        <v>0</v>
      </c>
      <c r="AZ295" s="90">
        <f t="shared" si="128"/>
        <v>0</v>
      </c>
      <c r="BA295" s="90">
        <f t="shared" si="128"/>
        <v>0</v>
      </c>
      <c r="BB295" s="90">
        <f t="shared" si="128"/>
        <v>0</v>
      </c>
      <c r="BC295" s="90">
        <f t="shared" si="128"/>
        <v>0</v>
      </c>
      <c r="BD295" s="90">
        <f t="shared" si="128"/>
        <v>0</v>
      </c>
      <c r="BE295" s="90">
        <f t="shared" si="128"/>
        <v>0</v>
      </c>
      <c r="BF295" s="90">
        <f t="shared" si="128"/>
        <v>0</v>
      </c>
      <c r="BG295" s="90">
        <f t="shared" si="128"/>
        <v>0</v>
      </c>
      <c r="BH295" s="90">
        <f t="shared" si="128"/>
        <v>0</v>
      </c>
      <c r="BI295" s="90">
        <f t="shared" si="128"/>
        <v>0</v>
      </c>
      <c r="BJ295" s="90">
        <f t="shared" si="128"/>
        <v>0</v>
      </c>
      <c r="BK295" s="90">
        <f t="shared" si="128"/>
        <v>0</v>
      </c>
      <c r="BL295" s="90">
        <f t="shared" si="128"/>
        <v>0</v>
      </c>
      <c r="BM295" s="90">
        <f t="shared" si="128"/>
        <v>0</v>
      </c>
      <c r="BN295" s="90">
        <f t="shared" si="128"/>
        <v>0</v>
      </c>
      <c r="BO295" s="90">
        <f t="shared" si="128"/>
        <v>0</v>
      </c>
      <c r="BP295" s="90">
        <f>SUM(BP285:BP294)</f>
        <v>0</v>
      </c>
      <c r="BQ295" s="84">
        <f>COUNTIF($AL$295:$BO$295,"&gt;0")</f>
        <v>0</v>
      </c>
    </row>
    <row r="296" spans="36:69" s="75" customFormat="1" ht="12" x14ac:dyDescent="0.15">
      <c r="AJ296" s="75" t="s">
        <v>80</v>
      </c>
    </row>
    <row r="297" spans="36:69" s="75" customFormat="1" ht="12" x14ac:dyDescent="0.15">
      <c r="AJ297" s="518" t="s">
        <v>53</v>
      </c>
      <c r="AK297" s="520" t="s">
        <v>54</v>
      </c>
      <c r="AL297" s="72">
        <f>AL283</f>
        <v>1</v>
      </c>
      <c r="AM297" s="72">
        <f t="shared" ref="AM297:BO297" si="129">AM283</f>
        <v>2</v>
      </c>
      <c r="AN297" s="72">
        <f t="shared" si="129"/>
        <v>3</v>
      </c>
      <c r="AO297" s="72">
        <f t="shared" si="129"/>
        <v>4</v>
      </c>
      <c r="AP297" s="72">
        <f t="shared" si="129"/>
        <v>5</v>
      </c>
      <c r="AQ297" s="72">
        <f t="shared" si="129"/>
        <v>6</v>
      </c>
      <c r="AR297" s="72">
        <f t="shared" si="129"/>
        <v>7</v>
      </c>
      <c r="AS297" s="72">
        <f t="shared" si="129"/>
        <v>8</v>
      </c>
      <c r="AT297" s="72">
        <f t="shared" si="129"/>
        <v>9</v>
      </c>
      <c r="AU297" s="72">
        <f t="shared" si="129"/>
        <v>10</v>
      </c>
      <c r="AV297" s="72">
        <f t="shared" si="129"/>
        <v>11</v>
      </c>
      <c r="AW297" s="72">
        <f t="shared" si="129"/>
        <v>12</v>
      </c>
      <c r="AX297" s="72">
        <f t="shared" si="129"/>
        <v>13</v>
      </c>
      <c r="AY297" s="72">
        <f t="shared" si="129"/>
        <v>14</v>
      </c>
      <c r="AZ297" s="72">
        <f t="shared" si="129"/>
        <v>15</v>
      </c>
      <c r="BA297" s="72">
        <f t="shared" si="129"/>
        <v>16</v>
      </c>
      <c r="BB297" s="72">
        <f t="shared" si="129"/>
        <v>17</v>
      </c>
      <c r="BC297" s="72">
        <f t="shared" si="129"/>
        <v>18</v>
      </c>
      <c r="BD297" s="72">
        <f t="shared" si="129"/>
        <v>19</v>
      </c>
      <c r="BE297" s="72">
        <f t="shared" si="129"/>
        <v>20</v>
      </c>
      <c r="BF297" s="72">
        <f t="shared" si="129"/>
        <v>21</v>
      </c>
      <c r="BG297" s="72">
        <f t="shared" si="129"/>
        <v>22</v>
      </c>
      <c r="BH297" s="72">
        <f t="shared" si="129"/>
        <v>23</v>
      </c>
      <c r="BI297" s="72">
        <f t="shared" si="129"/>
        <v>24</v>
      </c>
      <c r="BJ297" s="72">
        <f t="shared" si="129"/>
        <v>25</v>
      </c>
      <c r="BK297" s="72">
        <f t="shared" si="129"/>
        <v>26</v>
      </c>
      <c r="BL297" s="72">
        <f t="shared" si="129"/>
        <v>27</v>
      </c>
      <c r="BM297" s="72">
        <f t="shared" si="129"/>
        <v>28</v>
      </c>
      <c r="BN297" s="72">
        <f t="shared" si="129"/>
        <v>29</v>
      </c>
      <c r="BO297" s="72">
        <f t="shared" si="129"/>
        <v>30</v>
      </c>
      <c r="BP297" s="72" t="str">
        <f>BP283</f>
        <v>合計</v>
      </c>
    </row>
    <row r="298" spans="36:69" s="75" customFormat="1" ht="12" x14ac:dyDescent="0.15">
      <c r="AJ298" s="519"/>
      <c r="AK298" s="521"/>
      <c r="AL298" s="86" t="s">
        <v>58</v>
      </c>
      <c r="AM298" s="86" t="s">
        <v>58</v>
      </c>
      <c r="AN298" s="86" t="s">
        <v>58</v>
      </c>
      <c r="AO298" s="86" t="s">
        <v>58</v>
      </c>
      <c r="AP298" s="86" t="s">
        <v>58</v>
      </c>
      <c r="AQ298" s="86" t="s">
        <v>58</v>
      </c>
      <c r="AR298" s="86" t="s">
        <v>58</v>
      </c>
      <c r="AS298" s="86" t="s">
        <v>58</v>
      </c>
      <c r="AT298" s="86" t="s">
        <v>58</v>
      </c>
      <c r="AU298" s="86" t="s">
        <v>58</v>
      </c>
      <c r="AV298" s="86" t="s">
        <v>58</v>
      </c>
      <c r="AW298" s="86" t="s">
        <v>58</v>
      </c>
      <c r="AX298" s="86" t="s">
        <v>58</v>
      </c>
      <c r="AY298" s="86" t="s">
        <v>58</v>
      </c>
      <c r="AZ298" s="86" t="s">
        <v>58</v>
      </c>
      <c r="BA298" s="86" t="s">
        <v>58</v>
      </c>
      <c r="BB298" s="86" t="s">
        <v>58</v>
      </c>
      <c r="BC298" s="86" t="s">
        <v>58</v>
      </c>
      <c r="BD298" s="86" t="s">
        <v>58</v>
      </c>
      <c r="BE298" s="86" t="s">
        <v>58</v>
      </c>
      <c r="BF298" s="86" t="s">
        <v>58</v>
      </c>
      <c r="BG298" s="86" t="s">
        <v>58</v>
      </c>
      <c r="BH298" s="86" t="s">
        <v>58</v>
      </c>
      <c r="BI298" s="86" t="s">
        <v>58</v>
      </c>
      <c r="BJ298" s="86" t="s">
        <v>58</v>
      </c>
      <c r="BK298" s="86" t="s">
        <v>58</v>
      </c>
      <c r="BL298" s="86" t="s">
        <v>58</v>
      </c>
      <c r="BM298" s="86" t="s">
        <v>58</v>
      </c>
      <c r="BN298" s="86" t="s">
        <v>58</v>
      </c>
      <c r="BO298" s="86" t="s">
        <v>58</v>
      </c>
      <c r="BP298" s="86" t="s">
        <v>58</v>
      </c>
    </row>
    <row r="299" spans="36:69" s="75" customFormat="1" ht="12" x14ac:dyDescent="0.15">
      <c r="AJ299" s="77" t="s">
        <v>60</v>
      </c>
      <c r="AK299" s="71" t="s">
        <v>60</v>
      </c>
      <c r="AL299" s="91">
        <f t="shared" ref="AL299:BO299" si="130">IF($AN$4=$AJ$274,AL$146,0)</f>
        <v>0</v>
      </c>
      <c r="AM299" s="91">
        <f t="shared" si="130"/>
        <v>0</v>
      </c>
      <c r="AN299" s="91">
        <f t="shared" si="130"/>
        <v>0</v>
      </c>
      <c r="AO299" s="91">
        <f t="shared" si="130"/>
        <v>0</v>
      </c>
      <c r="AP299" s="91">
        <f t="shared" si="130"/>
        <v>0</v>
      </c>
      <c r="AQ299" s="91">
        <f t="shared" si="130"/>
        <v>0</v>
      </c>
      <c r="AR299" s="91">
        <f t="shared" si="130"/>
        <v>0</v>
      </c>
      <c r="AS299" s="91">
        <f t="shared" si="130"/>
        <v>0</v>
      </c>
      <c r="AT299" s="91">
        <f t="shared" si="130"/>
        <v>0</v>
      </c>
      <c r="AU299" s="91">
        <f t="shared" si="130"/>
        <v>0</v>
      </c>
      <c r="AV299" s="91">
        <f t="shared" si="130"/>
        <v>0</v>
      </c>
      <c r="AW299" s="91">
        <f t="shared" si="130"/>
        <v>0</v>
      </c>
      <c r="AX299" s="91">
        <f t="shared" si="130"/>
        <v>0</v>
      </c>
      <c r="AY299" s="91">
        <f t="shared" si="130"/>
        <v>0</v>
      </c>
      <c r="AZ299" s="91">
        <f t="shared" si="130"/>
        <v>0</v>
      </c>
      <c r="BA299" s="91">
        <f t="shared" si="130"/>
        <v>0</v>
      </c>
      <c r="BB299" s="91">
        <f t="shared" si="130"/>
        <v>0</v>
      </c>
      <c r="BC299" s="91">
        <f t="shared" si="130"/>
        <v>0</v>
      </c>
      <c r="BD299" s="91">
        <f t="shared" si="130"/>
        <v>0</v>
      </c>
      <c r="BE299" s="91">
        <f t="shared" si="130"/>
        <v>0</v>
      </c>
      <c r="BF299" s="91">
        <f t="shared" si="130"/>
        <v>0</v>
      </c>
      <c r="BG299" s="91">
        <f t="shared" si="130"/>
        <v>0</v>
      </c>
      <c r="BH299" s="91">
        <f t="shared" si="130"/>
        <v>0</v>
      </c>
      <c r="BI299" s="91">
        <f t="shared" si="130"/>
        <v>0</v>
      </c>
      <c r="BJ299" s="91">
        <f t="shared" si="130"/>
        <v>0</v>
      </c>
      <c r="BK299" s="91">
        <f t="shared" si="130"/>
        <v>0</v>
      </c>
      <c r="BL299" s="91">
        <f t="shared" si="130"/>
        <v>0</v>
      </c>
      <c r="BM299" s="91">
        <f t="shared" si="130"/>
        <v>0</v>
      </c>
      <c r="BN299" s="91">
        <f t="shared" si="130"/>
        <v>0</v>
      </c>
      <c r="BO299" s="91">
        <f t="shared" si="130"/>
        <v>0</v>
      </c>
      <c r="BP299" s="91">
        <f t="shared" ref="BP299:BP308" si="131">SUM(AL299:BO299)</f>
        <v>0</v>
      </c>
    </row>
    <row r="300" spans="36:69" s="75" customFormat="1" ht="12" x14ac:dyDescent="0.15">
      <c r="AJ300" s="78" t="s">
        <v>61</v>
      </c>
      <c r="AK300" s="79" t="s">
        <v>62</v>
      </c>
      <c r="AL300" s="90">
        <f t="shared" ref="AL300:BO300" si="132">IF($AN$4=$AJ$274,AL$147,0)</f>
        <v>0</v>
      </c>
      <c r="AM300" s="90">
        <f t="shared" si="132"/>
        <v>0</v>
      </c>
      <c r="AN300" s="90">
        <f t="shared" si="132"/>
        <v>0</v>
      </c>
      <c r="AO300" s="90">
        <f t="shared" si="132"/>
        <v>0</v>
      </c>
      <c r="AP300" s="90">
        <f t="shared" si="132"/>
        <v>0</v>
      </c>
      <c r="AQ300" s="90">
        <f t="shared" si="132"/>
        <v>0</v>
      </c>
      <c r="AR300" s="90">
        <f t="shared" si="132"/>
        <v>0</v>
      </c>
      <c r="AS300" s="90">
        <f t="shared" si="132"/>
        <v>0</v>
      </c>
      <c r="AT300" s="90">
        <f t="shared" si="132"/>
        <v>0</v>
      </c>
      <c r="AU300" s="90">
        <f t="shared" si="132"/>
        <v>0</v>
      </c>
      <c r="AV300" s="90">
        <f t="shared" si="132"/>
        <v>0</v>
      </c>
      <c r="AW300" s="90">
        <f t="shared" si="132"/>
        <v>0</v>
      </c>
      <c r="AX300" s="90">
        <f t="shared" si="132"/>
        <v>0</v>
      </c>
      <c r="AY300" s="90">
        <f t="shared" si="132"/>
        <v>0</v>
      </c>
      <c r="AZ300" s="90">
        <f t="shared" si="132"/>
        <v>0</v>
      </c>
      <c r="BA300" s="90">
        <f t="shared" si="132"/>
        <v>0</v>
      </c>
      <c r="BB300" s="90">
        <f t="shared" si="132"/>
        <v>0</v>
      </c>
      <c r="BC300" s="90">
        <f t="shared" si="132"/>
        <v>0</v>
      </c>
      <c r="BD300" s="90">
        <f t="shared" si="132"/>
        <v>0</v>
      </c>
      <c r="BE300" s="90">
        <f t="shared" si="132"/>
        <v>0</v>
      </c>
      <c r="BF300" s="90">
        <f t="shared" si="132"/>
        <v>0</v>
      </c>
      <c r="BG300" s="90">
        <f t="shared" si="132"/>
        <v>0</v>
      </c>
      <c r="BH300" s="90">
        <f t="shared" si="132"/>
        <v>0</v>
      </c>
      <c r="BI300" s="90">
        <f t="shared" si="132"/>
        <v>0</v>
      </c>
      <c r="BJ300" s="90">
        <f t="shared" si="132"/>
        <v>0</v>
      </c>
      <c r="BK300" s="90">
        <f t="shared" si="132"/>
        <v>0</v>
      </c>
      <c r="BL300" s="90">
        <f t="shared" si="132"/>
        <v>0</v>
      </c>
      <c r="BM300" s="90">
        <f t="shared" si="132"/>
        <v>0</v>
      </c>
      <c r="BN300" s="90">
        <f t="shared" si="132"/>
        <v>0</v>
      </c>
      <c r="BO300" s="90">
        <f t="shared" si="132"/>
        <v>0</v>
      </c>
      <c r="BP300" s="90">
        <f t="shared" si="131"/>
        <v>0</v>
      </c>
    </row>
    <row r="301" spans="36:69" s="75" customFormat="1" ht="12" x14ac:dyDescent="0.15">
      <c r="AJ301" s="77"/>
      <c r="AK301" s="79" t="s">
        <v>63</v>
      </c>
      <c r="AL301" s="90">
        <f t="shared" ref="AL301:BO301" si="133">IF($AN$4=$AJ$274,AL$148,0)</f>
        <v>0</v>
      </c>
      <c r="AM301" s="90">
        <f t="shared" si="133"/>
        <v>0</v>
      </c>
      <c r="AN301" s="90">
        <f t="shared" si="133"/>
        <v>0</v>
      </c>
      <c r="AO301" s="90">
        <f t="shared" si="133"/>
        <v>0</v>
      </c>
      <c r="AP301" s="90">
        <f t="shared" si="133"/>
        <v>0</v>
      </c>
      <c r="AQ301" s="90">
        <f t="shared" si="133"/>
        <v>0</v>
      </c>
      <c r="AR301" s="90">
        <f t="shared" si="133"/>
        <v>0</v>
      </c>
      <c r="AS301" s="90">
        <f t="shared" si="133"/>
        <v>0</v>
      </c>
      <c r="AT301" s="90">
        <f t="shared" si="133"/>
        <v>0</v>
      </c>
      <c r="AU301" s="90">
        <f t="shared" si="133"/>
        <v>0</v>
      </c>
      <c r="AV301" s="90">
        <f t="shared" si="133"/>
        <v>0</v>
      </c>
      <c r="AW301" s="90">
        <f t="shared" si="133"/>
        <v>0</v>
      </c>
      <c r="AX301" s="90">
        <f t="shared" si="133"/>
        <v>0</v>
      </c>
      <c r="AY301" s="90">
        <f t="shared" si="133"/>
        <v>0</v>
      </c>
      <c r="AZ301" s="90">
        <f t="shared" si="133"/>
        <v>0</v>
      </c>
      <c r="BA301" s="90">
        <f t="shared" si="133"/>
        <v>0</v>
      </c>
      <c r="BB301" s="90">
        <f t="shared" si="133"/>
        <v>0</v>
      </c>
      <c r="BC301" s="90">
        <f t="shared" si="133"/>
        <v>0</v>
      </c>
      <c r="BD301" s="90">
        <f t="shared" si="133"/>
        <v>0</v>
      </c>
      <c r="BE301" s="90">
        <f t="shared" si="133"/>
        <v>0</v>
      </c>
      <c r="BF301" s="90">
        <f t="shared" si="133"/>
        <v>0</v>
      </c>
      <c r="BG301" s="90">
        <f t="shared" si="133"/>
        <v>0</v>
      </c>
      <c r="BH301" s="90">
        <f t="shared" si="133"/>
        <v>0</v>
      </c>
      <c r="BI301" s="90">
        <f t="shared" si="133"/>
        <v>0</v>
      </c>
      <c r="BJ301" s="90">
        <f t="shared" si="133"/>
        <v>0</v>
      </c>
      <c r="BK301" s="90">
        <f t="shared" si="133"/>
        <v>0</v>
      </c>
      <c r="BL301" s="90">
        <f t="shared" si="133"/>
        <v>0</v>
      </c>
      <c r="BM301" s="90">
        <f t="shared" si="133"/>
        <v>0</v>
      </c>
      <c r="BN301" s="90">
        <f t="shared" si="133"/>
        <v>0</v>
      </c>
      <c r="BO301" s="90">
        <f t="shared" si="133"/>
        <v>0</v>
      </c>
      <c r="BP301" s="90">
        <f t="shared" si="131"/>
        <v>0</v>
      </c>
    </row>
    <row r="302" spans="36:69" s="75" customFormat="1" ht="12" x14ac:dyDescent="0.15">
      <c r="AJ302" s="78" t="s">
        <v>64</v>
      </c>
      <c r="AK302" s="79" t="s">
        <v>65</v>
      </c>
      <c r="AL302" s="90">
        <f t="shared" ref="AL302:BO302" si="134">IF($AN$4=$AJ$274,AL$149,0)</f>
        <v>0</v>
      </c>
      <c r="AM302" s="90">
        <f t="shared" si="134"/>
        <v>0</v>
      </c>
      <c r="AN302" s="90">
        <f t="shared" si="134"/>
        <v>0</v>
      </c>
      <c r="AO302" s="90">
        <f t="shared" si="134"/>
        <v>0</v>
      </c>
      <c r="AP302" s="90">
        <f t="shared" si="134"/>
        <v>0</v>
      </c>
      <c r="AQ302" s="90">
        <f t="shared" si="134"/>
        <v>0</v>
      </c>
      <c r="AR302" s="90">
        <f t="shared" si="134"/>
        <v>0</v>
      </c>
      <c r="AS302" s="90">
        <f t="shared" si="134"/>
        <v>0</v>
      </c>
      <c r="AT302" s="90">
        <f t="shared" si="134"/>
        <v>0</v>
      </c>
      <c r="AU302" s="90">
        <f t="shared" si="134"/>
        <v>0</v>
      </c>
      <c r="AV302" s="90">
        <f t="shared" si="134"/>
        <v>0</v>
      </c>
      <c r="AW302" s="90">
        <f t="shared" si="134"/>
        <v>0</v>
      </c>
      <c r="AX302" s="90">
        <f t="shared" si="134"/>
        <v>0</v>
      </c>
      <c r="AY302" s="90">
        <f t="shared" si="134"/>
        <v>0</v>
      </c>
      <c r="AZ302" s="90">
        <f t="shared" si="134"/>
        <v>0</v>
      </c>
      <c r="BA302" s="90">
        <f t="shared" si="134"/>
        <v>0</v>
      </c>
      <c r="BB302" s="90">
        <f t="shared" si="134"/>
        <v>0</v>
      </c>
      <c r="BC302" s="90">
        <f t="shared" si="134"/>
        <v>0</v>
      </c>
      <c r="BD302" s="90">
        <f t="shared" si="134"/>
        <v>0</v>
      </c>
      <c r="BE302" s="90">
        <f t="shared" si="134"/>
        <v>0</v>
      </c>
      <c r="BF302" s="90">
        <f t="shared" si="134"/>
        <v>0</v>
      </c>
      <c r="BG302" s="90">
        <f t="shared" si="134"/>
        <v>0</v>
      </c>
      <c r="BH302" s="90">
        <f t="shared" si="134"/>
        <v>0</v>
      </c>
      <c r="BI302" s="90">
        <f t="shared" si="134"/>
        <v>0</v>
      </c>
      <c r="BJ302" s="90">
        <f t="shared" si="134"/>
        <v>0</v>
      </c>
      <c r="BK302" s="90">
        <f t="shared" si="134"/>
        <v>0</v>
      </c>
      <c r="BL302" s="90">
        <f t="shared" si="134"/>
        <v>0</v>
      </c>
      <c r="BM302" s="90">
        <f t="shared" si="134"/>
        <v>0</v>
      </c>
      <c r="BN302" s="90">
        <f t="shared" si="134"/>
        <v>0</v>
      </c>
      <c r="BO302" s="90">
        <f t="shared" si="134"/>
        <v>0</v>
      </c>
      <c r="BP302" s="90">
        <f t="shared" si="131"/>
        <v>0</v>
      </c>
    </row>
    <row r="303" spans="36:69" s="75" customFormat="1" ht="12" x14ac:dyDescent="0.15">
      <c r="AJ303" s="77"/>
      <c r="AK303" s="79" t="s">
        <v>66</v>
      </c>
      <c r="AL303" s="91">
        <f t="shared" ref="AL303:BO303" si="135">IF($AN$4=$AJ$274,AL$150,0)</f>
        <v>0</v>
      </c>
      <c r="AM303" s="91">
        <f t="shared" si="135"/>
        <v>0</v>
      </c>
      <c r="AN303" s="91">
        <f t="shared" si="135"/>
        <v>0</v>
      </c>
      <c r="AO303" s="91">
        <f t="shared" si="135"/>
        <v>0</v>
      </c>
      <c r="AP303" s="91">
        <f t="shared" si="135"/>
        <v>0</v>
      </c>
      <c r="AQ303" s="91">
        <f t="shared" si="135"/>
        <v>0</v>
      </c>
      <c r="AR303" s="91">
        <f t="shared" si="135"/>
        <v>0</v>
      </c>
      <c r="AS303" s="91">
        <f t="shared" si="135"/>
        <v>0</v>
      </c>
      <c r="AT303" s="91">
        <f t="shared" si="135"/>
        <v>0</v>
      </c>
      <c r="AU303" s="91">
        <f t="shared" si="135"/>
        <v>0</v>
      </c>
      <c r="AV303" s="91">
        <f t="shared" si="135"/>
        <v>0</v>
      </c>
      <c r="AW303" s="91">
        <f t="shared" si="135"/>
        <v>0</v>
      </c>
      <c r="AX303" s="91">
        <f t="shared" si="135"/>
        <v>0</v>
      </c>
      <c r="AY303" s="91">
        <f t="shared" si="135"/>
        <v>0</v>
      </c>
      <c r="AZ303" s="91">
        <f t="shared" si="135"/>
        <v>0</v>
      </c>
      <c r="BA303" s="91">
        <f t="shared" si="135"/>
        <v>0</v>
      </c>
      <c r="BB303" s="91">
        <f t="shared" si="135"/>
        <v>0</v>
      </c>
      <c r="BC303" s="91">
        <f t="shared" si="135"/>
        <v>0</v>
      </c>
      <c r="BD303" s="91">
        <f t="shared" si="135"/>
        <v>0</v>
      </c>
      <c r="BE303" s="91">
        <f t="shared" si="135"/>
        <v>0</v>
      </c>
      <c r="BF303" s="91">
        <f t="shared" si="135"/>
        <v>0</v>
      </c>
      <c r="BG303" s="91">
        <f t="shared" si="135"/>
        <v>0</v>
      </c>
      <c r="BH303" s="91">
        <f t="shared" si="135"/>
        <v>0</v>
      </c>
      <c r="BI303" s="91">
        <f t="shared" si="135"/>
        <v>0</v>
      </c>
      <c r="BJ303" s="91">
        <f t="shared" si="135"/>
        <v>0</v>
      </c>
      <c r="BK303" s="91">
        <f t="shared" si="135"/>
        <v>0</v>
      </c>
      <c r="BL303" s="91">
        <f t="shared" si="135"/>
        <v>0</v>
      </c>
      <c r="BM303" s="91">
        <f t="shared" si="135"/>
        <v>0</v>
      </c>
      <c r="BN303" s="91">
        <f t="shared" si="135"/>
        <v>0</v>
      </c>
      <c r="BO303" s="91">
        <f t="shared" si="135"/>
        <v>0</v>
      </c>
      <c r="BP303" s="91">
        <f t="shared" si="131"/>
        <v>0</v>
      </c>
    </row>
    <row r="304" spans="36:69" s="75" customFormat="1" ht="24" x14ac:dyDescent="0.15">
      <c r="AJ304" s="78" t="s">
        <v>67</v>
      </c>
      <c r="AK304" s="80" t="s">
        <v>78</v>
      </c>
      <c r="AL304" s="90">
        <f t="shared" ref="AL304:BO304" si="136">IF($AN$4=$AJ$274,AL$151,0)</f>
        <v>0</v>
      </c>
      <c r="AM304" s="90">
        <f t="shared" si="136"/>
        <v>0</v>
      </c>
      <c r="AN304" s="90">
        <f t="shared" si="136"/>
        <v>0</v>
      </c>
      <c r="AO304" s="90">
        <f t="shared" si="136"/>
        <v>0</v>
      </c>
      <c r="AP304" s="90">
        <f t="shared" si="136"/>
        <v>0</v>
      </c>
      <c r="AQ304" s="90">
        <f t="shared" si="136"/>
        <v>0</v>
      </c>
      <c r="AR304" s="90">
        <f t="shared" si="136"/>
        <v>0</v>
      </c>
      <c r="AS304" s="90">
        <f t="shared" si="136"/>
        <v>0</v>
      </c>
      <c r="AT304" s="90">
        <f t="shared" si="136"/>
        <v>0</v>
      </c>
      <c r="AU304" s="90">
        <f t="shared" si="136"/>
        <v>0</v>
      </c>
      <c r="AV304" s="90">
        <f t="shared" si="136"/>
        <v>0</v>
      </c>
      <c r="AW304" s="90">
        <f t="shared" si="136"/>
        <v>0</v>
      </c>
      <c r="AX304" s="90">
        <f t="shared" si="136"/>
        <v>0</v>
      </c>
      <c r="AY304" s="90">
        <f t="shared" si="136"/>
        <v>0</v>
      </c>
      <c r="AZ304" s="90">
        <f t="shared" si="136"/>
        <v>0</v>
      </c>
      <c r="BA304" s="90">
        <f t="shared" si="136"/>
        <v>0</v>
      </c>
      <c r="BB304" s="90">
        <f t="shared" si="136"/>
        <v>0</v>
      </c>
      <c r="BC304" s="90">
        <f t="shared" si="136"/>
        <v>0</v>
      </c>
      <c r="BD304" s="90">
        <f t="shared" si="136"/>
        <v>0</v>
      </c>
      <c r="BE304" s="90">
        <f t="shared" si="136"/>
        <v>0</v>
      </c>
      <c r="BF304" s="90">
        <f t="shared" si="136"/>
        <v>0</v>
      </c>
      <c r="BG304" s="90">
        <f t="shared" si="136"/>
        <v>0</v>
      </c>
      <c r="BH304" s="90">
        <f t="shared" si="136"/>
        <v>0</v>
      </c>
      <c r="BI304" s="90">
        <f t="shared" si="136"/>
        <v>0</v>
      </c>
      <c r="BJ304" s="90">
        <f t="shared" si="136"/>
        <v>0</v>
      </c>
      <c r="BK304" s="90">
        <f t="shared" si="136"/>
        <v>0</v>
      </c>
      <c r="BL304" s="90">
        <f t="shared" si="136"/>
        <v>0</v>
      </c>
      <c r="BM304" s="90">
        <f t="shared" si="136"/>
        <v>0</v>
      </c>
      <c r="BN304" s="90">
        <f t="shared" si="136"/>
        <v>0</v>
      </c>
      <c r="BO304" s="90">
        <f t="shared" si="136"/>
        <v>0</v>
      </c>
      <c r="BP304" s="90">
        <f t="shared" si="131"/>
        <v>0</v>
      </c>
    </row>
    <row r="305" spans="36:68" s="75" customFormat="1" ht="12" x14ac:dyDescent="0.15">
      <c r="AJ305" s="81"/>
      <c r="AK305" s="79" t="s">
        <v>265</v>
      </c>
      <c r="AL305" s="90">
        <f t="shared" ref="AL305:BO305" si="137">IF($AN$4=$AJ$274,AL$152,0)</f>
        <v>0</v>
      </c>
      <c r="AM305" s="90">
        <f t="shared" si="137"/>
        <v>0</v>
      </c>
      <c r="AN305" s="90">
        <f t="shared" si="137"/>
        <v>0</v>
      </c>
      <c r="AO305" s="90">
        <f t="shared" si="137"/>
        <v>0</v>
      </c>
      <c r="AP305" s="90">
        <f t="shared" si="137"/>
        <v>0</v>
      </c>
      <c r="AQ305" s="90">
        <f t="shared" si="137"/>
        <v>0</v>
      </c>
      <c r="AR305" s="90">
        <f t="shared" si="137"/>
        <v>0</v>
      </c>
      <c r="AS305" s="90">
        <f t="shared" si="137"/>
        <v>0</v>
      </c>
      <c r="AT305" s="90">
        <f t="shared" si="137"/>
        <v>0</v>
      </c>
      <c r="AU305" s="90">
        <f t="shared" si="137"/>
        <v>0</v>
      </c>
      <c r="AV305" s="90">
        <f t="shared" si="137"/>
        <v>0</v>
      </c>
      <c r="AW305" s="90">
        <f t="shared" si="137"/>
        <v>0</v>
      </c>
      <c r="AX305" s="90">
        <f t="shared" si="137"/>
        <v>0</v>
      </c>
      <c r="AY305" s="90">
        <f t="shared" si="137"/>
        <v>0</v>
      </c>
      <c r="AZ305" s="90">
        <f t="shared" si="137"/>
        <v>0</v>
      </c>
      <c r="BA305" s="90">
        <f t="shared" si="137"/>
        <v>0</v>
      </c>
      <c r="BB305" s="90">
        <f t="shared" si="137"/>
        <v>0</v>
      </c>
      <c r="BC305" s="90">
        <f t="shared" si="137"/>
        <v>0</v>
      </c>
      <c r="BD305" s="90">
        <f t="shared" si="137"/>
        <v>0</v>
      </c>
      <c r="BE305" s="90">
        <f t="shared" si="137"/>
        <v>0</v>
      </c>
      <c r="BF305" s="90">
        <f t="shared" si="137"/>
        <v>0</v>
      </c>
      <c r="BG305" s="90">
        <f t="shared" si="137"/>
        <v>0</v>
      </c>
      <c r="BH305" s="90">
        <f t="shared" si="137"/>
        <v>0</v>
      </c>
      <c r="BI305" s="90">
        <f t="shared" si="137"/>
        <v>0</v>
      </c>
      <c r="BJ305" s="90">
        <f t="shared" si="137"/>
        <v>0</v>
      </c>
      <c r="BK305" s="90">
        <f t="shared" si="137"/>
        <v>0</v>
      </c>
      <c r="BL305" s="90">
        <f t="shared" si="137"/>
        <v>0</v>
      </c>
      <c r="BM305" s="90">
        <f t="shared" si="137"/>
        <v>0</v>
      </c>
      <c r="BN305" s="90">
        <f t="shared" si="137"/>
        <v>0</v>
      </c>
      <c r="BO305" s="90">
        <f t="shared" si="137"/>
        <v>0</v>
      </c>
      <c r="BP305" s="90">
        <f t="shared" si="131"/>
        <v>0</v>
      </c>
    </row>
    <row r="306" spans="36:68" s="75" customFormat="1" ht="12" x14ac:dyDescent="0.15">
      <c r="AJ306" s="77"/>
      <c r="AK306" s="79" t="s">
        <v>70</v>
      </c>
      <c r="AL306" s="90">
        <f t="shared" ref="AL306:BO306" si="138">IF($AN$4=$AJ$274,AL$153,0)</f>
        <v>0</v>
      </c>
      <c r="AM306" s="90">
        <f t="shared" si="138"/>
        <v>0</v>
      </c>
      <c r="AN306" s="90">
        <f t="shared" si="138"/>
        <v>0</v>
      </c>
      <c r="AO306" s="90">
        <f t="shared" si="138"/>
        <v>0</v>
      </c>
      <c r="AP306" s="90">
        <f t="shared" si="138"/>
        <v>0</v>
      </c>
      <c r="AQ306" s="90">
        <f t="shared" si="138"/>
        <v>0</v>
      </c>
      <c r="AR306" s="90">
        <f t="shared" si="138"/>
        <v>0</v>
      </c>
      <c r="AS306" s="90">
        <f t="shared" si="138"/>
        <v>0</v>
      </c>
      <c r="AT306" s="90">
        <f t="shared" si="138"/>
        <v>0</v>
      </c>
      <c r="AU306" s="90">
        <f t="shared" si="138"/>
        <v>0</v>
      </c>
      <c r="AV306" s="90">
        <f t="shared" si="138"/>
        <v>0</v>
      </c>
      <c r="AW306" s="90">
        <f t="shared" si="138"/>
        <v>0</v>
      </c>
      <c r="AX306" s="90">
        <f t="shared" si="138"/>
        <v>0</v>
      </c>
      <c r="AY306" s="90">
        <f t="shared" si="138"/>
        <v>0</v>
      </c>
      <c r="AZ306" s="90">
        <f t="shared" si="138"/>
        <v>0</v>
      </c>
      <c r="BA306" s="90">
        <f t="shared" si="138"/>
        <v>0</v>
      </c>
      <c r="BB306" s="90">
        <f t="shared" si="138"/>
        <v>0</v>
      </c>
      <c r="BC306" s="90">
        <f t="shared" si="138"/>
        <v>0</v>
      </c>
      <c r="BD306" s="90">
        <f t="shared" si="138"/>
        <v>0</v>
      </c>
      <c r="BE306" s="90">
        <f t="shared" si="138"/>
        <v>0</v>
      </c>
      <c r="BF306" s="90">
        <f t="shared" si="138"/>
        <v>0</v>
      </c>
      <c r="BG306" s="90">
        <f t="shared" si="138"/>
        <v>0</v>
      </c>
      <c r="BH306" s="90">
        <f t="shared" si="138"/>
        <v>0</v>
      </c>
      <c r="BI306" s="90">
        <f t="shared" si="138"/>
        <v>0</v>
      </c>
      <c r="BJ306" s="90">
        <f t="shared" si="138"/>
        <v>0</v>
      </c>
      <c r="BK306" s="90">
        <f t="shared" si="138"/>
        <v>0</v>
      </c>
      <c r="BL306" s="90">
        <f t="shared" si="138"/>
        <v>0</v>
      </c>
      <c r="BM306" s="90">
        <f t="shared" si="138"/>
        <v>0</v>
      </c>
      <c r="BN306" s="90">
        <f t="shared" si="138"/>
        <v>0</v>
      </c>
      <c r="BO306" s="90">
        <f t="shared" si="138"/>
        <v>0</v>
      </c>
      <c r="BP306" s="90">
        <f t="shared" si="131"/>
        <v>0</v>
      </c>
    </row>
    <row r="307" spans="36:68" s="75" customFormat="1" ht="24" x14ac:dyDescent="0.15">
      <c r="AJ307" s="82" t="s">
        <v>71</v>
      </c>
      <c r="AK307" s="74" t="s">
        <v>72</v>
      </c>
      <c r="AL307" s="90">
        <f t="shared" ref="AL307:BO307" si="139">IF($AN$4=$AJ$274,AL$154,0)</f>
        <v>0</v>
      </c>
      <c r="AM307" s="90">
        <f t="shared" si="139"/>
        <v>0</v>
      </c>
      <c r="AN307" s="90">
        <f t="shared" si="139"/>
        <v>0</v>
      </c>
      <c r="AO307" s="90">
        <f t="shared" si="139"/>
        <v>0</v>
      </c>
      <c r="AP307" s="90">
        <f t="shared" si="139"/>
        <v>0</v>
      </c>
      <c r="AQ307" s="90">
        <f t="shared" si="139"/>
        <v>0</v>
      </c>
      <c r="AR307" s="90">
        <f t="shared" si="139"/>
        <v>0</v>
      </c>
      <c r="AS307" s="90">
        <f t="shared" si="139"/>
        <v>0</v>
      </c>
      <c r="AT307" s="90">
        <f t="shared" si="139"/>
        <v>0</v>
      </c>
      <c r="AU307" s="90">
        <f t="shared" si="139"/>
        <v>0</v>
      </c>
      <c r="AV307" s="90">
        <f t="shared" si="139"/>
        <v>0</v>
      </c>
      <c r="AW307" s="90">
        <f t="shared" si="139"/>
        <v>0</v>
      </c>
      <c r="AX307" s="90">
        <f t="shared" si="139"/>
        <v>0</v>
      </c>
      <c r="AY307" s="90">
        <f t="shared" si="139"/>
        <v>0</v>
      </c>
      <c r="AZ307" s="90">
        <f t="shared" si="139"/>
        <v>0</v>
      </c>
      <c r="BA307" s="90">
        <f t="shared" si="139"/>
        <v>0</v>
      </c>
      <c r="BB307" s="90">
        <f t="shared" si="139"/>
        <v>0</v>
      </c>
      <c r="BC307" s="90">
        <f t="shared" si="139"/>
        <v>0</v>
      </c>
      <c r="BD307" s="90">
        <f t="shared" si="139"/>
        <v>0</v>
      </c>
      <c r="BE307" s="90">
        <f t="shared" si="139"/>
        <v>0</v>
      </c>
      <c r="BF307" s="90">
        <f t="shared" si="139"/>
        <v>0</v>
      </c>
      <c r="BG307" s="90">
        <f t="shared" si="139"/>
        <v>0</v>
      </c>
      <c r="BH307" s="90">
        <f t="shared" si="139"/>
        <v>0</v>
      </c>
      <c r="BI307" s="90">
        <f t="shared" si="139"/>
        <v>0</v>
      </c>
      <c r="BJ307" s="90">
        <f t="shared" si="139"/>
        <v>0</v>
      </c>
      <c r="BK307" s="90">
        <f t="shared" si="139"/>
        <v>0</v>
      </c>
      <c r="BL307" s="90">
        <f t="shared" si="139"/>
        <v>0</v>
      </c>
      <c r="BM307" s="90">
        <f t="shared" si="139"/>
        <v>0</v>
      </c>
      <c r="BN307" s="90">
        <f t="shared" si="139"/>
        <v>0</v>
      </c>
      <c r="BO307" s="90">
        <f t="shared" si="139"/>
        <v>0</v>
      </c>
      <c r="BP307" s="90">
        <f t="shared" si="131"/>
        <v>0</v>
      </c>
    </row>
    <row r="308" spans="36:68" s="75" customFormat="1" ht="12" x14ac:dyDescent="0.15">
      <c r="AJ308" s="83" t="s">
        <v>50</v>
      </c>
      <c r="AK308" s="71"/>
      <c r="AL308" s="91">
        <f t="shared" ref="AL308:BO308" si="140">IF($AN$4=$AJ$274,AL$155,0)</f>
        <v>0</v>
      </c>
      <c r="AM308" s="91">
        <f t="shared" si="140"/>
        <v>0</v>
      </c>
      <c r="AN308" s="91">
        <f t="shared" si="140"/>
        <v>0</v>
      </c>
      <c r="AO308" s="91">
        <f t="shared" si="140"/>
        <v>0</v>
      </c>
      <c r="AP308" s="91">
        <f t="shared" si="140"/>
        <v>0</v>
      </c>
      <c r="AQ308" s="91">
        <f t="shared" si="140"/>
        <v>0</v>
      </c>
      <c r="AR308" s="91">
        <f t="shared" si="140"/>
        <v>0</v>
      </c>
      <c r="AS308" s="91">
        <f t="shared" si="140"/>
        <v>0</v>
      </c>
      <c r="AT308" s="91">
        <f t="shared" si="140"/>
        <v>0</v>
      </c>
      <c r="AU308" s="91">
        <f t="shared" si="140"/>
        <v>0</v>
      </c>
      <c r="AV308" s="91">
        <f t="shared" si="140"/>
        <v>0</v>
      </c>
      <c r="AW308" s="91">
        <f t="shared" si="140"/>
        <v>0</v>
      </c>
      <c r="AX308" s="91">
        <f t="shared" si="140"/>
        <v>0</v>
      </c>
      <c r="AY308" s="91">
        <f t="shared" si="140"/>
        <v>0</v>
      </c>
      <c r="AZ308" s="91">
        <f t="shared" si="140"/>
        <v>0</v>
      </c>
      <c r="BA308" s="91">
        <f t="shared" si="140"/>
        <v>0</v>
      </c>
      <c r="BB308" s="91">
        <f t="shared" si="140"/>
        <v>0</v>
      </c>
      <c r="BC308" s="91">
        <f t="shared" si="140"/>
        <v>0</v>
      </c>
      <c r="BD308" s="91">
        <f t="shared" si="140"/>
        <v>0</v>
      </c>
      <c r="BE308" s="91">
        <f t="shared" si="140"/>
        <v>0</v>
      </c>
      <c r="BF308" s="91">
        <f t="shared" si="140"/>
        <v>0</v>
      </c>
      <c r="BG308" s="91">
        <f t="shared" si="140"/>
        <v>0</v>
      </c>
      <c r="BH308" s="91">
        <f t="shared" si="140"/>
        <v>0</v>
      </c>
      <c r="BI308" s="91">
        <f t="shared" si="140"/>
        <v>0</v>
      </c>
      <c r="BJ308" s="91">
        <f t="shared" si="140"/>
        <v>0</v>
      </c>
      <c r="BK308" s="91">
        <f t="shared" si="140"/>
        <v>0</v>
      </c>
      <c r="BL308" s="91">
        <f t="shared" si="140"/>
        <v>0</v>
      </c>
      <c r="BM308" s="91">
        <f t="shared" si="140"/>
        <v>0</v>
      </c>
      <c r="BN308" s="91">
        <f t="shared" si="140"/>
        <v>0</v>
      </c>
      <c r="BO308" s="91">
        <f t="shared" si="140"/>
        <v>0</v>
      </c>
      <c r="BP308" s="91">
        <f t="shared" si="131"/>
        <v>0</v>
      </c>
    </row>
    <row r="309" spans="36:68" s="75" customFormat="1" ht="12" x14ac:dyDescent="0.15">
      <c r="AJ309" s="515" t="s">
        <v>51</v>
      </c>
      <c r="AK309" s="516"/>
      <c r="AL309" s="90">
        <f t="shared" ref="AL309:BO309" si="141">SUM(AL299:AL308)</f>
        <v>0</v>
      </c>
      <c r="AM309" s="90">
        <f t="shared" si="141"/>
        <v>0</v>
      </c>
      <c r="AN309" s="90">
        <f t="shared" si="141"/>
        <v>0</v>
      </c>
      <c r="AO309" s="90">
        <f t="shared" si="141"/>
        <v>0</v>
      </c>
      <c r="AP309" s="90">
        <f t="shared" si="141"/>
        <v>0</v>
      </c>
      <c r="AQ309" s="90">
        <f t="shared" si="141"/>
        <v>0</v>
      </c>
      <c r="AR309" s="90">
        <f t="shared" si="141"/>
        <v>0</v>
      </c>
      <c r="AS309" s="90">
        <f t="shared" si="141"/>
        <v>0</v>
      </c>
      <c r="AT309" s="90">
        <f t="shared" si="141"/>
        <v>0</v>
      </c>
      <c r="AU309" s="90">
        <f t="shared" si="141"/>
        <v>0</v>
      </c>
      <c r="AV309" s="90">
        <f t="shared" si="141"/>
        <v>0</v>
      </c>
      <c r="AW309" s="90">
        <f t="shared" si="141"/>
        <v>0</v>
      </c>
      <c r="AX309" s="90">
        <f t="shared" si="141"/>
        <v>0</v>
      </c>
      <c r="AY309" s="90">
        <f t="shared" si="141"/>
        <v>0</v>
      </c>
      <c r="AZ309" s="90">
        <f t="shared" si="141"/>
        <v>0</v>
      </c>
      <c r="BA309" s="90">
        <f t="shared" si="141"/>
        <v>0</v>
      </c>
      <c r="BB309" s="90">
        <f t="shared" si="141"/>
        <v>0</v>
      </c>
      <c r="BC309" s="90">
        <f t="shared" si="141"/>
        <v>0</v>
      </c>
      <c r="BD309" s="90">
        <f t="shared" si="141"/>
        <v>0</v>
      </c>
      <c r="BE309" s="90">
        <f t="shared" si="141"/>
        <v>0</v>
      </c>
      <c r="BF309" s="90">
        <f t="shared" si="141"/>
        <v>0</v>
      </c>
      <c r="BG309" s="90">
        <f t="shared" si="141"/>
        <v>0</v>
      </c>
      <c r="BH309" s="90">
        <f t="shared" si="141"/>
        <v>0</v>
      </c>
      <c r="BI309" s="90">
        <f t="shared" si="141"/>
        <v>0</v>
      </c>
      <c r="BJ309" s="90">
        <f t="shared" si="141"/>
        <v>0</v>
      </c>
      <c r="BK309" s="90">
        <f t="shared" si="141"/>
        <v>0</v>
      </c>
      <c r="BL309" s="90">
        <f t="shared" si="141"/>
        <v>0</v>
      </c>
      <c r="BM309" s="90">
        <f t="shared" si="141"/>
        <v>0</v>
      </c>
      <c r="BN309" s="90">
        <f t="shared" si="141"/>
        <v>0</v>
      </c>
      <c r="BO309" s="90">
        <f t="shared" si="141"/>
        <v>0</v>
      </c>
      <c r="BP309" s="90">
        <f>SUM(BP299:BP308)</f>
        <v>0</v>
      </c>
    </row>
    <row r="310" spans="36:68" s="75" customFormat="1" ht="12" x14ac:dyDescent="0.15">
      <c r="AJ310" s="75" t="s">
        <v>81</v>
      </c>
    </row>
    <row r="311" spans="36:68" s="75" customFormat="1" ht="12" x14ac:dyDescent="0.15">
      <c r="AJ311" s="518" t="s">
        <v>53</v>
      </c>
      <c r="AK311" s="520" t="s">
        <v>54</v>
      </c>
      <c r="AL311" s="72">
        <f>AL297</f>
        <v>1</v>
      </c>
      <c r="AM311" s="72">
        <f t="shared" ref="AM311:BO311" si="142">AM297</f>
        <v>2</v>
      </c>
      <c r="AN311" s="72">
        <f t="shared" si="142"/>
        <v>3</v>
      </c>
      <c r="AO311" s="72">
        <f t="shared" si="142"/>
        <v>4</v>
      </c>
      <c r="AP311" s="72">
        <f t="shared" si="142"/>
        <v>5</v>
      </c>
      <c r="AQ311" s="72">
        <f t="shared" si="142"/>
        <v>6</v>
      </c>
      <c r="AR311" s="72">
        <f t="shared" si="142"/>
        <v>7</v>
      </c>
      <c r="AS311" s="72">
        <f t="shared" si="142"/>
        <v>8</v>
      </c>
      <c r="AT311" s="72">
        <f t="shared" si="142"/>
        <v>9</v>
      </c>
      <c r="AU311" s="72">
        <f t="shared" si="142"/>
        <v>10</v>
      </c>
      <c r="AV311" s="72">
        <f t="shared" si="142"/>
        <v>11</v>
      </c>
      <c r="AW311" s="72">
        <f t="shared" si="142"/>
        <v>12</v>
      </c>
      <c r="AX311" s="72">
        <f t="shared" si="142"/>
        <v>13</v>
      </c>
      <c r="AY311" s="72">
        <f t="shared" si="142"/>
        <v>14</v>
      </c>
      <c r="AZ311" s="72">
        <f t="shared" si="142"/>
        <v>15</v>
      </c>
      <c r="BA311" s="72">
        <f t="shared" si="142"/>
        <v>16</v>
      </c>
      <c r="BB311" s="72">
        <f t="shared" si="142"/>
        <v>17</v>
      </c>
      <c r="BC311" s="72">
        <f t="shared" si="142"/>
        <v>18</v>
      </c>
      <c r="BD311" s="72">
        <f t="shared" si="142"/>
        <v>19</v>
      </c>
      <c r="BE311" s="72">
        <f t="shared" si="142"/>
        <v>20</v>
      </c>
      <c r="BF311" s="72">
        <f t="shared" si="142"/>
        <v>21</v>
      </c>
      <c r="BG311" s="72">
        <f t="shared" si="142"/>
        <v>22</v>
      </c>
      <c r="BH311" s="72">
        <f t="shared" si="142"/>
        <v>23</v>
      </c>
      <c r="BI311" s="72">
        <f t="shared" si="142"/>
        <v>24</v>
      </c>
      <c r="BJ311" s="72">
        <f t="shared" si="142"/>
        <v>25</v>
      </c>
      <c r="BK311" s="72">
        <f t="shared" si="142"/>
        <v>26</v>
      </c>
      <c r="BL311" s="72">
        <f t="shared" si="142"/>
        <v>27</v>
      </c>
      <c r="BM311" s="72">
        <f t="shared" si="142"/>
        <v>28</v>
      </c>
      <c r="BN311" s="72">
        <f t="shared" si="142"/>
        <v>29</v>
      </c>
      <c r="BO311" s="72">
        <f t="shared" si="142"/>
        <v>30</v>
      </c>
      <c r="BP311" s="72" t="str">
        <f>BP297</f>
        <v>合計</v>
      </c>
    </row>
    <row r="312" spans="36:68" s="75" customFormat="1" ht="12" x14ac:dyDescent="0.15">
      <c r="AJ312" s="519"/>
      <c r="AK312" s="521"/>
      <c r="AL312" s="86" t="s">
        <v>59</v>
      </c>
      <c r="AM312" s="86" t="s">
        <v>59</v>
      </c>
      <c r="AN312" s="86" t="s">
        <v>59</v>
      </c>
      <c r="AO312" s="86" t="s">
        <v>59</v>
      </c>
      <c r="AP312" s="86" t="s">
        <v>59</v>
      </c>
      <c r="AQ312" s="86" t="s">
        <v>59</v>
      </c>
      <c r="AR312" s="86" t="s">
        <v>59</v>
      </c>
      <c r="AS312" s="86" t="s">
        <v>59</v>
      </c>
      <c r="AT312" s="86" t="s">
        <v>59</v>
      </c>
      <c r="AU312" s="86" t="s">
        <v>59</v>
      </c>
      <c r="AV312" s="86" t="s">
        <v>59</v>
      </c>
      <c r="AW312" s="86" t="s">
        <v>59</v>
      </c>
      <c r="AX312" s="86" t="s">
        <v>59</v>
      </c>
      <c r="AY312" s="86" t="s">
        <v>59</v>
      </c>
      <c r="AZ312" s="86" t="s">
        <v>59</v>
      </c>
      <c r="BA312" s="86" t="s">
        <v>59</v>
      </c>
      <c r="BB312" s="86" t="s">
        <v>59</v>
      </c>
      <c r="BC312" s="86" t="s">
        <v>59</v>
      </c>
      <c r="BD312" s="86" t="s">
        <v>59</v>
      </c>
      <c r="BE312" s="86" t="s">
        <v>59</v>
      </c>
      <c r="BF312" s="86" t="s">
        <v>59</v>
      </c>
      <c r="BG312" s="86" t="s">
        <v>59</v>
      </c>
      <c r="BH312" s="86" t="s">
        <v>59</v>
      </c>
      <c r="BI312" s="86" t="s">
        <v>59</v>
      </c>
      <c r="BJ312" s="86" t="s">
        <v>59</v>
      </c>
      <c r="BK312" s="86" t="s">
        <v>59</v>
      </c>
      <c r="BL312" s="86" t="s">
        <v>59</v>
      </c>
      <c r="BM312" s="86" t="s">
        <v>59</v>
      </c>
      <c r="BN312" s="86" t="s">
        <v>59</v>
      </c>
      <c r="BO312" s="86" t="s">
        <v>59</v>
      </c>
      <c r="BP312" s="86" t="s">
        <v>59</v>
      </c>
    </row>
    <row r="313" spans="36:68" s="75" customFormat="1" ht="12" x14ac:dyDescent="0.15">
      <c r="AJ313" s="77" t="s">
        <v>60</v>
      </c>
      <c r="AK313" s="71" t="s">
        <v>60</v>
      </c>
      <c r="AL313" s="90">
        <f>AL285-AL299</f>
        <v>0</v>
      </c>
      <c r="AM313" s="90">
        <f t="shared" ref="AM313:BP322" si="143">AM285-AM299</f>
        <v>0</v>
      </c>
      <c r="AN313" s="90">
        <f t="shared" si="143"/>
        <v>0</v>
      </c>
      <c r="AO313" s="90">
        <f t="shared" si="143"/>
        <v>0</v>
      </c>
      <c r="AP313" s="90">
        <f t="shared" si="143"/>
        <v>0</v>
      </c>
      <c r="AQ313" s="90">
        <f t="shared" si="143"/>
        <v>0</v>
      </c>
      <c r="AR313" s="90">
        <f t="shared" si="143"/>
        <v>0</v>
      </c>
      <c r="AS313" s="90">
        <f t="shared" si="143"/>
        <v>0</v>
      </c>
      <c r="AT313" s="90">
        <f t="shared" si="143"/>
        <v>0</v>
      </c>
      <c r="AU313" s="90">
        <f t="shared" si="143"/>
        <v>0</v>
      </c>
      <c r="AV313" s="90">
        <f t="shared" si="143"/>
        <v>0</v>
      </c>
      <c r="AW313" s="90">
        <f t="shared" si="143"/>
        <v>0</v>
      </c>
      <c r="AX313" s="90">
        <f t="shared" si="143"/>
        <v>0</v>
      </c>
      <c r="AY313" s="90">
        <f t="shared" si="143"/>
        <v>0</v>
      </c>
      <c r="AZ313" s="90">
        <f t="shared" si="143"/>
        <v>0</v>
      </c>
      <c r="BA313" s="90">
        <f t="shared" si="143"/>
        <v>0</v>
      </c>
      <c r="BB313" s="90">
        <f t="shared" si="143"/>
        <v>0</v>
      </c>
      <c r="BC313" s="90">
        <f t="shared" si="143"/>
        <v>0</v>
      </c>
      <c r="BD313" s="90">
        <f t="shared" si="143"/>
        <v>0</v>
      </c>
      <c r="BE313" s="90">
        <f t="shared" si="143"/>
        <v>0</v>
      </c>
      <c r="BF313" s="90">
        <f t="shared" si="143"/>
        <v>0</v>
      </c>
      <c r="BG313" s="90">
        <f t="shared" si="143"/>
        <v>0</v>
      </c>
      <c r="BH313" s="90">
        <f t="shared" si="143"/>
        <v>0</v>
      </c>
      <c r="BI313" s="90">
        <f t="shared" si="143"/>
        <v>0</v>
      </c>
      <c r="BJ313" s="90">
        <f t="shared" si="143"/>
        <v>0</v>
      </c>
      <c r="BK313" s="90">
        <f t="shared" si="143"/>
        <v>0</v>
      </c>
      <c r="BL313" s="90">
        <f t="shared" si="143"/>
        <v>0</v>
      </c>
      <c r="BM313" s="90">
        <f t="shared" si="143"/>
        <v>0</v>
      </c>
      <c r="BN313" s="90">
        <f t="shared" si="143"/>
        <v>0</v>
      </c>
      <c r="BO313" s="90">
        <f t="shared" si="143"/>
        <v>0</v>
      </c>
      <c r="BP313" s="90">
        <f t="shared" si="143"/>
        <v>0</v>
      </c>
    </row>
    <row r="314" spans="36:68" s="75" customFormat="1" ht="12" x14ac:dyDescent="0.15">
      <c r="AJ314" s="78" t="s">
        <v>61</v>
      </c>
      <c r="AK314" s="79" t="s">
        <v>62</v>
      </c>
      <c r="AL314" s="90">
        <f t="shared" ref="AL314:BO322" si="144">AL286-AL300</f>
        <v>0</v>
      </c>
      <c r="AM314" s="90">
        <f t="shared" si="144"/>
        <v>0</v>
      </c>
      <c r="AN314" s="90">
        <f t="shared" si="144"/>
        <v>0</v>
      </c>
      <c r="AO314" s="90">
        <f t="shared" si="144"/>
        <v>0</v>
      </c>
      <c r="AP314" s="90">
        <f t="shared" si="144"/>
        <v>0</v>
      </c>
      <c r="AQ314" s="90">
        <f t="shared" si="144"/>
        <v>0</v>
      </c>
      <c r="AR314" s="90">
        <f t="shared" si="144"/>
        <v>0</v>
      </c>
      <c r="AS314" s="90">
        <f t="shared" si="144"/>
        <v>0</v>
      </c>
      <c r="AT314" s="90">
        <f t="shared" si="144"/>
        <v>0</v>
      </c>
      <c r="AU314" s="90">
        <f t="shared" si="144"/>
        <v>0</v>
      </c>
      <c r="AV314" s="90">
        <f t="shared" si="144"/>
        <v>0</v>
      </c>
      <c r="AW314" s="90">
        <f t="shared" si="144"/>
        <v>0</v>
      </c>
      <c r="AX314" s="90">
        <f t="shared" si="144"/>
        <v>0</v>
      </c>
      <c r="AY314" s="90">
        <f t="shared" si="144"/>
        <v>0</v>
      </c>
      <c r="AZ314" s="90">
        <f t="shared" si="144"/>
        <v>0</v>
      </c>
      <c r="BA314" s="90">
        <f t="shared" si="144"/>
        <v>0</v>
      </c>
      <c r="BB314" s="90">
        <f t="shared" si="144"/>
        <v>0</v>
      </c>
      <c r="BC314" s="90">
        <f t="shared" si="144"/>
        <v>0</v>
      </c>
      <c r="BD314" s="90">
        <f t="shared" si="144"/>
        <v>0</v>
      </c>
      <c r="BE314" s="90">
        <f t="shared" si="144"/>
        <v>0</v>
      </c>
      <c r="BF314" s="90">
        <f t="shared" si="144"/>
        <v>0</v>
      </c>
      <c r="BG314" s="90">
        <f t="shared" si="144"/>
        <v>0</v>
      </c>
      <c r="BH314" s="90">
        <f t="shared" si="144"/>
        <v>0</v>
      </c>
      <c r="BI314" s="90">
        <f t="shared" si="144"/>
        <v>0</v>
      </c>
      <c r="BJ314" s="90">
        <f t="shared" si="144"/>
        <v>0</v>
      </c>
      <c r="BK314" s="90">
        <f t="shared" si="144"/>
        <v>0</v>
      </c>
      <c r="BL314" s="90">
        <f t="shared" si="144"/>
        <v>0</v>
      </c>
      <c r="BM314" s="90">
        <f t="shared" si="144"/>
        <v>0</v>
      </c>
      <c r="BN314" s="90">
        <f t="shared" si="144"/>
        <v>0</v>
      </c>
      <c r="BO314" s="90">
        <f t="shared" si="144"/>
        <v>0</v>
      </c>
      <c r="BP314" s="90">
        <f t="shared" si="143"/>
        <v>0</v>
      </c>
    </row>
    <row r="315" spans="36:68" s="75" customFormat="1" ht="12" x14ac:dyDescent="0.15">
      <c r="AJ315" s="77"/>
      <c r="AK315" s="79" t="s">
        <v>63</v>
      </c>
      <c r="AL315" s="90">
        <f t="shared" si="144"/>
        <v>0</v>
      </c>
      <c r="AM315" s="90">
        <f t="shared" si="144"/>
        <v>0</v>
      </c>
      <c r="AN315" s="90">
        <f t="shared" si="144"/>
        <v>0</v>
      </c>
      <c r="AO315" s="90">
        <f t="shared" si="144"/>
        <v>0</v>
      </c>
      <c r="AP315" s="90">
        <f t="shared" si="144"/>
        <v>0</v>
      </c>
      <c r="AQ315" s="90">
        <f t="shared" si="144"/>
        <v>0</v>
      </c>
      <c r="AR315" s="90">
        <f t="shared" si="144"/>
        <v>0</v>
      </c>
      <c r="AS315" s="90">
        <f t="shared" si="144"/>
        <v>0</v>
      </c>
      <c r="AT315" s="90">
        <f t="shared" si="144"/>
        <v>0</v>
      </c>
      <c r="AU315" s="90">
        <f t="shared" si="144"/>
        <v>0</v>
      </c>
      <c r="AV315" s="90">
        <f t="shared" si="144"/>
        <v>0</v>
      </c>
      <c r="AW315" s="90">
        <f t="shared" si="144"/>
        <v>0</v>
      </c>
      <c r="AX315" s="90">
        <f t="shared" si="144"/>
        <v>0</v>
      </c>
      <c r="AY315" s="90">
        <f t="shared" si="144"/>
        <v>0</v>
      </c>
      <c r="AZ315" s="90">
        <f t="shared" si="144"/>
        <v>0</v>
      </c>
      <c r="BA315" s="90">
        <f t="shared" si="144"/>
        <v>0</v>
      </c>
      <c r="BB315" s="90">
        <f t="shared" si="144"/>
        <v>0</v>
      </c>
      <c r="BC315" s="90">
        <f t="shared" si="144"/>
        <v>0</v>
      </c>
      <c r="BD315" s="90">
        <f t="shared" si="144"/>
        <v>0</v>
      </c>
      <c r="BE315" s="90">
        <f t="shared" si="144"/>
        <v>0</v>
      </c>
      <c r="BF315" s="90">
        <f t="shared" si="144"/>
        <v>0</v>
      </c>
      <c r="BG315" s="90">
        <f t="shared" si="144"/>
        <v>0</v>
      </c>
      <c r="BH315" s="90">
        <f t="shared" si="144"/>
        <v>0</v>
      </c>
      <c r="BI315" s="90">
        <f t="shared" si="144"/>
        <v>0</v>
      </c>
      <c r="BJ315" s="90">
        <f t="shared" si="144"/>
        <v>0</v>
      </c>
      <c r="BK315" s="90">
        <f t="shared" si="144"/>
        <v>0</v>
      </c>
      <c r="BL315" s="90">
        <f t="shared" si="144"/>
        <v>0</v>
      </c>
      <c r="BM315" s="90">
        <f t="shared" si="144"/>
        <v>0</v>
      </c>
      <c r="BN315" s="90">
        <f t="shared" si="144"/>
        <v>0</v>
      </c>
      <c r="BO315" s="90">
        <f t="shared" si="144"/>
        <v>0</v>
      </c>
      <c r="BP315" s="90">
        <f t="shared" si="143"/>
        <v>0</v>
      </c>
    </row>
    <row r="316" spans="36:68" s="75" customFormat="1" ht="12" x14ac:dyDescent="0.15">
      <c r="AJ316" s="78" t="s">
        <v>64</v>
      </c>
      <c r="AK316" s="79" t="s">
        <v>65</v>
      </c>
      <c r="AL316" s="90">
        <f t="shared" si="144"/>
        <v>0</v>
      </c>
      <c r="AM316" s="90">
        <f t="shared" si="144"/>
        <v>0</v>
      </c>
      <c r="AN316" s="90">
        <f t="shared" si="144"/>
        <v>0</v>
      </c>
      <c r="AO316" s="90">
        <f t="shared" si="144"/>
        <v>0</v>
      </c>
      <c r="AP316" s="90">
        <f t="shared" si="144"/>
        <v>0</v>
      </c>
      <c r="AQ316" s="90">
        <f t="shared" si="144"/>
        <v>0</v>
      </c>
      <c r="AR316" s="90">
        <f t="shared" si="144"/>
        <v>0</v>
      </c>
      <c r="AS316" s="90">
        <f t="shared" si="144"/>
        <v>0</v>
      </c>
      <c r="AT316" s="90">
        <f t="shared" si="144"/>
        <v>0</v>
      </c>
      <c r="AU316" s="90">
        <f t="shared" si="144"/>
        <v>0</v>
      </c>
      <c r="AV316" s="90">
        <f t="shared" si="144"/>
        <v>0</v>
      </c>
      <c r="AW316" s="90">
        <f t="shared" si="144"/>
        <v>0</v>
      </c>
      <c r="AX316" s="90">
        <f t="shared" si="144"/>
        <v>0</v>
      </c>
      <c r="AY316" s="90">
        <f t="shared" si="144"/>
        <v>0</v>
      </c>
      <c r="AZ316" s="90">
        <f t="shared" si="144"/>
        <v>0</v>
      </c>
      <c r="BA316" s="90">
        <f t="shared" si="144"/>
        <v>0</v>
      </c>
      <c r="BB316" s="90">
        <f t="shared" si="144"/>
        <v>0</v>
      </c>
      <c r="BC316" s="90">
        <f t="shared" si="144"/>
        <v>0</v>
      </c>
      <c r="BD316" s="90">
        <f t="shared" si="144"/>
        <v>0</v>
      </c>
      <c r="BE316" s="90">
        <f t="shared" si="144"/>
        <v>0</v>
      </c>
      <c r="BF316" s="90">
        <f t="shared" si="144"/>
        <v>0</v>
      </c>
      <c r="BG316" s="90">
        <f t="shared" si="144"/>
        <v>0</v>
      </c>
      <c r="BH316" s="90">
        <f t="shared" si="144"/>
        <v>0</v>
      </c>
      <c r="BI316" s="90">
        <f t="shared" si="144"/>
        <v>0</v>
      </c>
      <c r="BJ316" s="90">
        <f t="shared" si="144"/>
        <v>0</v>
      </c>
      <c r="BK316" s="90">
        <f t="shared" si="144"/>
        <v>0</v>
      </c>
      <c r="BL316" s="90">
        <f t="shared" si="144"/>
        <v>0</v>
      </c>
      <c r="BM316" s="90">
        <f t="shared" si="144"/>
        <v>0</v>
      </c>
      <c r="BN316" s="90">
        <f t="shared" si="144"/>
        <v>0</v>
      </c>
      <c r="BO316" s="90">
        <f t="shared" si="144"/>
        <v>0</v>
      </c>
      <c r="BP316" s="90">
        <f t="shared" si="143"/>
        <v>0</v>
      </c>
    </row>
    <row r="317" spans="36:68" s="75" customFormat="1" ht="12" x14ac:dyDescent="0.15">
      <c r="AJ317" s="77"/>
      <c r="AK317" s="79" t="s">
        <v>66</v>
      </c>
      <c r="AL317" s="90">
        <f t="shared" si="144"/>
        <v>0</v>
      </c>
      <c r="AM317" s="90">
        <f t="shared" si="144"/>
        <v>0</v>
      </c>
      <c r="AN317" s="90">
        <f t="shared" si="144"/>
        <v>0</v>
      </c>
      <c r="AO317" s="90">
        <f t="shared" si="144"/>
        <v>0</v>
      </c>
      <c r="AP317" s="90">
        <f t="shared" si="144"/>
        <v>0</v>
      </c>
      <c r="AQ317" s="90">
        <f t="shared" si="144"/>
        <v>0</v>
      </c>
      <c r="AR317" s="90">
        <f t="shared" si="144"/>
        <v>0</v>
      </c>
      <c r="AS317" s="90">
        <f t="shared" si="144"/>
        <v>0</v>
      </c>
      <c r="AT317" s="90">
        <f t="shared" si="144"/>
        <v>0</v>
      </c>
      <c r="AU317" s="90">
        <f t="shared" si="144"/>
        <v>0</v>
      </c>
      <c r="AV317" s="90">
        <f t="shared" si="144"/>
        <v>0</v>
      </c>
      <c r="AW317" s="90">
        <f t="shared" si="144"/>
        <v>0</v>
      </c>
      <c r="AX317" s="90">
        <f t="shared" si="144"/>
        <v>0</v>
      </c>
      <c r="AY317" s="90">
        <f t="shared" si="144"/>
        <v>0</v>
      </c>
      <c r="AZ317" s="90">
        <f t="shared" si="144"/>
        <v>0</v>
      </c>
      <c r="BA317" s="90">
        <f t="shared" si="144"/>
        <v>0</v>
      </c>
      <c r="BB317" s="90">
        <f t="shared" si="144"/>
        <v>0</v>
      </c>
      <c r="BC317" s="90">
        <f t="shared" si="144"/>
        <v>0</v>
      </c>
      <c r="BD317" s="90">
        <f t="shared" si="144"/>
        <v>0</v>
      </c>
      <c r="BE317" s="90">
        <f t="shared" si="144"/>
        <v>0</v>
      </c>
      <c r="BF317" s="90">
        <f t="shared" si="144"/>
        <v>0</v>
      </c>
      <c r="BG317" s="90">
        <f t="shared" si="144"/>
        <v>0</v>
      </c>
      <c r="BH317" s="90">
        <f t="shared" si="144"/>
        <v>0</v>
      </c>
      <c r="BI317" s="90">
        <f t="shared" si="144"/>
        <v>0</v>
      </c>
      <c r="BJ317" s="90">
        <f t="shared" si="144"/>
        <v>0</v>
      </c>
      <c r="BK317" s="90">
        <f t="shared" si="144"/>
        <v>0</v>
      </c>
      <c r="BL317" s="90">
        <f t="shared" si="144"/>
        <v>0</v>
      </c>
      <c r="BM317" s="90">
        <f t="shared" si="144"/>
        <v>0</v>
      </c>
      <c r="BN317" s="90">
        <f t="shared" si="144"/>
        <v>0</v>
      </c>
      <c r="BO317" s="90">
        <f t="shared" si="144"/>
        <v>0</v>
      </c>
      <c r="BP317" s="90">
        <f t="shared" si="143"/>
        <v>0</v>
      </c>
    </row>
    <row r="318" spans="36:68" s="75" customFormat="1" ht="24" x14ac:dyDescent="0.15">
      <c r="AJ318" s="78" t="s">
        <v>67</v>
      </c>
      <c r="AK318" s="80" t="s">
        <v>78</v>
      </c>
      <c r="AL318" s="90">
        <f t="shared" si="144"/>
        <v>0</v>
      </c>
      <c r="AM318" s="90">
        <f t="shared" si="144"/>
        <v>0</v>
      </c>
      <c r="AN318" s="90">
        <f t="shared" si="144"/>
        <v>0</v>
      </c>
      <c r="AO318" s="90">
        <f t="shared" si="144"/>
        <v>0</v>
      </c>
      <c r="AP318" s="90">
        <f t="shared" si="144"/>
        <v>0</v>
      </c>
      <c r="AQ318" s="90">
        <f t="shared" si="144"/>
        <v>0</v>
      </c>
      <c r="AR318" s="90">
        <f t="shared" si="144"/>
        <v>0</v>
      </c>
      <c r="AS318" s="90">
        <f t="shared" si="144"/>
        <v>0</v>
      </c>
      <c r="AT318" s="90">
        <f t="shared" si="144"/>
        <v>0</v>
      </c>
      <c r="AU318" s="90">
        <f t="shared" si="144"/>
        <v>0</v>
      </c>
      <c r="AV318" s="90">
        <f t="shared" si="144"/>
        <v>0</v>
      </c>
      <c r="AW318" s="90">
        <f t="shared" si="144"/>
        <v>0</v>
      </c>
      <c r="AX318" s="90">
        <f t="shared" si="144"/>
        <v>0</v>
      </c>
      <c r="AY318" s="90">
        <f t="shared" si="144"/>
        <v>0</v>
      </c>
      <c r="AZ318" s="90">
        <f t="shared" si="144"/>
        <v>0</v>
      </c>
      <c r="BA318" s="90">
        <f t="shared" si="144"/>
        <v>0</v>
      </c>
      <c r="BB318" s="90">
        <f t="shared" si="144"/>
        <v>0</v>
      </c>
      <c r="BC318" s="90">
        <f t="shared" si="144"/>
        <v>0</v>
      </c>
      <c r="BD318" s="90">
        <f t="shared" si="144"/>
        <v>0</v>
      </c>
      <c r="BE318" s="90">
        <f t="shared" si="144"/>
        <v>0</v>
      </c>
      <c r="BF318" s="90">
        <f t="shared" si="144"/>
        <v>0</v>
      </c>
      <c r="BG318" s="90">
        <f t="shared" si="144"/>
        <v>0</v>
      </c>
      <c r="BH318" s="90">
        <f t="shared" si="144"/>
        <v>0</v>
      </c>
      <c r="BI318" s="90">
        <f t="shared" si="144"/>
        <v>0</v>
      </c>
      <c r="BJ318" s="90">
        <f t="shared" si="144"/>
        <v>0</v>
      </c>
      <c r="BK318" s="90">
        <f t="shared" si="144"/>
        <v>0</v>
      </c>
      <c r="BL318" s="90">
        <f t="shared" si="144"/>
        <v>0</v>
      </c>
      <c r="BM318" s="90">
        <f t="shared" si="144"/>
        <v>0</v>
      </c>
      <c r="BN318" s="90">
        <f t="shared" si="144"/>
        <v>0</v>
      </c>
      <c r="BO318" s="90">
        <f t="shared" si="144"/>
        <v>0</v>
      </c>
      <c r="BP318" s="90">
        <f t="shared" si="143"/>
        <v>0</v>
      </c>
    </row>
    <row r="319" spans="36:68" s="75" customFormat="1" ht="12" x14ac:dyDescent="0.15">
      <c r="AJ319" s="81"/>
      <c r="AK319" s="79" t="s">
        <v>265</v>
      </c>
      <c r="AL319" s="90">
        <f t="shared" si="144"/>
        <v>0</v>
      </c>
      <c r="AM319" s="90">
        <f t="shared" si="144"/>
        <v>0</v>
      </c>
      <c r="AN319" s="90">
        <f t="shared" si="144"/>
        <v>0</v>
      </c>
      <c r="AO319" s="90">
        <f t="shared" si="144"/>
        <v>0</v>
      </c>
      <c r="AP319" s="90">
        <f t="shared" si="144"/>
        <v>0</v>
      </c>
      <c r="AQ319" s="90">
        <f t="shared" si="144"/>
        <v>0</v>
      </c>
      <c r="AR319" s="90">
        <f t="shared" si="144"/>
        <v>0</v>
      </c>
      <c r="AS319" s="90">
        <f t="shared" si="144"/>
        <v>0</v>
      </c>
      <c r="AT319" s="90">
        <f t="shared" si="144"/>
        <v>0</v>
      </c>
      <c r="AU319" s="90">
        <f t="shared" si="144"/>
        <v>0</v>
      </c>
      <c r="AV319" s="90">
        <f t="shared" si="144"/>
        <v>0</v>
      </c>
      <c r="AW319" s="90">
        <f t="shared" si="144"/>
        <v>0</v>
      </c>
      <c r="AX319" s="90">
        <f t="shared" si="144"/>
        <v>0</v>
      </c>
      <c r="AY319" s="90">
        <f t="shared" si="144"/>
        <v>0</v>
      </c>
      <c r="AZ319" s="90">
        <f t="shared" si="144"/>
        <v>0</v>
      </c>
      <c r="BA319" s="90">
        <f t="shared" si="144"/>
        <v>0</v>
      </c>
      <c r="BB319" s="90">
        <f t="shared" si="144"/>
        <v>0</v>
      </c>
      <c r="BC319" s="90">
        <f t="shared" si="144"/>
        <v>0</v>
      </c>
      <c r="BD319" s="90">
        <f t="shared" si="144"/>
        <v>0</v>
      </c>
      <c r="BE319" s="90">
        <f t="shared" si="144"/>
        <v>0</v>
      </c>
      <c r="BF319" s="90">
        <f t="shared" si="144"/>
        <v>0</v>
      </c>
      <c r="BG319" s="90">
        <f t="shared" si="144"/>
        <v>0</v>
      </c>
      <c r="BH319" s="90">
        <f t="shared" si="144"/>
        <v>0</v>
      </c>
      <c r="BI319" s="90">
        <f t="shared" si="144"/>
        <v>0</v>
      </c>
      <c r="BJ319" s="90">
        <f t="shared" si="144"/>
        <v>0</v>
      </c>
      <c r="BK319" s="90">
        <f t="shared" si="144"/>
        <v>0</v>
      </c>
      <c r="BL319" s="90">
        <f t="shared" si="144"/>
        <v>0</v>
      </c>
      <c r="BM319" s="90">
        <f t="shared" si="144"/>
        <v>0</v>
      </c>
      <c r="BN319" s="90">
        <f t="shared" si="144"/>
        <v>0</v>
      </c>
      <c r="BO319" s="90">
        <f t="shared" si="144"/>
        <v>0</v>
      </c>
      <c r="BP319" s="90">
        <f t="shared" si="143"/>
        <v>0</v>
      </c>
    </row>
    <row r="320" spans="36:68" s="75" customFormat="1" ht="12" x14ac:dyDescent="0.15">
      <c r="AJ320" s="77"/>
      <c r="AK320" s="79" t="s">
        <v>70</v>
      </c>
      <c r="AL320" s="90">
        <f t="shared" si="144"/>
        <v>0</v>
      </c>
      <c r="AM320" s="90">
        <f t="shared" si="144"/>
        <v>0</v>
      </c>
      <c r="AN320" s="90">
        <f t="shared" si="144"/>
        <v>0</v>
      </c>
      <c r="AO320" s="90">
        <f t="shared" si="144"/>
        <v>0</v>
      </c>
      <c r="AP320" s="90">
        <f t="shared" si="144"/>
        <v>0</v>
      </c>
      <c r="AQ320" s="90">
        <f t="shared" si="144"/>
        <v>0</v>
      </c>
      <c r="AR320" s="90">
        <f t="shared" si="144"/>
        <v>0</v>
      </c>
      <c r="AS320" s="90">
        <f t="shared" si="144"/>
        <v>0</v>
      </c>
      <c r="AT320" s="90">
        <f t="shared" si="144"/>
        <v>0</v>
      </c>
      <c r="AU320" s="90">
        <f t="shared" si="144"/>
        <v>0</v>
      </c>
      <c r="AV320" s="90">
        <f t="shared" si="144"/>
        <v>0</v>
      </c>
      <c r="AW320" s="90">
        <f t="shared" si="144"/>
        <v>0</v>
      </c>
      <c r="AX320" s="90">
        <f t="shared" si="144"/>
        <v>0</v>
      </c>
      <c r="AY320" s="90">
        <f t="shared" si="144"/>
        <v>0</v>
      </c>
      <c r="AZ320" s="90">
        <f t="shared" si="144"/>
        <v>0</v>
      </c>
      <c r="BA320" s="90">
        <f t="shared" si="144"/>
        <v>0</v>
      </c>
      <c r="BB320" s="90">
        <f t="shared" si="144"/>
        <v>0</v>
      </c>
      <c r="BC320" s="90">
        <f t="shared" si="144"/>
        <v>0</v>
      </c>
      <c r="BD320" s="90">
        <f t="shared" si="144"/>
        <v>0</v>
      </c>
      <c r="BE320" s="90">
        <f t="shared" si="144"/>
        <v>0</v>
      </c>
      <c r="BF320" s="90">
        <f t="shared" si="144"/>
        <v>0</v>
      </c>
      <c r="BG320" s="90">
        <f t="shared" si="144"/>
        <v>0</v>
      </c>
      <c r="BH320" s="90">
        <f t="shared" si="144"/>
        <v>0</v>
      </c>
      <c r="BI320" s="90">
        <f t="shared" si="144"/>
        <v>0</v>
      </c>
      <c r="BJ320" s="90">
        <f t="shared" si="144"/>
        <v>0</v>
      </c>
      <c r="BK320" s="90">
        <f t="shared" si="144"/>
        <v>0</v>
      </c>
      <c r="BL320" s="90">
        <f t="shared" si="144"/>
        <v>0</v>
      </c>
      <c r="BM320" s="90">
        <f t="shared" si="144"/>
        <v>0</v>
      </c>
      <c r="BN320" s="90">
        <f t="shared" si="144"/>
        <v>0</v>
      </c>
      <c r="BO320" s="90">
        <f t="shared" si="144"/>
        <v>0</v>
      </c>
      <c r="BP320" s="90">
        <f t="shared" si="143"/>
        <v>0</v>
      </c>
    </row>
    <row r="321" spans="36:68" s="75" customFormat="1" ht="24" x14ac:dyDescent="0.15">
      <c r="AJ321" s="82" t="s">
        <v>71</v>
      </c>
      <c r="AK321" s="74" t="s">
        <v>72</v>
      </c>
      <c r="AL321" s="90">
        <f t="shared" si="144"/>
        <v>0</v>
      </c>
      <c r="AM321" s="90">
        <f t="shared" si="144"/>
        <v>0</v>
      </c>
      <c r="AN321" s="90">
        <f t="shared" si="144"/>
        <v>0</v>
      </c>
      <c r="AO321" s="90">
        <f t="shared" si="144"/>
        <v>0</v>
      </c>
      <c r="AP321" s="90">
        <f t="shared" si="144"/>
        <v>0</v>
      </c>
      <c r="AQ321" s="90">
        <f t="shared" si="144"/>
        <v>0</v>
      </c>
      <c r="AR321" s="90">
        <f t="shared" si="144"/>
        <v>0</v>
      </c>
      <c r="AS321" s="90">
        <f t="shared" si="144"/>
        <v>0</v>
      </c>
      <c r="AT321" s="90">
        <f t="shared" si="144"/>
        <v>0</v>
      </c>
      <c r="AU321" s="90">
        <f t="shared" si="144"/>
        <v>0</v>
      </c>
      <c r="AV321" s="90">
        <f t="shared" si="144"/>
        <v>0</v>
      </c>
      <c r="AW321" s="90">
        <f t="shared" si="144"/>
        <v>0</v>
      </c>
      <c r="AX321" s="90">
        <f t="shared" si="144"/>
        <v>0</v>
      </c>
      <c r="AY321" s="90">
        <f t="shared" si="144"/>
        <v>0</v>
      </c>
      <c r="AZ321" s="90">
        <f t="shared" si="144"/>
        <v>0</v>
      </c>
      <c r="BA321" s="90">
        <f t="shared" si="144"/>
        <v>0</v>
      </c>
      <c r="BB321" s="90">
        <f t="shared" si="144"/>
        <v>0</v>
      </c>
      <c r="BC321" s="90">
        <f t="shared" si="144"/>
        <v>0</v>
      </c>
      <c r="BD321" s="90">
        <f t="shared" si="144"/>
        <v>0</v>
      </c>
      <c r="BE321" s="90">
        <f t="shared" si="144"/>
        <v>0</v>
      </c>
      <c r="BF321" s="90">
        <f t="shared" si="144"/>
        <v>0</v>
      </c>
      <c r="BG321" s="90">
        <f t="shared" si="144"/>
        <v>0</v>
      </c>
      <c r="BH321" s="90">
        <f t="shared" si="144"/>
        <v>0</v>
      </c>
      <c r="BI321" s="90">
        <f t="shared" si="144"/>
        <v>0</v>
      </c>
      <c r="BJ321" s="90">
        <f t="shared" si="144"/>
        <v>0</v>
      </c>
      <c r="BK321" s="90">
        <f t="shared" si="144"/>
        <v>0</v>
      </c>
      <c r="BL321" s="90">
        <f t="shared" si="144"/>
        <v>0</v>
      </c>
      <c r="BM321" s="90">
        <f t="shared" si="144"/>
        <v>0</v>
      </c>
      <c r="BN321" s="90">
        <f t="shared" si="144"/>
        <v>0</v>
      </c>
      <c r="BO321" s="90">
        <f t="shared" si="144"/>
        <v>0</v>
      </c>
      <c r="BP321" s="90">
        <f t="shared" si="143"/>
        <v>0</v>
      </c>
    </row>
    <row r="322" spans="36:68" s="75" customFormat="1" ht="12" x14ac:dyDescent="0.15">
      <c r="AJ322" s="83" t="s">
        <v>50</v>
      </c>
      <c r="AK322" s="71"/>
      <c r="AL322" s="90">
        <f t="shared" si="144"/>
        <v>0</v>
      </c>
      <c r="AM322" s="90">
        <f t="shared" si="144"/>
        <v>0</v>
      </c>
      <c r="AN322" s="90">
        <f t="shared" si="144"/>
        <v>0</v>
      </c>
      <c r="AO322" s="90">
        <f t="shared" si="144"/>
        <v>0</v>
      </c>
      <c r="AP322" s="90">
        <f t="shared" si="144"/>
        <v>0</v>
      </c>
      <c r="AQ322" s="90">
        <f t="shared" si="144"/>
        <v>0</v>
      </c>
      <c r="AR322" s="90">
        <f t="shared" si="144"/>
        <v>0</v>
      </c>
      <c r="AS322" s="90">
        <f t="shared" si="144"/>
        <v>0</v>
      </c>
      <c r="AT322" s="90">
        <f t="shared" si="144"/>
        <v>0</v>
      </c>
      <c r="AU322" s="90">
        <f t="shared" si="144"/>
        <v>0</v>
      </c>
      <c r="AV322" s="90">
        <f t="shared" si="144"/>
        <v>0</v>
      </c>
      <c r="AW322" s="90">
        <f t="shared" si="144"/>
        <v>0</v>
      </c>
      <c r="AX322" s="90">
        <f t="shared" si="144"/>
        <v>0</v>
      </c>
      <c r="AY322" s="90">
        <f t="shared" si="144"/>
        <v>0</v>
      </c>
      <c r="AZ322" s="90">
        <f t="shared" si="144"/>
        <v>0</v>
      </c>
      <c r="BA322" s="90">
        <f t="shared" ref="BA322:BO322" si="145">BA294-BA308</f>
        <v>0</v>
      </c>
      <c r="BB322" s="90">
        <f t="shared" si="145"/>
        <v>0</v>
      </c>
      <c r="BC322" s="90">
        <f t="shared" si="145"/>
        <v>0</v>
      </c>
      <c r="BD322" s="90">
        <f t="shared" si="145"/>
        <v>0</v>
      </c>
      <c r="BE322" s="90">
        <f t="shared" si="145"/>
        <v>0</v>
      </c>
      <c r="BF322" s="90">
        <f t="shared" si="145"/>
        <v>0</v>
      </c>
      <c r="BG322" s="90">
        <f t="shared" si="145"/>
        <v>0</v>
      </c>
      <c r="BH322" s="90">
        <f t="shared" si="145"/>
        <v>0</v>
      </c>
      <c r="BI322" s="90">
        <f t="shared" si="145"/>
        <v>0</v>
      </c>
      <c r="BJ322" s="90">
        <f t="shared" si="145"/>
        <v>0</v>
      </c>
      <c r="BK322" s="90">
        <f t="shared" si="145"/>
        <v>0</v>
      </c>
      <c r="BL322" s="90">
        <f t="shared" si="145"/>
        <v>0</v>
      </c>
      <c r="BM322" s="90">
        <f t="shared" si="145"/>
        <v>0</v>
      </c>
      <c r="BN322" s="90">
        <f t="shared" si="145"/>
        <v>0</v>
      </c>
      <c r="BO322" s="90">
        <f t="shared" si="145"/>
        <v>0</v>
      </c>
      <c r="BP322" s="90">
        <f t="shared" si="143"/>
        <v>0</v>
      </c>
    </row>
    <row r="323" spans="36:68" s="75" customFormat="1" ht="12" x14ac:dyDescent="0.15">
      <c r="AJ323" s="515" t="s">
        <v>51</v>
      </c>
      <c r="AK323" s="516"/>
      <c r="AL323" s="90">
        <f t="shared" ref="AL323:BO323" si="146">SUM(AL313:AL322)</f>
        <v>0</v>
      </c>
      <c r="AM323" s="90">
        <f t="shared" si="146"/>
        <v>0</v>
      </c>
      <c r="AN323" s="90">
        <f t="shared" si="146"/>
        <v>0</v>
      </c>
      <c r="AO323" s="90">
        <f t="shared" si="146"/>
        <v>0</v>
      </c>
      <c r="AP323" s="90">
        <f t="shared" si="146"/>
        <v>0</v>
      </c>
      <c r="AQ323" s="90">
        <f t="shared" si="146"/>
        <v>0</v>
      </c>
      <c r="AR323" s="90">
        <f t="shared" si="146"/>
        <v>0</v>
      </c>
      <c r="AS323" s="90">
        <f t="shared" si="146"/>
        <v>0</v>
      </c>
      <c r="AT323" s="90">
        <f t="shared" si="146"/>
        <v>0</v>
      </c>
      <c r="AU323" s="90">
        <f t="shared" si="146"/>
        <v>0</v>
      </c>
      <c r="AV323" s="90">
        <f t="shared" si="146"/>
        <v>0</v>
      </c>
      <c r="AW323" s="90">
        <f t="shared" si="146"/>
        <v>0</v>
      </c>
      <c r="AX323" s="90">
        <f t="shared" si="146"/>
        <v>0</v>
      </c>
      <c r="AY323" s="90">
        <f t="shared" si="146"/>
        <v>0</v>
      </c>
      <c r="AZ323" s="90">
        <f t="shared" si="146"/>
        <v>0</v>
      </c>
      <c r="BA323" s="90">
        <f t="shared" si="146"/>
        <v>0</v>
      </c>
      <c r="BB323" s="90">
        <f t="shared" si="146"/>
        <v>0</v>
      </c>
      <c r="BC323" s="90">
        <f t="shared" si="146"/>
        <v>0</v>
      </c>
      <c r="BD323" s="90">
        <f t="shared" si="146"/>
        <v>0</v>
      </c>
      <c r="BE323" s="90">
        <f t="shared" si="146"/>
        <v>0</v>
      </c>
      <c r="BF323" s="90">
        <f t="shared" si="146"/>
        <v>0</v>
      </c>
      <c r="BG323" s="90">
        <f t="shared" si="146"/>
        <v>0</v>
      </c>
      <c r="BH323" s="90">
        <f t="shared" si="146"/>
        <v>0</v>
      </c>
      <c r="BI323" s="90">
        <f t="shared" si="146"/>
        <v>0</v>
      </c>
      <c r="BJ323" s="90">
        <f t="shared" si="146"/>
        <v>0</v>
      </c>
      <c r="BK323" s="90">
        <f t="shared" si="146"/>
        <v>0</v>
      </c>
      <c r="BL323" s="90">
        <f t="shared" si="146"/>
        <v>0</v>
      </c>
      <c r="BM323" s="90">
        <f t="shared" si="146"/>
        <v>0</v>
      </c>
      <c r="BN323" s="90">
        <f t="shared" si="146"/>
        <v>0</v>
      </c>
      <c r="BO323" s="90">
        <f t="shared" si="146"/>
        <v>0</v>
      </c>
      <c r="BP323" s="90">
        <f>SUM(BP313:BP322)</f>
        <v>0</v>
      </c>
    </row>
  </sheetData>
  <mergeCells count="182">
    <mergeCell ref="AJ309:AK309"/>
    <mergeCell ref="AJ311:AJ312"/>
    <mergeCell ref="AK311:AK312"/>
    <mergeCell ref="AJ323:AK323"/>
    <mergeCell ref="AJ272:AK272"/>
    <mergeCell ref="AJ283:AJ284"/>
    <mergeCell ref="AK283:AK284"/>
    <mergeCell ref="AJ295:AK295"/>
    <mergeCell ref="AJ297:AJ298"/>
    <mergeCell ref="AK297:AK298"/>
    <mergeCell ref="AJ244:AK244"/>
    <mergeCell ref="AJ246:AJ247"/>
    <mergeCell ref="AK246:AK247"/>
    <mergeCell ref="AJ258:AK258"/>
    <mergeCell ref="AJ260:AJ261"/>
    <mergeCell ref="AK260:AK261"/>
    <mergeCell ref="AJ207:AK207"/>
    <mergeCell ref="AJ209:AJ210"/>
    <mergeCell ref="AK209:AK210"/>
    <mergeCell ref="AJ221:AK221"/>
    <mergeCell ref="AJ232:AJ233"/>
    <mergeCell ref="AK232:AK233"/>
    <mergeCell ref="AJ170:AK170"/>
    <mergeCell ref="AJ181:AJ182"/>
    <mergeCell ref="AK181:AK182"/>
    <mergeCell ref="AJ193:AK193"/>
    <mergeCell ref="AJ195:AJ196"/>
    <mergeCell ref="AK195:AK196"/>
    <mergeCell ref="AJ142:AK142"/>
    <mergeCell ref="AJ144:AJ145"/>
    <mergeCell ref="AK144:AK145"/>
    <mergeCell ref="AJ156:AK156"/>
    <mergeCell ref="AJ158:AJ159"/>
    <mergeCell ref="AK158:AK159"/>
    <mergeCell ref="F43:J43"/>
    <mergeCell ref="K43:O43"/>
    <mergeCell ref="F44:J44"/>
    <mergeCell ref="K44:O44"/>
    <mergeCell ref="AJ130:AJ131"/>
    <mergeCell ref="AK130:AK131"/>
    <mergeCell ref="C40:F40"/>
    <mergeCell ref="K40:O40"/>
    <mergeCell ref="P40:T40"/>
    <mergeCell ref="U40:Y40"/>
    <mergeCell ref="Z40:AI40"/>
    <mergeCell ref="C41:J41"/>
    <mergeCell ref="K41:O41"/>
    <mergeCell ref="P41:T41"/>
    <mergeCell ref="U41:Y41"/>
    <mergeCell ref="C39:F39"/>
    <mergeCell ref="G39:J39"/>
    <mergeCell ref="K39:O39"/>
    <mergeCell ref="P39:T39"/>
    <mergeCell ref="U39:Y39"/>
    <mergeCell ref="Z39:AI39"/>
    <mergeCell ref="Z37:AI37"/>
    <mergeCell ref="G38:J38"/>
    <mergeCell ref="K38:O38"/>
    <mergeCell ref="P38:T38"/>
    <mergeCell ref="U38:Y38"/>
    <mergeCell ref="Z38:AI38"/>
    <mergeCell ref="C36:F38"/>
    <mergeCell ref="G36:J36"/>
    <mergeCell ref="K36:O36"/>
    <mergeCell ref="P36:T36"/>
    <mergeCell ref="U36:Y36"/>
    <mergeCell ref="Z36:AI36"/>
    <mergeCell ref="G37:J37"/>
    <mergeCell ref="K37:O37"/>
    <mergeCell ref="P37:T37"/>
    <mergeCell ref="U37:Y37"/>
    <mergeCell ref="Z32:AI32"/>
    <mergeCell ref="Z34:AI34"/>
    <mergeCell ref="G35:J35"/>
    <mergeCell ref="K35:O35"/>
    <mergeCell ref="P35:T35"/>
    <mergeCell ref="U35:Y35"/>
    <mergeCell ref="Z35:AI35"/>
    <mergeCell ref="G33:J33"/>
    <mergeCell ref="K33:O33"/>
    <mergeCell ref="P33:T33"/>
    <mergeCell ref="U33:Y33"/>
    <mergeCell ref="Z33:AI33"/>
    <mergeCell ref="A29:B41"/>
    <mergeCell ref="C29:F30"/>
    <mergeCell ref="G29:J30"/>
    <mergeCell ref="K29:O30"/>
    <mergeCell ref="P29:Y29"/>
    <mergeCell ref="Z29:AI30"/>
    <mergeCell ref="P30:T30"/>
    <mergeCell ref="U30:Y30"/>
    <mergeCell ref="C31:F31"/>
    <mergeCell ref="G31:J31"/>
    <mergeCell ref="C34:F35"/>
    <mergeCell ref="G34:J34"/>
    <mergeCell ref="K34:O34"/>
    <mergeCell ref="P34:T34"/>
    <mergeCell ref="U34:Y34"/>
    <mergeCell ref="K31:O31"/>
    <mergeCell ref="P31:T31"/>
    <mergeCell ref="U31:Y31"/>
    <mergeCell ref="Z31:AI31"/>
    <mergeCell ref="C32:F33"/>
    <mergeCell ref="G32:J32"/>
    <mergeCell ref="K32:O32"/>
    <mergeCell ref="P32:T32"/>
    <mergeCell ref="U32:Y32"/>
    <mergeCell ref="K25:O25"/>
    <mergeCell ref="C26:J26"/>
    <mergeCell ref="K26:O26"/>
    <mergeCell ref="C27:J27"/>
    <mergeCell ref="K27:O27"/>
    <mergeCell ref="C28:J28"/>
    <mergeCell ref="K28:O28"/>
    <mergeCell ref="A16:E20"/>
    <mergeCell ref="F16:AI16"/>
    <mergeCell ref="F17:AI20"/>
    <mergeCell ref="A23:B28"/>
    <mergeCell ref="C23:J23"/>
    <mergeCell ref="K23:O23"/>
    <mergeCell ref="P23:AI23"/>
    <mergeCell ref="C24:J24"/>
    <mergeCell ref="K24:O24"/>
    <mergeCell ref="C25:J25"/>
    <mergeCell ref="A14:E15"/>
    <mergeCell ref="F14:AI14"/>
    <mergeCell ref="F15:AI15"/>
    <mergeCell ref="AB11:AE11"/>
    <mergeCell ref="AF11:AI11"/>
    <mergeCell ref="F12:G12"/>
    <mergeCell ref="H12:J12"/>
    <mergeCell ref="L12:N12"/>
    <mergeCell ref="P12:R12"/>
    <mergeCell ref="T12:V12"/>
    <mergeCell ref="X12:Z12"/>
    <mergeCell ref="AB12:AD12"/>
    <mergeCell ref="AF12:AH12"/>
    <mergeCell ref="A11:E13"/>
    <mergeCell ref="H11:K11"/>
    <mergeCell ref="L11:O11"/>
    <mergeCell ref="P11:S11"/>
    <mergeCell ref="T11:W11"/>
    <mergeCell ref="X11:AA11"/>
    <mergeCell ref="F13:G13"/>
    <mergeCell ref="H13:J13"/>
    <mergeCell ref="L13:N13"/>
    <mergeCell ref="P13:R13"/>
    <mergeCell ref="T13:V13"/>
    <mergeCell ref="A7:B8"/>
    <mergeCell ref="C7:E7"/>
    <mergeCell ref="F7:AI7"/>
    <mergeCell ref="C8:E8"/>
    <mergeCell ref="F8:AI8"/>
    <mergeCell ref="A9:B10"/>
    <mergeCell ref="C9:E9"/>
    <mergeCell ref="F9:AI9"/>
    <mergeCell ref="C10:E10"/>
    <mergeCell ref="F10:AI10"/>
    <mergeCell ref="X13:Z13"/>
    <mergeCell ref="AB13:AD13"/>
    <mergeCell ref="AF13:AH13"/>
    <mergeCell ref="S6:T6"/>
    <mergeCell ref="U6:V6"/>
    <mergeCell ref="X6:Y6"/>
    <mergeCell ref="AA6:AB6"/>
    <mergeCell ref="AD6:AE6"/>
    <mergeCell ref="AG6:AH6"/>
    <mergeCell ref="A6:E6"/>
    <mergeCell ref="F6:G6"/>
    <mergeCell ref="H6:I6"/>
    <mergeCell ref="K6:L6"/>
    <mergeCell ref="N6:O6"/>
    <mergeCell ref="Q6:R6"/>
    <mergeCell ref="A2:AI2"/>
    <mergeCell ref="A4:E4"/>
    <mergeCell ref="F4:AD4"/>
    <mergeCell ref="AE4:AG4"/>
    <mergeCell ref="AH4:AI4"/>
    <mergeCell ref="A5:E5"/>
    <mergeCell ref="F5:P5"/>
    <mergeCell ref="Q5:X5"/>
    <mergeCell ref="Y5:AI5"/>
  </mergeCells>
  <phoneticPr fontId="3"/>
  <dataValidations count="2">
    <dataValidation type="list" allowBlank="1" showInputMessage="1" showErrorMessage="1" sqref="Y5:AI5" xr:uid="{00000000-0002-0000-2600-000000000000}">
      <formula1>$AK$13:$AN$13</formula1>
    </dataValidation>
    <dataValidation type="list" allowBlank="1" showInputMessage="1" showErrorMessage="1" sqref="F4:AD4" xr:uid="{00000000-0002-0000-2600-000001000000}">
      <formula1>$AK$5:$AK$7</formula1>
    </dataValidation>
  </dataValidations>
  <pageMargins left="0.59055118110236227" right="0.39370078740157483" top="0.39370078740157483" bottom="0.31496062992125984" header="0.39370078740157483" footer="0.31496062992125984"/>
  <pageSetup paperSize="9" scale="94" orientation="portrait" blackAndWhite="1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AI108"/>
  <sheetViews>
    <sheetView view="pageBreakPreview" zoomScale="60" zoomScaleNormal="100" workbookViewId="0">
      <selection activeCell="A11" sqref="A11:B11"/>
    </sheetView>
  </sheetViews>
  <sheetFormatPr defaultColWidth="9" defaultRowHeight="10.5" customHeight="1" x14ac:dyDescent="0.15"/>
  <cols>
    <col min="1" max="1" width="5.125" style="93" customWidth="1"/>
    <col min="2" max="2" width="6.875" style="93" customWidth="1"/>
    <col min="3" max="4" width="6.375" style="93" customWidth="1"/>
    <col min="5" max="5" width="5.75" style="93" customWidth="1"/>
    <col min="6" max="35" width="3.625" style="130" customWidth="1"/>
    <col min="36" max="16384" width="9" style="93"/>
  </cols>
  <sheetData>
    <row r="1" spans="1:35" s="113" customFormat="1" ht="9" customHeight="1" x14ac:dyDescent="0.15">
      <c r="A1" s="115" t="s">
        <v>92</v>
      </c>
      <c r="B1" s="115"/>
      <c r="C1" s="115"/>
      <c r="D1" s="115"/>
      <c r="E1" s="115"/>
      <c r="F1" s="116"/>
      <c r="G1" s="117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</row>
    <row r="2" spans="1:35" s="112" customFormat="1" ht="9.75" customHeight="1" x14ac:dyDescent="0.15">
      <c r="A2" s="118" t="s">
        <v>93</v>
      </c>
      <c r="E2" s="114" t="s">
        <v>94</v>
      </c>
      <c r="F2" s="119">
        <f>COUNTIF(F$8:F$107,$A$2)</f>
        <v>0</v>
      </c>
      <c r="G2" s="119">
        <f t="shared" ref="G2:AI2" si="0">COUNTIF(G$8:G$107,$A$2)</f>
        <v>0</v>
      </c>
      <c r="H2" s="119">
        <f t="shared" si="0"/>
        <v>0</v>
      </c>
      <c r="I2" s="119">
        <f t="shared" si="0"/>
        <v>0</v>
      </c>
      <c r="J2" s="119">
        <f t="shared" si="0"/>
        <v>0</v>
      </c>
      <c r="K2" s="119">
        <f t="shared" si="0"/>
        <v>0</v>
      </c>
      <c r="L2" s="119">
        <f t="shared" si="0"/>
        <v>0</v>
      </c>
      <c r="M2" s="119">
        <f t="shared" si="0"/>
        <v>0</v>
      </c>
      <c r="N2" s="119">
        <f t="shared" si="0"/>
        <v>0</v>
      </c>
      <c r="O2" s="119">
        <f t="shared" si="0"/>
        <v>0</v>
      </c>
      <c r="P2" s="119">
        <f t="shared" si="0"/>
        <v>0</v>
      </c>
      <c r="Q2" s="119">
        <f t="shared" si="0"/>
        <v>0</v>
      </c>
      <c r="R2" s="119">
        <f t="shared" si="0"/>
        <v>0</v>
      </c>
      <c r="S2" s="119">
        <f t="shared" si="0"/>
        <v>0</v>
      </c>
      <c r="T2" s="119">
        <f t="shared" si="0"/>
        <v>0</v>
      </c>
      <c r="U2" s="119">
        <f t="shared" si="0"/>
        <v>0</v>
      </c>
      <c r="V2" s="119">
        <f t="shared" si="0"/>
        <v>0</v>
      </c>
      <c r="W2" s="119">
        <f t="shared" si="0"/>
        <v>0</v>
      </c>
      <c r="X2" s="119">
        <f t="shared" si="0"/>
        <v>0</v>
      </c>
      <c r="Y2" s="119">
        <f t="shared" si="0"/>
        <v>0</v>
      </c>
      <c r="Z2" s="119">
        <f t="shared" si="0"/>
        <v>0</v>
      </c>
      <c r="AA2" s="119">
        <f t="shared" si="0"/>
        <v>0</v>
      </c>
      <c r="AB2" s="119">
        <f t="shared" si="0"/>
        <v>0</v>
      </c>
      <c r="AC2" s="119">
        <f t="shared" si="0"/>
        <v>0</v>
      </c>
      <c r="AD2" s="119">
        <f t="shared" si="0"/>
        <v>0</v>
      </c>
      <c r="AE2" s="119">
        <f t="shared" si="0"/>
        <v>0</v>
      </c>
      <c r="AF2" s="119">
        <f t="shared" si="0"/>
        <v>0</v>
      </c>
      <c r="AG2" s="119">
        <f t="shared" si="0"/>
        <v>0</v>
      </c>
      <c r="AH2" s="119">
        <f t="shared" si="0"/>
        <v>0</v>
      </c>
      <c r="AI2" s="119">
        <f t="shared" si="0"/>
        <v>0</v>
      </c>
    </row>
    <row r="3" spans="1:35" s="112" customFormat="1" ht="9.75" customHeight="1" x14ac:dyDescent="0.15">
      <c r="A3" s="113"/>
      <c r="E3" s="114" t="s">
        <v>95</v>
      </c>
      <c r="F3" s="119">
        <f>'(個表1)'!$AF$13</f>
        <v>0</v>
      </c>
      <c r="G3" s="119">
        <f>'(個表2)'!$AF$13</f>
        <v>0</v>
      </c>
      <c r="H3" s="119">
        <f>'(個表3)'!$AF$13</f>
        <v>0</v>
      </c>
      <c r="I3" s="119">
        <f>'(個表4)'!$AF$13</f>
        <v>0</v>
      </c>
      <c r="J3" s="119">
        <f>'(個表5)'!$AF$13</f>
        <v>0</v>
      </c>
      <c r="K3" s="119">
        <f>'(個表6)'!$AF$13</f>
        <v>0</v>
      </c>
      <c r="L3" s="119">
        <f>'(個表7)'!$AF$13</f>
        <v>0</v>
      </c>
      <c r="M3" s="119">
        <f>'(個表8)'!$AF$13</f>
        <v>0</v>
      </c>
      <c r="N3" s="119">
        <f>'(個表9)'!$AF$13</f>
        <v>0</v>
      </c>
      <c r="O3" s="119">
        <f>'(個表10)'!$AF$13</f>
        <v>0</v>
      </c>
      <c r="P3" s="119">
        <f>'(個表11)'!$AF$13</f>
        <v>0</v>
      </c>
      <c r="Q3" s="119">
        <f>'(個表12)'!$AF$13</f>
        <v>0</v>
      </c>
      <c r="R3" s="119">
        <f>'(個表13)'!$AF$13</f>
        <v>0</v>
      </c>
      <c r="S3" s="119">
        <f>'(個表14)'!$AF$13</f>
        <v>0</v>
      </c>
      <c r="T3" s="119">
        <f>'(個表15)'!$AF$13</f>
        <v>0</v>
      </c>
      <c r="U3" s="119">
        <f>'(個表16)'!$AF$13</f>
        <v>0</v>
      </c>
      <c r="V3" s="119">
        <f>'(個表17)'!$AF$13</f>
        <v>0</v>
      </c>
      <c r="W3" s="119">
        <f>'(個表18）'!$AF$13</f>
        <v>0</v>
      </c>
      <c r="X3" s="119">
        <f>'(個表19)'!$AF$13</f>
        <v>0</v>
      </c>
      <c r="Y3" s="119">
        <f>'(個表20)'!$AF$13</f>
        <v>0</v>
      </c>
      <c r="Z3" s="119">
        <f>'(個表21)'!$AF$13</f>
        <v>0</v>
      </c>
      <c r="AA3" s="119">
        <f>'(個表22)'!$AF$13</f>
        <v>0</v>
      </c>
      <c r="AB3" s="119">
        <f>'(個表23)'!$AF$13</f>
        <v>0</v>
      </c>
      <c r="AC3" s="119">
        <f>'(個表24)'!$AF$13</f>
        <v>0</v>
      </c>
      <c r="AD3" s="119">
        <f>'(個表25)'!$AF$13</f>
        <v>0</v>
      </c>
      <c r="AE3" s="119">
        <f>'(個表26)'!$AF$13</f>
        <v>0</v>
      </c>
      <c r="AF3" s="119">
        <f>'(個表27)'!$AF$13</f>
        <v>0</v>
      </c>
      <c r="AG3" s="119">
        <f>'(個表28)'!$AF$13</f>
        <v>0</v>
      </c>
      <c r="AH3" s="119">
        <f>'(個表29)'!$AF$13</f>
        <v>0</v>
      </c>
      <c r="AI3" s="119">
        <f>'(個表30)'!$AF$13</f>
        <v>0</v>
      </c>
    </row>
    <row r="4" spans="1:35" s="112" customFormat="1" ht="9" customHeight="1" x14ac:dyDescent="0.15">
      <c r="A4" s="394" t="s">
        <v>86</v>
      </c>
      <c r="B4" s="397" t="s">
        <v>87</v>
      </c>
      <c r="C4" s="400" t="s">
        <v>88</v>
      </c>
      <c r="D4" s="401"/>
      <c r="E4" s="405" t="s">
        <v>96</v>
      </c>
      <c r="F4" s="120" t="str">
        <f>IF(表紙!$B$6="交付申請","計画","報告")</f>
        <v>計画</v>
      </c>
      <c r="G4" s="120" t="str">
        <f>IF(表紙!$B$6="交付申請","計画","報告")</f>
        <v>計画</v>
      </c>
      <c r="H4" s="120" t="str">
        <f>IF(表紙!$B$6="交付申請","計画","報告")</f>
        <v>計画</v>
      </c>
      <c r="I4" s="120" t="str">
        <f>IF(表紙!$B$6="交付申請","計画","報告")</f>
        <v>計画</v>
      </c>
      <c r="J4" s="120" t="str">
        <f>IF(表紙!$B$6="交付申請","計画","報告")</f>
        <v>計画</v>
      </c>
      <c r="K4" s="120" t="str">
        <f>IF(表紙!$B$6="交付申請","計画","報告")</f>
        <v>計画</v>
      </c>
      <c r="L4" s="120" t="str">
        <f>IF(表紙!$B$6="交付申請","計画","報告")</f>
        <v>計画</v>
      </c>
      <c r="M4" s="120" t="str">
        <f>IF(表紙!$B$6="交付申請","計画","報告")</f>
        <v>計画</v>
      </c>
      <c r="N4" s="120" t="str">
        <f>IF(表紙!$B$6="交付申請","計画","報告")</f>
        <v>計画</v>
      </c>
      <c r="O4" s="120" t="str">
        <f>IF(表紙!$B$6="交付申請","計画","報告")</f>
        <v>計画</v>
      </c>
      <c r="P4" s="120" t="str">
        <f>IF(表紙!$B$6="交付申請","計画","報告")</f>
        <v>計画</v>
      </c>
      <c r="Q4" s="120" t="str">
        <f>IF(表紙!$B$6="交付申請","計画","報告")</f>
        <v>計画</v>
      </c>
      <c r="R4" s="120" t="str">
        <f>IF(表紙!$B$6="交付申請","計画","報告")</f>
        <v>計画</v>
      </c>
      <c r="S4" s="120" t="str">
        <f>IF(表紙!$B$6="交付申請","計画","報告")</f>
        <v>計画</v>
      </c>
      <c r="T4" s="120" t="str">
        <f>IF(表紙!$B$6="交付申請","計画","報告")</f>
        <v>計画</v>
      </c>
      <c r="U4" s="120" t="str">
        <f>IF(表紙!$B$6="交付申請","計画","報告")</f>
        <v>計画</v>
      </c>
      <c r="V4" s="120" t="str">
        <f>IF(表紙!$B$6="交付申請","計画","報告")</f>
        <v>計画</v>
      </c>
      <c r="W4" s="120" t="str">
        <f>IF(表紙!$B$6="交付申請","計画","報告")</f>
        <v>計画</v>
      </c>
      <c r="X4" s="120" t="str">
        <f>IF(表紙!$B$6="交付申請","計画","報告")</f>
        <v>計画</v>
      </c>
      <c r="Y4" s="120" t="str">
        <f>IF(表紙!$B$6="交付申請","計画","報告")</f>
        <v>計画</v>
      </c>
      <c r="Z4" s="120" t="str">
        <f>IF(表紙!$B$6="交付申請","計画","報告")</f>
        <v>計画</v>
      </c>
      <c r="AA4" s="120" t="str">
        <f>IF(表紙!$B$6="交付申請","計画","報告")</f>
        <v>計画</v>
      </c>
      <c r="AB4" s="120" t="str">
        <f>IF(表紙!$B$6="交付申請","計画","報告")</f>
        <v>計画</v>
      </c>
      <c r="AC4" s="120" t="str">
        <f>IF(表紙!$B$6="交付申請","計画","報告")</f>
        <v>計画</v>
      </c>
      <c r="AD4" s="120" t="str">
        <f>IF(表紙!$B$6="交付申請","計画","報告")</f>
        <v>計画</v>
      </c>
      <c r="AE4" s="120" t="str">
        <f>IF(表紙!$B$6="交付申請","計画","報告")</f>
        <v>計画</v>
      </c>
      <c r="AF4" s="120" t="str">
        <f>IF(表紙!$B$6="交付申請","計画","報告")</f>
        <v>計画</v>
      </c>
      <c r="AG4" s="120" t="str">
        <f>IF(表紙!$B$6="交付申請","計画","報告")</f>
        <v>計画</v>
      </c>
      <c r="AH4" s="120" t="str">
        <f>IF(表紙!$B$6="交付申請","計画","報告")</f>
        <v>計画</v>
      </c>
      <c r="AI4" s="120" t="str">
        <f>IF(表紙!$B$6="交付申請","計画","報告")</f>
        <v>計画</v>
      </c>
    </row>
    <row r="5" spans="1:35" s="112" customFormat="1" ht="9" customHeight="1" x14ac:dyDescent="0.15">
      <c r="A5" s="395"/>
      <c r="B5" s="398"/>
      <c r="C5" s="402"/>
      <c r="D5" s="403"/>
      <c r="E5" s="406"/>
      <c r="F5" s="121">
        <v>1</v>
      </c>
      <c r="G5" s="121">
        <v>2</v>
      </c>
      <c r="H5" s="121">
        <v>3</v>
      </c>
      <c r="I5" s="121">
        <v>4</v>
      </c>
      <c r="J5" s="121">
        <v>5</v>
      </c>
      <c r="K5" s="121">
        <v>6</v>
      </c>
      <c r="L5" s="121">
        <v>7</v>
      </c>
      <c r="M5" s="121">
        <v>8</v>
      </c>
      <c r="N5" s="121">
        <v>9</v>
      </c>
      <c r="O5" s="121">
        <v>10</v>
      </c>
      <c r="P5" s="121">
        <v>11</v>
      </c>
      <c r="Q5" s="121">
        <v>12</v>
      </c>
      <c r="R5" s="121">
        <v>13</v>
      </c>
      <c r="S5" s="121">
        <v>14</v>
      </c>
      <c r="T5" s="121">
        <v>15</v>
      </c>
      <c r="U5" s="121">
        <v>16</v>
      </c>
      <c r="V5" s="121">
        <v>17</v>
      </c>
      <c r="W5" s="121">
        <v>18</v>
      </c>
      <c r="X5" s="121">
        <v>19</v>
      </c>
      <c r="Y5" s="121">
        <v>20</v>
      </c>
      <c r="Z5" s="121">
        <v>21</v>
      </c>
      <c r="AA5" s="121">
        <v>22</v>
      </c>
      <c r="AB5" s="121">
        <v>23</v>
      </c>
      <c r="AC5" s="121">
        <v>24</v>
      </c>
      <c r="AD5" s="121">
        <v>25</v>
      </c>
      <c r="AE5" s="121">
        <v>26</v>
      </c>
      <c r="AF5" s="121">
        <v>27</v>
      </c>
      <c r="AG5" s="121">
        <v>28</v>
      </c>
      <c r="AH5" s="121">
        <v>29</v>
      </c>
      <c r="AI5" s="121">
        <v>30</v>
      </c>
    </row>
    <row r="6" spans="1:35" s="112" customFormat="1" ht="10.5" customHeight="1" x14ac:dyDescent="0.15">
      <c r="A6" s="395"/>
      <c r="B6" s="398"/>
      <c r="C6" s="402"/>
      <c r="D6" s="403"/>
      <c r="E6" s="122" t="s">
        <v>97</v>
      </c>
      <c r="F6" s="123">
        <f>事業計画・報告総括表!$N$10/1000</f>
        <v>0</v>
      </c>
      <c r="G6" s="123">
        <f>事業計画・報告総括表!$N11/1000</f>
        <v>0</v>
      </c>
      <c r="H6" s="123">
        <f>事業計画・報告総括表!$N12/1000</f>
        <v>0</v>
      </c>
      <c r="I6" s="123">
        <f>事業計画・報告総括表!$N$13/1000</f>
        <v>0</v>
      </c>
      <c r="J6" s="123">
        <f>事業計画・報告総括表!$N$14/1000</f>
        <v>0</v>
      </c>
      <c r="K6" s="123">
        <f>事業計画・報告総括表!$N$15/1000</f>
        <v>0</v>
      </c>
      <c r="L6" s="123">
        <f>事業計画・報告総括表!$N$16/1000</f>
        <v>0</v>
      </c>
      <c r="M6" s="123">
        <f>事業計画・報告総括表!$N$17/1000</f>
        <v>0</v>
      </c>
      <c r="N6" s="123">
        <f>事業計画・報告総括表!$N$18/1000</f>
        <v>0</v>
      </c>
      <c r="O6" s="123">
        <f>事業計画・報告総括表!$N$19/1000</f>
        <v>0</v>
      </c>
      <c r="P6" s="123">
        <f>事業計画・報告総括表!$N$20/1000</f>
        <v>0</v>
      </c>
      <c r="Q6" s="123">
        <f>事業計画・報告総括表!$N$21/1000</f>
        <v>0</v>
      </c>
      <c r="R6" s="123">
        <f>事業計画・報告総括表!$N$22/1000</f>
        <v>0</v>
      </c>
      <c r="S6" s="123">
        <f>事業計画・報告総括表!$N$23/1000</f>
        <v>0</v>
      </c>
      <c r="T6" s="123">
        <f>事業計画・報告総括表!$N$24/1000</f>
        <v>0</v>
      </c>
      <c r="U6" s="123">
        <f>事業計画・報告総括表!$N$25/1000</f>
        <v>0</v>
      </c>
      <c r="V6" s="123">
        <f>事業計画・報告総括表!$N$26/1000</f>
        <v>0</v>
      </c>
      <c r="W6" s="123">
        <f>事業計画・報告総括表!$N$27/1000</f>
        <v>0</v>
      </c>
      <c r="X6" s="123">
        <f>事業計画・報告総括表!$N$28/1000</f>
        <v>0</v>
      </c>
      <c r="Y6" s="123">
        <f>事業計画・報告総括表!$N$29/1000</f>
        <v>0</v>
      </c>
      <c r="Z6" s="123">
        <f>事業計画・報告総括表!$N$30/1000</f>
        <v>0</v>
      </c>
      <c r="AA6" s="123">
        <f>事業計画・報告総括表!$N$31/1000</f>
        <v>0</v>
      </c>
      <c r="AB6" s="123">
        <f>事業計画・報告総括表!$N$32/1000</f>
        <v>0</v>
      </c>
      <c r="AC6" s="123">
        <f>事業計画・報告総括表!$N$33/1000</f>
        <v>0</v>
      </c>
      <c r="AD6" s="123">
        <f>事業計画・報告総括表!$N$34/1000</f>
        <v>0</v>
      </c>
      <c r="AE6" s="123">
        <f>事業計画・報告総括表!$N$35/1000</f>
        <v>0</v>
      </c>
      <c r="AF6" s="123">
        <f>事業計画・報告総括表!$N$36/1000</f>
        <v>0</v>
      </c>
      <c r="AG6" s="123">
        <f>事業計画・報告総括表!$N$37/1000</f>
        <v>0</v>
      </c>
      <c r="AH6" s="123">
        <f>事業計画・報告総括表!$N$38/1000</f>
        <v>0</v>
      </c>
      <c r="AI6" s="123">
        <f>事業計画・報告総括表!$N$39/1000</f>
        <v>0</v>
      </c>
    </row>
    <row r="7" spans="1:35" s="112" customFormat="1" ht="9" customHeight="1" x14ac:dyDescent="0.15">
      <c r="A7" s="396"/>
      <c r="B7" s="399"/>
      <c r="C7" s="404"/>
      <c r="D7" s="383"/>
      <c r="E7" s="124" t="s">
        <v>98</v>
      </c>
      <c r="F7" s="125" t="str">
        <f>'(個表1)'!$AN$4</f>
        <v/>
      </c>
      <c r="G7" s="125" t="str">
        <f>'(個表2)'!$AN$4</f>
        <v/>
      </c>
      <c r="H7" s="125" t="str">
        <f>'(個表3)'!$AN$4</f>
        <v/>
      </c>
      <c r="I7" s="125" t="str">
        <f>'(個表4)'!$AN$4</f>
        <v/>
      </c>
      <c r="J7" s="125" t="str">
        <f>'(個表5)'!$AN$4</f>
        <v/>
      </c>
      <c r="K7" s="125" t="str">
        <f>'(個表6)'!$AN$4</f>
        <v/>
      </c>
      <c r="L7" s="125" t="str">
        <f>'(個表7)'!$AN$4</f>
        <v/>
      </c>
      <c r="M7" s="125" t="str">
        <f>'(個表8)'!$AN$4</f>
        <v/>
      </c>
      <c r="N7" s="125" t="str">
        <f>'(個表9)'!$AN$4</f>
        <v/>
      </c>
      <c r="O7" s="125" t="str">
        <f>'(個表10)'!$AN$4</f>
        <v/>
      </c>
      <c r="P7" s="125" t="str">
        <f>'(個表11)'!$AN$4</f>
        <v/>
      </c>
      <c r="Q7" s="125" t="str">
        <f>'(個表12)'!$AN$4</f>
        <v/>
      </c>
      <c r="R7" s="125" t="str">
        <f>'(個表13)'!$AN$4</f>
        <v/>
      </c>
      <c r="S7" s="125" t="str">
        <f>'(個表14)'!$AN$4</f>
        <v/>
      </c>
      <c r="T7" s="125" t="str">
        <f>'(個表15)'!$AN$4</f>
        <v/>
      </c>
      <c r="U7" s="125" t="str">
        <f>'(個表16)'!$AN$4</f>
        <v/>
      </c>
      <c r="V7" s="125" t="str">
        <f>'(個表17)'!$AN$4</f>
        <v/>
      </c>
      <c r="W7" s="125" t="str">
        <f>'(個表18）'!$AN$4</f>
        <v/>
      </c>
      <c r="X7" s="125" t="str">
        <f>'(個表19)'!$AN$4</f>
        <v/>
      </c>
      <c r="Y7" s="125" t="str">
        <f>'(個表20)'!$AN$4</f>
        <v/>
      </c>
      <c r="Z7" s="125" t="str">
        <f>'(個表21)'!$AN$4</f>
        <v/>
      </c>
      <c r="AA7" s="125" t="str">
        <f>'(個表22)'!$AN$4</f>
        <v/>
      </c>
      <c r="AB7" s="125" t="str">
        <f>'(個表23)'!$AN$4</f>
        <v/>
      </c>
      <c r="AC7" s="125" t="str">
        <f>'(個表24)'!$AN$4</f>
        <v/>
      </c>
      <c r="AD7" s="125" t="str">
        <f>'(個表25)'!$AN$4</f>
        <v/>
      </c>
      <c r="AE7" s="125" t="str">
        <f>'(個表26)'!$AN$4</f>
        <v/>
      </c>
      <c r="AF7" s="125" t="str">
        <f>'(個表27)'!$AN$4</f>
        <v/>
      </c>
      <c r="AG7" s="125" t="str">
        <f>'(個表28)'!$AN$4</f>
        <v/>
      </c>
      <c r="AH7" s="125" t="str">
        <f>'(個表29)'!$AN$4</f>
        <v/>
      </c>
      <c r="AI7" s="125" t="str">
        <f>'(個表30)'!$AN$4</f>
        <v/>
      </c>
    </row>
    <row r="8" spans="1:35" s="112" customFormat="1" ht="10.5" customHeight="1" x14ac:dyDescent="0.15">
      <c r="A8" s="126">
        <v>1</v>
      </c>
      <c r="B8" s="128" t="str">
        <f>IF(補助対象選手名簿!B9="","",補助対象選手名簿!B9)</f>
        <v/>
      </c>
      <c r="C8" s="391" t="str">
        <f>IF(補助対象選手名簿!C9="","",補助対象選手名簿!C9)</f>
        <v/>
      </c>
      <c r="D8" s="392"/>
      <c r="E8" s="393"/>
      <c r="F8" s="306"/>
      <c r="G8" s="306"/>
      <c r="H8" s="306"/>
      <c r="I8" s="306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</row>
    <row r="9" spans="1:35" s="112" customFormat="1" ht="10.5" customHeight="1" x14ac:dyDescent="0.15">
      <c r="A9" s="127">
        <v>2</v>
      </c>
      <c r="B9" s="128" t="str">
        <f>IF(補助対象選手名簿!B10="","",補助対象選手名簿!B10)</f>
        <v/>
      </c>
      <c r="C9" s="391" t="str">
        <f>IF(補助対象選手名簿!C10="","",補助対象選手名簿!C10)</f>
        <v/>
      </c>
      <c r="D9" s="392"/>
      <c r="E9" s="393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</row>
    <row r="10" spans="1:35" s="112" customFormat="1" ht="10.5" customHeight="1" x14ac:dyDescent="0.15">
      <c r="A10" s="127">
        <v>3</v>
      </c>
      <c r="B10" s="128" t="str">
        <f>IF(補助対象選手名簿!B11="","",補助対象選手名簿!B11)</f>
        <v/>
      </c>
      <c r="C10" s="391" t="str">
        <f>IF(補助対象選手名簿!C11="","",補助対象選手名簿!C11)</f>
        <v/>
      </c>
      <c r="D10" s="392"/>
      <c r="E10" s="393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</row>
    <row r="11" spans="1:35" s="112" customFormat="1" ht="10.5" customHeight="1" x14ac:dyDescent="0.15">
      <c r="A11" s="127">
        <v>4</v>
      </c>
      <c r="B11" s="128" t="str">
        <f>IF(補助対象選手名簿!B12="","",補助対象選手名簿!B12)</f>
        <v/>
      </c>
      <c r="C11" s="391" t="str">
        <f>IF(補助対象選手名簿!C12="","",補助対象選手名簿!C12)</f>
        <v/>
      </c>
      <c r="D11" s="392"/>
      <c r="E11" s="393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</row>
    <row r="12" spans="1:35" s="112" customFormat="1" ht="10.5" customHeight="1" x14ac:dyDescent="0.15">
      <c r="A12" s="127">
        <v>5</v>
      </c>
      <c r="B12" s="128" t="str">
        <f>IF(補助対象選手名簿!B13="","",補助対象選手名簿!B13)</f>
        <v/>
      </c>
      <c r="C12" s="391" t="str">
        <f>IF(補助対象選手名簿!C13="","",補助対象選手名簿!C13)</f>
        <v/>
      </c>
      <c r="D12" s="392"/>
      <c r="E12" s="393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</row>
    <row r="13" spans="1:35" s="112" customFormat="1" ht="10.5" customHeight="1" x14ac:dyDescent="0.15">
      <c r="A13" s="127">
        <v>6</v>
      </c>
      <c r="B13" s="128" t="str">
        <f>IF(補助対象選手名簿!B14="","",補助対象選手名簿!B14)</f>
        <v/>
      </c>
      <c r="C13" s="391" t="str">
        <f>IF(補助対象選手名簿!C14="","",補助対象選手名簿!C14)</f>
        <v/>
      </c>
      <c r="D13" s="392"/>
      <c r="E13" s="393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</row>
    <row r="14" spans="1:35" s="112" customFormat="1" ht="10.5" customHeight="1" x14ac:dyDescent="0.15">
      <c r="A14" s="127">
        <v>7</v>
      </c>
      <c r="B14" s="128" t="str">
        <f>IF(補助対象選手名簿!B15="","",補助対象選手名簿!B15)</f>
        <v/>
      </c>
      <c r="C14" s="391" t="str">
        <f>IF(補助対象選手名簿!C15="","",補助対象選手名簿!C15)</f>
        <v/>
      </c>
      <c r="D14" s="392"/>
      <c r="E14" s="393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</row>
    <row r="15" spans="1:35" s="112" customFormat="1" ht="10.5" customHeight="1" x14ac:dyDescent="0.15">
      <c r="A15" s="127">
        <v>8</v>
      </c>
      <c r="B15" s="128" t="str">
        <f>IF(補助対象選手名簿!B16="","",補助対象選手名簿!B16)</f>
        <v/>
      </c>
      <c r="C15" s="391" t="str">
        <f>IF(補助対象選手名簿!C16="","",補助対象選手名簿!C16)</f>
        <v/>
      </c>
      <c r="D15" s="392"/>
      <c r="E15" s="393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</row>
    <row r="16" spans="1:35" s="112" customFormat="1" ht="10.5" customHeight="1" x14ac:dyDescent="0.15">
      <c r="A16" s="127">
        <v>9</v>
      </c>
      <c r="B16" s="128" t="str">
        <f>IF(補助対象選手名簿!B17="","",補助対象選手名簿!B17)</f>
        <v/>
      </c>
      <c r="C16" s="391" t="str">
        <f>IF(補助対象選手名簿!C17="","",補助対象選手名簿!C17)</f>
        <v/>
      </c>
      <c r="D16" s="392"/>
      <c r="E16" s="393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</row>
    <row r="17" spans="1:35" s="112" customFormat="1" ht="10.5" customHeight="1" x14ac:dyDescent="0.15">
      <c r="A17" s="127">
        <v>10</v>
      </c>
      <c r="B17" s="128" t="str">
        <f>IF(補助対象選手名簿!B18="","",補助対象選手名簿!B18)</f>
        <v/>
      </c>
      <c r="C17" s="391" t="str">
        <f>IF(補助対象選手名簿!C18="","",補助対象選手名簿!C18)</f>
        <v/>
      </c>
      <c r="D17" s="392"/>
      <c r="E17" s="393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</row>
    <row r="18" spans="1:35" s="112" customFormat="1" ht="10.5" customHeight="1" x14ac:dyDescent="0.15">
      <c r="A18" s="127">
        <v>11</v>
      </c>
      <c r="B18" s="128" t="str">
        <f>IF(補助対象選手名簿!B19="","",補助対象選手名簿!B19)</f>
        <v/>
      </c>
      <c r="C18" s="391" t="str">
        <f>IF(補助対象選手名簿!C19="","",補助対象選手名簿!C19)</f>
        <v/>
      </c>
      <c r="D18" s="392"/>
      <c r="E18" s="393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</row>
    <row r="19" spans="1:35" s="112" customFormat="1" ht="10.5" customHeight="1" x14ac:dyDescent="0.15">
      <c r="A19" s="127">
        <v>12</v>
      </c>
      <c r="B19" s="128" t="str">
        <f>IF(補助対象選手名簿!B20="","",補助対象選手名簿!B20)</f>
        <v/>
      </c>
      <c r="C19" s="391" t="str">
        <f>IF(補助対象選手名簿!C20="","",補助対象選手名簿!C20)</f>
        <v/>
      </c>
      <c r="D19" s="392"/>
      <c r="E19" s="393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</row>
    <row r="20" spans="1:35" s="112" customFormat="1" ht="10.5" customHeight="1" x14ac:dyDescent="0.15">
      <c r="A20" s="127">
        <v>13</v>
      </c>
      <c r="B20" s="128" t="str">
        <f>IF(補助対象選手名簿!B21="","",補助対象選手名簿!B21)</f>
        <v/>
      </c>
      <c r="C20" s="391" t="str">
        <f>IF(補助対象選手名簿!C21="","",補助対象選手名簿!C21)</f>
        <v/>
      </c>
      <c r="D20" s="392"/>
      <c r="E20" s="393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</row>
    <row r="21" spans="1:35" s="112" customFormat="1" ht="10.5" customHeight="1" x14ac:dyDescent="0.15">
      <c r="A21" s="127">
        <v>14</v>
      </c>
      <c r="B21" s="128" t="str">
        <f>IF(補助対象選手名簿!B22="","",補助対象選手名簿!B22)</f>
        <v/>
      </c>
      <c r="C21" s="391" t="str">
        <f>IF(補助対象選手名簿!C22="","",補助対象選手名簿!C22)</f>
        <v/>
      </c>
      <c r="D21" s="392"/>
      <c r="E21" s="393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</row>
    <row r="22" spans="1:35" s="112" customFormat="1" ht="10.5" customHeight="1" x14ac:dyDescent="0.15">
      <c r="A22" s="127">
        <v>15</v>
      </c>
      <c r="B22" s="128" t="str">
        <f>IF(補助対象選手名簿!B23="","",補助対象選手名簿!B23)</f>
        <v/>
      </c>
      <c r="C22" s="391" t="str">
        <f>IF(補助対象選手名簿!C23="","",補助対象選手名簿!C23)</f>
        <v/>
      </c>
      <c r="D22" s="392"/>
      <c r="E22" s="393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</row>
    <row r="23" spans="1:35" s="112" customFormat="1" ht="10.5" customHeight="1" x14ac:dyDescent="0.15">
      <c r="A23" s="127">
        <v>16</v>
      </c>
      <c r="B23" s="128" t="str">
        <f>IF(補助対象選手名簿!B24="","",補助対象選手名簿!B24)</f>
        <v/>
      </c>
      <c r="C23" s="391" t="str">
        <f>IF(補助対象選手名簿!C24="","",補助対象選手名簿!C24)</f>
        <v/>
      </c>
      <c r="D23" s="392"/>
      <c r="E23" s="393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</row>
    <row r="24" spans="1:35" s="112" customFormat="1" ht="10.5" customHeight="1" x14ac:dyDescent="0.15">
      <c r="A24" s="127">
        <v>17</v>
      </c>
      <c r="B24" s="128" t="str">
        <f>IF(補助対象選手名簿!B25="","",補助対象選手名簿!B25)</f>
        <v/>
      </c>
      <c r="C24" s="391" t="str">
        <f>IF(補助対象選手名簿!C25="","",補助対象選手名簿!C25)</f>
        <v/>
      </c>
      <c r="D24" s="392"/>
      <c r="E24" s="393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</row>
    <row r="25" spans="1:35" s="112" customFormat="1" ht="10.5" customHeight="1" x14ac:dyDescent="0.15">
      <c r="A25" s="127">
        <v>18</v>
      </c>
      <c r="B25" s="128" t="str">
        <f>IF(補助対象選手名簿!B26="","",補助対象選手名簿!B26)</f>
        <v/>
      </c>
      <c r="C25" s="391" t="str">
        <f>IF(補助対象選手名簿!C26="","",補助対象選手名簿!C26)</f>
        <v/>
      </c>
      <c r="D25" s="392"/>
      <c r="E25" s="393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</row>
    <row r="26" spans="1:35" s="112" customFormat="1" ht="10.5" customHeight="1" x14ac:dyDescent="0.15">
      <c r="A26" s="127">
        <v>19</v>
      </c>
      <c r="B26" s="128" t="str">
        <f>IF(補助対象選手名簿!B27="","",補助対象選手名簿!B27)</f>
        <v/>
      </c>
      <c r="C26" s="391" t="str">
        <f>IF(補助対象選手名簿!C27="","",補助対象選手名簿!C27)</f>
        <v/>
      </c>
      <c r="D26" s="392"/>
      <c r="E26" s="393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</row>
    <row r="27" spans="1:35" s="112" customFormat="1" ht="10.5" customHeight="1" x14ac:dyDescent="0.15">
      <c r="A27" s="127">
        <v>20</v>
      </c>
      <c r="B27" s="128" t="str">
        <f>IF(補助対象選手名簿!B28="","",補助対象選手名簿!B28)</f>
        <v/>
      </c>
      <c r="C27" s="391" t="str">
        <f>IF(補助対象選手名簿!C28="","",補助対象選手名簿!C28)</f>
        <v/>
      </c>
      <c r="D27" s="392"/>
      <c r="E27" s="393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</row>
    <row r="28" spans="1:35" s="112" customFormat="1" ht="10.5" customHeight="1" x14ac:dyDescent="0.15">
      <c r="A28" s="127">
        <v>21</v>
      </c>
      <c r="B28" s="128" t="str">
        <f>IF(補助対象選手名簿!B29="","",補助対象選手名簿!B29)</f>
        <v/>
      </c>
      <c r="C28" s="391" t="str">
        <f>IF(補助対象選手名簿!C29="","",補助対象選手名簿!C29)</f>
        <v/>
      </c>
      <c r="D28" s="392"/>
      <c r="E28" s="393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</row>
    <row r="29" spans="1:35" s="112" customFormat="1" ht="10.5" customHeight="1" x14ac:dyDescent="0.15">
      <c r="A29" s="127">
        <v>22</v>
      </c>
      <c r="B29" s="128" t="str">
        <f>IF(補助対象選手名簿!B30="","",補助対象選手名簿!B30)</f>
        <v/>
      </c>
      <c r="C29" s="391" t="str">
        <f>IF(補助対象選手名簿!C30="","",補助対象選手名簿!C30)</f>
        <v/>
      </c>
      <c r="D29" s="392"/>
      <c r="E29" s="393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</row>
    <row r="30" spans="1:35" s="112" customFormat="1" ht="10.5" customHeight="1" x14ac:dyDescent="0.15">
      <c r="A30" s="127">
        <v>23</v>
      </c>
      <c r="B30" s="128" t="str">
        <f>IF(補助対象選手名簿!B31="","",補助対象選手名簿!B31)</f>
        <v/>
      </c>
      <c r="C30" s="391" t="str">
        <f>IF(補助対象選手名簿!C31="","",補助対象選手名簿!C31)</f>
        <v/>
      </c>
      <c r="D30" s="392"/>
      <c r="E30" s="393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</row>
    <row r="31" spans="1:35" s="112" customFormat="1" ht="10.5" customHeight="1" x14ac:dyDescent="0.15">
      <c r="A31" s="127">
        <v>24</v>
      </c>
      <c r="B31" s="128" t="str">
        <f>IF(補助対象選手名簿!B32="","",補助対象選手名簿!B32)</f>
        <v/>
      </c>
      <c r="C31" s="391" t="str">
        <f>IF(補助対象選手名簿!C32="","",補助対象選手名簿!C32)</f>
        <v/>
      </c>
      <c r="D31" s="392"/>
      <c r="E31" s="393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</row>
    <row r="32" spans="1:35" s="112" customFormat="1" ht="10.5" customHeight="1" x14ac:dyDescent="0.15">
      <c r="A32" s="127">
        <v>25</v>
      </c>
      <c r="B32" s="128" t="str">
        <f>IF(補助対象選手名簿!B33="","",補助対象選手名簿!B33)</f>
        <v/>
      </c>
      <c r="C32" s="391" t="str">
        <f>IF(補助対象選手名簿!C33="","",補助対象選手名簿!C33)</f>
        <v/>
      </c>
      <c r="D32" s="392"/>
      <c r="E32" s="393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</row>
    <row r="33" spans="1:35" s="112" customFormat="1" ht="10.5" customHeight="1" x14ac:dyDescent="0.15">
      <c r="A33" s="127">
        <v>26</v>
      </c>
      <c r="B33" s="128" t="str">
        <f>IF(補助対象選手名簿!B34="","",補助対象選手名簿!B34)</f>
        <v/>
      </c>
      <c r="C33" s="391" t="str">
        <f>IF(補助対象選手名簿!C34="","",補助対象選手名簿!C34)</f>
        <v/>
      </c>
      <c r="D33" s="392"/>
      <c r="E33" s="393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</row>
    <row r="34" spans="1:35" s="112" customFormat="1" ht="10.5" customHeight="1" x14ac:dyDescent="0.15">
      <c r="A34" s="127">
        <v>27</v>
      </c>
      <c r="B34" s="128" t="str">
        <f>IF(補助対象選手名簿!B35="","",補助対象選手名簿!B35)</f>
        <v/>
      </c>
      <c r="C34" s="391" t="str">
        <f>IF(補助対象選手名簿!C35="","",補助対象選手名簿!C35)</f>
        <v/>
      </c>
      <c r="D34" s="392"/>
      <c r="E34" s="393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</row>
    <row r="35" spans="1:35" s="112" customFormat="1" ht="10.5" customHeight="1" x14ac:dyDescent="0.15">
      <c r="A35" s="127">
        <v>28</v>
      </c>
      <c r="B35" s="128" t="str">
        <f>IF(補助対象選手名簿!B36="","",補助対象選手名簿!B36)</f>
        <v/>
      </c>
      <c r="C35" s="391" t="str">
        <f>IF(補助対象選手名簿!C36="","",補助対象選手名簿!C36)</f>
        <v/>
      </c>
      <c r="D35" s="392"/>
      <c r="E35" s="393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</row>
    <row r="36" spans="1:35" s="112" customFormat="1" ht="10.5" customHeight="1" x14ac:dyDescent="0.15">
      <c r="A36" s="127">
        <v>29</v>
      </c>
      <c r="B36" s="128" t="str">
        <f>IF(補助対象選手名簿!B37="","",補助対象選手名簿!B37)</f>
        <v/>
      </c>
      <c r="C36" s="391" t="str">
        <f>IF(補助対象選手名簿!C37="","",補助対象選手名簿!C37)</f>
        <v/>
      </c>
      <c r="D36" s="392"/>
      <c r="E36" s="393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</row>
    <row r="37" spans="1:35" s="112" customFormat="1" ht="10.5" customHeight="1" x14ac:dyDescent="0.15">
      <c r="A37" s="127">
        <v>30</v>
      </c>
      <c r="B37" s="128" t="str">
        <f>IF(補助対象選手名簿!B38="","",補助対象選手名簿!B38)</f>
        <v/>
      </c>
      <c r="C37" s="391" t="str">
        <f>IF(補助対象選手名簿!C38="","",補助対象選手名簿!C38)</f>
        <v/>
      </c>
      <c r="D37" s="392"/>
      <c r="E37" s="393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</row>
    <row r="38" spans="1:35" s="112" customFormat="1" ht="10.5" customHeight="1" x14ac:dyDescent="0.15">
      <c r="A38" s="127">
        <v>31</v>
      </c>
      <c r="B38" s="128" t="str">
        <f>IF(補助対象選手名簿!B39="","",補助対象選手名簿!B39)</f>
        <v/>
      </c>
      <c r="C38" s="391" t="str">
        <f>IF(補助対象選手名簿!C39="","",補助対象選手名簿!C39)</f>
        <v/>
      </c>
      <c r="D38" s="392"/>
      <c r="E38" s="393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</row>
    <row r="39" spans="1:35" s="112" customFormat="1" ht="10.5" customHeight="1" x14ac:dyDescent="0.15">
      <c r="A39" s="127">
        <v>32</v>
      </c>
      <c r="B39" s="128" t="str">
        <f>IF(補助対象選手名簿!B40="","",補助対象選手名簿!B40)</f>
        <v/>
      </c>
      <c r="C39" s="391" t="str">
        <f>IF(補助対象選手名簿!C40="","",補助対象選手名簿!C40)</f>
        <v/>
      </c>
      <c r="D39" s="392"/>
      <c r="E39" s="393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</row>
    <row r="40" spans="1:35" s="112" customFormat="1" ht="10.5" customHeight="1" x14ac:dyDescent="0.15">
      <c r="A40" s="127">
        <v>33</v>
      </c>
      <c r="B40" s="128" t="str">
        <f>IF(補助対象選手名簿!B41="","",補助対象選手名簿!B41)</f>
        <v/>
      </c>
      <c r="C40" s="391" t="str">
        <f>IF(補助対象選手名簿!C41="","",補助対象選手名簿!C41)</f>
        <v/>
      </c>
      <c r="D40" s="392"/>
      <c r="E40" s="393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</row>
    <row r="41" spans="1:35" s="112" customFormat="1" ht="10.5" customHeight="1" x14ac:dyDescent="0.15">
      <c r="A41" s="127">
        <v>34</v>
      </c>
      <c r="B41" s="128" t="str">
        <f>IF(補助対象選手名簿!B42="","",補助対象選手名簿!B42)</f>
        <v/>
      </c>
      <c r="C41" s="391" t="str">
        <f>IF(補助対象選手名簿!C42="","",補助対象選手名簿!C42)</f>
        <v/>
      </c>
      <c r="D41" s="392"/>
      <c r="E41" s="393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</row>
    <row r="42" spans="1:35" s="112" customFormat="1" ht="10.5" customHeight="1" x14ac:dyDescent="0.15">
      <c r="A42" s="127">
        <v>35</v>
      </c>
      <c r="B42" s="128" t="str">
        <f>IF(補助対象選手名簿!B43="","",補助対象選手名簿!B43)</f>
        <v/>
      </c>
      <c r="C42" s="391" t="str">
        <f>IF(補助対象選手名簿!C43="","",補助対象選手名簿!C43)</f>
        <v/>
      </c>
      <c r="D42" s="392"/>
      <c r="E42" s="393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</row>
    <row r="43" spans="1:35" s="112" customFormat="1" ht="10.5" customHeight="1" x14ac:dyDescent="0.15">
      <c r="A43" s="127">
        <v>36</v>
      </c>
      <c r="B43" s="128" t="str">
        <f>IF(補助対象選手名簿!B44="","",補助対象選手名簿!B44)</f>
        <v/>
      </c>
      <c r="C43" s="391" t="str">
        <f>IF(補助対象選手名簿!C44="","",補助対象選手名簿!C44)</f>
        <v/>
      </c>
      <c r="D43" s="392"/>
      <c r="E43" s="393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</row>
    <row r="44" spans="1:35" s="112" customFormat="1" ht="10.5" customHeight="1" x14ac:dyDescent="0.15">
      <c r="A44" s="127">
        <v>37</v>
      </c>
      <c r="B44" s="128" t="str">
        <f>IF(補助対象選手名簿!B45="","",補助対象選手名簿!B45)</f>
        <v/>
      </c>
      <c r="C44" s="391" t="str">
        <f>IF(補助対象選手名簿!C45="","",補助対象選手名簿!C45)</f>
        <v/>
      </c>
      <c r="D44" s="392"/>
      <c r="E44" s="393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</row>
    <row r="45" spans="1:35" s="112" customFormat="1" ht="10.5" customHeight="1" x14ac:dyDescent="0.15">
      <c r="A45" s="127">
        <v>38</v>
      </c>
      <c r="B45" s="128" t="str">
        <f>IF(補助対象選手名簿!B46="","",補助対象選手名簿!B46)</f>
        <v/>
      </c>
      <c r="C45" s="391" t="str">
        <f>IF(補助対象選手名簿!C46="","",補助対象選手名簿!C46)</f>
        <v/>
      </c>
      <c r="D45" s="392"/>
      <c r="E45" s="393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</row>
    <row r="46" spans="1:35" s="112" customFormat="1" ht="10.5" customHeight="1" x14ac:dyDescent="0.15">
      <c r="A46" s="127">
        <v>39</v>
      </c>
      <c r="B46" s="128" t="str">
        <f>IF(補助対象選手名簿!B47="","",補助対象選手名簿!B47)</f>
        <v/>
      </c>
      <c r="C46" s="391" t="str">
        <f>IF(補助対象選手名簿!C47="","",補助対象選手名簿!C47)</f>
        <v/>
      </c>
      <c r="D46" s="392"/>
      <c r="E46" s="393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</row>
    <row r="47" spans="1:35" s="112" customFormat="1" ht="10.5" customHeight="1" x14ac:dyDescent="0.15">
      <c r="A47" s="127">
        <v>40</v>
      </c>
      <c r="B47" s="128" t="str">
        <f>IF(補助対象選手名簿!B48="","",補助対象選手名簿!B48)</f>
        <v/>
      </c>
      <c r="C47" s="391" t="str">
        <f>IF(補助対象選手名簿!C48="","",補助対象選手名簿!C48)</f>
        <v/>
      </c>
      <c r="D47" s="392"/>
      <c r="E47" s="393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</row>
    <row r="48" spans="1:35" s="112" customFormat="1" ht="10.5" customHeight="1" x14ac:dyDescent="0.15">
      <c r="A48" s="127">
        <v>41</v>
      </c>
      <c r="B48" s="128" t="str">
        <f>IF(補助対象選手名簿!B49="","",補助対象選手名簿!B49)</f>
        <v/>
      </c>
      <c r="C48" s="391" t="str">
        <f>IF(補助対象選手名簿!C49="","",補助対象選手名簿!C49)</f>
        <v/>
      </c>
      <c r="D48" s="392"/>
      <c r="E48" s="393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</row>
    <row r="49" spans="1:35" s="112" customFormat="1" ht="10.5" customHeight="1" x14ac:dyDescent="0.15">
      <c r="A49" s="127">
        <v>42</v>
      </c>
      <c r="B49" s="128" t="str">
        <f>IF(補助対象選手名簿!B50="","",補助対象選手名簿!B50)</f>
        <v/>
      </c>
      <c r="C49" s="391" t="str">
        <f>IF(補助対象選手名簿!C50="","",補助対象選手名簿!C50)</f>
        <v/>
      </c>
      <c r="D49" s="392"/>
      <c r="E49" s="393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</row>
    <row r="50" spans="1:35" s="112" customFormat="1" ht="10.5" customHeight="1" x14ac:dyDescent="0.15">
      <c r="A50" s="127">
        <v>43</v>
      </c>
      <c r="B50" s="128" t="str">
        <f>IF(補助対象選手名簿!B51="","",補助対象選手名簿!B51)</f>
        <v/>
      </c>
      <c r="C50" s="391" t="str">
        <f>IF(補助対象選手名簿!C51="","",補助対象選手名簿!C51)</f>
        <v/>
      </c>
      <c r="D50" s="392"/>
      <c r="E50" s="393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</row>
    <row r="51" spans="1:35" s="112" customFormat="1" ht="10.5" customHeight="1" x14ac:dyDescent="0.15">
      <c r="A51" s="127">
        <v>44</v>
      </c>
      <c r="B51" s="128" t="str">
        <f>IF(補助対象選手名簿!B52="","",補助対象選手名簿!B52)</f>
        <v/>
      </c>
      <c r="C51" s="391" t="str">
        <f>IF(補助対象選手名簿!C52="","",補助対象選手名簿!C52)</f>
        <v/>
      </c>
      <c r="D51" s="392"/>
      <c r="E51" s="393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</row>
    <row r="52" spans="1:35" s="112" customFormat="1" ht="10.5" customHeight="1" x14ac:dyDescent="0.15">
      <c r="A52" s="127">
        <v>45</v>
      </c>
      <c r="B52" s="128" t="str">
        <f>IF(補助対象選手名簿!B53="","",補助対象選手名簿!B53)</f>
        <v/>
      </c>
      <c r="C52" s="391" t="str">
        <f>IF(補助対象選手名簿!C53="","",補助対象選手名簿!C53)</f>
        <v/>
      </c>
      <c r="D52" s="392"/>
      <c r="E52" s="393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</row>
    <row r="53" spans="1:35" s="112" customFormat="1" ht="10.5" customHeight="1" x14ac:dyDescent="0.15">
      <c r="A53" s="127">
        <v>46</v>
      </c>
      <c r="B53" s="128" t="str">
        <f>IF(補助対象選手名簿!B54="","",補助対象選手名簿!B54)</f>
        <v/>
      </c>
      <c r="C53" s="391" t="str">
        <f>IF(補助対象選手名簿!C54="","",補助対象選手名簿!C54)</f>
        <v/>
      </c>
      <c r="D53" s="392"/>
      <c r="E53" s="393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</row>
    <row r="54" spans="1:35" s="112" customFormat="1" ht="10.5" customHeight="1" x14ac:dyDescent="0.15">
      <c r="A54" s="127">
        <v>47</v>
      </c>
      <c r="B54" s="128" t="str">
        <f>IF(補助対象選手名簿!B55="","",補助対象選手名簿!B55)</f>
        <v/>
      </c>
      <c r="C54" s="391" t="str">
        <f>IF(補助対象選手名簿!C55="","",補助対象選手名簿!C55)</f>
        <v/>
      </c>
      <c r="D54" s="392"/>
      <c r="E54" s="393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</row>
    <row r="55" spans="1:35" s="112" customFormat="1" ht="10.5" customHeight="1" x14ac:dyDescent="0.15">
      <c r="A55" s="127">
        <v>48</v>
      </c>
      <c r="B55" s="128" t="str">
        <f>IF(補助対象選手名簿!B56="","",補助対象選手名簿!B56)</f>
        <v/>
      </c>
      <c r="C55" s="391" t="str">
        <f>IF(補助対象選手名簿!C56="","",補助対象選手名簿!C56)</f>
        <v/>
      </c>
      <c r="D55" s="392"/>
      <c r="E55" s="393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</row>
    <row r="56" spans="1:35" s="112" customFormat="1" ht="10.5" customHeight="1" x14ac:dyDescent="0.15">
      <c r="A56" s="127">
        <v>49</v>
      </c>
      <c r="B56" s="128" t="str">
        <f>IF(補助対象選手名簿!B57="","",補助対象選手名簿!B57)</f>
        <v/>
      </c>
      <c r="C56" s="391" t="str">
        <f>IF(補助対象選手名簿!C57="","",補助対象選手名簿!C57)</f>
        <v/>
      </c>
      <c r="D56" s="392"/>
      <c r="E56" s="393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</row>
    <row r="57" spans="1:35" s="112" customFormat="1" ht="10.5" customHeight="1" x14ac:dyDescent="0.15">
      <c r="A57" s="127">
        <v>50</v>
      </c>
      <c r="B57" s="128" t="str">
        <f>IF(補助対象選手名簿!B58="","",補助対象選手名簿!B58)</f>
        <v/>
      </c>
      <c r="C57" s="391" t="str">
        <f>IF(補助対象選手名簿!C58="","",補助対象選手名簿!C58)</f>
        <v/>
      </c>
      <c r="D57" s="392"/>
      <c r="E57" s="393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</row>
    <row r="58" spans="1:35" s="112" customFormat="1" ht="10.5" customHeight="1" x14ac:dyDescent="0.15">
      <c r="A58" s="127">
        <v>51</v>
      </c>
      <c r="B58" s="128" t="str">
        <f>IF(補助対象選手名簿!B59="","",補助対象選手名簿!B59)</f>
        <v/>
      </c>
      <c r="C58" s="391" t="str">
        <f>IF(補助対象選手名簿!C59="","",補助対象選手名簿!C59)</f>
        <v/>
      </c>
      <c r="D58" s="392"/>
      <c r="E58" s="393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</row>
    <row r="59" spans="1:35" s="112" customFormat="1" ht="10.5" customHeight="1" x14ac:dyDescent="0.15">
      <c r="A59" s="127">
        <v>52</v>
      </c>
      <c r="B59" s="128" t="str">
        <f>IF(補助対象選手名簿!B60="","",補助対象選手名簿!B60)</f>
        <v/>
      </c>
      <c r="C59" s="391" t="str">
        <f>IF(補助対象選手名簿!C60="","",補助対象選手名簿!C60)</f>
        <v/>
      </c>
      <c r="D59" s="392"/>
      <c r="E59" s="393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</row>
    <row r="60" spans="1:35" s="112" customFormat="1" ht="10.5" customHeight="1" x14ac:dyDescent="0.15">
      <c r="A60" s="127">
        <v>53</v>
      </c>
      <c r="B60" s="128" t="str">
        <f>IF(補助対象選手名簿!B61="","",補助対象選手名簿!B61)</f>
        <v/>
      </c>
      <c r="C60" s="391" t="str">
        <f>IF(補助対象選手名簿!C61="","",補助対象選手名簿!C61)</f>
        <v/>
      </c>
      <c r="D60" s="392"/>
      <c r="E60" s="393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</row>
    <row r="61" spans="1:35" s="112" customFormat="1" ht="10.5" customHeight="1" x14ac:dyDescent="0.15">
      <c r="A61" s="127">
        <v>54</v>
      </c>
      <c r="B61" s="128" t="str">
        <f>IF(補助対象選手名簿!B62="","",補助対象選手名簿!B62)</f>
        <v/>
      </c>
      <c r="C61" s="391" t="str">
        <f>IF(補助対象選手名簿!C62="","",補助対象選手名簿!C62)</f>
        <v/>
      </c>
      <c r="D61" s="392"/>
      <c r="E61" s="393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</row>
    <row r="62" spans="1:35" s="112" customFormat="1" ht="10.5" customHeight="1" x14ac:dyDescent="0.15">
      <c r="A62" s="127">
        <v>55</v>
      </c>
      <c r="B62" s="128" t="str">
        <f>IF(補助対象選手名簿!B63="","",補助対象選手名簿!B63)</f>
        <v/>
      </c>
      <c r="C62" s="391" t="str">
        <f>IF(補助対象選手名簿!C63="","",補助対象選手名簿!C63)</f>
        <v/>
      </c>
      <c r="D62" s="392"/>
      <c r="E62" s="393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</row>
    <row r="63" spans="1:35" s="112" customFormat="1" ht="10.5" customHeight="1" x14ac:dyDescent="0.15">
      <c r="A63" s="127">
        <v>56</v>
      </c>
      <c r="B63" s="128" t="str">
        <f>IF(補助対象選手名簿!B64="","",補助対象選手名簿!B64)</f>
        <v/>
      </c>
      <c r="C63" s="391" t="str">
        <f>IF(補助対象選手名簿!C64="","",補助対象選手名簿!C64)</f>
        <v/>
      </c>
      <c r="D63" s="392"/>
      <c r="E63" s="393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</row>
    <row r="64" spans="1:35" s="112" customFormat="1" ht="10.5" customHeight="1" x14ac:dyDescent="0.15">
      <c r="A64" s="127">
        <v>57</v>
      </c>
      <c r="B64" s="128" t="str">
        <f>IF(補助対象選手名簿!B65="","",補助対象選手名簿!B65)</f>
        <v/>
      </c>
      <c r="C64" s="391" t="str">
        <f>IF(補助対象選手名簿!C65="","",補助対象選手名簿!C65)</f>
        <v/>
      </c>
      <c r="D64" s="392"/>
      <c r="E64" s="393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</row>
    <row r="65" spans="1:35" s="112" customFormat="1" ht="10.5" customHeight="1" x14ac:dyDescent="0.15">
      <c r="A65" s="127">
        <v>58</v>
      </c>
      <c r="B65" s="128" t="str">
        <f>IF(補助対象選手名簿!B66="","",補助対象選手名簿!B66)</f>
        <v/>
      </c>
      <c r="C65" s="391" t="str">
        <f>IF(補助対象選手名簿!C66="","",補助対象選手名簿!C66)</f>
        <v/>
      </c>
      <c r="D65" s="392"/>
      <c r="E65" s="393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</row>
    <row r="66" spans="1:35" s="112" customFormat="1" ht="10.5" customHeight="1" x14ac:dyDescent="0.15">
      <c r="A66" s="127">
        <v>59</v>
      </c>
      <c r="B66" s="128" t="str">
        <f>IF(補助対象選手名簿!B67="","",補助対象選手名簿!B67)</f>
        <v/>
      </c>
      <c r="C66" s="391" t="str">
        <f>IF(補助対象選手名簿!C67="","",補助対象選手名簿!C67)</f>
        <v/>
      </c>
      <c r="D66" s="392"/>
      <c r="E66" s="393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</row>
    <row r="67" spans="1:35" s="112" customFormat="1" ht="10.5" customHeight="1" x14ac:dyDescent="0.15">
      <c r="A67" s="127">
        <v>60</v>
      </c>
      <c r="B67" s="128" t="str">
        <f>IF(補助対象選手名簿!B68="","",補助対象選手名簿!B68)</f>
        <v/>
      </c>
      <c r="C67" s="391" t="str">
        <f>IF(補助対象選手名簿!C68="","",補助対象選手名簿!C68)</f>
        <v/>
      </c>
      <c r="D67" s="392"/>
      <c r="E67" s="393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</row>
    <row r="68" spans="1:35" s="112" customFormat="1" ht="10.5" customHeight="1" x14ac:dyDescent="0.15">
      <c r="A68" s="127">
        <v>61</v>
      </c>
      <c r="B68" s="128" t="str">
        <f>IF(補助対象選手名簿!B69="","",補助対象選手名簿!B69)</f>
        <v/>
      </c>
      <c r="C68" s="391" t="str">
        <f>IF(補助対象選手名簿!C69="","",補助対象選手名簿!C69)</f>
        <v/>
      </c>
      <c r="D68" s="392"/>
      <c r="E68" s="393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</row>
    <row r="69" spans="1:35" s="112" customFormat="1" ht="10.5" customHeight="1" x14ac:dyDescent="0.15">
      <c r="A69" s="127">
        <v>62</v>
      </c>
      <c r="B69" s="128" t="str">
        <f>IF(補助対象選手名簿!B70="","",補助対象選手名簿!B70)</f>
        <v/>
      </c>
      <c r="C69" s="391" t="str">
        <f>IF(補助対象選手名簿!C70="","",補助対象選手名簿!C70)</f>
        <v/>
      </c>
      <c r="D69" s="392"/>
      <c r="E69" s="393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</row>
    <row r="70" spans="1:35" s="112" customFormat="1" ht="10.5" customHeight="1" x14ac:dyDescent="0.15">
      <c r="A70" s="127">
        <v>63</v>
      </c>
      <c r="B70" s="128" t="str">
        <f>IF(補助対象選手名簿!B71="","",補助対象選手名簿!B71)</f>
        <v/>
      </c>
      <c r="C70" s="391" t="str">
        <f>IF(補助対象選手名簿!C71="","",補助対象選手名簿!C71)</f>
        <v/>
      </c>
      <c r="D70" s="392"/>
      <c r="E70" s="393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</row>
    <row r="71" spans="1:35" s="112" customFormat="1" ht="10.5" customHeight="1" x14ac:dyDescent="0.15">
      <c r="A71" s="127">
        <v>64</v>
      </c>
      <c r="B71" s="128" t="str">
        <f>IF(補助対象選手名簿!B72="","",補助対象選手名簿!B72)</f>
        <v/>
      </c>
      <c r="C71" s="391" t="str">
        <f>IF(補助対象選手名簿!C72="","",補助対象選手名簿!C72)</f>
        <v/>
      </c>
      <c r="D71" s="392"/>
      <c r="E71" s="393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</row>
    <row r="72" spans="1:35" s="112" customFormat="1" ht="10.5" customHeight="1" x14ac:dyDescent="0.15">
      <c r="A72" s="127">
        <v>65</v>
      </c>
      <c r="B72" s="128" t="str">
        <f>IF(補助対象選手名簿!B73="","",補助対象選手名簿!B73)</f>
        <v/>
      </c>
      <c r="C72" s="391" t="str">
        <f>IF(補助対象選手名簿!C73="","",補助対象選手名簿!C73)</f>
        <v/>
      </c>
      <c r="D72" s="392"/>
      <c r="E72" s="393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</row>
    <row r="73" spans="1:35" s="112" customFormat="1" ht="10.5" customHeight="1" x14ac:dyDescent="0.15">
      <c r="A73" s="127">
        <v>66</v>
      </c>
      <c r="B73" s="128" t="str">
        <f>IF(補助対象選手名簿!B74="","",補助対象選手名簿!B74)</f>
        <v/>
      </c>
      <c r="C73" s="391" t="str">
        <f>IF(補助対象選手名簿!C74="","",補助対象選手名簿!C74)</f>
        <v/>
      </c>
      <c r="D73" s="392"/>
      <c r="E73" s="393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</row>
    <row r="74" spans="1:35" s="112" customFormat="1" ht="10.5" customHeight="1" x14ac:dyDescent="0.15">
      <c r="A74" s="127">
        <v>67</v>
      </c>
      <c r="B74" s="128" t="str">
        <f>IF(補助対象選手名簿!B75="","",補助対象選手名簿!B75)</f>
        <v/>
      </c>
      <c r="C74" s="391" t="str">
        <f>IF(補助対象選手名簿!C75="","",補助対象選手名簿!C75)</f>
        <v/>
      </c>
      <c r="D74" s="392"/>
      <c r="E74" s="393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</row>
    <row r="75" spans="1:35" s="112" customFormat="1" ht="10.5" customHeight="1" x14ac:dyDescent="0.15">
      <c r="A75" s="127">
        <v>68</v>
      </c>
      <c r="B75" s="128" t="str">
        <f>IF(補助対象選手名簿!B76="","",補助対象選手名簿!B76)</f>
        <v/>
      </c>
      <c r="C75" s="391" t="str">
        <f>IF(補助対象選手名簿!C76="","",補助対象選手名簿!C76)</f>
        <v/>
      </c>
      <c r="D75" s="392"/>
      <c r="E75" s="393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</row>
    <row r="76" spans="1:35" s="112" customFormat="1" ht="10.5" customHeight="1" x14ac:dyDescent="0.15">
      <c r="A76" s="127">
        <v>69</v>
      </c>
      <c r="B76" s="128" t="str">
        <f>IF(補助対象選手名簿!B77="","",補助対象選手名簿!B77)</f>
        <v/>
      </c>
      <c r="C76" s="391" t="str">
        <f>IF(補助対象選手名簿!C77="","",補助対象選手名簿!C77)</f>
        <v/>
      </c>
      <c r="D76" s="392"/>
      <c r="E76" s="393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</row>
    <row r="77" spans="1:35" s="112" customFormat="1" ht="10.5" customHeight="1" x14ac:dyDescent="0.15">
      <c r="A77" s="127">
        <v>70</v>
      </c>
      <c r="B77" s="128" t="str">
        <f>IF(補助対象選手名簿!B78="","",補助対象選手名簿!B78)</f>
        <v/>
      </c>
      <c r="C77" s="391" t="str">
        <f>IF(補助対象選手名簿!C78="","",補助対象選手名簿!C78)</f>
        <v/>
      </c>
      <c r="D77" s="392"/>
      <c r="E77" s="393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</row>
    <row r="78" spans="1:35" s="112" customFormat="1" ht="10.5" customHeight="1" x14ac:dyDescent="0.15">
      <c r="A78" s="127">
        <v>71</v>
      </c>
      <c r="B78" s="128" t="str">
        <f>IF(補助対象選手名簿!B79="","",補助対象選手名簿!B79)</f>
        <v/>
      </c>
      <c r="C78" s="391" t="str">
        <f>IF(補助対象選手名簿!C79="","",補助対象選手名簿!C79)</f>
        <v/>
      </c>
      <c r="D78" s="392"/>
      <c r="E78" s="393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</row>
    <row r="79" spans="1:35" s="112" customFormat="1" ht="10.5" customHeight="1" x14ac:dyDescent="0.15">
      <c r="A79" s="127">
        <v>72</v>
      </c>
      <c r="B79" s="128" t="str">
        <f>IF(補助対象選手名簿!B80="","",補助対象選手名簿!B80)</f>
        <v/>
      </c>
      <c r="C79" s="391" t="str">
        <f>IF(補助対象選手名簿!C80="","",補助対象選手名簿!C80)</f>
        <v/>
      </c>
      <c r="D79" s="392"/>
      <c r="E79" s="393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</row>
    <row r="80" spans="1:35" s="112" customFormat="1" ht="10.5" customHeight="1" x14ac:dyDescent="0.15">
      <c r="A80" s="127">
        <v>73</v>
      </c>
      <c r="B80" s="128" t="str">
        <f>IF(補助対象選手名簿!B81="","",補助対象選手名簿!B81)</f>
        <v/>
      </c>
      <c r="C80" s="391" t="str">
        <f>IF(補助対象選手名簿!C81="","",補助対象選手名簿!C81)</f>
        <v/>
      </c>
      <c r="D80" s="392"/>
      <c r="E80" s="393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</row>
    <row r="81" spans="1:35" s="112" customFormat="1" ht="10.5" customHeight="1" x14ac:dyDescent="0.15">
      <c r="A81" s="127">
        <v>74</v>
      </c>
      <c r="B81" s="128" t="str">
        <f>IF(補助対象選手名簿!B82="","",補助対象選手名簿!B82)</f>
        <v/>
      </c>
      <c r="C81" s="391" t="str">
        <f>IF(補助対象選手名簿!C82="","",補助対象選手名簿!C82)</f>
        <v/>
      </c>
      <c r="D81" s="392"/>
      <c r="E81" s="393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</row>
    <row r="82" spans="1:35" s="112" customFormat="1" ht="10.5" customHeight="1" x14ac:dyDescent="0.15">
      <c r="A82" s="127">
        <v>75</v>
      </c>
      <c r="B82" s="128" t="str">
        <f>IF(補助対象選手名簿!B83="","",補助対象選手名簿!B83)</f>
        <v/>
      </c>
      <c r="C82" s="391" t="str">
        <f>IF(補助対象選手名簿!C83="","",補助対象選手名簿!C83)</f>
        <v/>
      </c>
      <c r="D82" s="392"/>
      <c r="E82" s="393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</row>
    <row r="83" spans="1:35" s="112" customFormat="1" ht="10.5" customHeight="1" x14ac:dyDescent="0.15">
      <c r="A83" s="127">
        <v>76</v>
      </c>
      <c r="B83" s="128" t="str">
        <f>IF(補助対象選手名簿!B84="","",補助対象選手名簿!B84)</f>
        <v/>
      </c>
      <c r="C83" s="391" t="str">
        <f>IF(補助対象選手名簿!C84="","",補助対象選手名簿!C84)</f>
        <v/>
      </c>
      <c r="D83" s="392"/>
      <c r="E83" s="393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</row>
    <row r="84" spans="1:35" s="112" customFormat="1" ht="10.5" customHeight="1" x14ac:dyDescent="0.15">
      <c r="A84" s="127">
        <v>77</v>
      </c>
      <c r="B84" s="128" t="str">
        <f>IF(補助対象選手名簿!B85="","",補助対象選手名簿!B85)</f>
        <v/>
      </c>
      <c r="C84" s="391" t="str">
        <f>IF(補助対象選手名簿!C85="","",補助対象選手名簿!C85)</f>
        <v/>
      </c>
      <c r="D84" s="392"/>
      <c r="E84" s="393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</row>
    <row r="85" spans="1:35" s="112" customFormat="1" ht="10.5" customHeight="1" x14ac:dyDescent="0.15">
      <c r="A85" s="127">
        <v>78</v>
      </c>
      <c r="B85" s="128" t="str">
        <f>IF(補助対象選手名簿!B86="","",補助対象選手名簿!B86)</f>
        <v/>
      </c>
      <c r="C85" s="391" t="str">
        <f>IF(補助対象選手名簿!C86="","",補助対象選手名簿!C86)</f>
        <v/>
      </c>
      <c r="D85" s="392"/>
      <c r="E85" s="393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</row>
    <row r="86" spans="1:35" s="112" customFormat="1" ht="10.5" customHeight="1" x14ac:dyDescent="0.15">
      <c r="A86" s="127">
        <v>79</v>
      </c>
      <c r="B86" s="128" t="str">
        <f>IF(補助対象選手名簿!B87="","",補助対象選手名簿!B87)</f>
        <v/>
      </c>
      <c r="C86" s="391" t="str">
        <f>IF(補助対象選手名簿!C87="","",補助対象選手名簿!C87)</f>
        <v/>
      </c>
      <c r="D86" s="392"/>
      <c r="E86" s="393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</row>
    <row r="87" spans="1:35" s="112" customFormat="1" ht="10.5" customHeight="1" x14ac:dyDescent="0.15">
      <c r="A87" s="127">
        <v>80</v>
      </c>
      <c r="B87" s="128" t="str">
        <f>IF(補助対象選手名簿!B88="","",補助対象選手名簿!B88)</f>
        <v/>
      </c>
      <c r="C87" s="391" t="str">
        <f>IF(補助対象選手名簿!C88="","",補助対象選手名簿!C88)</f>
        <v/>
      </c>
      <c r="D87" s="392"/>
      <c r="E87" s="393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</row>
    <row r="88" spans="1:35" s="112" customFormat="1" ht="10.5" customHeight="1" x14ac:dyDescent="0.15">
      <c r="A88" s="127">
        <v>81</v>
      </c>
      <c r="B88" s="128" t="str">
        <f>IF(補助対象選手名簿!B89="","",補助対象選手名簿!B89)</f>
        <v/>
      </c>
      <c r="C88" s="391" t="str">
        <f>IF(補助対象選手名簿!C89="","",補助対象選手名簿!C89)</f>
        <v/>
      </c>
      <c r="D88" s="392"/>
      <c r="E88" s="393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</row>
    <row r="89" spans="1:35" s="112" customFormat="1" ht="10.5" customHeight="1" x14ac:dyDescent="0.15">
      <c r="A89" s="127">
        <v>82</v>
      </c>
      <c r="B89" s="128" t="str">
        <f>IF(補助対象選手名簿!B90="","",補助対象選手名簿!B90)</f>
        <v/>
      </c>
      <c r="C89" s="391" t="str">
        <f>IF(補助対象選手名簿!C90="","",補助対象選手名簿!C90)</f>
        <v/>
      </c>
      <c r="D89" s="392"/>
      <c r="E89" s="393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</row>
    <row r="90" spans="1:35" s="112" customFormat="1" ht="10.5" customHeight="1" x14ac:dyDescent="0.15">
      <c r="A90" s="127">
        <v>83</v>
      </c>
      <c r="B90" s="128" t="str">
        <f>IF(補助対象選手名簿!B91="","",補助対象選手名簿!B91)</f>
        <v/>
      </c>
      <c r="C90" s="391" t="str">
        <f>IF(補助対象選手名簿!C91="","",補助対象選手名簿!C91)</f>
        <v/>
      </c>
      <c r="D90" s="392"/>
      <c r="E90" s="393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</row>
    <row r="91" spans="1:35" s="112" customFormat="1" ht="10.5" customHeight="1" x14ac:dyDescent="0.15">
      <c r="A91" s="127">
        <v>84</v>
      </c>
      <c r="B91" s="128" t="str">
        <f>IF(補助対象選手名簿!B92="","",補助対象選手名簿!B92)</f>
        <v/>
      </c>
      <c r="C91" s="391" t="str">
        <f>IF(補助対象選手名簿!C92="","",補助対象選手名簿!C92)</f>
        <v/>
      </c>
      <c r="D91" s="392"/>
      <c r="E91" s="393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</row>
    <row r="92" spans="1:35" s="112" customFormat="1" ht="10.5" customHeight="1" x14ac:dyDescent="0.15">
      <c r="A92" s="127">
        <v>85</v>
      </c>
      <c r="B92" s="128" t="str">
        <f>IF(補助対象選手名簿!B93="","",補助対象選手名簿!B93)</f>
        <v/>
      </c>
      <c r="C92" s="391" t="str">
        <f>IF(補助対象選手名簿!C93="","",補助対象選手名簿!C93)</f>
        <v/>
      </c>
      <c r="D92" s="392"/>
      <c r="E92" s="393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</row>
    <row r="93" spans="1:35" s="112" customFormat="1" ht="10.5" customHeight="1" x14ac:dyDescent="0.15">
      <c r="A93" s="127">
        <v>86</v>
      </c>
      <c r="B93" s="128" t="str">
        <f>IF(補助対象選手名簿!B94="","",補助対象選手名簿!B94)</f>
        <v/>
      </c>
      <c r="C93" s="391" t="str">
        <f>IF(補助対象選手名簿!C94="","",補助対象選手名簿!C94)</f>
        <v/>
      </c>
      <c r="D93" s="392"/>
      <c r="E93" s="393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</row>
    <row r="94" spans="1:35" s="112" customFormat="1" ht="10.5" customHeight="1" x14ac:dyDescent="0.15">
      <c r="A94" s="127">
        <v>87</v>
      </c>
      <c r="B94" s="128" t="str">
        <f>IF(補助対象選手名簿!B95="","",補助対象選手名簿!B95)</f>
        <v/>
      </c>
      <c r="C94" s="391" t="str">
        <f>IF(補助対象選手名簿!C95="","",補助対象選手名簿!C95)</f>
        <v/>
      </c>
      <c r="D94" s="392"/>
      <c r="E94" s="393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</row>
    <row r="95" spans="1:35" s="112" customFormat="1" ht="10.5" customHeight="1" x14ac:dyDescent="0.15">
      <c r="A95" s="127">
        <v>88</v>
      </c>
      <c r="B95" s="128" t="str">
        <f>IF(補助対象選手名簿!B96="","",補助対象選手名簿!B96)</f>
        <v/>
      </c>
      <c r="C95" s="391" t="str">
        <f>IF(補助対象選手名簿!C96="","",補助対象選手名簿!C96)</f>
        <v/>
      </c>
      <c r="D95" s="392"/>
      <c r="E95" s="393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</row>
    <row r="96" spans="1:35" s="112" customFormat="1" ht="10.5" customHeight="1" x14ac:dyDescent="0.15">
      <c r="A96" s="127">
        <v>89</v>
      </c>
      <c r="B96" s="128" t="str">
        <f>IF(補助対象選手名簿!B97="","",補助対象選手名簿!B97)</f>
        <v/>
      </c>
      <c r="C96" s="391" t="str">
        <f>IF(補助対象選手名簿!C97="","",補助対象選手名簿!C97)</f>
        <v/>
      </c>
      <c r="D96" s="392"/>
      <c r="E96" s="393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</row>
    <row r="97" spans="1:35" s="112" customFormat="1" ht="10.5" customHeight="1" x14ac:dyDescent="0.15">
      <c r="A97" s="127">
        <v>90</v>
      </c>
      <c r="B97" s="128" t="str">
        <f>IF(補助対象選手名簿!B98="","",補助対象選手名簿!B98)</f>
        <v/>
      </c>
      <c r="C97" s="391" t="str">
        <f>IF(補助対象選手名簿!C98="","",補助対象選手名簿!C98)</f>
        <v/>
      </c>
      <c r="D97" s="392"/>
      <c r="E97" s="393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</row>
    <row r="98" spans="1:35" s="112" customFormat="1" ht="10.5" customHeight="1" x14ac:dyDescent="0.15">
      <c r="A98" s="127">
        <v>91</v>
      </c>
      <c r="B98" s="128" t="str">
        <f>IF(補助対象選手名簿!B99="","",補助対象選手名簿!B99)</f>
        <v/>
      </c>
      <c r="C98" s="391" t="str">
        <f>IF(補助対象選手名簿!C99="","",補助対象選手名簿!C99)</f>
        <v/>
      </c>
      <c r="D98" s="392"/>
      <c r="E98" s="393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</row>
    <row r="99" spans="1:35" s="112" customFormat="1" ht="10.5" customHeight="1" x14ac:dyDescent="0.15">
      <c r="A99" s="127">
        <v>92</v>
      </c>
      <c r="B99" s="128" t="str">
        <f>IF(補助対象選手名簿!B100="","",補助対象選手名簿!B100)</f>
        <v/>
      </c>
      <c r="C99" s="391" t="str">
        <f>IF(補助対象選手名簿!C100="","",補助対象選手名簿!C100)</f>
        <v/>
      </c>
      <c r="D99" s="392"/>
      <c r="E99" s="393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</row>
    <row r="100" spans="1:35" s="112" customFormat="1" ht="10.5" customHeight="1" x14ac:dyDescent="0.15">
      <c r="A100" s="127">
        <v>93</v>
      </c>
      <c r="B100" s="128" t="str">
        <f>IF(補助対象選手名簿!B101="","",補助対象選手名簿!B101)</f>
        <v/>
      </c>
      <c r="C100" s="391" t="str">
        <f>IF(補助対象選手名簿!C101="","",補助対象選手名簿!C101)</f>
        <v/>
      </c>
      <c r="D100" s="392"/>
      <c r="E100" s="393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</row>
    <row r="101" spans="1:35" s="112" customFormat="1" ht="10.5" customHeight="1" x14ac:dyDescent="0.15">
      <c r="A101" s="127">
        <v>94</v>
      </c>
      <c r="B101" s="128" t="str">
        <f>IF(補助対象選手名簿!B102="","",補助対象選手名簿!B102)</f>
        <v/>
      </c>
      <c r="C101" s="391" t="str">
        <f>IF(補助対象選手名簿!C102="","",補助対象選手名簿!C102)</f>
        <v/>
      </c>
      <c r="D101" s="392"/>
      <c r="E101" s="393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</row>
    <row r="102" spans="1:35" s="112" customFormat="1" ht="10.5" customHeight="1" x14ac:dyDescent="0.15">
      <c r="A102" s="127">
        <v>95</v>
      </c>
      <c r="B102" s="128" t="str">
        <f>IF(補助対象選手名簿!B103="","",補助対象選手名簿!B103)</f>
        <v/>
      </c>
      <c r="C102" s="391" t="str">
        <f>IF(補助対象選手名簿!C103="","",補助対象選手名簿!C103)</f>
        <v/>
      </c>
      <c r="D102" s="392"/>
      <c r="E102" s="393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</row>
    <row r="103" spans="1:35" s="112" customFormat="1" ht="10.5" customHeight="1" x14ac:dyDescent="0.15">
      <c r="A103" s="127">
        <v>96</v>
      </c>
      <c r="B103" s="128" t="str">
        <f>IF(補助対象選手名簿!B104="","",補助対象選手名簿!B104)</f>
        <v/>
      </c>
      <c r="C103" s="391" t="str">
        <f>IF(補助対象選手名簿!C104="","",補助対象選手名簿!C104)</f>
        <v/>
      </c>
      <c r="D103" s="392"/>
      <c r="E103" s="393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</row>
    <row r="104" spans="1:35" s="112" customFormat="1" ht="10.5" customHeight="1" x14ac:dyDescent="0.15">
      <c r="A104" s="127">
        <v>97</v>
      </c>
      <c r="B104" s="128" t="str">
        <f>IF(補助対象選手名簿!B105="","",補助対象選手名簿!B105)</f>
        <v/>
      </c>
      <c r="C104" s="391" t="str">
        <f>IF(補助対象選手名簿!C105="","",補助対象選手名簿!C105)</f>
        <v/>
      </c>
      <c r="D104" s="392"/>
      <c r="E104" s="393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</row>
    <row r="105" spans="1:35" s="112" customFormat="1" ht="10.5" customHeight="1" x14ac:dyDescent="0.15">
      <c r="A105" s="127">
        <v>98</v>
      </c>
      <c r="B105" s="128" t="str">
        <f>IF(補助対象選手名簿!B106="","",補助対象選手名簿!B106)</f>
        <v/>
      </c>
      <c r="C105" s="391" t="str">
        <f>IF(補助対象選手名簿!C106="","",補助対象選手名簿!C106)</f>
        <v/>
      </c>
      <c r="D105" s="392"/>
      <c r="E105" s="393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</row>
    <row r="106" spans="1:35" s="112" customFormat="1" ht="10.5" customHeight="1" x14ac:dyDescent="0.15">
      <c r="A106" s="127">
        <v>99</v>
      </c>
      <c r="B106" s="128" t="str">
        <f>IF(補助対象選手名簿!B107="","",補助対象選手名簿!B107)</f>
        <v/>
      </c>
      <c r="C106" s="391" t="str">
        <f>IF(補助対象選手名簿!C107="","",補助対象選手名簿!C107)</f>
        <v/>
      </c>
      <c r="D106" s="392"/>
      <c r="E106" s="393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</row>
    <row r="107" spans="1:35" s="112" customFormat="1" ht="10.5" customHeight="1" x14ac:dyDescent="0.15">
      <c r="A107" s="127">
        <v>100</v>
      </c>
      <c r="B107" s="128" t="str">
        <f>IF(補助対象選手名簿!B108="","",補助対象選手名簿!B108)</f>
        <v/>
      </c>
      <c r="C107" s="391" t="str">
        <f>IF(補助対象選手名簿!C108="","",補助対象選手名簿!C108)</f>
        <v/>
      </c>
      <c r="D107" s="392"/>
      <c r="E107" s="393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C107" s="307"/>
      <c r="AD107" s="307"/>
      <c r="AE107" s="307"/>
      <c r="AF107" s="307"/>
      <c r="AG107" s="307"/>
      <c r="AH107" s="307"/>
      <c r="AI107" s="307"/>
    </row>
    <row r="108" spans="1:35" ht="10.5" customHeight="1" x14ac:dyDescent="0.15">
      <c r="F108" s="129" t="s">
        <v>93</v>
      </c>
    </row>
  </sheetData>
  <customSheetViews>
    <customSheetView guid="{DF515BBC-AD63-4C78-82A4-0CBD6B6BCF77}" topLeftCell="A19">
      <selection activeCell="O15" sqref="O15"/>
      <pageMargins left="0.62992125984251968" right="0.23622047244094491" top="0.6692913385826772" bottom="0" header="0.31496062992125984" footer="0.31496062992125984"/>
      <pageSetup paperSize="9" orientation="landscape" blackAndWhite="1" r:id="rId1"/>
      <headerFooter alignWithMargins="0"/>
    </customSheetView>
  </customSheetViews>
  <mergeCells count="104">
    <mergeCell ref="A4:A7"/>
    <mergeCell ref="B4:B7"/>
    <mergeCell ref="C4:D7"/>
    <mergeCell ref="E4:E5"/>
    <mergeCell ref="C8:E8"/>
    <mergeCell ref="C14:E14"/>
    <mergeCell ref="C15:E15"/>
    <mergeCell ref="C16:E16"/>
    <mergeCell ref="C17:E17"/>
    <mergeCell ref="C18:E18"/>
    <mergeCell ref="C9:E9"/>
    <mergeCell ref="C10:E10"/>
    <mergeCell ref="C11:E11"/>
    <mergeCell ref="C12:E12"/>
    <mergeCell ref="C13:E13"/>
    <mergeCell ref="C24:E24"/>
    <mergeCell ref="C25:E25"/>
    <mergeCell ref="C26:E26"/>
    <mergeCell ref="C27:E27"/>
    <mergeCell ref="C28:E28"/>
    <mergeCell ref="C19:E19"/>
    <mergeCell ref="C20:E20"/>
    <mergeCell ref="C21:E21"/>
    <mergeCell ref="C22:E22"/>
    <mergeCell ref="C23:E23"/>
    <mergeCell ref="C34:E34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74:E74"/>
    <mergeCell ref="C75:E75"/>
    <mergeCell ref="C76:E76"/>
    <mergeCell ref="C77:E77"/>
    <mergeCell ref="C78:E78"/>
    <mergeCell ref="C69:E69"/>
    <mergeCell ref="C70:E70"/>
    <mergeCell ref="C71:E71"/>
    <mergeCell ref="C72:E72"/>
    <mergeCell ref="C73:E73"/>
    <mergeCell ref="C84:E84"/>
    <mergeCell ref="C85:E85"/>
    <mergeCell ref="C86:E86"/>
    <mergeCell ref="C87:E87"/>
    <mergeCell ref="C88:E88"/>
    <mergeCell ref="C79:E79"/>
    <mergeCell ref="C80:E80"/>
    <mergeCell ref="C81:E81"/>
    <mergeCell ref="C82:E82"/>
    <mergeCell ref="C83:E83"/>
    <mergeCell ref="C94:E94"/>
    <mergeCell ref="C95:E95"/>
    <mergeCell ref="C96:E96"/>
    <mergeCell ref="C97:E97"/>
    <mergeCell ref="C98:E98"/>
    <mergeCell ref="C89:E89"/>
    <mergeCell ref="C90:E90"/>
    <mergeCell ref="C91:E91"/>
    <mergeCell ref="C92:E92"/>
    <mergeCell ref="C93:E93"/>
    <mergeCell ref="C104:E104"/>
    <mergeCell ref="C105:E105"/>
    <mergeCell ref="C106:E106"/>
    <mergeCell ref="C107:E107"/>
    <mergeCell ref="C99:E99"/>
    <mergeCell ref="C100:E100"/>
    <mergeCell ref="C101:E101"/>
    <mergeCell ref="C102:E102"/>
    <mergeCell ref="C103:E103"/>
  </mergeCells>
  <phoneticPr fontId="3"/>
  <dataValidations count="1">
    <dataValidation type="list" showInputMessage="1" showErrorMessage="1" sqref="F8:AI107" xr:uid="{00000000-0002-0000-0300-000000000000}">
      <formula1>$A$2:$A$3</formula1>
    </dataValidation>
  </dataValidations>
  <pageMargins left="0.62992125984251968" right="0.23622047244094491" top="0.6692913385826772" bottom="0" header="0.31496062992125984" footer="0.31496062992125984"/>
  <pageSetup paperSize="9" orientation="landscape" blackAndWhite="1" r:id="rId2"/>
  <headerFooter alignWithMargins="0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</sheetPr>
  <dimension ref="A1:M30"/>
  <sheetViews>
    <sheetView view="pageBreakPreview" zoomScale="60" zoomScaleNormal="100" workbookViewId="0">
      <selection activeCell="A11" sqref="A11:B11"/>
    </sheetView>
  </sheetViews>
  <sheetFormatPr defaultColWidth="9" defaultRowHeight="12" x14ac:dyDescent="0.15"/>
  <cols>
    <col min="1" max="1" width="3.25" style="222" customWidth="1"/>
    <col min="2" max="2" width="13.75" style="222" customWidth="1"/>
    <col min="3" max="3" width="10" style="222" customWidth="1"/>
    <col min="4" max="4" width="5" style="222" customWidth="1"/>
    <col min="5" max="5" width="6.25" style="222" customWidth="1"/>
    <col min="6" max="6" width="5.375" style="222" customWidth="1"/>
    <col min="7" max="7" width="6.5" style="222" customWidth="1"/>
    <col min="8" max="8" width="2.5" style="222" customWidth="1"/>
    <col min="9" max="9" width="6.5" style="222" customWidth="1"/>
    <col min="10" max="11" width="9.375" style="222" customWidth="1"/>
    <col min="12" max="16384" width="9" style="222"/>
  </cols>
  <sheetData>
    <row r="1" spans="1:13" ht="18.75" x14ac:dyDescent="0.15">
      <c r="A1" s="689" t="s">
        <v>39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13" ht="15" customHeight="1" x14ac:dyDescent="0.15"/>
    <row r="3" spans="1:13" ht="15" customHeight="1" x14ac:dyDescent="0.15">
      <c r="A3" s="690" t="s">
        <v>150</v>
      </c>
      <c r="B3" s="690"/>
      <c r="C3" s="690"/>
      <c r="D3" s="223"/>
    </row>
    <row r="4" spans="1:13" ht="15" customHeight="1" thickBot="1" x14ac:dyDescent="0.2">
      <c r="A4" s="224"/>
      <c r="B4" s="224"/>
      <c r="C4" s="224"/>
      <c r="D4" s="225" t="s">
        <v>151</v>
      </c>
    </row>
    <row r="5" spans="1:13" ht="15" customHeight="1" x14ac:dyDescent="0.15"/>
    <row r="6" spans="1:13" ht="12.75" thickBot="1" x14ac:dyDescent="0.2"/>
    <row r="7" spans="1:13" ht="26.25" customHeight="1" x14ac:dyDescent="0.15">
      <c r="A7" s="691" t="s">
        <v>152</v>
      </c>
      <c r="B7" s="692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7"/>
    </row>
    <row r="8" spans="1:13" ht="26.25" customHeight="1" x14ac:dyDescent="0.15">
      <c r="A8" s="693" t="s">
        <v>153</v>
      </c>
      <c r="B8" s="694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9"/>
    </row>
    <row r="9" spans="1:13" ht="22.5" customHeight="1" x14ac:dyDescent="0.15">
      <c r="A9" s="693" t="s">
        <v>154</v>
      </c>
      <c r="B9" s="694"/>
      <c r="C9" s="230"/>
      <c r="M9" s="231"/>
    </row>
    <row r="10" spans="1:13" ht="22.5" customHeight="1" x14ac:dyDescent="0.15">
      <c r="A10" s="693"/>
      <c r="B10" s="694"/>
      <c r="C10" s="230"/>
      <c r="M10" s="231"/>
    </row>
    <row r="11" spans="1:13" ht="26.25" customHeight="1" thickBot="1" x14ac:dyDescent="0.2">
      <c r="A11" s="695" t="s">
        <v>155</v>
      </c>
      <c r="B11" s="696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9"/>
    </row>
    <row r="12" spans="1:13" ht="37.5" customHeight="1" thickBot="1" x14ac:dyDescent="0.2">
      <c r="A12" s="232" t="s">
        <v>156</v>
      </c>
      <c r="B12" s="233" t="s">
        <v>88</v>
      </c>
      <c r="C12" s="697" t="s">
        <v>157</v>
      </c>
      <c r="D12" s="697"/>
      <c r="E12" s="697"/>
      <c r="F12" s="697"/>
      <c r="G12" s="698" t="s">
        <v>158</v>
      </c>
      <c r="H12" s="697"/>
      <c r="I12" s="697"/>
      <c r="J12" s="699"/>
      <c r="K12" s="234" t="s">
        <v>159</v>
      </c>
      <c r="L12" s="233" t="s">
        <v>160</v>
      </c>
      <c r="M12" s="235" t="s">
        <v>161</v>
      </c>
    </row>
    <row r="13" spans="1:13" ht="37.5" customHeight="1" x14ac:dyDescent="0.15">
      <c r="A13" s="236">
        <v>1</v>
      </c>
      <c r="B13" s="237"/>
      <c r="C13" s="700"/>
      <c r="D13" s="701"/>
      <c r="E13" s="701"/>
      <c r="F13" s="702"/>
      <c r="G13" s="238">
        <v>30</v>
      </c>
      <c r="H13" s="239" t="s">
        <v>162</v>
      </c>
      <c r="I13" s="240">
        <v>0</v>
      </c>
      <c r="J13" s="241">
        <f t="shared" ref="J13:J27" si="0">G13*I13</f>
        <v>0</v>
      </c>
      <c r="K13" s="242">
        <v>0</v>
      </c>
      <c r="L13" s="243"/>
      <c r="M13" s="244"/>
    </row>
    <row r="14" spans="1:13" ht="37.5" customHeight="1" x14ac:dyDescent="0.15">
      <c r="A14" s="245">
        <v>2</v>
      </c>
      <c r="B14" s="246"/>
      <c r="C14" s="686"/>
      <c r="D14" s="687"/>
      <c r="E14" s="687"/>
      <c r="F14" s="688"/>
      <c r="G14" s="247">
        <v>30</v>
      </c>
      <c r="H14" s="248" t="s">
        <v>162</v>
      </c>
      <c r="I14" s="249">
        <v>0</v>
      </c>
      <c r="J14" s="250">
        <f t="shared" si="0"/>
        <v>0</v>
      </c>
      <c r="K14" s="251">
        <v>0</v>
      </c>
      <c r="L14" s="252"/>
      <c r="M14" s="253"/>
    </row>
    <row r="15" spans="1:13" ht="37.5" customHeight="1" x14ac:dyDescent="0.15">
      <c r="A15" s="245">
        <v>3</v>
      </c>
      <c r="B15" s="246"/>
      <c r="C15" s="686"/>
      <c r="D15" s="687"/>
      <c r="E15" s="687"/>
      <c r="F15" s="688"/>
      <c r="G15" s="247">
        <v>30</v>
      </c>
      <c r="H15" s="248" t="s">
        <v>162</v>
      </c>
      <c r="I15" s="249">
        <v>0</v>
      </c>
      <c r="J15" s="250">
        <f t="shared" si="0"/>
        <v>0</v>
      </c>
      <c r="K15" s="251">
        <v>0</v>
      </c>
      <c r="L15" s="252"/>
      <c r="M15" s="253"/>
    </row>
    <row r="16" spans="1:13" ht="37.5" customHeight="1" x14ac:dyDescent="0.15">
      <c r="A16" s="245">
        <v>4</v>
      </c>
      <c r="B16" s="246"/>
      <c r="C16" s="686"/>
      <c r="D16" s="687"/>
      <c r="E16" s="687"/>
      <c r="F16" s="688"/>
      <c r="G16" s="247">
        <v>30</v>
      </c>
      <c r="H16" s="248" t="s">
        <v>162</v>
      </c>
      <c r="I16" s="249">
        <v>0</v>
      </c>
      <c r="J16" s="250">
        <f t="shared" si="0"/>
        <v>0</v>
      </c>
      <c r="K16" s="251">
        <v>0</v>
      </c>
      <c r="L16" s="252"/>
      <c r="M16" s="253"/>
    </row>
    <row r="17" spans="1:13" ht="37.5" customHeight="1" x14ac:dyDescent="0.15">
      <c r="A17" s="245">
        <v>5</v>
      </c>
      <c r="B17" s="246"/>
      <c r="C17" s="686"/>
      <c r="D17" s="687"/>
      <c r="E17" s="687"/>
      <c r="F17" s="688"/>
      <c r="G17" s="247">
        <v>30</v>
      </c>
      <c r="H17" s="248" t="s">
        <v>162</v>
      </c>
      <c r="I17" s="249">
        <v>0</v>
      </c>
      <c r="J17" s="250">
        <f t="shared" si="0"/>
        <v>0</v>
      </c>
      <c r="K17" s="251">
        <v>0</v>
      </c>
      <c r="L17" s="252"/>
      <c r="M17" s="253"/>
    </row>
    <row r="18" spans="1:13" ht="37.5" customHeight="1" x14ac:dyDescent="0.15">
      <c r="A18" s="245">
        <v>6</v>
      </c>
      <c r="B18" s="246"/>
      <c r="C18" s="686"/>
      <c r="D18" s="687"/>
      <c r="E18" s="687"/>
      <c r="F18" s="688"/>
      <c r="G18" s="247">
        <v>30</v>
      </c>
      <c r="H18" s="248" t="s">
        <v>162</v>
      </c>
      <c r="I18" s="249">
        <v>0</v>
      </c>
      <c r="J18" s="250">
        <f t="shared" si="0"/>
        <v>0</v>
      </c>
      <c r="K18" s="251">
        <v>0</v>
      </c>
      <c r="L18" s="252"/>
      <c r="M18" s="253"/>
    </row>
    <row r="19" spans="1:13" ht="37.5" customHeight="1" x14ac:dyDescent="0.15">
      <c r="A19" s="245">
        <v>7</v>
      </c>
      <c r="B19" s="246"/>
      <c r="C19" s="686"/>
      <c r="D19" s="687"/>
      <c r="E19" s="687"/>
      <c r="F19" s="688"/>
      <c r="G19" s="247">
        <v>30</v>
      </c>
      <c r="H19" s="248" t="s">
        <v>162</v>
      </c>
      <c r="I19" s="249">
        <v>0</v>
      </c>
      <c r="J19" s="250">
        <f t="shared" si="0"/>
        <v>0</v>
      </c>
      <c r="K19" s="251">
        <v>0</v>
      </c>
      <c r="L19" s="252"/>
      <c r="M19" s="253"/>
    </row>
    <row r="20" spans="1:13" ht="37.5" customHeight="1" x14ac:dyDescent="0.15">
      <c r="A20" s="245">
        <v>8</v>
      </c>
      <c r="B20" s="246"/>
      <c r="C20" s="686"/>
      <c r="D20" s="687"/>
      <c r="E20" s="687"/>
      <c r="F20" s="688"/>
      <c r="G20" s="247">
        <v>30</v>
      </c>
      <c r="H20" s="248" t="s">
        <v>162</v>
      </c>
      <c r="I20" s="249">
        <v>0</v>
      </c>
      <c r="J20" s="250">
        <f t="shared" si="0"/>
        <v>0</v>
      </c>
      <c r="K20" s="251">
        <v>0</v>
      </c>
      <c r="L20" s="252"/>
      <c r="M20" s="253"/>
    </row>
    <row r="21" spans="1:13" ht="37.5" customHeight="1" x14ac:dyDescent="0.15">
      <c r="A21" s="245">
        <v>9</v>
      </c>
      <c r="B21" s="246"/>
      <c r="C21" s="686"/>
      <c r="D21" s="687"/>
      <c r="E21" s="687"/>
      <c r="F21" s="688"/>
      <c r="G21" s="247">
        <v>30</v>
      </c>
      <c r="H21" s="248" t="s">
        <v>162</v>
      </c>
      <c r="I21" s="249">
        <v>0</v>
      </c>
      <c r="J21" s="250">
        <f t="shared" si="0"/>
        <v>0</v>
      </c>
      <c r="K21" s="251">
        <v>0</v>
      </c>
      <c r="L21" s="252"/>
      <c r="M21" s="253"/>
    </row>
    <row r="22" spans="1:13" ht="37.5" customHeight="1" x14ac:dyDescent="0.15">
      <c r="A22" s="245">
        <v>10</v>
      </c>
      <c r="B22" s="246"/>
      <c r="C22" s="686"/>
      <c r="D22" s="687"/>
      <c r="E22" s="687"/>
      <c r="F22" s="688"/>
      <c r="G22" s="247">
        <v>30</v>
      </c>
      <c r="H22" s="248" t="s">
        <v>162</v>
      </c>
      <c r="I22" s="249">
        <v>0</v>
      </c>
      <c r="J22" s="250">
        <f t="shared" si="0"/>
        <v>0</v>
      </c>
      <c r="K22" s="251">
        <v>0</v>
      </c>
      <c r="L22" s="252"/>
      <c r="M22" s="253"/>
    </row>
    <row r="23" spans="1:13" ht="37.5" customHeight="1" x14ac:dyDescent="0.15">
      <c r="A23" s="245">
        <v>11</v>
      </c>
      <c r="B23" s="246"/>
      <c r="C23" s="686"/>
      <c r="D23" s="687"/>
      <c r="E23" s="687"/>
      <c r="F23" s="688"/>
      <c r="G23" s="247">
        <v>30</v>
      </c>
      <c r="H23" s="248" t="s">
        <v>162</v>
      </c>
      <c r="I23" s="249">
        <v>0</v>
      </c>
      <c r="J23" s="250">
        <f t="shared" si="0"/>
        <v>0</v>
      </c>
      <c r="K23" s="251">
        <v>0</v>
      </c>
      <c r="L23" s="252"/>
      <c r="M23" s="253"/>
    </row>
    <row r="24" spans="1:13" ht="37.5" customHeight="1" x14ac:dyDescent="0.15">
      <c r="A24" s="245">
        <v>12</v>
      </c>
      <c r="B24" s="246"/>
      <c r="C24" s="686"/>
      <c r="D24" s="687"/>
      <c r="E24" s="687"/>
      <c r="F24" s="688"/>
      <c r="G24" s="247">
        <v>30</v>
      </c>
      <c r="H24" s="248" t="s">
        <v>162</v>
      </c>
      <c r="I24" s="249">
        <v>0</v>
      </c>
      <c r="J24" s="250">
        <f t="shared" si="0"/>
        <v>0</v>
      </c>
      <c r="K24" s="251">
        <v>0</v>
      </c>
      <c r="L24" s="252"/>
      <c r="M24" s="253"/>
    </row>
    <row r="25" spans="1:13" ht="37.5" customHeight="1" x14ac:dyDescent="0.15">
      <c r="A25" s="245">
        <v>13</v>
      </c>
      <c r="B25" s="246"/>
      <c r="C25" s="686"/>
      <c r="D25" s="687"/>
      <c r="E25" s="687"/>
      <c r="F25" s="688"/>
      <c r="G25" s="247">
        <v>30</v>
      </c>
      <c r="H25" s="248" t="s">
        <v>162</v>
      </c>
      <c r="I25" s="249">
        <v>0</v>
      </c>
      <c r="J25" s="250">
        <f t="shared" si="0"/>
        <v>0</v>
      </c>
      <c r="K25" s="251">
        <v>0</v>
      </c>
      <c r="L25" s="252"/>
      <c r="M25" s="253"/>
    </row>
    <row r="26" spans="1:13" ht="37.5" customHeight="1" x14ac:dyDescent="0.15">
      <c r="A26" s="245">
        <v>14</v>
      </c>
      <c r="B26" s="246"/>
      <c r="C26" s="686"/>
      <c r="D26" s="687"/>
      <c r="E26" s="687"/>
      <c r="F26" s="688"/>
      <c r="G26" s="247">
        <v>30</v>
      </c>
      <c r="H26" s="248" t="s">
        <v>162</v>
      </c>
      <c r="I26" s="249">
        <v>0</v>
      </c>
      <c r="J26" s="250">
        <f t="shared" si="0"/>
        <v>0</v>
      </c>
      <c r="K26" s="251">
        <v>0</v>
      </c>
      <c r="L26" s="252"/>
      <c r="M26" s="253"/>
    </row>
    <row r="27" spans="1:13" ht="37.5" customHeight="1" thickBot="1" x14ac:dyDescent="0.2">
      <c r="A27" s="254">
        <v>15</v>
      </c>
      <c r="B27" s="255"/>
      <c r="C27" s="714"/>
      <c r="D27" s="715"/>
      <c r="E27" s="715"/>
      <c r="F27" s="716"/>
      <c r="G27" s="256">
        <v>30</v>
      </c>
      <c r="H27" s="257" t="s">
        <v>162</v>
      </c>
      <c r="I27" s="258">
        <v>0</v>
      </c>
      <c r="J27" s="259">
        <f t="shared" si="0"/>
        <v>0</v>
      </c>
      <c r="K27" s="260">
        <v>0</v>
      </c>
      <c r="L27" s="261"/>
      <c r="M27" s="262"/>
    </row>
    <row r="28" spans="1:13" ht="22.5" customHeight="1" x14ac:dyDescent="0.15">
      <c r="A28" s="703" t="s">
        <v>163</v>
      </c>
      <c r="B28" s="704"/>
      <c r="C28" s="707"/>
      <c r="D28" s="708"/>
      <c r="E28" s="708"/>
      <c r="F28" s="709"/>
      <c r="G28" s="717"/>
      <c r="H28" s="718"/>
      <c r="I28" s="718"/>
      <c r="J28" s="721">
        <f>SUM(J13:J27)</f>
        <v>0</v>
      </c>
      <c r="K28" s="723">
        <f>SUM(K13:K27)</f>
        <v>0</v>
      </c>
      <c r="L28" s="725"/>
      <c r="M28" s="727"/>
    </row>
    <row r="29" spans="1:13" ht="22.5" customHeight="1" thickBot="1" x14ac:dyDescent="0.2">
      <c r="A29" s="705"/>
      <c r="B29" s="706"/>
      <c r="C29" s="710"/>
      <c r="D29" s="711"/>
      <c r="E29" s="711"/>
      <c r="F29" s="712"/>
      <c r="G29" s="719"/>
      <c r="H29" s="720"/>
      <c r="I29" s="720"/>
      <c r="J29" s="722"/>
      <c r="K29" s="724"/>
      <c r="L29" s="726"/>
      <c r="M29" s="728"/>
    </row>
    <row r="30" spans="1:13" ht="26.25" customHeight="1" x14ac:dyDescent="0.15">
      <c r="J30" s="713"/>
      <c r="K30" s="713"/>
      <c r="L30" s="713"/>
      <c r="M30" s="713"/>
    </row>
  </sheetData>
  <customSheetViews>
    <customSheetView guid="{DF515BBC-AD63-4C78-82A4-0CBD6B6BCF77}">
      <selection activeCell="B32" sqref="B32:I32"/>
      <pageMargins left="0.59055118110236227" right="0.43" top="0.61" bottom="0.52" header="0.51181102362204722" footer="0.41"/>
      <pageSetup paperSize="9" scale="95" orientation="portrait" r:id="rId1"/>
      <headerFooter alignWithMargins="0"/>
    </customSheetView>
  </customSheetViews>
  <mergeCells count="31">
    <mergeCell ref="J30:M30"/>
    <mergeCell ref="C23:F23"/>
    <mergeCell ref="C24:F24"/>
    <mergeCell ref="C25:F25"/>
    <mergeCell ref="C26:F26"/>
    <mergeCell ref="C27:F27"/>
    <mergeCell ref="G28:I29"/>
    <mergeCell ref="J28:J29"/>
    <mergeCell ref="K28:K29"/>
    <mergeCell ref="L28:L29"/>
    <mergeCell ref="M28:M29"/>
    <mergeCell ref="A28:B29"/>
    <mergeCell ref="C28:F29"/>
    <mergeCell ref="C17:F17"/>
    <mergeCell ref="C18:F18"/>
    <mergeCell ref="C19:F19"/>
    <mergeCell ref="C20:F20"/>
    <mergeCell ref="C21:F21"/>
    <mergeCell ref="C22:F22"/>
    <mergeCell ref="C16:F16"/>
    <mergeCell ref="A1:M1"/>
    <mergeCell ref="A3:C3"/>
    <mergeCell ref="A7:B7"/>
    <mergeCell ref="A8:B8"/>
    <mergeCell ref="A9:B10"/>
    <mergeCell ref="A11:B11"/>
    <mergeCell ref="C12:F12"/>
    <mergeCell ref="G12:J12"/>
    <mergeCell ref="C13:F13"/>
    <mergeCell ref="C14:F14"/>
    <mergeCell ref="C15:F15"/>
  </mergeCells>
  <phoneticPr fontId="3"/>
  <pageMargins left="0.59055118110236227" right="0.43" top="0.61" bottom="0.52" header="0.51181102362204722" footer="0.41"/>
  <pageSetup paperSize="9" scale="95" orientation="portrait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0000"/>
  </sheetPr>
  <dimension ref="A1:M29"/>
  <sheetViews>
    <sheetView view="pageBreakPreview" zoomScale="60" zoomScaleNormal="100" workbookViewId="0">
      <selection activeCell="C10" sqref="C10:M10"/>
    </sheetView>
  </sheetViews>
  <sheetFormatPr defaultColWidth="9" defaultRowHeight="12" x14ac:dyDescent="0.15"/>
  <cols>
    <col min="1" max="1" width="3.25" style="222" customWidth="1"/>
    <col min="2" max="2" width="13.75" style="222" customWidth="1"/>
    <col min="3" max="3" width="10" style="222" customWidth="1"/>
    <col min="4" max="4" width="5" style="222" customWidth="1"/>
    <col min="5" max="5" width="6.25" style="222" customWidth="1"/>
    <col min="6" max="6" width="5.375" style="222" customWidth="1"/>
    <col min="7" max="7" width="6.5" style="222" customWidth="1"/>
    <col min="8" max="8" width="2.5" style="222" customWidth="1"/>
    <col min="9" max="9" width="6.5" style="222" customWidth="1"/>
    <col min="10" max="11" width="9.375" style="222" customWidth="1"/>
    <col min="12" max="16384" width="9" style="222"/>
  </cols>
  <sheetData>
    <row r="1" spans="1:13" ht="18.75" x14ac:dyDescent="0.15">
      <c r="A1" s="689" t="s">
        <v>39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</row>
    <row r="2" spans="1:13" ht="15" customHeight="1" x14ac:dyDescent="0.15"/>
    <row r="3" spans="1:13" ht="15" customHeight="1" x14ac:dyDescent="0.15">
      <c r="A3" s="690" t="s">
        <v>150</v>
      </c>
      <c r="B3" s="690"/>
      <c r="C3" s="690"/>
      <c r="D3" s="223"/>
    </row>
    <row r="4" spans="1:13" ht="15" customHeight="1" thickBot="1" x14ac:dyDescent="0.2">
      <c r="A4" s="224" t="s">
        <v>164</v>
      </c>
      <c r="B4" s="224"/>
      <c r="C4" s="224"/>
      <c r="D4" s="225" t="s">
        <v>151</v>
      </c>
    </row>
    <row r="5" spans="1:13" ht="15" customHeight="1" x14ac:dyDescent="0.15"/>
    <row r="6" spans="1:13" ht="12.75" thickBot="1" x14ac:dyDescent="0.2"/>
    <row r="7" spans="1:13" ht="26.25" customHeight="1" x14ac:dyDescent="0.15">
      <c r="A7" s="691" t="s">
        <v>152</v>
      </c>
      <c r="B7" s="692"/>
      <c r="C7" s="263">
        <v>1</v>
      </c>
      <c r="D7" s="264"/>
      <c r="E7" s="265"/>
      <c r="F7" s="265"/>
      <c r="G7" s="265"/>
      <c r="H7" s="265"/>
      <c r="I7" s="265"/>
      <c r="J7" s="265"/>
      <c r="K7" s="265"/>
      <c r="L7" s="265"/>
      <c r="M7" s="266"/>
    </row>
    <row r="8" spans="1:13" ht="26.25" customHeight="1" x14ac:dyDescent="0.15">
      <c r="A8" s="693" t="s">
        <v>153</v>
      </c>
      <c r="B8" s="694"/>
      <c r="C8" s="735">
        <v>45430</v>
      </c>
      <c r="D8" s="736"/>
      <c r="E8" s="736"/>
      <c r="F8" s="267"/>
      <c r="G8" s="267"/>
      <c r="H8" s="267"/>
      <c r="I8" s="267"/>
      <c r="J8" s="267"/>
      <c r="K8" s="267"/>
      <c r="L8" s="267"/>
      <c r="M8" s="268"/>
    </row>
    <row r="9" spans="1:13" ht="22.5" customHeight="1" x14ac:dyDescent="0.15">
      <c r="A9" s="693" t="s">
        <v>154</v>
      </c>
      <c r="B9" s="694"/>
      <c r="C9" s="729" t="s">
        <v>165</v>
      </c>
      <c r="D9" s="730"/>
      <c r="E9" s="730"/>
      <c r="F9" s="730"/>
      <c r="G9" s="730"/>
      <c r="H9" s="730"/>
      <c r="I9" s="730"/>
      <c r="J9" s="730"/>
      <c r="K9" s="730"/>
      <c r="L9" s="730"/>
      <c r="M9" s="731"/>
    </row>
    <row r="10" spans="1:13" ht="22.5" customHeight="1" x14ac:dyDescent="0.15">
      <c r="A10" s="693"/>
      <c r="B10" s="694"/>
      <c r="C10" s="732" t="s">
        <v>166</v>
      </c>
      <c r="D10" s="733"/>
      <c r="E10" s="733"/>
      <c r="F10" s="733"/>
      <c r="G10" s="733"/>
      <c r="H10" s="733"/>
      <c r="I10" s="733"/>
      <c r="J10" s="733"/>
      <c r="K10" s="733"/>
      <c r="L10" s="733"/>
      <c r="M10" s="734"/>
    </row>
    <row r="11" spans="1:13" ht="26.25" customHeight="1" thickBot="1" x14ac:dyDescent="0.2">
      <c r="A11" s="695" t="s">
        <v>155</v>
      </c>
      <c r="B11" s="696"/>
      <c r="C11" s="740" t="s">
        <v>191</v>
      </c>
      <c r="D11" s="741"/>
      <c r="E11" s="741"/>
      <c r="F11" s="741"/>
      <c r="G11" s="741"/>
      <c r="H11" s="741"/>
      <c r="I11" s="741"/>
      <c r="J11" s="741"/>
      <c r="K11" s="741"/>
      <c r="L11" s="741"/>
      <c r="M11" s="742"/>
    </row>
    <row r="12" spans="1:13" ht="37.5" customHeight="1" thickBot="1" x14ac:dyDescent="0.2">
      <c r="A12" s="232" t="s">
        <v>167</v>
      </c>
      <c r="B12" s="233" t="s">
        <v>88</v>
      </c>
      <c r="C12" s="697" t="s">
        <v>157</v>
      </c>
      <c r="D12" s="697"/>
      <c r="E12" s="697"/>
      <c r="F12" s="697"/>
      <c r="G12" s="698" t="s">
        <v>158</v>
      </c>
      <c r="H12" s="697"/>
      <c r="I12" s="697"/>
      <c r="J12" s="699"/>
      <c r="K12" s="234" t="s">
        <v>159</v>
      </c>
      <c r="L12" s="233" t="s">
        <v>160</v>
      </c>
      <c r="M12" s="235" t="s">
        <v>161</v>
      </c>
    </row>
    <row r="13" spans="1:13" ht="37.5" customHeight="1" x14ac:dyDescent="0.15">
      <c r="A13" s="269">
        <v>1</v>
      </c>
      <c r="B13" s="270" t="s">
        <v>168</v>
      </c>
      <c r="C13" s="743" t="s">
        <v>169</v>
      </c>
      <c r="D13" s="744"/>
      <c r="E13" s="744"/>
      <c r="F13" s="745"/>
      <c r="G13" s="271">
        <v>30</v>
      </c>
      <c r="H13" s="272" t="s">
        <v>170</v>
      </c>
      <c r="I13" s="273">
        <v>30</v>
      </c>
      <c r="J13" s="274">
        <f t="shared" ref="J13:J27" si="0">G13*I13</f>
        <v>900</v>
      </c>
      <c r="K13" s="275">
        <v>0</v>
      </c>
      <c r="L13" s="243"/>
      <c r="M13" s="244"/>
    </row>
    <row r="14" spans="1:13" ht="37.5" customHeight="1" x14ac:dyDescent="0.15">
      <c r="A14" s="276">
        <v>2</v>
      </c>
      <c r="B14" s="277" t="s">
        <v>171</v>
      </c>
      <c r="C14" s="746" t="s">
        <v>172</v>
      </c>
      <c r="D14" s="747"/>
      <c r="E14" s="747"/>
      <c r="F14" s="748"/>
      <c r="G14" s="278">
        <v>30</v>
      </c>
      <c r="H14" s="279" t="s">
        <v>173</v>
      </c>
      <c r="I14" s="280">
        <v>120</v>
      </c>
      <c r="J14" s="281">
        <f t="shared" si="0"/>
        <v>3600</v>
      </c>
      <c r="K14" s="282">
        <v>0</v>
      </c>
      <c r="L14" s="252"/>
      <c r="M14" s="253"/>
    </row>
    <row r="15" spans="1:13" ht="37.5" customHeight="1" x14ac:dyDescent="0.15">
      <c r="A15" s="276">
        <v>3</v>
      </c>
      <c r="B15" s="277" t="s">
        <v>174</v>
      </c>
      <c r="C15" s="749" t="s">
        <v>175</v>
      </c>
      <c r="D15" s="747"/>
      <c r="E15" s="747"/>
      <c r="F15" s="748"/>
      <c r="G15" s="278">
        <v>30</v>
      </c>
      <c r="H15" s="279" t="s">
        <v>173</v>
      </c>
      <c r="I15" s="280">
        <v>200</v>
      </c>
      <c r="J15" s="281">
        <f t="shared" si="0"/>
        <v>6000</v>
      </c>
      <c r="K15" s="282">
        <v>2000</v>
      </c>
      <c r="L15" s="252"/>
      <c r="M15" s="253"/>
    </row>
    <row r="16" spans="1:13" ht="37.5" customHeight="1" x14ac:dyDescent="0.15">
      <c r="A16" s="245">
        <v>4</v>
      </c>
      <c r="B16" s="283"/>
      <c r="C16" s="737"/>
      <c r="D16" s="738"/>
      <c r="E16" s="738"/>
      <c r="F16" s="739"/>
      <c r="G16" s="247">
        <v>30</v>
      </c>
      <c r="H16" s="248" t="s">
        <v>173</v>
      </c>
      <c r="I16" s="249">
        <v>0</v>
      </c>
      <c r="J16" s="250">
        <f t="shared" si="0"/>
        <v>0</v>
      </c>
      <c r="K16" s="251">
        <v>0</v>
      </c>
      <c r="L16" s="252"/>
      <c r="M16" s="253"/>
    </row>
    <row r="17" spans="1:13" ht="37.5" customHeight="1" x14ac:dyDescent="0.15">
      <c r="A17" s="245">
        <v>5</v>
      </c>
      <c r="B17" s="283"/>
      <c r="C17" s="737"/>
      <c r="D17" s="738"/>
      <c r="E17" s="738"/>
      <c r="F17" s="739"/>
      <c r="G17" s="247">
        <v>30</v>
      </c>
      <c r="H17" s="248" t="s">
        <v>173</v>
      </c>
      <c r="I17" s="249">
        <v>0</v>
      </c>
      <c r="J17" s="250">
        <f t="shared" si="0"/>
        <v>0</v>
      </c>
      <c r="K17" s="251">
        <v>0</v>
      </c>
      <c r="L17" s="252"/>
      <c r="M17" s="253"/>
    </row>
    <row r="18" spans="1:13" ht="37.5" customHeight="1" x14ac:dyDescent="0.15">
      <c r="A18" s="245">
        <v>6</v>
      </c>
      <c r="B18" s="283"/>
      <c r="C18" s="737"/>
      <c r="D18" s="738"/>
      <c r="E18" s="738"/>
      <c r="F18" s="739"/>
      <c r="G18" s="247">
        <v>30</v>
      </c>
      <c r="H18" s="248" t="s">
        <v>173</v>
      </c>
      <c r="I18" s="249">
        <v>0</v>
      </c>
      <c r="J18" s="250">
        <f t="shared" si="0"/>
        <v>0</v>
      </c>
      <c r="K18" s="251">
        <v>0</v>
      </c>
      <c r="L18" s="252"/>
      <c r="M18" s="253"/>
    </row>
    <row r="19" spans="1:13" ht="37.5" customHeight="1" x14ac:dyDescent="0.15">
      <c r="A19" s="245">
        <v>7</v>
      </c>
      <c r="B19" s="283"/>
      <c r="C19" s="737"/>
      <c r="D19" s="738"/>
      <c r="E19" s="738"/>
      <c r="F19" s="739"/>
      <c r="G19" s="247">
        <v>30</v>
      </c>
      <c r="H19" s="248" t="s">
        <v>173</v>
      </c>
      <c r="I19" s="249">
        <v>0</v>
      </c>
      <c r="J19" s="250">
        <f t="shared" si="0"/>
        <v>0</v>
      </c>
      <c r="K19" s="251">
        <v>0</v>
      </c>
      <c r="L19" s="252"/>
      <c r="M19" s="253"/>
    </row>
    <row r="20" spans="1:13" ht="37.5" customHeight="1" x14ac:dyDescent="0.15">
      <c r="A20" s="245">
        <v>8</v>
      </c>
      <c r="B20" s="283"/>
      <c r="C20" s="737"/>
      <c r="D20" s="738"/>
      <c r="E20" s="738"/>
      <c r="F20" s="739"/>
      <c r="G20" s="247">
        <v>30</v>
      </c>
      <c r="H20" s="248" t="s">
        <v>173</v>
      </c>
      <c r="I20" s="249">
        <v>0</v>
      </c>
      <c r="J20" s="250">
        <f t="shared" si="0"/>
        <v>0</v>
      </c>
      <c r="K20" s="251">
        <v>0</v>
      </c>
      <c r="L20" s="252"/>
      <c r="M20" s="253"/>
    </row>
    <row r="21" spans="1:13" ht="37.5" customHeight="1" x14ac:dyDescent="0.15">
      <c r="A21" s="245">
        <v>9</v>
      </c>
      <c r="B21" s="283"/>
      <c r="C21" s="737"/>
      <c r="D21" s="738"/>
      <c r="E21" s="738"/>
      <c r="F21" s="739"/>
      <c r="G21" s="247">
        <v>30</v>
      </c>
      <c r="H21" s="248" t="s">
        <v>173</v>
      </c>
      <c r="I21" s="249">
        <v>0</v>
      </c>
      <c r="J21" s="250">
        <f t="shared" si="0"/>
        <v>0</v>
      </c>
      <c r="K21" s="251">
        <v>0</v>
      </c>
      <c r="L21" s="252"/>
      <c r="M21" s="253"/>
    </row>
    <row r="22" spans="1:13" ht="37.5" customHeight="1" x14ac:dyDescent="0.15">
      <c r="A22" s="245">
        <v>10</v>
      </c>
      <c r="B22" s="283"/>
      <c r="C22" s="737"/>
      <c r="D22" s="738"/>
      <c r="E22" s="738"/>
      <c r="F22" s="739"/>
      <c r="G22" s="247">
        <v>30</v>
      </c>
      <c r="H22" s="248" t="s">
        <v>173</v>
      </c>
      <c r="I22" s="249">
        <v>0</v>
      </c>
      <c r="J22" s="250">
        <f t="shared" si="0"/>
        <v>0</v>
      </c>
      <c r="K22" s="251">
        <v>0</v>
      </c>
      <c r="L22" s="252"/>
      <c r="M22" s="253"/>
    </row>
    <row r="23" spans="1:13" ht="37.5" customHeight="1" x14ac:dyDescent="0.15">
      <c r="A23" s="245">
        <v>11</v>
      </c>
      <c r="B23" s="283"/>
      <c r="C23" s="737"/>
      <c r="D23" s="738"/>
      <c r="E23" s="738"/>
      <c r="F23" s="739"/>
      <c r="G23" s="247">
        <v>30</v>
      </c>
      <c r="H23" s="248" t="s">
        <v>173</v>
      </c>
      <c r="I23" s="249">
        <v>0</v>
      </c>
      <c r="J23" s="250">
        <f t="shared" si="0"/>
        <v>0</v>
      </c>
      <c r="K23" s="251">
        <v>0</v>
      </c>
      <c r="L23" s="252"/>
      <c r="M23" s="253"/>
    </row>
    <row r="24" spans="1:13" ht="37.5" customHeight="1" x14ac:dyDescent="0.15">
      <c r="A24" s="245">
        <v>12</v>
      </c>
      <c r="B24" s="283"/>
      <c r="C24" s="737"/>
      <c r="D24" s="738"/>
      <c r="E24" s="738"/>
      <c r="F24" s="739"/>
      <c r="G24" s="247">
        <v>30</v>
      </c>
      <c r="H24" s="248" t="s">
        <v>173</v>
      </c>
      <c r="I24" s="249">
        <v>0</v>
      </c>
      <c r="J24" s="250">
        <f t="shared" si="0"/>
        <v>0</v>
      </c>
      <c r="K24" s="251">
        <v>0</v>
      </c>
      <c r="L24" s="252"/>
      <c r="M24" s="253"/>
    </row>
    <row r="25" spans="1:13" ht="37.5" customHeight="1" x14ac:dyDescent="0.15">
      <c r="A25" s="245">
        <v>13</v>
      </c>
      <c r="B25" s="283"/>
      <c r="C25" s="737"/>
      <c r="D25" s="738"/>
      <c r="E25" s="738"/>
      <c r="F25" s="739"/>
      <c r="G25" s="247">
        <v>30</v>
      </c>
      <c r="H25" s="248" t="s">
        <v>173</v>
      </c>
      <c r="I25" s="249">
        <v>0</v>
      </c>
      <c r="J25" s="250">
        <f t="shared" si="0"/>
        <v>0</v>
      </c>
      <c r="K25" s="251">
        <v>0</v>
      </c>
      <c r="L25" s="252"/>
      <c r="M25" s="253"/>
    </row>
    <row r="26" spans="1:13" ht="37.5" customHeight="1" x14ac:dyDescent="0.15">
      <c r="A26" s="245">
        <v>14</v>
      </c>
      <c r="B26" s="283"/>
      <c r="C26" s="737"/>
      <c r="D26" s="738"/>
      <c r="E26" s="738"/>
      <c r="F26" s="739"/>
      <c r="G26" s="247">
        <v>30</v>
      </c>
      <c r="H26" s="248" t="s">
        <v>173</v>
      </c>
      <c r="I26" s="249">
        <v>0</v>
      </c>
      <c r="J26" s="250">
        <f t="shared" si="0"/>
        <v>0</v>
      </c>
      <c r="K26" s="251">
        <v>0</v>
      </c>
      <c r="L26" s="252"/>
      <c r="M26" s="253"/>
    </row>
    <row r="27" spans="1:13" ht="37.5" customHeight="1" thickBot="1" x14ac:dyDescent="0.2">
      <c r="A27" s="254">
        <v>15</v>
      </c>
      <c r="B27" s="284"/>
      <c r="C27" s="750"/>
      <c r="D27" s="751"/>
      <c r="E27" s="751"/>
      <c r="F27" s="752"/>
      <c r="G27" s="256">
        <v>30</v>
      </c>
      <c r="H27" s="257" t="s">
        <v>173</v>
      </c>
      <c r="I27" s="258">
        <v>0</v>
      </c>
      <c r="J27" s="259">
        <f t="shared" si="0"/>
        <v>0</v>
      </c>
      <c r="K27" s="260">
        <v>0</v>
      </c>
      <c r="L27" s="261"/>
      <c r="M27" s="262"/>
    </row>
    <row r="28" spans="1:13" ht="37.5" customHeight="1" thickBot="1" x14ac:dyDescent="0.2">
      <c r="A28" s="753" t="s">
        <v>163</v>
      </c>
      <c r="B28" s="697"/>
      <c r="C28" s="754"/>
      <c r="D28" s="754"/>
      <c r="E28" s="754"/>
      <c r="F28" s="755"/>
      <c r="G28" s="756"/>
      <c r="H28" s="757"/>
      <c r="I28" s="757"/>
      <c r="J28" s="285">
        <f>SUM(J13:J27)</f>
        <v>10500</v>
      </c>
      <c r="K28" s="286">
        <f>SUM(K13:K27)</f>
        <v>2000</v>
      </c>
      <c r="L28" s="287"/>
      <c r="M28" s="288"/>
    </row>
    <row r="29" spans="1:13" ht="26.25" customHeight="1" x14ac:dyDescent="0.15">
      <c r="J29" s="713"/>
      <c r="K29" s="713"/>
      <c r="L29" s="713"/>
      <c r="M29" s="713"/>
    </row>
  </sheetData>
  <customSheetViews>
    <customSheetView guid="{DF515BBC-AD63-4C78-82A4-0CBD6B6BCF77}" topLeftCell="A19">
      <selection activeCell="B32" sqref="B32:I32"/>
      <pageMargins left="0.59055118110236227" right="0.43" top="0.61" bottom="0.52" header="0.51181102362204722" footer="0.41"/>
      <pageSetup paperSize="9" scale="95" orientation="portrait" r:id="rId1"/>
      <headerFooter alignWithMargins="0"/>
    </customSheetView>
  </customSheetViews>
  <mergeCells count="30">
    <mergeCell ref="C27:F27"/>
    <mergeCell ref="A28:F28"/>
    <mergeCell ref="G28:I28"/>
    <mergeCell ref="J29:M29"/>
    <mergeCell ref="C21:F21"/>
    <mergeCell ref="C22:F22"/>
    <mergeCell ref="C23:F23"/>
    <mergeCell ref="C24:F24"/>
    <mergeCell ref="C25:F25"/>
    <mergeCell ref="C26:F26"/>
    <mergeCell ref="C20:F20"/>
    <mergeCell ref="A11:B11"/>
    <mergeCell ref="C11:M11"/>
    <mergeCell ref="C12:F12"/>
    <mergeCell ref="G12:J12"/>
    <mergeCell ref="C13:F13"/>
    <mergeCell ref="C14:F14"/>
    <mergeCell ref="C15:F15"/>
    <mergeCell ref="C16:F16"/>
    <mergeCell ref="C17:F17"/>
    <mergeCell ref="C18:F18"/>
    <mergeCell ref="C19:F19"/>
    <mergeCell ref="A9:B10"/>
    <mergeCell ref="C9:M9"/>
    <mergeCell ref="C10:M10"/>
    <mergeCell ref="A1:M1"/>
    <mergeCell ref="A3:C3"/>
    <mergeCell ref="A7:B7"/>
    <mergeCell ref="A8:B8"/>
    <mergeCell ref="C8:E8"/>
  </mergeCells>
  <phoneticPr fontId="3"/>
  <pageMargins left="0.59055118110236227" right="0.43" top="0.61" bottom="0.52" header="0.51181102362204722" footer="0.41"/>
  <pageSetup paperSize="9" scale="95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0000"/>
    <pageSetUpPr fitToPage="1"/>
  </sheetPr>
  <dimension ref="A1:M49"/>
  <sheetViews>
    <sheetView view="pageBreakPreview" topLeftCell="A37" zoomScale="60" zoomScaleNormal="100" workbookViewId="0">
      <selection activeCell="A11" sqref="A11:B11"/>
    </sheetView>
  </sheetViews>
  <sheetFormatPr defaultColWidth="9" defaultRowHeight="13.5" x14ac:dyDescent="0.15"/>
  <cols>
    <col min="1" max="1" width="12.125" style="289" customWidth="1"/>
    <col min="2" max="9" width="9.625" style="289" customWidth="1"/>
    <col min="10" max="10" width="9.75" style="289" customWidth="1"/>
    <col min="11" max="16384" width="9" style="289"/>
  </cols>
  <sheetData>
    <row r="1" spans="1:13" ht="17.25" x14ac:dyDescent="0.15">
      <c r="A1" s="758" t="s">
        <v>242</v>
      </c>
      <c r="B1" s="758"/>
      <c r="C1" s="758"/>
      <c r="D1" s="758"/>
      <c r="E1" s="758"/>
      <c r="F1" s="758"/>
      <c r="G1" s="758"/>
      <c r="H1" s="758"/>
      <c r="I1" s="758"/>
      <c r="J1" s="758"/>
    </row>
    <row r="2" spans="1:13" ht="12.75" customHeight="1" x14ac:dyDescent="0.15"/>
    <row r="3" spans="1:13" ht="69" customHeight="1" x14ac:dyDescent="0.15">
      <c r="A3" s="290" t="s">
        <v>176</v>
      </c>
      <c r="B3" s="759" t="s">
        <v>255</v>
      </c>
      <c r="C3" s="760"/>
      <c r="D3" s="760"/>
      <c r="E3" s="760"/>
      <c r="F3" s="760"/>
      <c r="G3" s="760"/>
      <c r="H3" s="760"/>
      <c r="I3" s="760"/>
      <c r="J3" s="761"/>
    </row>
    <row r="4" spans="1:13" ht="18" customHeight="1" x14ac:dyDescent="0.15">
      <c r="A4" s="291" t="s">
        <v>177</v>
      </c>
      <c r="B4" s="292"/>
      <c r="C4" s="293"/>
      <c r="D4" s="293"/>
      <c r="E4" s="293"/>
      <c r="F4" s="293"/>
      <c r="G4" s="293"/>
      <c r="H4" s="293"/>
      <c r="I4" s="293"/>
      <c r="J4" s="294"/>
    </row>
    <row r="5" spans="1:13" ht="18" customHeight="1" x14ac:dyDescent="0.15">
      <c r="A5" s="291" t="s">
        <v>178</v>
      </c>
      <c r="B5" s="293"/>
      <c r="C5" s="293"/>
      <c r="D5" s="293"/>
      <c r="E5" s="293"/>
      <c r="F5" s="293"/>
      <c r="G5" s="293"/>
      <c r="H5" s="293"/>
      <c r="I5" s="293"/>
      <c r="J5" s="294"/>
      <c r="M5" s="289" t="s">
        <v>186</v>
      </c>
    </row>
    <row r="6" spans="1:13" ht="18" customHeight="1" x14ac:dyDescent="0.15">
      <c r="A6" s="762" t="s">
        <v>179</v>
      </c>
      <c r="B6" s="295"/>
      <c r="C6" s="295"/>
      <c r="D6" s="295"/>
      <c r="E6" s="295"/>
      <c r="F6" s="295"/>
      <c r="G6" s="295"/>
      <c r="H6" s="295"/>
      <c r="I6" s="295"/>
      <c r="J6" s="296"/>
      <c r="M6" s="289" t="s">
        <v>190</v>
      </c>
    </row>
    <row r="7" spans="1:13" ht="18" customHeight="1" x14ac:dyDescent="0.15">
      <c r="A7" s="763"/>
      <c r="B7" s="297"/>
      <c r="C7" s="297"/>
      <c r="D7" s="297"/>
      <c r="E7" s="297"/>
      <c r="F7" s="297"/>
      <c r="G7" s="297"/>
      <c r="H7" s="297"/>
      <c r="I7" s="297"/>
      <c r="J7" s="298"/>
      <c r="M7" s="289" t="s">
        <v>189</v>
      </c>
    </row>
    <row r="8" spans="1:13" ht="18" customHeight="1" x14ac:dyDescent="0.15">
      <c r="A8" s="764"/>
      <c r="B8" s="299"/>
      <c r="C8" s="299"/>
      <c r="D8" s="299"/>
      <c r="E8" s="299"/>
      <c r="F8" s="299"/>
      <c r="G8" s="299"/>
      <c r="H8" s="299"/>
      <c r="I8" s="299"/>
      <c r="J8" s="300"/>
    </row>
    <row r="9" spans="1:13" ht="18" customHeight="1" x14ac:dyDescent="0.15">
      <c r="A9" s="301"/>
      <c r="J9" s="302"/>
    </row>
    <row r="10" spans="1:13" ht="18" customHeight="1" x14ac:dyDescent="0.15">
      <c r="A10" s="301"/>
      <c r="J10" s="302"/>
    </row>
    <row r="11" spans="1:13" ht="18" customHeight="1" x14ac:dyDescent="0.15">
      <c r="A11" s="301"/>
      <c r="J11" s="302"/>
    </row>
    <row r="12" spans="1:13" ht="18" customHeight="1" x14ac:dyDescent="0.15">
      <c r="A12" s="301"/>
      <c r="J12" s="302"/>
    </row>
    <row r="13" spans="1:13" ht="18" customHeight="1" x14ac:dyDescent="0.15">
      <c r="A13" s="301"/>
      <c r="J13" s="302"/>
    </row>
    <row r="14" spans="1:13" ht="18" customHeight="1" x14ac:dyDescent="0.15">
      <c r="A14" s="301"/>
      <c r="J14" s="302"/>
    </row>
    <row r="15" spans="1:13" ht="18" customHeight="1" x14ac:dyDescent="0.15">
      <c r="A15" s="301"/>
      <c r="J15" s="302"/>
    </row>
    <row r="16" spans="1:13" ht="18" customHeight="1" x14ac:dyDescent="0.15">
      <c r="A16" s="301"/>
      <c r="J16" s="302"/>
    </row>
    <row r="17" spans="1:10" ht="18" customHeight="1" x14ac:dyDescent="0.15">
      <c r="A17" s="301"/>
      <c r="J17" s="302"/>
    </row>
    <row r="18" spans="1:10" ht="18" customHeight="1" x14ac:dyDescent="0.15">
      <c r="A18" s="301"/>
      <c r="J18" s="302"/>
    </row>
    <row r="19" spans="1:10" ht="18" customHeight="1" x14ac:dyDescent="0.15">
      <c r="A19" s="301"/>
      <c r="J19" s="302"/>
    </row>
    <row r="20" spans="1:10" ht="18" customHeight="1" x14ac:dyDescent="0.15">
      <c r="A20" s="301"/>
      <c r="J20" s="302"/>
    </row>
    <row r="21" spans="1:10" ht="18" customHeight="1" x14ac:dyDescent="0.15">
      <c r="A21" s="301"/>
      <c r="J21" s="302"/>
    </row>
    <row r="22" spans="1:10" ht="18" customHeight="1" x14ac:dyDescent="0.15">
      <c r="A22" s="301"/>
      <c r="J22" s="302"/>
    </row>
    <row r="23" spans="1:10" ht="18" customHeight="1" x14ac:dyDescent="0.15">
      <c r="A23" s="301"/>
      <c r="J23" s="302"/>
    </row>
    <row r="24" spans="1:10" ht="18" customHeight="1" x14ac:dyDescent="0.15">
      <c r="A24" s="301"/>
      <c r="J24" s="302"/>
    </row>
    <row r="25" spans="1:10" ht="18" customHeight="1" x14ac:dyDescent="0.15">
      <c r="A25" s="301"/>
      <c r="J25" s="302"/>
    </row>
    <row r="26" spans="1:10" ht="18" customHeight="1" x14ac:dyDescent="0.15">
      <c r="A26" s="301"/>
      <c r="J26" s="302"/>
    </row>
    <row r="27" spans="1:10" ht="18" customHeight="1" x14ac:dyDescent="0.15">
      <c r="A27" s="301"/>
      <c r="J27" s="302"/>
    </row>
    <row r="28" spans="1:10" ht="18" customHeight="1" x14ac:dyDescent="0.15">
      <c r="A28" s="301"/>
      <c r="J28" s="302"/>
    </row>
    <row r="29" spans="1:10" ht="18" customHeight="1" x14ac:dyDescent="0.15">
      <c r="A29" s="301"/>
      <c r="J29" s="302"/>
    </row>
    <row r="30" spans="1:10" ht="18" customHeight="1" x14ac:dyDescent="0.15">
      <c r="A30" s="301"/>
      <c r="J30" s="302"/>
    </row>
    <row r="31" spans="1:10" ht="18" customHeight="1" x14ac:dyDescent="0.15">
      <c r="A31" s="301"/>
      <c r="J31" s="302"/>
    </row>
    <row r="32" spans="1:10" ht="18" customHeight="1" x14ac:dyDescent="0.15">
      <c r="A32" s="301"/>
      <c r="J32" s="302"/>
    </row>
    <row r="33" spans="1:10" ht="18" customHeight="1" x14ac:dyDescent="0.15">
      <c r="A33" s="301"/>
      <c r="J33" s="302"/>
    </row>
    <row r="34" spans="1:10" ht="18" customHeight="1" x14ac:dyDescent="0.15">
      <c r="A34" s="301"/>
      <c r="J34" s="302"/>
    </row>
    <row r="35" spans="1:10" ht="18" customHeight="1" x14ac:dyDescent="0.15">
      <c r="A35" s="301"/>
      <c r="J35" s="302"/>
    </row>
    <row r="36" spans="1:10" ht="18" customHeight="1" x14ac:dyDescent="0.15">
      <c r="A36" s="301"/>
      <c r="J36" s="302"/>
    </row>
    <row r="37" spans="1:10" ht="18" customHeight="1" x14ac:dyDescent="0.15">
      <c r="A37" s="301"/>
      <c r="J37" s="302"/>
    </row>
    <row r="38" spans="1:10" ht="18" customHeight="1" x14ac:dyDescent="0.15">
      <c r="A38" s="301"/>
      <c r="J38" s="302"/>
    </row>
    <row r="39" spans="1:10" ht="18" customHeight="1" x14ac:dyDescent="0.15">
      <c r="A39" s="301"/>
      <c r="J39" s="302"/>
    </row>
    <row r="40" spans="1:10" ht="18" customHeight="1" x14ac:dyDescent="0.15">
      <c r="A40" s="301"/>
      <c r="J40" s="302"/>
    </row>
    <row r="41" spans="1:10" ht="18" customHeight="1" x14ac:dyDescent="0.15">
      <c r="A41" s="301"/>
      <c r="J41" s="302"/>
    </row>
    <row r="42" spans="1:10" ht="18" customHeight="1" x14ac:dyDescent="0.15">
      <c r="A42" s="301"/>
      <c r="J42" s="302"/>
    </row>
    <row r="43" spans="1:10" ht="18" customHeight="1" x14ac:dyDescent="0.15">
      <c r="A43" s="301"/>
      <c r="J43" s="302"/>
    </row>
    <row r="44" spans="1:10" ht="18" customHeight="1" x14ac:dyDescent="0.15">
      <c r="A44" s="301"/>
      <c r="J44" s="302"/>
    </row>
    <row r="45" spans="1:10" ht="18" customHeight="1" x14ac:dyDescent="0.15">
      <c r="A45" s="301"/>
      <c r="J45" s="302"/>
    </row>
    <row r="46" spans="1:10" ht="18" customHeight="1" x14ac:dyDescent="0.15">
      <c r="A46" s="301"/>
      <c r="J46" s="302"/>
    </row>
    <row r="47" spans="1:10" ht="18" customHeight="1" x14ac:dyDescent="0.15">
      <c r="A47" s="301"/>
      <c r="J47" s="302"/>
    </row>
    <row r="48" spans="1:10" ht="18" customHeight="1" x14ac:dyDescent="0.15">
      <c r="A48" s="301"/>
      <c r="J48" s="302"/>
    </row>
    <row r="49" spans="1:10" ht="18" customHeight="1" x14ac:dyDescent="0.15">
      <c r="A49" s="303"/>
      <c r="B49" s="304"/>
      <c r="C49" s="304"/>
      <c r="D49" s="304"/>
      <c r="E49" s="304"/>
      <c r="F49" s="304"/>
      <c r="G49" s="304"/>
      <c r="H49" s="304"/>
      <c r="I49" s="304"/>
      <c r="J49" s="305"/>
    </row>
  </sheetData>
  <customSheetViews>
    <customSheetView guid="{DF515BBC-AD63-4C78-82A4-0CBD6B6BCF77}" fitToPage="1">
      <selection activeCell="D7" sqref="D7"/>
      <pageMargins left="0.78700000000000003" right="0.49" top="0.59" bottom="0.68" header="0.37" footer="0.51200000000000001"/>
      <pageSetup paperSize="9" scale="88" orientation="portrait" horizontalDpi="300" verticalDpi="300" r:id="rId1"/>
      <headerFooter alignWithMargins="0"/>
    </customSheetView>
  </customSheetViews>
  <mergeCells count="3">
    <mergeCell ref="A1:J1"/>
    <mergeCell ref="B3:J3"/>
    <mergeCell ref="A6:A8"/>
  </mergeCells>
  <phoneticPr fontId="3"/>
  <pageMargins left="0.78700000000000003" right="0.49" top="0.59" bottom="0.68" header="0.37" footer="0.51200000000000001"/>
  <pageSetup paperSize="9" scale="88" orientation="portrait" horizontalDpi="300" verticalDpi="300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O25"/>
  <sheetViews>
    <sheetView view="pageBreakPreview" zoomScale="60" zoomScaleNormal="100" workbookViewId="0">
      <selection activeCell="A11" sqref="A11:B12"/>
    </sheetView>
  </sheetViews>
  <sheetFormatPr defaultRowHeight="13.5" x14ac:dyDescent="0.15"/>
  <cols>
    <col min="1" max="1" width="12.25" style="309" customWidth="1"/>
    <col min="2" max="2" width="2.125" style="309" customWidth="1"/>
    <col min="3" max="8" width="6.25" style="309" customWidth="1"/>
    <col min="9" max="9" width="16.875" style="309" customWidth="1"/>
    <col min="10" max="10" width="5" style="309" customWidth="1"/>
    <col min="11" max="11" width="14.375" style="309" customWidth="1"/>
    <col min="12" max="13" width="15" style="309" customWidth="1"/>
    <col min="14" max="15" width="7.5" style="309" customWidth="1"/>
    <col min="16" max="256" width="9" style="309"/>
    <col min="257" max="257" width="12.25" style="309" customWidth="1"/>
    <col min="258" max="258" width="2.125" style="309" customWidth="1"/>
    <col min="259" max="264" width="6.25" style="309" customWidth="1"/>
    <col min="265" max="265" width="16.875" style="309" customWidth="1"/>
    <col min="266" max="266" width="5" style="309" customWidth="1"/>
    <col min="267" max="267" width="14.375" style="309" customWidth="1"/>
    <col min="268" max="269" width="15" style="309" customWidth="1"/>
    <col min="270" max="271" width="7.5" style="309" customWidth="1"/>
    <col min="272" max="512" width="9" style="309"/>
    <col min="513" max="513" width="12.25" style="309" customWidth="1"/>
    <col min="514" max="514" width="2.125" style="309" customWidth="1"/>
    <col min="515" max="520" width="6.25" style="309" customWidth="1"/>
    <col min="521" max="521" width="16.875" style="309" customWidth="1"/>
    <col min="522" max="522" width="5" style="309" customWidth="1"/>
    <col min="523" max="523" width="14.375" style="309" customWidth="1"/>
    <col min="524" max="525" width="15" style="309" customWidth="1"/>
    <col min="526" max="527" width="7.5" style="309" customWidth="1"/>
    <col min="528" max="768" width="9" style="309"/>
    <col min="769" max="769" width="12.25" style="309" customWidth="1"/>
    <col min="770" max="770" width="2.125" style="309" customWidth="1"/>
    <col min="771" max="776" width="6.25" style="309" customWidth="1"/>
    <col min="777" max="777" width="16.875" style="309" customWidth="1"/>
    <col min="778" max="778" width="5" style="309" customWidth="1"/>
    <col min="779" max="779" width="14.375" style="309" customWidth="1"/>
    <col min="780" max="781" width="15" style="309" customWidth="1"/>
    <col min="782" max="783" width="7.5" style="309" customWidth="1"/>
    <col min="784" max="1024" width="9" style="309"/>
    <col min="1025" max="1025" width="12.25" style="309" customWidth="1"/>
    <col min="1026" max="1026" width="2.125" style="309" customWidth="1"/>
    <col min="1027" max="1032" width="6.25" style="309" customWidth="1"/>
    <col min="1033" max="1033" width="16.875" style="309" customWidth="1"/>
    <col min="1034" max="1034" width="5" style="309" customWidth="1"/>
    <col min="1035" max="1035" width="14.375" style="309" customWidth="1"/>
    <col min="1036" max="1037" width="15" style="309" customWidth="1"/>
    <col min="1038" max="1039" width="7.5" style="309" customWidth="1"/>
    <col min="1040" max="1280" width="9" style="309"/>
    <col min="1281" max="1281" width="12.25" style="309" customWidth="1"/>
    <col min="1282" max="1282" width="2.125" style="309" customWidth="1"/>
    <col min="1283" max="1288" width="6.25" style="309" customWidth="1"/>
    <col min="1289" max="1289" width="16.875" style="309" customWidth="1"/>
    <col min="1290" max="1290" width="5" style="309" customWidth="1"/>
    <col min="1291" max="1291" width="14.375" style="309" customWidth="1"/>
    <col min="1292" max="1293" width="15" style="309" customWidth="1"/>
    <col min="1294" max="1295" width="7.5" style="309" customWidth="1"/>
    <col min="1296" max="1536" width="9" style="309"/>
    <col min="1537" max="1537" width="12.25" style="309" customWidth="1"/>
    <col min="1538" max="1538" width="2.125" style="309" customWidth="1"/>
    <col min="1539" max="1544" width="6.25" style="309" customWidth="1"/>
    <col min="1545" max="1545" width="16.875" style="309" customWidth="1"/>
    <col min="1546" max="1546" width="5" style="309" customWidth="1"/>
    <col min="1547" max="1547" width="14.375" style="309" customWidth="1"/>
    <col min="1548" max="1549" width="15" style="309" customWidth="1"/>
    <col min="1550" max="1551" width="7.5" style="309" customWidth="1"/>
    <col min="1552" max="1792" width="9" style="309"/>
    <col min="1793" max="1793" width="12.25" style="309" customWidth="1"/>
    <col min="1794" max="1794" width="2.125" style="309" customWidth="1"/>
    <col min="1795" max="1800" width="6.25" style="309" customWidth="1"/>
    <col min="1801" max="1801" width="16.875" style="309" customWidth="1"/>
    <col min="1802" max="1802" width="5" style="309" customWidth="1"/>
    <col min="1803" max="1803" width="14.375" style="309" customWidth="1"/>
    <col min="1804" max="1805" width="15" style="309" customWidth="1"/>
    <col min="1806" max="1807" width="7.5" style="309" customWidth="1"/>
    <col min="1808" max="2048" width="9" style="309"/>
    <col min="2049" max="2049" width="12.25" style="309" customWidth="1"/>
    <col min="2050" max="2050" width="2.125" style="309" customWidth="1"/>
    <col min="2051" max="2056" width="6.25" style="309" customWidth="1"/>
    <col min="2057" max="2057" width="16.875" style="309" customWidth="1"/>
    <col min="2058" max="2058" width="5" style="309" customWidth="1"/>
    <col min="2059" max="2059" width="14.375" style="309" customWidth="1"/>
    <col min="2060" max="2061" width="15" style="309" customWidth="1"/>
    <col min="2062" max="2063" width="7.5" style="309" customWidth="1"/>
    <col min="2064" max="2304" width="9" style="309"/>
    <col min="2305" max="2305" width="12.25" style="309" customWidth="1"/>
    <col min="2306" max="2306" width="2.125" style="309" customWidth="1"/>
    <col min="2307" max="2312" width="6.25" style="309" customWidth="1"/>
    <col min="2313" max="2313" width="16.875" style="309" customWidth="1"/>
    <col min="2314" max="2314" width="5" style="309" customWidth="1"/>
    <col min="2315" max="2315" width="14.375" style="309" customWidth="1"/>
    <col min="2316" max="2317" width="15" style="309" customWidth="1"/>
    <col min="2318" max="2319" width="7.5" style="309" customWidth="1"/>
    <col min="2320" max="2560" width="9" style="309"/>
    <col min="2561" max="2561" width="12.25" style="309" customWidth="1"/>
    <col min="2562" max="2562" width="2.125" style="309" customWidth="1"/>
    <col min="2563" max="2568" width="6.25" style="309" customWidth="1"/>
    <col min="2569" max="2569" width="16.875" style="309" customWidth="1"/>
    <col min="2570" max="2570" width="5" style="309" customWidth="1"/>
    <col min="2571" max="2571" width="14.375" style="309" customWidth="1"/>
    <col min="2572" max="2573" width="15" style="309" customWidth="1"/>
    <col min="2574" max="2575" width="7.5" style="309" customWidth="1"/>
    <col min="2576" max="2816" width="9" style="309"/>
    <col min="2817" max="2817" width="12.25" style="309" customWidth="1"/>
    <col min="2818" max="2818" width="2.125" style="309" customWidth="1"/>
    <col min="2819" max="2824" width="6.25" style="309" customWidth="1"/>
    <col min="2825" max="2825" width="16.875" style="309" customWidth="1"/>
    <col min="2826" max="2826" width="5" style="309" customWidth="1"/>
    <col min="2827" max="2827" width="14.375" style="309" customWidth="1"/>
    <col min="2828" max="2829" width="15" style="309" customWidth="1"/>
    <col min="2830" max="2831" width="7.5" style="309" customWidth="1"/>
    <col min="2832" max="3072" width="9" style="309"/>
    <col min="3073" max="3073" width="12.25" style="309" customWidth="1"/>
    <col min="3074" max="3074" width="2.125" style="309" customWidth="1"/>
    <col min="3075" max="3080" width="6.25" style="309" customWidth="1"/>
    <col min="3081" max="3081" width="16.875" style="309" customWidth="1"/>
    <col min="3082" max="3082" width="5" style="309" customWidth="1"/>
    <col min="3083" max="3083" width="14.375" style="309" customWidth="1"/>
    <col min="3084" max="3085" width="15" style="309" customWidth="1"/>
    <col min="3086" max="3087" width="7.5" style="309" customWidth="1"/>
    <col min="3088" max="3328" width="9" style="309"/>
    <col min="3329" max="3329" width="12.25" style="309" customWidth="1"/>
    <col min="3330" max="3330" width="2.125" style="309" customWidth="1"/>
    <col min="3331" max="3336" width="6.25" style="309" customWidth="1"/>
    <col min="3337" max="3337" width="16.875" style="309" customWidth="1"/>
    <col min="3338" max="3338" width="5" style="309" customWidth="1"/>
    <col min="3339" max="3339" width="14.375" style="309" customWidth="1"/>
    <col min="3340" max="3341" width="15" style="309" customWidth="1"/>
    <col min="3342" max="3343" width="7.5" style="309" customWidth="1"/>
    <col min="3344" max="3584" width="9" style="309"/>
    <col min="3585" max="3585" width="12.25" style="309" customWidth="1"/>
    <col min="3586" max="3586" width="2.125" style="309" customWidth="1"/>
    <col min="3587" max="3592" width="6.25" style="309" customWidth="1"/>
    <col min="3593" max="3593" width="16.875" style="309" customWidth="1"/>
    <col min="3594" max="3594" width="5" style="309" customWidth="1"/>
    <col min="3595" max="3595" width="14.375" style="309" customWidth="1"/>
    <col min="3596" max="3597" width="15" style="309" customWidth="1"/>
    <col min="3598" max="3599" width="7.5" style="309" customWidth="1"/>
    <col min="3600" max="3840" width="9" style="309"/>
    <col min="3841" max="3841" width="12.25" style="309" customWidth="1"/>
    <col min="3842" max="3842" width="2.125" style="309" customWidth="1"/>
    <col min="3843" max="3848" width="6.25" style="309" customWidth="1"/>
    <col min="3849" max="3849" width="16.875" style="309" customWidth="1"/>
    <col min="3850" max="3850" width="5" style="309" customWidth="1"/>
    <col min="3851" max="3851" width="14.375" style="309" customWidth="1"/>
    <col min="3852" max="3853" width="15" style="309" customWidth="1"/>
    <col min="3854" max="3855" width="7.5" style="309" customWidth="1"/>
    <col min="3856" max="4096" width="9" style="309"/>
    <col min="4097" max="4097" width="12.25" style="309" customWidth="1"/>
    <col min="4098" max="4098" width="2.125" style="309" customWidth="1"/>
    <col min="4099" max="4104" width="6.25" style="309" customWidth="1"/>
    <col min="4105" max="4105" width="16.875" style="309" customWidth="1"/>
    <col min="4106" max="4106" width="5" style="309" customWidth="1"/>
    <col min="4107" max="4107" width="14.375" style="309" customWidth="1"/>
    <col min="4108" max="4109" width="15" style="309" customWidth="1"/>
    <col min="4110" max="4111" width="7.5" style="309" customWidth="1"/>
    <col min="4112" max="4352" width="9" style="309"/>
    <col min="4353" max="4353" width="12.25" style="309" customWidth="1"/>
    <col min="4354" max="4354" width="2.125" style="309" customWidth="1"/>
    <col min="4355" max="4360" width="6.25" style="309" customWidth="1"/>
    <col min="4361" max="4361" width="16.875" style="309" customWidth="1"/>
    <col min="4362" max="4362" width="5" style="309" customWidth="1"/>
    <col min="4363" max="4363" width="14.375" style="309" customWidth="1"/>
    <col min="4364" max="4365" width="15" style="309" customWidth="1"/>
    <col min="4366" max="4367" width="7.5" style="309" customWidth="1"/>
    <col min="4368" max="4608" width="9" style="309"/>
    <col min="4609" max="4609" width="12.25" style="309" customWidth="1"/>
    <col min="4610" max="4610" width="2.125" style="309" customWidth="1"/>
    <col min="4611" max="4616" width="6.25" style="309" customWidth="1"/>
    <col min="4617" max="4617" width="16.875" style="309" customWidth="1"/>
    <col min="4618" max="4618" width="5" style="309" customWidth="1"/>
    <col min="4619" max="4619" width="14.375" style="309" customWidth="1"/>
    <col min="4620" max="4621" width="15" style="309" customWidth="1"/>
    <col min="4622" max="4623" width="7.5" style="309" customWidth="1"/>
    <col min="4624" max="4864" width="9" style="309"/>
    <col min="4865" max="4865" width="12.25" style="309" customWidth="1"/>
    <col min="4866" max="4866" width="2.125" style="309" customWidth="1"/>
    <col min="4867" max="4872" width="6.25" style="309" customWidth="1"/>
    <col min="4873" max="4873" width="16.875" style="309" customWidth="1"/>
    <col min="4874" max="4874" width="5" style="309" customWidth="1"/>
    <col min="4875" max="4875" width="14.375" style="309" customWidth="1"/>
    <col min="4876" max="4877" width="15" style="309" customWidth="1"/>
    <col min="4878" max="4879" width="7.5" style="309" customWidth="1"/>
    <col min="4880" max="5120" width="9" style="309"/>
    <col min="5121" max="5121" width="12.25" style="309" customWidth="1"/>
    <col min="5122" max="5122" width="2.125" style="309" customWidth="1"/>
    <col min="5123" max="5128" width="6.25" style="309" customWidth="1"/>
    <col min="5129" max="5129" width="16.875" style="309" customWidth="1"/>
    <col min="5130" max="5130" width="5" style="309" customWidth="1"/>
    <col min="5131" max="5131" width="14.375" style="309" customWidth="1"/>
    <col min="5132" max="5133" width="15" style="309" customWidth="1"/>
    <col min="5134" max="5135" width="7.5" style="309" customWidth="1"/>
    <col min="5136" max="5376" width="9" style="309"/>
    <col min="5377" max="5377" width="12.25" style="309" customWidth="1"/>
    <col min="5378" max="5378" width="2.125" style="309" customWidth="1"/>
    <col min="5379" max="5384" width="6.25" style="309" customWidth="1"/>
    <col min="5385" max="5385" width="16.875" style="309" customWidth="1"/>
    <col min="5386" max="5386" width="5" style="309" customWidth="1"/>
    <col min="5387" max="5387" width="14.375" style="309" customWidth="1"/>
    <col min="5388" max="5389" width="15" style="309" customWidth="1"/>
    <col min="5390" max="5391" width="7.5" style="309" customWidth="1"/>
    <col min="5392" max="5632" width="9" style="309"/>
    <col min="5633" max="5633" width="12.25" style="309" customWidth="1"/>
    <col min="5634" max="5634" width="2.125" style="309" customWidth="1"/>
    <col min="5635" max="5640" width="6.25" style="309" customWidth="1"/>
    <col min="5641" max="5641" width="16.875" style="309" customWidth="1"/>
    <col min="5642" max="5642" width="5" style="309" customWidth="1"/>
    <col min="5643" max="5643" width="14.375" style="309" customWidth="1"/>
    <col min="5644" max="5645" width="15" style="309" customWidth="1"/>
    <col min="5646" max="5647" width="7.5" style="309" customWidth="1"/>
    <col min="5648" max="5888" width="9" style="309"/>
    <col min="5889" max="5889" width="12.25" style="309" customWidth="1"/>
    <col min="5890" max="5890" width="2.125" style="309" customWidth="1"/>
    <col min="5891" max="5896" width="6.25" style="309" customWidth="1"/>
    <col min="5897" max="5897" width="16.875" style="309" customWidth="1"/>
    <col min="5898" max="5898" width="5" style="309" customWidth="1"/>
    <col min="5899" max="5899" width="14.375" style="309" customWidth="1"/>
    <col min="5900" max="5901" width="15" style="309" customWidth="1"/>
    <col min="5902" max="5903" width="7.5" style="309" customWidth="1"/>
    <col min="5904" max="6144" width="9" style="309"/>
    <col min="6145" max="6145" width="12.25" style="309" customWidth="1"/>
    <col min="6146" max="6146" width="2.125" style="309" customWidth="1"/>
    <col min="6147" max="6152" width="6.25" style="309" customWidth="1"/>
    <col min="6153" max="6153" width="16.875" style="309" customWidth="1"/>
    <col min="6154" max="6154" width="5" style="309" customWidth="1"/>
    <col min="6155" max="6155" width="14.375" style="309" customWidth="1"/>
    <col min="6156" max="6157" width="15" style="309" customWidth="1"/>
    <col min="6158" max="6159" width="7.5" style="309" customWidth="1"/>
    <col min="6160" max="6400" width="9" style="309"/>
    <col min="6401" max="6401" width="12.25" style="309" customWidth="1"/>
    <col min="6402" max="6402" width="2.125" style="309" customWidth="1"/>
    <col min="6403" max="6408" width="6.25" style="309" customWidth="1"/>
    <col min="6409" max="6409" width="16.875" style="309" customWidth="1"/>
    <col min="6410" max="6410" width="5" style="309" customWidth="1"/>
    <col min="6411" max="6411" width="14.375" style="309" customWidth="1"/>
    <col min="6412" max="6413" width="15" style="309" customWidth="1"/>
    <col min="6414" max="6415" width="7.5" style="309" customWidth="1"/>
    <col min="6416" max="6656" width="9" style="309"/>
    <col min="6657" max="6657" width="12.25" style="309" customWidth="1"/>
    <col min="6658" max="6658" width="2.125" style="309" customWidth="1"/>
    <col min="6659" max="6664" width="6.25" style="309" customWidth="1"/>
    <col min="6665" max="6665" width="16.875" style="309" customWidth="1"/>
    <col min="6666" max="6666" width="5" style="309" customWidth="1"/>
    <col min="6667" max="6667" width="14.375" style="309" customWidth="1"/>
    <col min="6668" max="6669" width="15" style="309" customWidth="1"/>
    <col min="6670" max="6671" width="7.5" style="309" customWidth="1"/>
    <col min="6672" max="6912" width="9" style="309"/>
    <col min="6913" max="6913" width="12.25" style="309" customWidth="1"/>
    <col min="6914" max="6914" width="2.125" style="309" customWidth="1"/>
    <col min="6915" max="6920" width="6.25" style="309" customWidth="1"/>
    <col min="6921" max="6921" width="16.875" style="309" customWidth="1"/>
    <col min="6922" max="6922" width="5" style="309" customWidth="1"/>
    <col min="6923" max="6923" width="14.375" style="309" customWidth="1"/>
    <col min="6924" max="6925" width="15" style="309" customWidth="1"/>
    <col min="6926" max="6927" width="7.5" style="309" customWidth="1"/>
    <col min="6928" max="7168" width="9" style="309"/>
    <col min="7169" max="7169" width="12.25" style="309" customWidth="1"/>
    <col min="7170" max="7170" width="2.125" style="309" customWidth="1"/>
    <col min="7171" max="7176" width="6.25" style="309" customWidth="1"/>
    <col min="7177" max="7177" width="16.875" style="309" customWidth="1"/>
    <col min="7178" max="7178" width="5" style="309" customWidth="1"/>
    <col min="7179" max="7179" width="14.375" style="309" customWidth="1"/>
    <col min="7180" max="7181" width="15" style="309" customWidth="1"/>
    <col min="7182" max="7183" width="7.5" style="309" customWidth="1"/>
    <col min="7184" max="7424" width="9" style="309"/>
    <col min="7425" max="7425" width="12.25" style="309" customWidth="1"/>
    <col min="7426" max="7426" width="2.125" style="309" customWidth="1"/>
    <col min="7427" max="7432" width="6.25" style="309" customWidth="1"/>
    <col min="7433" max="7433" width="16.875" style="309" customWidth="1"/>
    <col min="7434" max="7434" width="5" style="309" customWidth="1"/>
    <col min="7435" max="7435" width="14.375" style="309" customWidth="1"/>
    <col min="7436" max="7437" width="15" style="309" customWidth="1"/>
    <col min="7438" max="7439" width="7.5" style="309" customWidth="1"/>
    <col min="7440" max="7680" width="9" style="309"/>
    <col min="7681" max="7681" width="12.25" style="309" customWidth="1"/>
    <col min="7682" max="7682" width="2.125" style="309" customWidth="1"/>
    <col min="7683" max="7688" width="6.25" style="309" customWidth="1"/>
    <col min="7689" max="7689" width="16.875" style="309" customWidth="1"/>
    <col min="7690" max="7690" width="5" style="309" customWidth="1"/>
    <col min="7691" max="7691" width="14.375" style="309" customWidth="1"/>
    <col min="7692" max="7693" width="15" style="309" customWidth="1"/>
    <col min="7694" max="7695" width="7.5" style="309" customWidth="1"/>
    <col min="7696" max="7936" width="9" style="309"/>
    <col min="7937" max="7937" width="12.25" style="309" customWidth="1"/>
    <col min="7938" max="7938" width="2.125" style="309" customWidth="1"/>
    <col min="7939" max="7944" width="6.25" style="309" customWidth="1"/>
    <col min="7945" max="7945" width="16.875" style="309" customWidth="1"/>
    <col min="7946" max="7946" width="5" style="309" customWidth="1"/>
    <col min="7947" max="7947" width="14.375" style="309" customWidth="1"/>
    <col min="7948" max="7949" width="15" style="309" customWidth="1"/>
    <col min="7950" max="7951" width="7.5" style="309" customWidth="1"/>
    <col min="7952" max="8192" width="9" style="309"/>
    <col min="8193" max="8193" width="12.25" style="309" customWidth="1"/>
    <col min="8194" max="8194" width="2.125" style="309" customWidth="1"/>
    <col min="8195" max="8200" width="6.25" style="309" customWidth="1"/>
    <col min="8201" max="8201" width="16.875" style="309" customWidth="1"/>
    <col min="8202" max="8202" width="5" style="309" customWidth="1"/>
    <col min="8203" max="8203" width="14.375" style="309" customWidth="1"/>
    <col min="8204" max="8205" width="15" style="309" customWidth="1"/>
    <col min="8206" max="8207" width="7.5" style="309" customWidth="1"/>
    <col min="8208" max="8448" width="9" style="309"/>
    <col min="8449" max="8449" width="12.25" style="309" customWidth="1"/>
    <col min="8450" max="8450" width="2.125" style="309" customWidth="1"/>
    <col min="8451" max="8456" width="6.25" style="309" customWidth="1"/>
    <col min="8457" max="8457" width="16.875" style="309" customWidth="1"/>
    <col min="8458" max="8458" width="5" style="309" customWidth="1"/>
    <col min="8459" max="8459" width="14.375" style="309" customWidth="1"/>
    <col min="8460" max="8461" width="15" style="309" customWidth="1"/>
    <col min="8462" max="8463" width="7.5" style="309" customWidth="1"/>
    <col min="8464" max="8704" width="9" style="309"/>
    <col min="8705" max="8705" width="12.25" style="309" customWidth="1"/>
    <col min="8706" max="8706" width="2.125" style="309" customWidth="1"/>
    <col min="8707" max="8712" width="6.25" style="309" customWidth="1"/>
    <col min="8713" max="8713" width="16.875" style="309" customWidth="1"/>
    <col min="8714" max="8714" width="5" style="309" customWidth="1"/>
    <col min="8715" max="8715" width="14.375" style="309" customWidth="1"/>
    <col min="8716" max="8717" width="15" style="309" customWidth="1"/>
    <col min="8718" max="8719" width="7.5" style="309" customWidth="1"/>
    <col min="8720" max="8960" width="9" style="309"/>
    <col min="8961" max="8961" width="12.25" style="309" customWidth="1"/>
    <col min="8962" max="8962" width="2.125" style="309" customWidth="1"/>
    <col min="8963" max="8968" width="6.25" style="309" customWidth="1"/>
    <col min="8969" max="8969" width="16.875" style="309" customWidth="1"/>
    <col min="8970" max="8970" width="5" style="309" customWidth="1"/>
    <col min="8971" max="8971" width="14.375" style="309" customWidth="1"/>
    <col min="8972" max="8973" width="15" style="309" customWidth="1"/>
    <col min="8974" max="8975" width="7.5" style="309" customWidth="1"/>
    <col min="8976" max="9216" width="9" style="309"/>
    <col min="9217" max="9217" width="12.25" style="309" customWidth="1"/>
    <col min="9218" max="9218" width="2.125" style="309" customWidth="1"/>
    <col min="9219" max="9224" width="6.25" style="309" customWidth="1"/>
    <col min="9225" max="9225" width="16.875" style="309" customWidth="1"/>
    <col min="9226" max="9226" width="5" style="309" customWidth="1"/>
    <col min="9227" max="9227" width="14.375" style="309" customWidth="1"/>
    <col min="9228" max="9229" width="15" style="309" customWidth="1"/>
    <col min="9230" max="9231" width="7.5" style="309" customWidth="1"/>
    <col min="9232" max="9472" width="9" style="309"/>
    <col min="9473" max="9473" width="12.25" style="309" customWidth="1"/>
    <col min="9474" max="9474" width="2.125" style="309" customWidth="1"/>
    <col min="9475" max="9480" width="6.25" style="309" customWidth="1"/>
    <col min="9481" max="9481" width="16.875" style="309" customWidth="1"/>
    <col min="9482" max="9482" width="5" style="309" customWidth="1"/>
    <col min="9483" max="9483" width="14.375" style="309" customWidth="1"/>
    <col min="9484" max="9485" width="15" style="309" customWidth="1"/>
    <col min="9486" max="9487" width="7.5" style="309" customWidth="1"/>
    <col min="9488" max="9728" width="9" style="309"/>
    <col min="9729" max="9729" width="12.25" style="309" customWidth="1"/>
    <col min="9730" max="9730" width="2.125" style="309" customWidth="1"/>
    <col min="9731" max="9736" width="6.25" style="309" customWidth="1"/>
    <col min="9737" max="9737" width="16.875" style="309" customWidth="1"/>
    <col min="9738" max="9738" width="5" style="309" customWidth="1"/>
    <col min="9739" max="9739" width="14.375" style="309" customWidth="1"/>
    <col min="9740" max="9741" width="15" style="309" customWidth="1"/>
    <col min="9742" max="9743" width="7.5" style="309" customWidth="1"/>
    <col min="9744" max="9984" width="9" style="309"/>
    <col min="9985" max="9985" width="12.25" style="309" customWidth="1"/>
    <col min="9986" max="9986" width="2.125" style="309" customWidth="1"/>
    <col min="9987" max="9992" width="6.25" style="309" customWidth="1"/>
    <col min="9993" max="9993" width="16.875" style="309" customWidth="1"/>
    <col min="9994" max="9994" width="5" style="309" customWidth="1"/>
    <col min="9995" max="9995" width="14.375" style="309" customWidth="1"/>
    <col min="9996" max="9997" width="15" style="309" customWidth="1"/>
    <col min="9998" max="9999" width="7.5" style="309" customWidth="1"/>
    <col min="10000" max="10240" width="9" style="309"/>
    <col min="10241" max="10241" width="12.25" style="309" customWidth="1"/>
    <col min="10242" max="10242" width="2.125" style="309" customWidth="1"/>
    <col min="10243" max="10248" width="6.25" style="309" customWidth="1"/>
    <col min="10249" max="10249" width="16.875" style="309" customWidth="1"/>
    <col min="10250" max="10250" width="5" style="309" customWidth="1"/>
    <col min="10251" max="10251" width="14.375" style="309" customWidth="1"/>
    <col min="10252" max="10253" width="15" style="309" customWidth="1"/>
    <col min="10254" max="10255" width="7.5" style="309" customWidth="1"/>
    <col min="10256" max="10496" width="9" style="309"/>
    <col min="10497" max="10497" width="12.25" style="309" customWidth="1"/>
    <col min="10498" max="10498" width="2.125" style="309" customWidth="1"/>
    <col min="10499" max="10504" width="6.25" style="309" customWidth="1"/>
    <col min="10505" max="10505" width="16.875" style="309" customWidth="1"/>
    <col min="10506" max="10506" width="5" style="309" customWidth="1"/>
    <col min="10507" max="10507" width="14.375" style="309" customWidth="1"/>
    <col min="10508" max="10509" width="15" style="309" customWidth="1"/>
    <col min="10510" max="10511" width="7.5" style="309" customWidth="1"/>
    <col min="10512" max="10752" width="9" style="309"/>
    <col min="10753" max="10753" width="12.25" style="309" customWidth="1"/>
    <col min="10754" max="10754" width="2.125" style="309" customWidth="1"/>
    <col min="10755" max="10760" width="6.25" style="309" customWidth="1"/>
    <col min="10761" max="10761" width="16.875" style="309" customWidth="1"/>
    <col min="10762" max="10762" width="5" style="309" customWidth="1"/>
    <col min="10763" max="10763" width="14.375" style="309" customWidth="1"/>
    <col min="10764" max="10765" width="15" style="309" customWidth="1"/>
    <col min="10766" max="10767" width="7.5" style="309" customWidth="1"/>
    <col min="10768" max="11008" width="9" style="309"/>
    <col min="11009" max="11009" width="12.25" style="309" customWidth="1"/>
    <col min="11010" max="11010" width="2.125" style="309" customWidth="1"/>
    <col min="11011" max="11016" width="6.25" style="309" customWidth="1"/>
    <col min="11017" max="11017" width="16.875" style="309" customWidth="1"/>
    <col min="11018" max="11018" width="5" style="309" customWidth="1"/>
    <col min="11019" max="11019" width="14.375" style="309" customWidth="1"/>
    <col min="11020" max="11021" width="15" style="309" customWidth="1"/>
    <col min="11022" max="11023" width="7.5" style="309" customWidth="1"/>
    <col min="11024" max="11264" width="9" style="309"/>
    <col min="11265" max="11265" width="12.25" style="309" customWidth="1"/>
    <col min="11266" max="11266" width="2.125" style="309" customWidth="1"/>
    <col min="11267" max="11272" width="6.25" style="309" customWidth="1"/>
    <col min="11273" max="11273" width="16.875" style="309" customWidth="1"/>
    <col min="11274" max="11274" width="5" style="309" customWidth="1"/>
    <col min="11275" max="11275" width="14.375" style="309" customWidth="1"/>
    <col min="11276" max="11277" width="15" style="309" customWidth="1"/>
    <col min="11278" max="11279" width="7.5" style="309" customWidth="1"/>
    <col min="11280" max="11520" width="9" style="309"/>
    <col min="11521" max="11521" width="12.25" style="309" customWidth="1"/>
    <col min="11522" max="11522" width="2.125" style="309" customWidth="1"/>
    <col min="11523" max="11528" width="6.25" style="309" customWidth="1"/>
    <col min="11529" max="11529" width="16.875" style="309" customWidth="1"/>
    <col min="11530" max="11530" width="5" style="309" customWidth="1"/>
    <col min="11531" max="11531" width="14.375" style="309" customWidth="1"/>
    <col min="11532" max="11533" width="15" style="309" customWidth="1"/>
    <col min="11534" max="11535" width="7.5" style="309" customWidth="1"/>
    <col min="11536" max="11776" width="9" style="309"/>
    <col min="11777" max="11777" width="12.25" style="309" customWidth="1"/>
    <col min="11778" max="11778" width="2.125" style="309" customWidth="1"/>
    <col min="11779" max="11784" width="6.25" style="309" customWidth="1"/>
    <col min="11785" max="11785" width="16.875" style="309" customWidth="1"/>
    <col min="11786" max="11786" width="5" style="309" customWidth="1"/>
    <col min="11787" max="11787" width="14.375" style="309" customWidth="1"/>
    <col min="11788" max="11789" width="15" style="309" customWidth="1"/>
    <col min="11790" max="11791" width="7.5" style="309" customWidth="1"/>
    <col min="11792" max="12032" width="9" style="309"/>
    <col min="12033" max="12033" width="12.25" style="309" customWidth="1"/>
    <col min="12034" max="12034" width="2.125" style="309" customWidth="1"/>
    <col min="12035" max="12040" width="6.25" style="309" customWidth="1"/>
    <col min="12041" max="12041" width="16.875" style="309" customWidth="1"/>
    <col min="12042" max="12042" width="5" style="309" customWidth="1"/>
    <col min="12043" max="12043" width="14.375" style="309" customWidth="1"/>
    <col min="12044" max="12045" width="15" style="309" customWidth="1"/>
    <col min="12046" max="12047" width="7.5" style="309" customWidth="1"/>
    <col min="12048" max="12288" width="9" style="309"/>
    <col min="12289" max="12289" width="12.25" style="309" customWidth="1"/>
    <col min="12290" max="12290" width="2.125" style="309" customWidth="1"/>
    <col min="12291" max="12296" width="6.25" style="309" customWidth="1"/>
    <col min="12297" max="12297" width="16.875" style="309" customWidth="1"/>
    <col min="12298" max="12298" width="5" style="309" customWidth="1"/>
    <col min="12299" max="12299" width="14.375" style="309" customWidth="1"/>
    <col min="12300" max="12301" width="15" style="309" customWidth="1"/>
    <col min="12302" max="12303" width="7.5" style="309" customWidth="1"/>
    <col min="12304" max="12544" width="9" style="309"/>
    <col min="12545" max="12545" width="12.25" style="309" customWidth="1"/>
    <col min="12546" max="12546" width="2.125" style="309" customWidth="1"/>
    <col min="12547" max="12552" width="6.25" style="309" customWidth="1"/>
    <col min="12553" max="12553" width="16.875" style="309" customWidth="1"/>
    <col min="12554" max="12554" width="5" style="309" customWidth="1"/>
    <col min="12555" max="12555" width="14.375" style="309" customWidth="1"/>
    <col min="12556" max="12557" width="15" style="309" customWidth="1"/>
    <col min="12558" max="12559" width="7.5" style="309" customWidth="1"/>
    <col min="12560" max="12800" width="9" style="309"/>
    <col min="12801" max="12801" width="12.25" style="309" customWidth="1"/>
    <col min="12802" max="12802" width="2.125" style="309" customWidth="1"/>
    <col min="12803" max="12808" width="6.25" style="309" customWidth="1"/>
    <col min="12809" max="12809" width="16.875" style="309" customWidth="1"/>
    <col min="12810" max="12810" width="5" style="309" customWidth="1"/>
    <col min="12811" max="12811" width="14.375" style="309" customWidth="1"/>
    <col min="12812" max="12813" width="15" style="309" customWidth="1"/>
    <col min="12814" max="12815" width="7.5" style="309" customWidth="1"/>
    <col min="12816" max="13056" width="9" style="309"/>
    <col min="13057" max="13057" width="12.25" style="309" customWidth="1"/>
    <col min="13058" max="13058" width="2.125" style="309" customWidth="1"/>
    <col min="13059" max="13064" width="6.25" style="309" customWidth="1"/>
    <col min="13065" max="13065" width="16.875" style="309" customWidth="1"/>
    <col min="13066" max="13066" width="5" style="309" customWidth="1"/>
    <col min="13067" max="13067" width="14.375" style="309" customWidth="1"/>
    <col min="13068" max="13069" width="15" style="309" customWidth="1"/>
    <col min="13070" max="13071" width="7.5" style="309" customWidth="1"/>
    <col min="13072" max="13312" width="9" style="309"/>
    <col min="13313" max="13313" width="12.25" style="309" customWidth="1"/>
    <col min="13314" max="13314" width="2.125" style="309" customWidth="1"/>
    <col min="13315" max="13320" width="6.25" style="309" customWidth="1"/>
    <col min="13321" max="13321" width="16.875" style="309" customWidth="1"/>
    <col min="13322" max="13322" width="5" style="309" customWidth="1"/>
    <col min="13323" max="13323" width="14.375" style="309" customWidth="1"/>
    <col min="13324" max="13325" width="15" style="309" customWidth="1"/>
    <col min="13326" max="13327" width="7.5" style="309" customWidth="1"/>
    <col min="13328" max="13568" width="9" style="309"/>
    <col min="13569" max="13569" width="12.25" style="309" customWidth="1"/>
    <col min="13570" max="13570" width="2.125" style="309" customWidth="1"/>
    <col min="13571" max="13576" width="6.25" style="309" customWidth="1"/>
    <col min="13577" max="13577" width="16.875" style="309" customWidth="1"/>
    <col min="13578" max="13578" width="5" style="309" customWidth="1"/>
    <col min="13579" max="13579" width="14.375" style="309" customWidth="1"/>
    <col min="13580" max="13581" width="15" style="309" customWidth="1"/>
    <col min="13582" max="13583" width="7.5" style="309" customWidth="1"/>
    <col min="13584" max="13824" width="9" style="309"/>
    <col min="13825" max="13825" width="12.25" style="309" customWidth="1"/>
    <col min="13826" max="13826" width="2.125" style="309" customWidth="1"/>
    <col min="13827" max="13832" width="6.25" style="309" customWidth="1"/>
    <col min="13833" max="13833" width="16.875" style="309" customWidth="1"/>
    <col min="13834" max="13834" width="5" style="309" customWidth="1"/>
    <col min="13835" max="13835" width="14.375" style="309" customWidth="1"/>
    <col min="13836" max="13837" width="15" style="309" customWidth="1"/>
    <col min="13838" max="13839" width="7.5" style="309" customWidth="1"/>
    <col min="13840" max="14080" width="9" style="309"/>
    <col min="14081" max="14081" width="12.25" style="309" customWidth="1"/>
    <col min="14082" max="14082" width="2.125" style="309" customWidth="1"/>
    <col min="14083" max="14088" width="6.25" style="309" customWidth="1"/>
    <col min="14089" max="14089" width="16.875" style="309" customWidth="1"/>
    <col min="14090" max="14090" width="5" style="309" customWidth="1"/>
    <col min="14091" max="14091" width="14.375" style="309" customWidth="1"/>
    <col min="14092" max="14093" width="15" style="309" customWidth="1"/>
    <col min="14094" max="14095" width="7.5" style="309" customWidth="1"/>
    <col min="14096" max="14336" width="9" style="309"/>
    <col min="14337" max="14337" width="12.25" style="309" customWidth="1"/>
    <col min="14338" max="14338" width="2.125" style="309" customWidth="1"/>
    <col min="14339" max="14344" width="6.25" style="309" customWidth="1"/>
    <col min="14345" max="14345" width="16.875" style="309" customWidth="1"/>
    <col min="14346" max="14346" width="5" style="309" customWidth="1"/>
    <col min="14347" max="14347" width="14.375" style="309" customWidth="1"/>
    <col min="14348" max="14349" width="15" style="309" customWidth="1"/>
    <col min="14350" max="14351" width="7.5" style="309" customWidth="1"/>
    <col min="14352" max="14592" width="9" style="309"/>
    <col min="14593" max="14593" width="12.25" style="309" customWidth="1"/>
    <col min="14594" max="14594" width="2.125" style="309" customWidth="1"/>
    <col min="14595" max="14600" width="6.25" style="309" customWidth="1"/>
    <col min="14601" max="14601" width="16.875" style="309" customWidth="1"/>
    <col min="14602" max="14602" width="5" style="309" customWidth="1"/>
    <col min="14603" max="14603" width="14.375" style="309" customWidth="1"/>
    <col min="14604" max="14605" width="15" style="309" customWidth="1"/>
    <col min="14606" max="14607" width="7.5" style="309" customWidth="1"/>
    <col min="14608" max="14848" width="9" style="309"/>
    <col min="14849" max="14849" width="12.25" style="309" customWidth="1"/>
    <col min="14850" max="14850" width="2.125" style="309" customWidth="1"/>
    <col min="14851" max="14856" width="6.25" style="309" customWidth="1"/>
    <col min="14857" max="14857" width="16.875" style="309" customWidth="1"/>
    <col min="14858" max="14858" width="5" style="309" customWidth="1"/>
    <col min="14859" max="14859" width="14.375" style="309" customWidth="1"/>
    <col min="14860" max="14861" width="15" style="309" customWidth="1"/>
    <col min="14862" max="14863" width="7.5" style="309" customWidth="1"/>
    <col min="14864" max="15104" width="9" style="309"/>
    <col min="15105" max="15105" width="12.25" style="309" customWidth="1"/>
    <col min="15106" max="15106" width="2.125" style="309" customWidth="1"/>
    <col min="15107" max="15112" width="6.25" style="309" customWidth="1"/>
    <col min="15113" max="15113" width="16.875" style="309" customWidth="1"/>
    <col min="15114" max="15114" width="5" style="309" customWidth="1"/>
    <col min="15115" max="15115" width="14.375" style="309" customWidth="1"/>
    <col min="15116" max="15117" width="15" style="309" customWidth="1"/>
    <col min="15118" max="15119" width="7.5" style="309" customWidth="1"/>
    <col min="15120" max="15360" width="9" style="309"/>
    <col min="15361" max="15361" width="12.25" style="309" customWidth="1"/>
    <col min="15362" max="15362" width="2.125" style="309" customWidth="1"/>
    <col min="15363" max="15368" width="6.25" style="309" customWidth="1"/>
    <col min="15369" max="15369" width="16.875" style="309" customWidth="1"/>
    <col min="15370" max="15370" width="5" style="309" customWidth="1"/>
    <col min="15371" max="15371" width="14.375" style="309" customWidth="1"/>
    <col min="15372" max="15373" width="15" style="309" customWidth="1"/>
    <col min="15374" max="15375" width="7.5" style="309" customWidth="1"/>
    <col min="15376" max="15616" width="9" style="309"/>
    <col min="15617" max="15617" width="12.25" style="309" customWidth="1"/>
    <col min="15618" max="15618" width="2.125" style="309" customWidth="1"/>
    <col min="15619" max="15624" width="6.25" style="309" customWidth="1"/>
    <col min="15625" max="15625" width="16.875" style="309" customWidth="1"/>
    <col min="15626" max="15626" width="5" style="309" customWidth="1"/>
    <col min="15627" max="15627" width="14.375" style="309" customWidth="1"/>
    <col min="15628" max="15629" width="15" style="309" customWidth="1"/>
    <col min="15630" max="15631" width="7.5" style="309" customWidth="1"/>
    <col min="15632" max="15872" width="9" style="309"/>
    <col min="15873" max="15873" width="12.25" style="309" customWidth="1"/>
    <col min="15874" max="15874" width="2.125" style="309" customWidth="1"/>
    <col min="15875" max="15880" width="6.25" style="309" customWidth="1"/>
    <col min="15881" max="15881" width="16.875" style="309" customWidth="1"/>
    <col min="15882" max="15882" width="5" style="309" customWidth="1"/>
    <col min="15883" max="15883" width="14.375" style="309" customWidth="1"/>
    <col min="15884" max="15885" width="15" style="309" customWidth="1"/>
    <col min="15886" max="15887" width="7.5" style="309" customWidth="1"/>
    <col min="15888" max="16128" width="9" style="309"/>
    <col min="16129" max="16129" width="12.25" style="309" customWidth="1"/>
    <col min="16130" max="16130" width="2.125" style="309" customWidth="1"/>
    <col min="16131" max="16136" width="6.25" style="309" customWidth="1"/>
    <col min="16137" max="16137" width="16.875" style="309" customWidth="1"/>
    <col min="16138" max="16138" width="5" style="309" customWidth="1"/>
    <col min="16139" max="16139" width="14.375" style="309" customWidth="1"/>
    <col min="16140" max="16141" width="15" style="309" customWidth="1"/>
    <col min="16142" max="16143" width="7.5" style="309" customWidth="1"/>
    <col min="16144" max="16384" width="9" style="309"/>
  </cols>
  <sheetData>
    <row r="1" spans="1:15" ht="26.25" customHeight="1" x14ac:dyDescent="0.15">
      <c r="A1" s="783" t="s">
        <v>192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</row>
    <row r="2" spans="1:15" ht="24.75" customHeight="1" x14ac:dyDescent="0.15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</row>
    <row r="3" spans="1:15" ht="23.25" customHeight="1" x14ac:dyDescent="0.15">
      <c r="A3" s="784"/>
      <c r="B3" s="784"/>
      <c r="C3" s="784"/>
      <c r="D3" s="784"/>
      <c r="E3" s="784"/>
      <c r="F3" s="784"/>
      <c r="G3" s="784"/>
      <c r="H3" s="784"/>
      <c r="I3" s="310"/>
      <c r="J3" s="310"/>
      <c r="K3" s="310"/>
      <c r="L3" s="310"/>
      <c r="M3" s="310"/>
      <c r="N3" s="310"/>
      <c r="O3" s="310"/>
    </row>
    <row r="4" spans="1:15" ht="23.25" customHeight="1" x14ac:dyDescent="0.15">
      <c r="A4" s="784" t="s">
        <v>193</v>
      </c>
      <c r="B4" s="784"/>
      <c r="C4" s="784"/>
      <c r="D4" s="784"/>
      <c r="E4" s="784"/>
      <c r="F4" s="784"/>
      <c r="G4" s="784"/>
      <c r="H4" s="784"/>
      <c r="I4" s="310"/>
      <c r="J4" s="310"/>
      <c r="K4" s="310"/>
      <c r="L4" s="310"/>
      <c r="M4" s="310"/>
      <c r="N4" s="310"/>
      <c r="O4" s="310"/>
    </row>
    <row r="5" spans="1:15" ht="18.75" customHeight="1" x14ac:dyDescent="0.15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</row>
    <row r="6" spans="1:15" ht="26.25" customHeight="1" x14ac:dyDescent="0.15">
      <c r="A6" s="785" t="s">
        <v>111</v>
      </c>
      <c r="B6" s="785"/>
      <c r="C6" s="785"/>
      <c r="D6" s="785"/>
      <c r="E6" s="785"/>
      <c r="F6" s="785"/>
      <c r="G6" s="785"/>
      <c r="H6" s="785"/>
      <c r="I6" s="311" t="s">
        <v>194</v>
      </c>
      <c r="J6" s="786" t="s">
        <v>195</v>
      </c>
      <c r="K6" s="787"/>
      <c r="L6" s="311" t="s">
        <v>196</v>
      </c>
      <c r="M6" s="311" t="s">
        <v>197</v>
      </c>
      <c r="N6" s="786" t="s">
        <v>198</v>
      </c>
      <c r="O6" s="788"/>
    </row>
    <row r="7" spans="1:15" ht="15" customHeight="1" x14ac:dyDescent="0.15">
      <c r="A7" s="778" t="s">
        <v>199</v>
      </c>
      <c r="B7" s="312"/>
      <c r="C7" s="779"/>
      <c r="D7" s="779"/>
      <c r="E7" s="779"/>
      <c r="F7" s="779"/>
      <c r="G7" s="779"/>
      <c r="H7" s="780"/>
      <c r="I7" s="772"/>
      <c r="J7" s="313"/>
      <c r="K7" s="781"/>
      <c r="L7" s="772">
        <f>SUM(I7,K7)</f>
        <v>0</v>
      </c>
      <c r="M7" s="772">
        <f>ROUNDDOWN(L7*0.1021,0)</f>
        <v>0</v>
      </c>
      <c r="N7" s="772">
        <f>L7-M7</f>
        <v>0</v>
      </c>
      <c r="O7" s="773"/>
    </row>
    <row r="8" spans="1:15" ht="15" customHeight="1" x14ac:dyDescent="0.15">
      <c r="A8" s="765"/>
      <c r="B8" s="310"/>
      <c r="C8" s="766"/>
      <c r="D8" s="766"/>
      <c r="E8" s="766"/>
      <c r="F8" s="766"/>
      <c r="G8" s="766"/>
      <c r="H8" s="767"/>
      <c r="I8" s="777"/>
      <c r="J8" s="313"/>
      <c r="K8" s="782"/>
      <c r="L8" s="777"/>
      <c r="M8" s="777"/>
      <c r="N8" s="774"/>
      <c r="O8" s="775"/>
    </row>
    <row r="9" spans="1:15" ht="15" customHeight="1" x14ac:dyDescent="0.15">
      <c r="A9" s="765" t="s">
        <v>200</v>
      </c>
      <c r="B9" s="310"/>
      <c r="C9" s="766"/>
      <c r="D9" s="766"/>
      <c r="E9" s="766"/>
      <c r="F9" s="766"/>
      <c r="G9" s="766"/>
      <c r="H9" s="767"/>
      <c r="I9" s="776" t="s">
        <v>201</v>
      </c>
      <c r="J9" s="776" t="s">
        <v>201</v>
      </c>
      <c r="K9" s="766"/>
      <c r="L9" s="314"/>
      <c r="M9" s="314"/>
      <c r="N9" s="314"/>
      <c r="O9" s="315"/>
    </row>
    <row r="10" spans="1:15" ht="15" customHeight="1" x14ac:dyDescent="0.15">
      <c r="A10" s="765"/>
      <c r="B10" s="310"/>
      <c r="C10" s="766"/>
      <c r="D10" s="766"/>
      <c r="E10" s="766"/>
      <c r="F10" s="766"/>
      <c r="G10" s="766"/>
      <c r="H10" s="767"/>
      <c r="I10" s="776"/>
      <c r="J10" s="776"/>
      <c r="K10" s="766"/>
      <c r="L10" s="314"/>
      <c r="M10" s="314"/>
      <c r="N10" s="314"/>
      <c r="O10" s="315"/>
    </row>
    <row r="11" spans="1:15" ht="15" customHeight="1" x14ac:dyDescent="0.15">
      <c r="A11" s="765" t="s">
        <v>202</v>
      </c>
      <c r="C11" s="766"/>
      <c r="D11" s="766"/>
      <c r="E11" s="766"/>
      <c r="F11" s="766"/>
      <c r="G11" s="766"/>
      <c r="H11" s="767"/>
      <c r="I11" s="777"/>
      <c r="J11" s="768" t="s">
        <v>203</v>
      </c>
      <c r="K11" s="316"/>
      <c r="L11" s="313"/>
      <c r="M11" s="313"/>
      <c r="N11" s="313"/>
      <c r="O11" s="317"/>
    </row>
    <row r="12" spans="1:15" ht="15" customHeight="1" x14ac:dyDescent="0.15">
      <c r="A12" s="765"/>
      <c r="C12" s="766"/>
      <c r="D12" s="766"/>
      <c r="E12" s="766"/>
      <c r="F12" s="766"/>
      <c r="G12" s="766"/>
      <c r="H12" s="767"/>
      <c r="I12" s="777"/>
      <c r="J12" s="768"/>
      <c r="K12" s="318"/>
      <c r="L12" s="313"/>
      <c r="M12" s="313"/>
      <c r="N12" s="313"/>
      <c r="O12" s="317"/>
    </row>
    <row r="13" spans="1:15" ht="15" customHeight="1" x14ac:dyDescent="0.15">
      <c r="A13" s="765" t="s">
        <v>204</v>
      </c>
      <c r="C13" s="766"/>
      <c r="D13" s="766"/>
      <c r="E13" s="766"/>
      <c r="F13" s="766"/>
      <c r="G13" s="766"/>
      <c r="H13" s="767"/>
      <c r="I13" s="314"/>
      <c r="J13" s="768" t="s">
        <v>63</v>
      </c>
      <c r="K13" s="316"/>
      <c r="L13" s="314"/>
      <c r="M13" s="314"/>
      <c r="N13" s="314"/>
      <c r="O13" s="315"/>
    </row>
    <row r="14" spans="1:15" ht="15" customHeight="1" x14ac:dyDescent="0.15">
      <c r="A14" s="765"/>
      <c r="C14" s="766"/>
      <c r="D14" s="766"/>
      <c r="E14" s="766"/>
      <c r="F14" s="766"/>
      <c r="G14" s="766"/>
      <c r="H14" s="767"/>
      <c r="I14" s="314"/>
      <c r="J14" s="768"/>
      <c r="K14" s="316"/>
      <c r="L14" s="314"/>
      <c r="M14" s="314"/>
      <c r="N14" s="314"/>
      <c r="O14" s="315"/>
    </row>
    <row r="15" spans="1:15" ht="15" customHeight="1" x14ac:dyDescent="0.15">
      <c r="A15" s="319"/>
      <c r="C15" s="766"/>
      <c r="D15" s="766"/>
      <c r="E15" s="766"/>
      <c r="F15" s="766"/>
      <c r="G15" s="766"/>
      <c r="H15" s="767"/>
      <c r="I15" s="314"/>
      <c r="J15" s="320"/>
      <c r="L15" s="314"/>
      <c r="M15" s="314"/>
      <c r="N15" s="314"/>
      <c r="O15" s="315"/>
    </row>
    <row r="16" spans="1:15" ht="15" customHeight="1" x14ac:dyDescent="0.15">
      <c r="A16" s="319"/>
      <c r="C16" s="766"/>
      <c r="D16" s="766"/>
      <c r="E16" s="766"/>
      <c r="F16" s="766"/>
      <c r="G16" s="766"/>
      <c r="H16" s="767"/>
      <c r="I16" s="314"/>
      <c r="J16" s="320"/>
      <c r="L16" s="314"/>
      <c r="M16" s="314"/>
      <c r="N16" s="314"/>
      <c r="O16" s="315"/>
    </row>
    <row r="17" spans="1:15" ht="52.5" customHeight="1" x14ac:dyDescent="0.15">
      <c r="A17" s="321" t="s">
        <v>205</v>
      </c>
      <c r="B17" s="322"/>
      <c r="C17" s="769"/>
      <c r="D17" s="769"/>
      <c r="E17" s="769"/>
      <c r="F17" s="769"/>
      <c r="G17" s="769"/>
      <c r="H17" s="770"/>
      <c r="I17" s="323"/>
      <c r="J17" s="323"/>
      <c r="K17" s="322"/>
      <c r="L17" s="323"/>
      <c r="M17" s="323"/>
      <c r="N17" s="323"/>
      <c r="O17" s="324"/>
    </row>
    <row r="18" spans="1:15" ht="37.5" customHeight="1" x14ac:dyDescent="0.15"/>
    <row r="19" spans="1:15" ht="21" customHeight="1" x14ac:dyDescent="0.15">
      <c r="K19" s="771" t="s">
        <v>258</v>
      </c>
      <c r="L19" s="771"/>
    </row>
    <row r="20" spans="1:15" ht="15" customHeight="1" x14ac:dyDescent="0.15">
      <c r="K20" s="325"/>
      <c r="L20" s="325"/>
    </row>
    <row r="21" spans="1:15" ht="21" customHeight="1" x14ac:dyDescent="0.15">
      <c r="K21" s="310" t="s">
        <v>206</v>
      </c>
      <c r="L21" s="310"/>
    </row>
    <row r="22" spans="1:15" ht="21" customHeight="1" x14ac:dyDescent="0.15"/>
    <row r="23" spans="1:15" ht="26.25" customHeight="1" x14ac:dyDescent="0.15">
      <c r="J23" s="326"/>
      <c r="K23" s="327" t="s">
        <v>207</v>
      </c>
      <c r="L23" s="328"/>
      <c r="M23" s="328"/>
      <c r="N23" s="328"/>
    </row>
    <row r="24" spans="1:15" ht="26.25" customHeight="1" x14ac:dyDescent="0.15">
      <c r="J24" s="326"/>
      <c r="K24" s="327" t="s">
        <v>208</v>
      </c>
      <c r="L24" s="328"/>
      <c r="M24" s="328"/>
      <c r="N24" s="329"/>
      <c r="O24" s="330" t="s">
        <v>209</v>
      </c>
    </row>
    <row r="25" spans="1:15" ht="63" customHeight="1" x14ac:dyDescent="0.15"/>
  </sheetData>
  <mergeCells count="27">
    <mergeCell ref="A1:O1"/>
    <mergeCell ref="A3:H3"/>
    <mergeCell ref="A4:H4"/>
    <mergeCell ref="A6:H6"/>
    <mergeCell ref="J6:K6"/>
    <mergeCell ref="N6:O6"/>
    <mergeCell ref="K19:L19"/>
    <mergeCell ref="N7:O8"/>
    <mergeCell ref="A9:A10"/>
    <mergeCell ref="C9:H10"/>
    <mergeCell ref="I9:I10"/>
    <mergeCell ref="J9:K10"/>
    <mergeCell ref="A11:A12"/>
    <mergeCell ref="C11:H12"/>
    <mergeCell ref="I11:I12"/>
    <mergeCell ref="J11:J12"/>
    <mergeCell ref="A7:A8"/>
    <mergeCell ref="C7:H8"/>
    <mergeCell ref="I7:I8"/>
    <mergeCell ref="K7:K8"/>
    <mergeCell ref="L7:L8"/>
    <mergeCell ref="M7:M8"/>
    <mergeCell ref="A13:A14"/>
    <mergeCell ref="C13:H14"/>
    <mergeCell ref="J13:J14"/>
    <mergeCell ref="C15:H16"/>
    <mergeCell ref="C17:H17"/>
  </mergeCells>
  <phoneticPr fontId="3"/>
  <pageMargins left="0.7" right="0.7" top="0.75" bottom="0.75" header="0.3" footer="0.3"/>
  <pageSetup paperSize="9" orientation="landscape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0000"/>
  </sheetPr>
  <dimension ref="A1:O25"/>
  <sheetViews>
    <sheetView tabSelected="1" view="pageBreakPreview" zoomScale="60" zoomScaleNormal="100" workbookViewId="0">
      <selection activeCell="X51" sqref="X51"/>
    </sheetView>
  </sheetViews>
  <sheetFormatPr defaultRowHeight="13.5" x14ac:dyDescent="0.15"/>
  <cols>
    <col min="1" max="1" width="12.25" style="309" customWidth="1"/>
    <col min="2" max="2" width="2.125" style="309" customWidth="1"/>
    <col min="3" max="8" width="6.25" style="309" customWidth="1"/>
    <col min="9" max="9" width="16.875" style="309" customWidth="1"/>
    <col min="10" max="10" width="5" style="309" customWidth="1"/>
    <col min="11" max="11" width="14.375" style="309" customWidth="1"/>
    <col min="12" max="13" width="15" style="309" customWidth="1"/>
    <col min="14" max="15" width="7.5" style="309" customWidth="1"/>
    <col min="16" max="256" width="9" style="309"/>
    <col min="257" max="257" width="12.25" style="309" customWidth="1"/>
    <col min="258" max="258" width="2.125" style="309" customWidth="1"/>
    <col min="259" max="264" width="6.25" style="309" customWidth="1"/>
    <col min="265" max="265" width="16.875" style="309" customWidth="1"/>
    <col min="266" max="266" width="5" style="309" customWidth="1"/>
    <col min="267" max="267" width="14.375" style="309" customWidth="1"/>
    <col min="268" max="269" width="15" style="309" customWidth="1"/>
    <col min="270" max="271" width="7.5" style="309" customWidth="1"/>
    <col min="272" max="512" width="9" style="309"/>
    <col min="513" max="513" width="12.25" style="309" customWidth="1"/>
    <col min="514" max="514" width="2.125" style="309" customWidth="1"/>
    <col min="515" max="520" width="6.25" style="309" customWidth="1"/>
    <col min="521" max="521" width="16.875" style="309" customWidth="1"/>
    <col min="522" max="522" width="5" style="309" customWidth="1"/>
    <col min="523" max="523" width="14.375" style="309" customWidth="1"/>
    <col min="524" max="525" width="15" style="309" customWidth="1"/>
    <col min="526" max="527" width="7.5" style="309" customWidth="1"/>
    <col min="528" max="768" width="9" style="309"/>
    <col min="769" max="769" width="12.25" style="309" customWidth="1"/>
    <col min="770" max="770" width="2.125" style="309" customWidth="1"/>
    <col min="771" max="776" width="6.25" style="309" customWidth="1"/>
    <col min="777" max="777" width="16.875" style="309" customWidth="1"/>
    <col min="778" max="778" width="5" style="309" customWidth="1"/>
    <col min="779" max="779" width="14.375" style="309" customWidth="1"/>
    <col min="780" max="781" width="15" style="309" customWidth="1"/>
    <col min="782" max="783" width="7.5" style="309" customWidth="1"/>
    <col min="784" max="1024" width="9" style="309"/>
    <col min="1025" max="1025" width="12.25" style="309" customWidth="1"/>
    <col min="1026" max="1026" width="2.125" style="309" customWidth="1"/>
    <col min="1027" max="1032" width="6.25" style="309" customWidth="1"/>
    <col min="1033" max="1033" width="16.875" style="309" customWidth="1"/>
    <col min="1034" max="1034" width="5" style="309" customWidth="1"/>
    <col min="1035" max="1035" width="14.375" style="309" customWidth="1"/>
    <col min="1036" max="1037" width="15" style="309" customWidth="1"/>
    <col min="1038" max="1039" width="7.5" style="309" customWidth="1"/>
    <col min="1040" max="1280" width="9" style="309"/>
    <col min="1281" max="1281" width="12.25" style="309" customWidth="1"/>
    <col min="1282" max="1282" width="2.125" style="309" customWidth="1"/>
    <col min="1283" max="1288" width="6.25" style="309" customWidth="1"/>
    <col min="1289" max="1289" width="16.875" style="309" customWidth="1"/>
    <col min="1290" max="1290" width="5" style="309" customWidth="1"/>
    <col min="1291" max="1291" width="14.375" style="309" customWidth="1"/>
    <col min="1292" max="1293" width="15" style="309" customWidth="1"/>
    <col min="1294" max="1295" width="7.5" style="309" customWidth="1"/>
    <col min="1296" max="1536" width="9" style="309"/>
    <col min="1537" max="1537" width="12.25" style="309" customWidth="1"/>
    <col min="1538" max="1538" width="2.125" style="309" customWidth="1"/>
    <col min="1539" max="1544" width="6.25" style="309" customWidth="1"/>
    <col min="1545" max="1545" width="16.875" style="309" customWidth="1"/>
    <col min="1546" max="1546" width="5" style="309" customWidth="1"/>
    <col min="1547" max="1547" width="14.375" style="309" customWidth="1"/>
    <col min="1548" max="1549" width="15" style="309" customWidth="1"/>
    <col min="1550" max="1551" width="7.5" style="309" customWidth="1"/>
    <col min="1552" max="1792" width="9" style="309"/>
    <col min="1793" max="1793" width="12.25" style="309" customWidth="1"/>
    <col min="1794" max="1794" width="2.125" style="309" customWidth="1"/>
    <col min="1795" max="1800" width="6.25" style="309" customWidth="1"/>
    <col min="1801" max="1801" width="16.875" style="309" customWidth="1"/>
    <col min="1802" max="1802" width="5" style="309" customWidth="1"/>
    <col min="1803" max="1803" width="14.375" style="309" customWidth="1"/>
    <col min="1804" max="1805" width="15" style="309" customWidth="1"/>
    <col min="1806" max="1807" width="7.5" style="309" customWidth="1"/>
    <col min="1808" max="2048" width="9" style="309"/>
    <col min="2049" max="2049" width="12.25" style="309" customWidth="1"/>
    <col min="2050" max="2050" width="2.125" style="309" customWidth="1"/>
    <col min="2051" max="2056" width="6.25" style="309" customWidth="1"/>
    <col min="2057" max="2057" width="16.875" style="309" customWidth="1"/>
    <col min="2058" max="2058" width="5" style="309" customWidth="1"/>
    <col min="2059" max="2059" width="14.375" style="309" customWidth="1"/>
    <col min="2060" max="2061" width="15" style="309" customWidth="1"/>
    <col min="2062" max="2063" width="7.5" style="309" customWidth="1"/>
    <col min="2064" max="2304" width="9" style="309"/>
    <col min="2305" max="2305" width="12.25" style="309" customWidth="1"/>
    <col min="2306" max="2306" width="2.125" style="309" customWidth="1"/>
    <col min="2307" max="2312" width="6.25" style="309" customWidth="1"/>
    <col min="2313" max="2313" width="16.875" style="309" customWidth="1"/>
    <col min="2314" max="2314" width="5" style="309" customWidth="1"/>
    <col min="2315" max="2315" width="14.375" style="309" customWidth="1"/>
    <col min="2316" max="2317" width="15" style="309" customWidth="1"/>
    <col min="2318" max="2319" width="7.5" style="309" customWidth="1"/>
    <col min="2320" max="2560" width="9" style="309"/>
    <col min="2561" max="2561" width="12.25" style="309" customWidth="1"/>
    <col min="2562" max="2562" width="2.125" style="309" customWidth="1"/>
    <col min="2563" max="2568" width="6.25" style="309" customWidth="1"/>
    <col min="2569" max="2569" width="16.875" style="309" customWidth="1"/>
    <col min="2570" max="2570" width="5" style="309" customWidth="1"/>
    <col min="2571" max="2571" width="14.375" style="309" customWidth="1"/>
    <col min="2572" max="2573" width="15" style="309" customWidth="1"/>
    <col min="2574" max="2575" width="7.5" style="309" customWidth="1"/>
    <col min="2576" max="2816" width="9" style="309"/>
    <col min="2817" max="2817" width="12.25" style="309" customWidth="1"/>
    <col min="2818" max="2818" width="2.125" style="309" customWidth="1"/>
    <col min="2819" max="2824" width="6.25" style="309" customWidth="1"/>
    <col min="2825" max="2825" width="16.875" style="309" customWidth="1"/>
    <col min="2826" max="2826" width="5" style="309" customWidth="1"/>
    <col min="2827" max="2827" width="14.375" style="309" customWidth="1"/>
    <col min="2828" max="2829" width="15" style="309" customWidth="1"/>
    <col min="2830" max="2831" width="7.5" style="309" customWidth="1"/>
    <col min="2832" max="3072" width="9" style="309"/>
    <col min="3073" max="3073" width="12.25" style="309" customWidth="1"/>
    <col min="3074" max="3074" width="2.125" style="309" customWidth="1"/>
    <col min="3075" max="3080" width="6.25" style="309" customWidth="1"/>
    <col min="3081" max="3081" width="16.875" style="309" customWidth="1"/>
    <col min="3082" max="3082" width="5" style="309" customWidth="1"/>
    <col min="3083" max="3083" width="14.375" style="309" customWidth="1"/>
    <col min="3084" max="3085" width="15" style="309" customWidth="1"/>
    <col min="3086" max="3087" width="7.5" style="309" customWidth="1"/>
    <col min="3088" max="3328" width="9" style="309"/>
    <col min="3329" max="3329" width="12.25" style="309" customWidth="1"/>
    <col min="3330" max="3330" width="2.125" style="309" customWidth="1"/>
    <col min="3331" max="3336" width="6.25" style="309" customWidth="1"/>
    <col min="3337" max="3337" width="16.875" style="309" customWidth="1"/>
    <col min="3338" max="3338" width="5" style="309" customWidth="1"/>
    <col min="3339" max="3339" width="14.375" style="309" customWidth="1"/>
    <col min="3340" max="3341" width="15" style="309" customWidth="1"/>
    <col min="3342" max="3343" width="7.5" style="309" customWidth="1"/>
    <col min="3344" max="3584" width="9" style="309"/>
    <col min="3585" max="3585" width="12.25" style="309" customWidth="1"/>
    <col min="3586" max="3586" width="2.125" style="309" customWidth="1"/>
    <col min="3587" max="3592" width="6.25" style="309" customWidth="1"/>
    <col min="3593" max="3593" width="16.875" style="309" customWidth="1"/>
    <col min="3594" max="3594" width="5" style="309" customWidth="1"/>
    <col min="3595" max="3595" width="14.375" style="309" customWidth="1"/>
    <col min="3596" max="3597" width="15" style="309" customWidth="1"/>
    <col min="3598" max="3599" width="7.5" style="309" customWidth="1"/>
    <col min="3600" max="3840" width="9" style="309"/>
    <col min="3841" max="3841" width="12.25" style="309" customWidth="1"/>
    <col min="3842" max="3842" width="2.125" style="309" customWidth="1"/>
    <col min="3843" max="3848" width="6.25" style="309" customWidth="1"/>
    <col min="3849" max="3849" width="16.875" style="309" customWidth="1"/>
    <col min="3850" max="3850" width="5" style="309" customWidth="1"/>
    <col min="3851" max="3851" width="14.375" style="309" customWidth="1"/>
    <col min="3852" max="3853" width="15" style="309" customWidth="1"/>
    <col min="3854" max="3855" width="7.5" style="309" customWidth="1"/>
    <col min="3856" max="4096" width="9" style="309"/>
    <col min="4097" max="4097" width="12.25" style="309" customWidth="1"/>
    <col min="4098" max="4098" width="2.125" style="309" customWidth="1"/>
    <col min="4099" max="4104" width="6.25" style="309" customWidth="1"/>
    <col min="4105" max="4105" width="16.875" style="309" customWidth="1"/>
    <col min="4106" max="4106" width="5" style="309" customWidth="1"/>
    <col min="4107" max="4107" width="14.375" style="309" customWidth="1"/>
    <col min="4108" max="4109" width="15" style="309" customWidth="1"/>
    <col min="4110" max="4111" width="7.5" style="309" customWidth="1"/>
    <col min="4112" max="4352" width="9" style="309"/>
    <col min="4353" max="4353" width="12.25" style="309" customWidth="1"/>
    <col min="4354" max="4354" width="2.125" style="309" customWidth="1"/>
    <col min="4355" max="4360" width="6.25" style="309" customWidth="1"/>
    <col min="4361" max="4361" width="16.875" style="309" customWidth="1"/>
    <col min="4362" max="4362" width="5" style="309" customWidth="1"/>
    <col min="4363" max="4363" width="14.375" style="309" customWidth="1"/>
    <col min="4364" max="4365" width="15" style="309" customWidth="1"/>
    <col min="4366" max="4367" width="7.5" style="309" customWidth="1"/>
    <col min="4368" max="4608" width="9" style="309"/>
    <col min="4609" max="4609" width="12.25" style="309" customWidth="1"/>
    <col min="4610" max="4610" width="2.125" style="309" customWidth="1"/>
    <col min="4611" max="4616" width="6.25" style="309" customWidth="1"/>
    <col min="4617" max="4617" width="16.875" style="309" customWidth="1"/>
    <col min="4618" max="4618" width="5" style="309" customWidth="1"/>
    <col min="4619" max="4619" width="14.375" style="309" customWidth="1"/>
    <col min="4620" max="4621" width="15" style="309" customWidth="1"/>
    <col min="4622" max="4623" width="7.5" style="309" customWidth="1"/>
    <col min="4624" max="4864" width="9" style="309"/>
    <col min="4865" max="4865" width="12.25" style="309" customWidth="1"/>
    <col min="4866" max="4866" width="2.125" style="309" customWidth="1"/>
    <col min="4867" max="4872" width="6.25" style="309" customWidth="1"/>
    <col min="4873" max="4873" width="16.875" style="309" customWidth="1"/>
    <col min="4874" max="4874" width="5" style="309" customWidth="1"/>
    <col min="4875" max="4875" width="14.375" style="309" customWidth="1"/>
    <col min="4876" max="4877" width="15" style="309" customWidth="1"/>
    <col min="4878" max="4879" width="7.5" style="309" customWidth="1"/>
    <col min="4880" max="5120" width="9" style="309"/>
    <col min="5121" max="5121" width="12.25" style="309" customWidth="1"/>
    <col min="5122" max="5122" width="2.125" style="309" customWidth="1"/>
    <col min="5123" max="5128" width="6.25" style="309" customWidth="1"/>
    <col min="5129" max="5129" width="16.875" style="309" customWidth="1"/>
    <col min="5130" max="5130" width="5" style="309" customWidth="1"/>
    <col min="5131" max="5131" width="14.375" style="309" customWidth="1"/>
    <col min="5132" max="5133" width="15" style="309" customWidth="1"/>
    <col min="5134" max="5135" width="7.5" style="309" customWidth="1"/>
    <col min="5136" max="5376" width="9" style="309"/>
    <col min="5377" max="5377" width="12.25" style="309" customWidth="1"/>
    <col min="5378" max="5378" width="2.125" style="309" customWidth="1"/>
    <col min="5379" max="5384" width="6.25" style="309" customWidth="1"/>
    <col min="5385" max="5385" width="16.875" style="309" customWidth="1"/>
    <col min="5386" max="5386" width="5" style="309" customWidth="1"/>
    <col min="5387" max="5387" width="14.375" style="309" customWidth="1"/>
    <col min="5388" max="5389" width="15" style="309" customWidth="1"/>
    <col min="5390" max="5391" width="7.5" style="309" customWidth="1"/>
    <col min="5392" max="5632" width="9" style="309"/>
    <col min="5633" max="5633" width="12.25" style="309" customWidth="1"/>
    <col min="5634" max="5634" width="2.125" style="309" customWidth="1"/>
    <col min="5635" max="5640" width="6.25" style="309" customWidth="1"/>
    <col min="5641" max="5641" width="16.875" style="309" customWidth="1"/>
    <col min="5642" max="5642" width="5" style="309" customWidth="1"/>
    <col min="5643" max="5643" width="14.375" style="309" customWidth="1"/>
    <col min="5644" max="5645" width="15" style="309" customWidth="1"/>
    <col min="5646" max="5647" width="7.5" style="309" customWidth="1"/>
    <col min="5648" max="5888" width="9" style="309"/>
    <col min="5889" max="5889" width="12.25" style="309" customWidth="1"/>
    <col min="5890" max="5890" width="2.125" style="309" customWidth="1"/>
    <col min="5891" max="5896" width="6.25" style="309" customWidth="1"/>
    <col min="5897" max="5897" width="16.875" style="309" customWidth="1"/>
    <col min="5898" max="5898" width="5" style="309" customWidth="1"/>
    <col min="5899" max="5899" width="14.375" style="309" customWidth="1"/>
    <col min="5900" max="5901" width="15" style="309" customWidth="1"/>
    <col min="5902" max="5903" width="7.5" style="309" customWidth="1"/>
    <col min="5904" max="6144" width="9" style="309"/>
    <col min="6145" max="6145" width="12.25" style="309" customWidth="1"/>
    <col min="6146" max="6146" width="2.125" style="309" customWidth="1"/>
    <col min="6147" max="6152" width="6.25" style="309" customWidth="1"/>
    <col min="6153" max="6153" width="16.875" style="309" customWidth="1"/>
    <col min="6154" max="6154" width="5" style="309" customWidth="1"/>
    <col min="6155" max="6155" width="14.375" style="309" customWidth="1"/>
    <col min="6156" max="6157" width="15" style="309" customWidth="1"/>
    <col min="6158" max="6159" width="7.5" style="309" customWidth="1"/>
    <col min="6160" max="6400" width="9" style="309"/>
    <col min="6401" max="6401" width="12.25" style="309" customWidth="1"/>
    <col min="6402" max="6402" width="2.125" style="309" customWidth="1"/>
    <col min="6403" max="6408" width="6.25" style="309" customWidth="1"/>
    <col min="6409" max="6409" width="16.875" style="309" customWidth="1"/>
    <col min="6410" max="6410" width="5" style="309" customWidth="1"/>
    <col min="6411" max="6411" width="14.375" style="309" customWidth="1"/>
    <col min="6412" max="6413" width="15" style="309" customWidth="1"/>
    <col min="6414" max="6415" width="7.5" style="309" customWidth="1"/>
    <col min="6416" max="6656" width="9" style="309"/>
    <col min="6657" max="6657" width="12.25" style="309" customWidth="1"/>
    <col min="6658" max="6658" width="2.125" style="309" customWidth="1"/>
    <col min="6659" max="6664" width="6.25" style="309" customWidth="1"/>
    <col min="6665" max="6665" width="16.875" style="309" customWidth="1"/>
    <col min="6666" max="6666" width="5" style="309" customWidth="1"/>
    <col min="6667" max="6667" width="14.375" style="309" customWidth="1"/>
    <col min="6668" max="6669" width="15" style="309" customWidth="1"/>
    <col min="6670" max="6671" width="7.5" style="309" customWidth="1"/>
    <col min="6672" max="6912" width="9" style="309"/>
    <col min="6913" max="6913" width="12.25" style="309" customWidth="1"/>
    <col min="6914" max="6914" width="2.125" style="309" customWidth="1"/>
    <col min="6915" max="6920" width="6.25" style="309" customWidth="1"/>
    <col min="6921" max="6921" width="16.875" style="309" customWidth="1"/>
    <col min="6922" max="6922" width="5" style="309" customWidth="1"/>
    <col min="6923" max="6923" width="14.375" style="309" customWidth="1"/>
    <col min="6924" max="6925" width="15" style="309" customWidth="1"/>
    <col min="6926" max="6927" width="7.5" style="309" customWidth="1"/>
    <col min="6928" max="7168" width="9" style="309"/>
    <col min="7169" max="7169" width="12.25" style="309" customWidth="1"/>
    <col min="7170" max="7170" width="2.125" style="309" customWidth="1"/>
    <col min="7171" max="7176" width="6.25" style="309" customWidth="1"/>
    <col min="7177" max="7177" width="16.875" style="309" customWidth="1"/>
    <col min="7178" max="7178" width="5" style="309" customWidth="1"/>
    <col min="7179" max="7179" width="14.375" style="309" customWidth="1"/>
    <col min="7180" max="7181" width="15" style="309" customWidth="1"/>
    <col min="7182" max="7183" width="7.5" style="309" customWidth="1"/>
    <col min="7184" max="7424" width="9" style="309"/>
    <col min="7425" max="7425" width="12.25" style="309" customWidth="1"/>
    <col min="7426" max="7426" width="2.125" style="309" customWidth="1"/>
    <col min="7427" max="7432" width="6.25" style="309" customWidth="1"/>
    <col min="7433" max="7433" width="16.875" style="309" customWidth="1"/>
    <col min="7434" max="7434" width="5" style="309" customWidth="1"/>
    <col min="7435" max="7435" width="14.375" style="309" customWidth="1"/>
    <col min="7436" max="7437" width="15" style="309" customWidth="1"/>
    <col min="7438" max="7439" width="7.5" style="309" customWidth="1"/>
    <col min="7440" max="7680" width="9" style="309"/>
    <col min="7681" max="7681" width="12.25" style="309" customWidth="1"/>
    <col min="7682" max="7682" width="2.125" style="309" customWidth="1"/>
    <col min="7683" max="7688" width="6.25" style="309" customWidth="1"/>
    <col min="7689" max="7689" width="16.875" style="309" customWidth="1"/>
    <col min="7690" max="7690" width="5" style="309" customWidth="1"/>
    <col min="7691" max="7691" width="14.375" style="309" customWidth="1"/>
    <col min="7692" max="7693" width="15" style="309" customWidth="1"/>
    <col min="7694" max="7695" width="7.5" style="309" customWidth="1"/>
    <col min="7696" max="7936" width="9" style="309"/>
    <col min="7937" max="7937" width="12.25" style="309" customWidth="1"/>
    <col min="7938" max="7938" width="2.125" style="309" customWidth="1"/>
    <col min="7939" max="7944" width="6.25" style="309" customWidth="1"/>
    <col min="7945" max="7945" width="16.875" style="309" customWidth="1"/>
    <col min="7946" max="7946" width="5" style="309" customWidth="1"/>
    <col min="7947" max="7947" width="14.375" style="309" customWidth="1"/>
    <col min="7948" max="7949" width="15" style="309" customWidth="1"/>
    <col min="7950" max="7951" width="7.5" style="309" customWidth="1"/>
    <col min="7952" max="8192" width="9" style="309"/>
    <col min="8193" max="8193" width="12.25" style="309" customWidth="1"/>
    <col min="8194" max="8194" width="2.125" style="309" customWidth="1"/>
    <col min="8195" max="8200" width="6.25" style="309" customWidth="1"/>
    <col min="8201" max="8201" width="16.875" style="309" customWidth="1"/>
    <col min="8202" max="8202" width="5" style="309" customWidth="1"/>
    <col min="8203" max="8203" width="14.375" style="309" customWidth="1"/>
    <col min="8204" max="8205" width="15" style="309" customWidth="1"/>
    <col min="8206" max="8207" width="7.5" style="309" customWidth="1"/>
    <col min="8208" max="8448" width="9" style="309"/>
    <col min="8449" max="8449" width="12.25" style="309" customWidth="1"/>
    <col min="8450" max="8450" width="2.125" style="309" customWidth="1"/>
    <col min="8451" max="8456" width="6.25" style="309" customWidth="1"/>
    <col min="8457" max="8457" width="16.875" style="309" customWidth="1"/>
    <col min="8458" max="8458" width="5" style="309" customWidth="1"/>
    <col min="8459" max="8459" width="14.375" style="309" customWidth="1"/>
    <col min="8460" max="8461" width="15" style="309" customWidth="1"/>
    <col min="8462" max="8463" width="7.5" style="309" customWidth="1"/>
    <col min="8464" max="8704" width="9" style="309"/>
    <col min="8705" max="8705" width="12.25" style="309" customWidth="1"/>
    <col min="8706" max="8706" width="2.125" style="309" customWidth="1"/>
    <col min="8707" max="8712" width="6.25" style="309" customWidth="1"/>
    <col min="8713" max="8713" width="16.875" style="309" customWidth="1"/>
    <col min="8714" max="8714" width="5" style="309" customWidth="1"/>
    <col min="8715" max="8715" width="14.375" style="309" customWidth="1"/>
    <col min="8716" max="8717" width="15" style="309" customWidth="1"/>
    <col min="8718" max="8719" width="7.5" style="309" customWidth="1"/>
    <col min="8720" max="8960" width="9" style="309"/>
    <col min="8961" max="8961" width="12.25" style="309" customWidth="1"/>
    <col min="8962" max="8962" width="2.125" style="309" customWidth="1"/>
    <col min="8963" max="8968" width="6.25" style="309" customWidth="1"/>
    <col min="8969" max="8969" width="16.875" style="309" customWidth="1"/>
    <col min="8970" max="8970" width="5" style="309" customWidth="1"/>
    <col min="8971" max="8971" width="14.375" style="309" customWidth="1"/>
    <col min="8972" max="8973" width="15" style="309" customWidth="1"/>
    <col min="8974" max="8975" width="7.5" style="309" customWidth="1"/>
    <col min="8976" max="9216" width="9" style="309"/>
    <col min="9217" max="9217" width="12.25" style="309" customWidth="1"/>
    <col min="9218" max="9218" width="2.125" style="309" customWidth="1"/>
    <col min="9219" max="9224" width="6.25" style="309" customWidth="1"/>
    <col min="9225" max="9225" width="16.875" style="309" customWidth="1"/>
    <col min="9226" max="9226" width="5" style="309" customWidth="1"/>
    <col min="9227" max="9227" width="14.375" style="309" customWidth="1"/>
    <col min="9228" max="9229" width="15" style="309" customWidth="1"/>
    <col min="9230" max="9231" width="7.5" style="309" customWidth="1"/>
    <col min="9232" max="9472" width="9" style="309"/>
    <col min="9473" max="9473" width="12.25" style="309" customWidth="1"/>
    <col min="9474" max="9474" width="2.125" style="309" customWidth="1"/>
    <col min="9475" max="9480" width="6.25" style="309" customWidth="1"/>
    <col min="9481" max="9481" width="16.875" style="309" customWidth="1"/>
    <col min="9482" max="9482" width="5" style="309" customWidth="1"/>
    <col min="9483" max="9483" width="14.375" style="309" customWidth="1"/>
    <col min="9484" max="9485" width="15" style="309" customWidth="1"/>
    <col min="9486" max="9487" width="7.5" style="309" customWidth="1"/>
    <col min="9488" max="9728" width="9" style="309"/>
    <col min="9729" max="9729" width="12.25" style="309" customWidth="1"/>
    <col min="9730" max="9730" width="2.125" style="309" customWidth="1"/>
    <col min="9731" max="9736" width="6.25" style="309" customWidth="1"/>
    <col min="9737" max="9737" width="16.875" style="309" customWidth="1"/>
    <col min="9738" max="9738" width="5" style="309" customWidth="1"/>
    <col min="9739" max="9739" width="14.375" style="309" customWidth="1"/>
    <col min="9740" max="9741" width="15" style="309" customWidth="1"/>
    <col min="9742" max="9743" width="7.5" style="309" customWidth="1"/>
    <col min="9744" max="9984" width="9" style="309"/>
    <col min="9985" max="9985" width="12.25" style="309" customWidth="1"/>
    <col min="9986" max="9986" width="2.125" style="309" customWidth="1"/>
    <col min="9987" max="9992" width="6.25" style="309" customWidth="1"/>
    <col min="9993" max="9993" width="16.875" style="309" customWidth="1"/>
    <col min="9994" max="9994" width="5" style="309" customWidth="1"/>
    <col min="9995" max="9995" width="14.375" style="309" customWidth="1"/>
    <col min="9996" max="9997" width="15" style="309" customWidth="1"/>
    <col min="9998" max="9999" width="7.5" style="309" customWidth="1"/>
    <col min="10000" max="10240" width="9" style="309"/>
    <col min="10241" max="10241" width="12.25" style="309" customWidth="1"/>
    <col min="10242" max="10242" width="2.125" style="309" customWidth="1"/>
    <col min="10243" max="10248" width="6.25" style="309" customWidth="1"/>
    <col min="10249" max="10249" width="16.875" style="309" customWidth="1"/>
    <col min="10250" max="10250" width="5" style="309" customWidth="1"/>
    <col min="10251" max="10251" width="14.375" style="309" customWidth="1"/>
    <col min="10252" max="10253" width="15" style="309" customWidth="1"/>
    <col min="10254" max="10255" width="7.5" style="309" customWidth="1"/>
    <col min="10256" max="10496" width="9" style="309"/>
    <col min="10497" max="10497" width="12.25" style="309" customWidth="1"/>
    <col min="10498" max="10498" width="2.125" style="309" customWidth="1"/>
    <col min="10499" max="10504" width="6.25" style="309" customWidth="1"/>
    <col min="10505" max="10505" width="16.875" style="309" customWidth="1"/>
    <col min="10506" max="10506" width="5" style="309" customWidth="1"/>
    <col min="10507" max="10507" width="14.375" style="309" customWidth="1"/>
    <col min="10508" max="10509" width="15" style="309" customWidth="1"/>
    <col min="10510" max="10511" width="7.5" style="309" customWidth="1"/>
    <col min="10512" max="10752" width="9" style="309"/>
    <col min="10753" max="10753" width="12.25" style="309" customWidth="1"/>
    <col min="10754" max="10754" width="2.125" style="309" customWidth="1"/>
    <col min="10755" max="10760" width="6.25" style="309" customWidth="1"/>
    <col min="10761" max="10761" width="16.875" style="309" customWidth="1"/>
    <col min="10762" max="10762" width="5" style="309" customWidth="1"/>
    <col min="10763" max="10763" width="14.375" style="309" customWidth="1"/>
    <col min="10764" max="10765" width="15" style="309" customWidth="1"/>
    <col min="10766" max="10767" width="7.5" style="309" customWidth="1"/>
    <col min="10768" max="11008" width="9" style="309"/>
    <col min="11009" max="11009" width="12.25" style="309" customWidth="1"/>
    <col min="11010" max="11010" width="2.125" style="309" customWidth="1"/>
    <col min="11011" max="11016" width="6.25" style="309" customWidth="1"/>
    <col min="11017" max="11017" width="16.875" style="309" customWidth="1"/>
    <col min="11018" max="11018" width="5" style="309" customWidth="1"/>
    <col min="11019" max="11019" width="14.375" style="309" customWidth="1"/>
    <col min="11020" max="11021" width="15" style="309" customWidth="1"/>
    <col min="11022" max="11023" width="7.5" style="309" customWidth="1"/>
    <col min="11024" max="11264" width="9" style="309"/>
    <col min="11265" max="11265" width="12.25" style="309" customWidth="1"/>
    <col min="11266" max="11266" width="2.125" style="309" customWidth="1"/>
    <col min="11267" max="11272" width="6.25" style="309" customWidth="1"/>
    <col min="11273" max="11273" width="16.875" style="309" customWidth="1"/>
    <col min="11274" max="11274" width="5" style="309" customWidth="1"/>
    <col min="11275" max="11275" width="14.375" style="309" customWidth="1"/>
    <col min="11276" max="11277" width="15" style="309" customWidth="1"/>
    <col min="11278" max="11279" width="7.5" style="309" customWidth="1"/>
    <col min="11280" max="11520" width="9" style="309"/>
    <col min="11521" max="11521" width="12.25" style="309" customWidth="1"/>
    <col min="11522" max="11522" width="2.125" style="309" customWidth="1"/>
    <col min="11523" max="11528" width="6.25" style="309" customWidth="1"/>
    <col min="11529" max="11529" width="16.875" style="309" customWidth="1"/>
    <col min="11530" max="11530" width="5" style="309" customWidth="1"/>
    <col min="11531" max="11531" width="14.375" style="309" customWidth="1"/>
    <col min="11532" max="11533" width="15" style="309" customWidth="1"/>
    <col min="11534" max="11535" width="7.5" style="309" customWidth="1"/>
    <col min="11536" max="11776" width="9" style="309"/>
    <col min="11777" max="11777" width="12.25" style="309" customWidth="1"/>
    <col min="11778" max="11778" width="2.125" style="309" customWidth="1"/>
    <col min="11779" max="11784" width="6.25" style="309" customWidth="1"/>
    <col min="11785" max="11785" width="16.875" style="309" customWidth="1"/>
    <col min="11786" max="11786" width="5" style="309" customWidth="1"/>
    <col min="11787" max="11787" width="14.375" style="309" customWidth="1"/>
    <col min="11788" max="11789" width="15" style="309" customWidth="1"/>
    <col min="11790" max="11791" width="7.5" style="309" customWidth="1"/>
    <col min="11792" max="12032" width="9" style="309"/>
    <col min="12033" max="12033" width="12.25" style="309" customWidth="1"/>
    <col min="12034" max="12034" width="2.125" style="309" customWidth="1"/>
    <col min="12035" max="12040" width="6.25" style="309" customWidth="1"/>
    <col min="12041" max="12041" width="16.875" style="309" customWidth="1"/>
    <col min="12042" max="12042" width="5" style="309" customWidth="1"/>
    <col min="12043" max="12043" width="14.375" style="309" customWidth="1"/>
    <col min="12044" max="12045" width="15" style="309" customWidth="1"/>
    <col min="12046" max="12047" width="7.5" style="309" customWidth="1"/>
    <col min="12048" max="12288" width="9" style="309"/>
    <col min="12289" max="12289" width="12.25" style="309" customWidth="1"/>
    <col min="12290" max="12290" width="2.125" style="309" customWidth="1"/>
    <col min="12291" max="12296" width="6.25" style="309" customWidth="1"/>
    <col min="12297" max="12297" width="16.875" style="309" customWidth="1"/>
    <col min="12298" max="12298" width="5" style="309" customWidth="1"/>
    <col min="12299" max="12299" width="14.375" style="309" customWidth="1"/>
    <col min="12300" max="12301" width="15" style="309" customWidth="1"/>
    <col min="12302" max="12303" width="7.5" style="309" customWidth="1"/>
    <col min="12304" max="12544" width="9" style="309"/>
    <col min="12545" max="12545" width="12.25" style="309" customWidth="1"/>
    <col min="12546" max="12546" width="2.125" style="309" customWidth="1"/>
    <col min="12547" max="12552" width="6.25" style="309" customWidth="1"/>
    <col min="12553" max="12553" width="16.875" style="309" customWidth="1"/>
    <col min="12554" max="12554" width="5" style="309" customWidth="1"/>
    <col min="12555" max="12555" width="14.375" style="309" customWidth="1"/>
    <col min="12556" max="12557" width="15" style="309" customWidth="1"/>
    <col min="12558" max="12559" width="7.5" style="309" customWidth="1"/>
    <col min="12560" max="12800" width="9" style="309"/>
    <col min="12801" max="12801" width="12.25" style="309" customWidth="1"/>
    <col min="12802" max="12802" width="2.125" style="309" customWidth="1"/>
    <col min="12803" max="12808" width="6.25" style="309" customWidth="1"/>
    <col min="12809" max="12809" width="16.875" style="309" customWidth="1"/>
    <col min="12810" max="12810" width="5" style="309" customWidth="1"/>
    <col min="12811" max="12811" width="14.375" style="309" customWidth="1"/>
    <col min="12812" max="12813" width="15" style="309" customWidth="1"/>
    <col min="12814" max="12815" width="7.5" style="309" customWidth="1"/>
    <col min="12816" max="13056" width="9" style="309"/>
    <col min="13057" max="13057" width="12.25" style="309" customWidth="1"/>
    <col min="13058" max="13058" width="2.125" style="309" customWidth="1"/>
    <col min="13059" max="13064" width="6.25" style="309" customWidth="1"/>
    <col min="13065" max="13065" width="16.875" style="309" customWidth="1"/>
    <col min="13066" max="13066" width="5" style="309" customWidth="1"/>
    <col min="13067" max="13067" width="14.375" style="309" customWidth="1"/>
    <col min="13068" max="13069" width="15" style="309" customWidth="1"/>
    <col min="13070" max="13071" width="7.5" style="309" customWidth="1"/>
    <col min="13072" max="13312" width="9" style="309"/>
    <col min="13313" max="13313" width="12.25" style="309" customWidth="1"/>
    <col min="13314" max="13314" width="2.125" style="309" customWidth="1"/>
    <col min="13315" max="13320" width="6.25" style="309" customWidth="1"/>
    <col min="13321" max="13321" width="16.875" style="309" customWidth="1"/>
    <col min="13322" max="13322" width="5" style="309" customWidth="1"/>
    <col min="13323" max="13323" width="14.375" style="309" customWidth="1"/>
    <col min="13324" max="13325" width="15" style="309" customWidth="1"/>
    <col min="13326" max="13327" width="7.5" style="309" customWidth="1"/>
    <col min="13328" max="13568" width="9" style="309"/>
    <col min="13569" max="13569" width="12.25" style="309" customWidth="1"/>
    <col min="13570" max="13570" width="2.125" style="309" customWidth="1"/>
    <col min="13571" max="13576" width="6.25" style="309" customWidth="1"/>
    <col min="13577" max="13577" width="16.875" style="309" customWidth="1"/>
    <col min="13578" max="13578" width="5" style="309" customWidth="1"/>
    <col min="13579" max="13579" width="14.375" style="309" customWidth="1"/>
    <col min="13580" max="13581" width="15" style="309" customWidth="1"/>
    <col min="13582" max="13583" width="7.5" style="309" customWidth="1"/>
    <col min="13584" max="13824" width="9" style="309"/>
    <col min="13825" max="13825" width="12.25" style="309" customWidth="1"/>
    <col min="13826" max="13826" width="2.125" style="309" customWidth="1"/>
    <col min="13827" max="13832" width="6.25" style="309" customWidth="1"/>
    <col min="13833" max="13833" width="16.875" style="309" customWidth="1"/>
    <col min="13834" max="13834" width="5" style="309" customWidth="1"/>
    <col min="13835" max="13835" width="14.375" style="309" customWidth="1"/>
    <col min="13836" max="13837" width="15" style="309" customWidth="1"/>
    <col min="13838" max="13839" width="7.5" style="309" customWidth="1"/>
    <col min="13840" max="14080" width="9" style="309"/>
    <col min="14081" max="14081" width="12.25" style="309" customWidth="1"/>
    <col min="14082" max="14082" width="2.125" style="309" customWidth="1"/>
    <col min="14083" max="14088" width="6.25" style="309" customWidth="1"/>
    <col min="14089" max="14089" width="16.875" style="309" customWidth="1"/>
    <col min="14090" max="14090" width="5" style="309" customWidth="1"/>
    <col min="14091" max="14091" width="14.375" style="309" customWidth="1"/>
    <col min="14092" max="14093" width="15" style="309" customWidth="1"/>
    <col min="14094" max="14095" width="7.5" style="309" customWidth="1"/>
    <col min="14096" max="14336" width="9" style="309"/>
    <col min="14337" max="14337" width="12.25" style="309" customWidth="1"/>
    <col min="14338" max="14338" width="2.125" style="309" customWidth="1"/>
    <col min="14339" max="14344" width="6.25" style="309" customWidth="1"/>
    <col min="14345" max="14345" width="16.875" style="309" customWidth="1"/>
    <col min="14346" max="14346" width="5" style="309" customWidth="1"/>
    <col min="14347" max="14347" width="14.375" style="309" customWidth="1"/>
    <col min="14348" max="14349" width="15" style="309" customWidth="1"/>
    <col min="14350" max="14351" width="7.5" style="309" customWidth="1"/>
    <col min="14352" max="14592" width="9" style="309"/>
    <col min="14593" max="14593" width="12.25" style="309" customWidth="1"/>
    <col min="14594" max="14594" width="2.125" style="309" customWidth="1"/>
    <col min="14595" max="14600" width="6.25" style="309" customWidth="1"/>
    <col min="14601" max="14601" width="16.875" style="309" customWidth="1"/>
    <col min="14602" max="14602" width="5" style="309" customWidth="1"/>
    <col min="14603" max="14603" width="14.375" style="309" customWidth="1"/>
    <col min="14604" max="14605" width="15" style="309" customWidth="1"/>
    <col min="14606" max="14607" width="7.5" style="309" customWidth="1"/>
    <col min="14608" max="14848" width="9" style="309"/>
    <col min="14849" max="14849" width="12.25" style="309" customWidth="1"/>
    <col min="14850" max="14850" width="2.125" style="309" customWidth="1"/>
    <col min="14851" max="14856" width="6.25" style="309" customWidth="1"/>
    <col min="14857" max="14857" width="16.875" style="309" customWidth="1"/>
    <col min="14858" max="14858" width="5" style="309" customWidth="1"/>
    <col min="14859" max="14859" width="14.375" style="309" customWidth="1"/>
    <col min="14860" max="14861" width="15" style="309" customWidth="1"/>
    <col min="14862" max="14863" width="7.5" style="309" customWidth="1"/>
    <col min="14864" max="15104" width="9" style="309"/>
    <col min="15105" max="15105" width="12.25" style="309" customWidth="1"/>
    <col min="15106" max="15106" width="2.125" style="309" customWidth="1"/>
    <col min="15107" max="15112" width="6.25" style="309" customWidth="1"/>
    <col min="15113" max="15113" width="16.875" style="309" customWidth="1"/>
    <col min="15114" max="15114" width="5" style="309" customWidth="1"/>
    <col min="15115" max="15115" width="14.375" style="309" customWidth="1"/>
    <col min="15116" max="15117" width="15" style="309" customWidth="1"/>
    <col min="15118" max="15119" width="7.5" style="309" customWidth="1"/>
    <col min="15120" max="15360" width="9" style="309"/>
    <col min="15361" max="15361" width="12.25" style="309" customWidth="1"/>
    <col min="15362" max="15362" width="2.125" style="309" customWidth="1"/>
    <col min="15363" max="15368" width="6.25" style="309" customWidth="1"/>
    <col min="15369" max="15369" width="16.875" style="309" customWidth="1"/>
    <col min="15370" max="15370" width="5" style="309" customWidth="1"/>
    <col min="15371" max="15371" width="14.375" style="309" customWidth="1"/>
    <col min="15372" max="15373" width="15" style="309" customWidth="1"/>
    <col min="15374" max="15375" width="7.5" style="309" customWidth="1"/>
    <col min="15376" max="15616" width="9" style="309"/>
    <col min="15617" max="15617" width="12.25" style="309" customWidth="1"/>
    <col min="15618" max="15618" width="2.125" style="309" customWidth="1"/>
    <col min="15619" max="15624" width="6.25" style="309" customWidth="1"/>
    <col min="15625" max="15625" width="16.875" style="309" customWidth="1"/>
    <col min="15626" max="15626" width="5" style="309" customWidth="1"/>
    <col min="15627" max="15627" width="14.375" style="309" customWidth="1"/>
    <col min="15628" max="15629" width="15" style="309" customWidth="1"/>
    <col min="15630" max="15631" width="7.5" style="309" customWidth="1"/>
    <col min="15632" max="15872" width="9" style="309"/>
    <col min="15873" max="15873" width="12.25" style="309" customWidth="1"/>
    <col min="15874" max="15874" width="2.125" style="309" customWidth="1"/>
    <col min="15875" max="15880" width="6.25" style="309" customWidth="1"/>
    <col min="15881" max="15881" width="16.875" style="309" customWidth="1"/>
    <col min="15882" max="15882" width="5" style="309" customWidth="1"/>
    <col min="15883" max="15883" width="14.375" style="309" customWidth="1"/>
    <col min="15884" max="15885" width="15" style="309" customWidth="1"/>
    <col min="15886" max="15887" width="7.5" style="309" customWidth="1"/>
    <col min="15888" max="16128" width="9" style="309"/>
    <col min="16129" max="16129" width="12.25" style="309" customWidth="1"/>
    <col min="16130" max="16130" width="2.125" style="309" customWidth="1"/>
    <col min="16131" max="16136" width="6.25" style="309" customWidth="1"/>
    <col min="16137" max="16137" width="16.875" style="309" customWidth="1"/>
    <col min="16138" max="16138" width="5" style="309" customWidth="1"/>
    <col min="16139" max="16139" width="14.375" style="309" customWidth="1"/>
    <col min="16140" max="16141" width="15" style="309" customWidth="1"/>
    <col min="16142" max="16143" width="7.5" style="309" customWidth="1"/>
    <col min="16144" max="16384" width="9" style="309"/>
  </cols>
  <sheetData>
    <row r="1" spans="1:15" ht="26.25" customHeight="1" x14ac:dyDescent="0.15">
      <c r="A1" s="783" t="s">
        <v>192</v>
      </c>
      <c r="B1" s="783"/>
      <c r="C1" s="783"/>
      <c r="D1" s="783"/>
      <c r="E1" s="783"/>
      <c r="F1" s="783"/>
      <c r="G1" s="783"/>
      <c r="H1" s="783"/>
      <c r="I1" s="783"/>
      <c r="J1" s="783"/>
      <c r="K1" s="783"/>
      <c r="L1" s="783"/>
      <c r="M1" s="783"/>
      <c r="N1" s="783"/>
      <c r="O1" s="783"/>
    </row>
    <row r="2" spans="1:15" ht="24.75" customHeight="1" x14ac:dyDescent="0.15">
      <c r="A2" s="310"/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</row>
    <row r="3" spans="1:15" ht="23.25" customHeight="1" x14ac:dyDescent="0.15">
      <c r="A3" s="784" t="s">
        <v>210</v>
      </c>
      <c r="B3" s="784"/>
      <c r="C3" s="784"/>
      <c r="D3" s="784"/>
      <c r="E3" s="784"/>
      <c r="F3" s="784"/>
      <c r="G3" s="784"/>
      <c r="H3" s="784"/>
      <c r="I3" s="310"/>
      <c r="J3" s="310"/>
      <c r="K3" s="310"/>
      <c r="L3" s="310"/>
      <c r="M3" s="310"/>
      <c r="N3" s="310"/>
      <c r="O3" s="310"/>
    </row>
    <row r="4" spans="1:15" ht="23.25" customHeight="1" x14ac:dyDescent="0.15">
      <c r="A4" s="784" t="s">
        <v>211</v>
      </c>
      <c r="B4" s="784"/>
      <c r="C4" s="784"/>
      <c r="D4" s="784"/>
      <c r="E4" s="784"/>
      <c r="F4" s="784"/>
      <c r="G4" s="784"/>
      <c r="H4" s="784"/>
      <c r="I4" s="310"/>
      <c r="J4" s="310"/>
      <c r="K4" s="310"/>
      <c r="L4" s="310"/>
      <c r="M4" s="310"/>
      <c r="N4" s="310"/>
      <c r="O4" s="310"/>
    </row>
    <row r="5" spans="1:15" ht="18.75" customHeight="1" x14ac:dyDescent="0.15">
      <c r="A5" s="310"/>
      <c r="B5" s="310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</row>
    <row r="6" spans="1:15" ht="26.25" customHeight="1" x14ac:dyDescent="0.15">
      <c r="A6" s="785" t="s">
        <v>111</v>
      </c>
      <c r="B6" s="785"/>
      <c r="C6" s="785"/>
      <c r="D6" s="785"/>
      <c r="E6" s="785"/>
      <c r="F6" s="785"/>
      <c r="G6" s="785"/>
      <c r="H6" s="785"/>
      <c r="I6" s="311" t="s">
        <v>194</v>
      </c>
      <c r="J6" s="786" t="s">
        <v>195</v>
      </c>
      <c r="K6" s="787"/>
      <c r="L6" s="311" t="s">
        <v>196</v>
      </c>
      <c r="M6" s="311" t="s">
        <v>197</v>
      </c>
      <c r="N6" s="786" t="s">
        <v>198</v>
      </c>
      <c r="O6" s="788"/>
    </row>
    <row r="7" spans="1:15" ht="15" customHeight="1" x14ac:dyDescent="0.15">
      <c r="A7" s="778" t="s">
        <v>199</v>
      </c>
      <c r="B7" s="312"/>
      <c r="C7" s="779" t="s">
        <v>212</v>
      </c>
      <c r="D7" s="779"/>
      <c r="E7" s="779"/>
      <c r="F7" s="779"/>
      <c r="G7" s="779"/>
      <c r="H7" s="780"/>
      <c r="I7" s="772">
        <v>25000</v>
      </c>
      <c r="J7" s="313"/>
      <c r="K7" s="781">
        <v>9000</v>
      </c>
      <c r="L7" s="772">
        <f>SUM(I7,K7)</f>
        <v>34000</v>
      </c>
      <c r="M7" s="772">
        <f>L7*0.1021</f>
        <v>3471.4</v>
      </c>
      <c r="N7" s="772">
        <f>L7-M7</f>
        <v>30528.6</v>
      </c>
      <c r="O7" s="773"/>
    </row>
    <row r="8" spans="1:15" ht="15" customHeight="1" x14ac:dyDescent="0.15">
      <c r="A8" s="765"/>
      <c r="B8" s="310"/>
      <c r="C8" s="766"/>
      <c r="D8" s="766"/>
      <c r="E8" s="766"/>
      <c r="F8" s="766"/>
      <c r="G8" s="766"/>
      <c r="H8" s="767"/>
      <c r="I8" s="777"/>
      <c r="J8" s="313"/>
      <c r="K8" s="782"/>
      <c r="L8" s="777"/>
      <c r="M8" s="777"/>
      <c r="N8" s="774"/>
      <c r="O8" s="775"/>
    </row>
    <row r="9" spans="1:15" ht="15" customHeight="1" x14ac:dyDescent="0.15">
      <c r="A9" s="765" t="s">
        <v>200</v>
      </c>
      <c r="B9" s="310"/>
      <c r="C9" s="789" t="s">
        <v>264</v>
      </c>
      <c r="D9" s="766"/>
      <c r="E9" s="766"/>
      <c r="F9" s="766"/>
      <c r="G9" s="766"/>
      <c r="H9" s="767"/>
      <c r="I9" s="776" t="s">
        <v>201</v>
      </c>
      <c r="J9" s="776" t="s">
        <v>201</v>
      </c>
      <c r="K9" s="766"/>
      <c r="L9" s="314"/>
      <c r="M9" s="314"/>
      <c r="N9" s="314"/>
      <c r="O9" s="315"/>
    </row>
    <row r="10" spans="1:15" ht="15" customHeight="1" x14ac:dyDescent="0.15">
      <c r="A10" s="765"/>
      <c r="B10" s="310"/>
      <c r="C10" s="766"/>
      <c r="D10" s="766"/>
      <c r="E10" s="766"/>
      <c r="F10" s="766"/>
      <c r="G10" s="766"/>
      <c r="H10" s="767"/>
      <c r="I10" s="776"/>
      <c r="J10" s="776"/>
      <c r="K10" s="766"/>
      <c r="L10" s="314"/>
      <c r="M10" s="314"/>
      <c r="N10" s="314"/>
      <c r="O10" s="315"/>
    </row>
    <row r="11" spans="1:15" ht="15" customHeight="1" x14ac:dyDescent="0.15">
      <c r="A11" s="765" t="s">
        <v>202</v>
      </c>
      <c r="C11" s="766" t="s">
        <v>213</v>
      </c>
      <c r="D11" s="766"/>
      <c r="E11" s="766"/>
      <c r="F11" s="766"/>
      <c r="G11" s="766"/>
      <c r="H11" s="767"/>
      <c r="I11" s="777" t="s">
        <v>214</v>
      </c>
      <c r="J11" s="768" t="s">
        <v>203</v>
      </c>
      <c r="K11" s="316" t="s">
        <v>215</v>
      </c>
      <c r="L11" s="313"/>
      <c r="M11" s="313"/>
      <c r="N11" s="313"/>
      <c r="O11" s="317"/>
    </row>
    <row r="12" spans="1:15" ht="15" customHeight="1" x14ac:dyDescent="0.15">
      <c r="A12" s="765"/>
      <c r="C12" s="766"/>
      <c r="D12" s="766"/>
      <c r="E12" s="766"/>
      <c r="F12" s="766"/>
      <c r="G12" s="766"/>
      <c r="H12" s="767"/>
      <c r="I12" s="777"/>
      <c r="J12" s="768"/>
      <c r="K12" s="318" t="s">
        <v>216</v>
      </c>
      <c r="L12" s="313"/>
      <c r="M12" s="313"/>
      <c r="N12" s="313"/>
      <c r="O12" s="317"/>
    </row>
    <row r="13" spans="1:15" ht="15" customHeight="1" x14ac:dyDescent="0.15">
      <c r="A13" s="765" t="s">
        <v>204</v>
      </c>
      <c r="C13" s="766" t="s">
        <v>217</v>
      </c>
      <c r="D13" s="766"/>
      <c r="E13" s="766"/>
      <c r="F13" s="766"/>
      <c r="G13" s="766"/>
      <c r="H13" s="767"/>
      <c r="I13" s="314"/>
      <c r="J13" s="768" t="s">
        <v>63</v>
      </c>
      <c r="K13" s="316"/>
      <c r="L13" s="314"/>
      <c r="M13" s="314"/>
      <c r="N13" s="314"/>
      <c r="O13" s="315"/>
    </row>
    <row r="14" spans="1:15" ht="15" customHeight="1" x14ac:dyDescent="0.15">
      <c r="A14" s="765"/>
      <c r="C14" s="766"/>
      <c r="D14" s="766"/>
      <c r="E14" s="766"/>
      <c r="F14" s="766"/>
      <c r="G14" s="766"/>
      <c r="H14" s="767"/>
      <c r="I14" s="314"/>
      <c r="J14" s="768"/>
      <c r="K14" s="316"/>
      <c r="L14" s="314"/>
      <c r="M14" s="314"/>
      <c r="N14" s="314"/>
      <c r="O14" s="315"/>
    </row>
    <row r="15" spans="1:15" ht="15" customHeight="1" x14ac:dyDescent="0.15">
      <c r="A15" s="319"/>
      <c r="C15" s="766" t="s">
        <v>218</v>
      </c>
      <c r="D15" s="766"/>
      <c r="E15" s="766"/>
      <c r="F15" s="766"/>
      <c r="G15" s="766"/>
      <c r="H15" s="767"/>
      <c r="I15" s="314"/>
      <c r="J15" s="320"/>
      <c r="L15" s="314"/>
      <c r="M15" s="314"/>
      <c r="N15" s="314"/>
      <c r="O15" s="315"/>
    </row>
    <row r="16" spans="1:15" ht="15" customHeight="1" x14ac:dyDescent="0.15">
      <c r="A16" s="319"/>
      <c r="C16" s="766"/>
      <c r="D16" s="766"/>
      <c r="E16" s="766"/>
      <c r="F16" s="766"/>
      <c r="G16" s="766"/>
      <c r="H16" s="767"/>
      <c r="I16" s="314"/>
      <c r="J16" s="320"/>
      <c r="L16" s="314"/>
      <c r="M16" s="314"/>
      <c r="N16" s="314"/>
      <c r="O16" s="315"/>
    </row>
    <row r="17" spans="1:15" ht="52.5" customHeight="1" x14ac:dyDescent="0.15">
      <c r="A17" s="321" t="s">
        <v>205</v>
      </c>
      <c r="B17" s="322"/>
      <c r="C17" s="769" t="s">
        <v>219</v>
      </c>
      <c r="D17" s="769"/>
      <c r="E17" s="769"/>
      <c r="F17" s="769"/>
      <c r="G17" s="769"/>
      <c r="H17" s="770"/>
      <c r="I17" s="323"/>
      <c r="J17" s="323"/>
      <c r="K17" s="322"/>
      <c r="L17" s="323"/>
      <c r="M17" s="323"/>
      <c r="N17" s="323"/>
      <c r="O17" s="324"/>
    </row>
    <row r="18" spans="1:15" ht="37.5" customHeight="1" x14ac:dyDescent="0.15"/>
    <row r="19" spans="1:15" ht="21" customHeight="1" x14ac:dyDescent="0.15">
      <c r="K19" s="771">
        <v>45430</v>
      </c>
      <c r="L19" s="771"/>
    </row>
    <row r="20" spans="1:15" ht="15" customHeight="1" x14ac:dyDescent="0.15">
      <c r="K20" s="325"/>
      <c r="L20" s="325"/>
    </row>
    <row r="21" spans="1:15" ht="21" customHeight="1" x14ac:dyDescent="0.15">
      <c r="K21" s="310" t="s">
        <v>206</v>
      </c>
      <c r="L21" s="310"/>
    </row>
    <row r="22" spans="1:15" ht="21" customHeight="1" x14ac:dyDescent="0.15"/>
    <row r="23" spans="1:15" ht="26.25" customHeight="1" x14ac:dyDescent="0.15">
      <c r="J23" s="326"/>
      <c r="K23" s="327" t="s">
        <v>207</v>
      </c>
      <c r="L23" s="328" t="s">
        <v>220</v>
      </c>
      <c r="M23" s="328"/>
      <c r="N23" s="328"/>
    </row>
    <row r="24" spans="1:15" ht="26.25" customHeight="1" x14ac:dyDescent="0.15">
      <c r="J24" s="326"/>
      <c r="K24" s="327" t="s">
        <v>208</v>
      </c>
      <c r="L24" s="328" t="s">
        <v>218</v>
      </c>
      <c r="M24" s="328"/>
      <c r="N24" s="329"/>
      <c r="O24" s="330" t="s">
        <v>209</v>
      </c>
    </row>
    <row r="25" spans="1:15" ht="24" customHeight="1" x14ac:dyDescent="0.15"/>
  </sheetData>
  <mergeCells count="27">
    <mergeCell ref="A1:O1"/>
    <mergeCell ref="A3:H3"/>
    <mergeCell ref="A4:H4"/>
    <mergeCell ref="A6:H6"/>
    <mergeCell ref="J6:K6"/>
    <mergeCell ref="N6:O6"/>
    <mergeCell ref="K19:L19"/>
    <mergeCell ref="N7:O8"/>
    <mergeCell ref="A9:A10"/>
    <mergeCell ref="C9:H10"/>
    <mergeCell ref="I9:I10"/>
    <mergeCell ref="J9:K10"/>
    <mergeCell ref="A11:A12"/>
    <mergeCell ref="C11:H12"/>
    <mergeCell ref="I11:I12"/>
    <mergeCell ref="J11:J12"/>
    <mergeCell ref="A7:A8"/>
    <mergeCell ref="C7:H8"/>
    <mergeCell ref="I7:I8"/>
    <mergeCell ref="K7:K8"/>
    <mergeCell ref="L7:L8"/>
    <mergeCell ref="M7:M8"/>
    <mergeCell ref="A13:A14"/>
    <mergeCell ref="C13:H14"/>
    <mergeCell ref="J13:J14"/>
    <mergeCell ref="C15:H16"/>
    <mergeCell ref="C17:H17"/>
  </mergeCells>
  <phoneticPr fontId="3"/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F25"/>
  <sheetViews>
    <sheetView view="pageBreakPreview" topLeftCell="A4" zoomScale="60" zoomScaleNormal="100" workbookViewId="0">
      <selection activeCell="A11" sqref="A11:B11"/>
    </sheetView>
  </sheetViews>
  <sheetFormatPr defaultRowHeight="20.25" customHeight="1" x14ac:dyDescent="0.15"/>
  <cols>
    <col min="1" max="1" width="2.375" style="331" customWidth="1"/>
    <col min="2" max="2" width="23.375" style="331" customWidth="1"/>
    <col min="3" max="3" width="25.875" style="331" customWidth="1"/>
    <col min="4" max="4" width="10.125" style="331" customWidth="1"/>
    <col min="5" max="5" width="22.5" style="331" customWidth="1"/>
    <col min="6" max="6" width="2.625" style="331" customWidth="1"/>
    <col min="7" max="256" width="9" style="331"/>
    <col min="257" max="257" width="2.375" style="331" customWidth="1"/>
    <col min="258" max="258" width="23.375" style="331" customWidth="1"/>
    <col min="259" max="259" width="25.875" style="331" customWidth="1"/>
    <col min="260" max="260" width="10.125" style="331" customWidth="1"/>
    <col min="261" max="261" width="22.5" style="331" customWidth="1"/>
    <col min="262" max="262" width="2.625" style="331" customWidth="1"/>
    <col min="263" max="512" width="9" style="331"/>
    <col min="513" max="513" width="2.375" style="331" customWidth="1"/>
    <col min="514" max="514" width="23.375" style="331" customWidth="1"/>
    <col min="515" max="515" width="25.875" style="331" customWidth="1"/>
    <col min="516" max="516" width="10.125" style="331" customWidth="1"/>
    <col min="517" max="517" width="22.5" style="331" customWidth="1"/>
    <col min="518" max="518" width="2.625" style="331" customWidth="1"/>
    <col min="519" max="768" width="9" style="331"/>
    <col min="769" max="769" width="2.375" style="331" customWidth="1"/>
    <col min="770" max="770" width="23.375" style="331" customWidth="1"/>
    <col min="771" max="771" width="25.875" style="331" customWidth="1"/>
    <col min="772" max="772" width="10.125" style="331" customWidth="1"/>
    <col min="773" max="773" width="22.5" style="331" customWidth="1"/>
    <col min="774" max="774" width="2.625" style="331" customWidth="1"/>
    <col min="775" max="1024" width="9" style="331"/>
    <col min="1025" max="1025" width="2.375" style="331" customWidth="1"/>
    <col min="1026" max="1026" width="23.375" style="331" customWidth="1"/>
    <col min="1027" max="1027" width="25.875" style="331" customWidth="1"/>
    <col min="1028" max="1028" width="10.125" style="331" customWidth="1"/>
    <col min="1029" max="1029" width="22.5" style="331" customWidth="1"/>
    <col min="1030" max="1030" width="2.625" style="331" customWidth="1"/>
    <col min="1031" max="1280" width="9" style="331"/>
    <col min="1281" max="1281" width="2.375" style="331" customWidth="1"/>
    <col min="1282" max="1282" width="23.375" style="331" customWidth="1"/>
    <col min="1283" max="1283" width="25.875" style="331" customWidth="1"/>
    <col min="1284" max="1284" width="10.125" style="331" customWidth="1"/>
    <col min="1285" max="1285" width="22.5" style="331" customWidth="1"/>
    <col min="1286" max="1286" width="2.625" style="331" customWidth="1"/>
    <col min="1287" max="1536" width="9" style="331"/>
    <col min="1537" max="1537" width="2.375" style="331" customWidth="1"/>
    <col min="1538" max="1538" width="23.375" style="331" customWidth="1"/>
    <col min="1539" max="1539" width="25.875" style="331" customWidth="1"/>
    <col min="1540" max="1540" width="10.125" style="331" customWidth="1"/>
    <col min="1541" max="1541" width="22.5" style="331" customWidth="1"/>
    <col min="1542" max="1542" width="2.625" style="331" customWidth="1"/>
    <col min="1543" max="1792" width="9" style="331"/>
    <col min="1793" max="1793" width="2.375" style="331" customWidth="1"/>
    <col min="1794" max="1794" width="23.375" style="331" customWidth="1"/>
    <col min="1795" max="1795" width="25.875" style="331" customWidth="1"/>
    <col min="1796" max="1796" width="10.125" style="331" customWidth="1"/>
    <col min="1797" max="1797" width="22.5" style="331" customWidth="1"/>
    <col min="1798" max="1798" width="2.625" style="331" customWidth="1"/>
    <col min="1799" max="2048" width="9" style="331"/>
    <col min="2049" max="2049" width="2.375" style="331" customWidth="1"/>
    <col min="2050" max="2050" width="23.375" style="331" customWidth="1"/>
    <col min="2051" max="2051" width="25.875" style="331" customWidth="1"/>
    <col min="2052" max="2052" width="10.125" style="331" customWidth="1"/>
    <col min="2053" max="2053" width="22.5" style="331" customWidth="1"/>
    <col min="2054" max="2054" width="2.625" style="331" customWidth="1"/>
    <col min="2055" max="2304" width="9" style="331"/>
    <col min="2305" max="2305" width="2.375" style="331" customWidth="1"/>
    <col min="2306" max="2306" width="23.375" style="331" customWidth="1"/>
    <col min="2307" max="2307" width="25.875" style="331" customWidth="1"/>
    <col min="2308" max="2308" width="10.125" style="331" customWidth="1"/>
    <col min="2309" max="2309" width="22.5" style="331" customWidth="1"/>
    <col min="2310" max="2310" width="2.625" style="331" customWidth="1"/>
    <col min="2311" max="2560" width="9" style="331"/>
    <col min="2561" max="2561" width="2.375" style="331" customWidth="1"/>
    <col min="2562" max="2562" width="23.375" style="331" customWidth="1"/>
    <col min="2563" max="2563" width="25.875" style="331" customWidth="1"/>
    <col min="2564" max="2564" width="10.125" style="331" customWidth="1"/>
    <col min="2565" max="2565" width="22.5" style="331" customWidth="1"/>
    <col min="2566" max="2566" width="2.625" style="331" customWidth="1"/>
    <col min="2567" max="2816" width="9" style="331"/>
    <col min="2817" max="2817" width="2.375" style="331" customWidth="1"/>
    <col min="2818" max="2818" width="23.375" style="331" customWidth="1"/>
    <col min="2819" max="2819" width="25.875" style="331" customWidth="1"/>
    <col min="2820" max="2820" width="10.125" style="331" customWidth="1"/>
    <col min="2821" max="2821" width="22.5" style="331" customWidth="1"/>
    <col min="2822" max="2822" width="2.625" style="331" customWidth="1"/>
    <col min="2823" max="3072" width="9" style="331"/>
    <col min="3073" max="3073" width="2.375" style="331" customWidth="1"/>
    <col min="3074" max="3074" width="23.375" style="331" customWidth="1"/>
    <col min="3075" max="3075" width="25.875" style="331" customWidth="1"/>
    <col min="3076" max="3076" width="10.125" style="331" customWidth="1"/>
    <col min="3077" max="3077" width="22.5" style="331" customWidth="1"/>
    <col min="3078" max="3078" width="2.625" style="331" customWidth="1"/>
    <col min="3079" max="3328" width="9" style="331"/>
    <col min="3329" max="3329" width="2.375" style="331" customWidth="1"/>
    <col min="3330" max="3330" width="23.375" style="331" customWidth="1"/>
    <col min="3331" max="3331" width="25.875" style="331" customWidth="1"/>
    <col min="3332" max="3332" width="10.125" style="331" customWidth="1"/>
    <col min="3333" max="3333" width="22.5" style="331" customWidth="1"/>
    <col min="3334" max="3334" width="2.625" style="331" customWidth="1"/>
    <col min="3335" max="3584" width="9" style="331"/>
    <col min="3585" max="3585" width="2.375" style="331" customWidth="1"/>
    <col min="3586" max="3586" width="23.375" style="331" customWidth="1"/>
    <col min="3587" max="3587" width="25.875" style="331" customWidth="1"/>
    <col min="3588" max="3588" width="10.125" style="331" customWidth="1"/>
    <col min="3589" max="3589" width="22.5" style="331" customWidth="1"/>
    <col min="3590" max="3590" width="2.625" style="331" customWidth="1"/>
    <col min="3591" max="3840" width="9" style="331"/>
    <col min="3841" max="3841" width="2.375" style="331" customWidth="1"/>
    <col min="3842" max="3842" width="23.375" style="331" customWidth="1"/>
    <col min="3843" max="3843" width="25.875" style="331" customWidth="1"/>
    <col min="3844" max="3844" width="10.125" style="331" customWidth="1"/>
    <col min="3845" max="3845" width="22.5" style="331" customWidth="1"/>
    <col min="3846" max="3846" width="2.625" style="331" customWidth="1"/>
    <col min="3847" max="4096" width="9" style="331"/>
    <col min="4097" max="4097" width="2.375" style="331" customWidth="1"/>
    <col min="4098" max="4098" width="23.375" style="331" customWidth="1"/>
    <col min="4099" max="4099" width="25.875" style="331" customWidth="1"/>
    <col min="4100" max="4100" width="10.125" style="331" customWidth="1"/>
    <col min="4101" max="4101" width="22.5" style="331" customWidth="1"/>
    <col min="4102" max="4102" width="2.625" style="331" customWidth="1"/>
    <col min="4103" max="4352" width="9" style="331"/>
    <col min="4353" max="4353" width="2.375" style="331" customWidth="1"/>
    <col min="4354" max="4354" width="23.375" style="331" customWidth="1"/>
    <col min="4355" max="4355" width="25.875" style="331" customWidth="1"/>
    <col min="4356" max="4356" width="10.125" style="331" customWidth="1"/>
    <col min="4357" max="4357" width="22.5" style="331" customWidth="1"/>
    <col min="4358" max="4358" width="2.625" style="331" customWidth="1"/>
    <col min="4359" max="4608" width="9" style="331"/>
    <col min="4609" max="4609" width="2.375" style="331" customWidth="1"/>
    <col min="4610" max="4610" width="23.375" style="331" customWidth="1"/>
    <col min="4611" max="4611" width="25.875" style="331" customWidth="1"/>
    <col min="4612" max="4612" width="10.125" style="331" customWidth="1"/>
    <col min="4613" max="4613" width="22.5" style="331" customWidth="1"/>
    <col min="4614" max="4614" width="2.625" style="331" customWidth="1"/>
    <col min="4615" max="4864" width="9" style="331"/>
    <col min="4865" max="4865" width="2.375" style="331" customWidth="1"/>
    <col min="4866" max="4866" width="23.375" style="331" customWidth="1"/>
    <col min="4867" max="4867" width="25.875" style="331" customWidth="1"/>
    <col min="4868" max="4868" width="10.125" style="331" customWidth="1"/>
    <col min="4869" max="4869" width="22.5" style="331" customWidth="1"/>
    <col min="4870" max="4870" width="2.625" style="331" customWidth="1"/>
    <col min="4871" max="5120" width="9" style="331"/>
    <col min="5121" max="5121" width="2.375" style="331" customWidth="1"/>
    <col min="5122" max="5122" width="23.375" style="331" customWidth="1"/>
    <col min="5123" max="5123" width="25.875" style="331" customWidth="1"/>
    <col min="5124" max="5124" width="10.125" style="331" customWidth="1"/>
    <col min="5125" max="5125" width="22.5" style="331" customWidth="1"/>
    <col min="5126" max="5126" width="2.625" style="331" customWidth="1"/>
    <col min="5127" max="5376" width="9" style="331"/>
    <col min="5377" max="5377" width="2.375" style="331" customWidth="1"/>
    <col min="5378" max="5378" width="23.375" style="331" customWidth="1"/>
    <col min="5379" max="5379" width="25.875" style="331" customWidth="1"/>
    <col min="5380" max="5380" width="10.125" style="331" customWidth="1"/>
    <col min="5381" max="5381" width="22.5" style="331" customWidth="1"/>
    <col min="5382" max="5382" width="2.625" style="331" customWidth="1"/>
    <col min="5383" max="5632" width="9" style="331"/>
    <col min="5633" max="5633" width="2.375" style="331" customWidth="1"/>
    <col min="5634" max="5634" width="23.375" style="331" customWidth="1"/>
    <col min="5635" max="5635" width="25.875" style="331" customWidth="1"/>
    <col min="5636" max="5636" width="10.125" style="331" customWidth="1"/>
    <col min="5637" max="5637" width="22.5" style="331" customWidth="1"/>
    <col min="5638" max="5638" width="2.625" style="331" customWidth="1"/>
    <col min="5639" max="5888" width="9" style="331"/>
    <col min="5889" max="5889" width="2.375" style="331" customWidth="1"/>
    <col min="5890" max="5890" width="23.375" style="331" customWidth="1"/>
    <col min="5891" max="5891" width="25.875" style="331" customWidth="1"/>
    <col min="5892" max="5892" width="10.125" style="331" customWidth="1"/>
    <col min="5893" max="5893" width="22.5" style="331" customWidth="1"/>
    <col min="5894" max="5894" width="2.625" style="331" customWidth="1"/>
    <col min="5895" max="6144" width="9" style="331"/>
    <col min="6145" max="6145" width="2.375" style="331" customWidth="1"/>
    <col min="6146" max="6146" width="23.375" style="331" customWidth="1"/>
    <col min="6147" max="6147" width="25.875" style="331" customWidth="1"/>
    <col min="6148" max="6148" width="10.125" style="331" customWidth="1"/>
    <col min="6149" max="6149" width="22.5" style="331" customWidth="1"/>
    <col min="6150" max="6150" width="2.625" style="331" customWidth="1"/>
    <col min="6151" max="6400" width="9" style="331"/>
    <col min="6401" max="6401" width="2.375" style="331" customWidth="1"/>
    <col min="6402" max="6402" width="23.375" style="331" customWidth="1"/>
    <col min="6403" max="6403" width="25.875" style="331" customWidth="1"/>
    <col min="6404" max="6404" width="10.125" style="331" customWidth="1"/>
    <col min="6405" max="6405" width="22.5" style="331" customWidth="1"/>
    <col min="6406" max="6406" width="2.625" style="331" customWidth="1"/>
    <col min="6407" max="6656" width="9" style="331"/>
    <col min="6657" max="6657" width="2.375" style="331" customWidth="1"/>
    <col min="6658" max="6658" width="23.375" style="331" customWidth="1"/>
    <col min="6659" max="6659" width="25.875" style="331" customWidth="1"/>
    <col min="6660" max="6660" width="10.125" style="331" customWidth="1"/>
    <col min="6661" max="6661" width="22.5" style="331" customWidth="1"/>
    <col min="6662" max="6662" width="2.625" style="331" customWidth="1"/>
    <col min="6663" max="6912" width="9" style="331"/>
    <col min="6913" max="6913" width="2.375" style="331" customWidth="1"/>
    <col min="6914" max="6914" width="23.375" style="331" customWidth="1"/>
    <col min="6915" max="6915" width="25.875" style="331" customWidth="1"/>
    <col min="6916" max="6916" width="10.125" style="331" customWidth="1"/>
    <col min="6917" max="6917" width="22.5" style="331" customWidth="1"/>
    <col min="6918" max="6918" width="2.625" style="331" customWidth="1"/>
    <col min="6919" max="7168" width="9" style="331"/>
    <col min="7169" max="7169" width="2.375" style="331" customWidth="1"/>
    <col min="7170" max="7170" width="23.375" style="331" customWidth="1"/>
    <col min="7171" max="7171" width="25.875" style="331" customWidth="1"/>
    <col min="7172" max="7172" width="10.125" style="331" customWidth="1"/>
    <col min="7173" max="7173" width="22.5" style="331" customWidth="1"/>
    <col min="7174" max="7174" width="2.625" style="331" customWidth="1"/>
    <col min="7175" max="7424" width="9" style="331"/>
    <col min="7425" max="7425" width="2.375" style="331" customWidth="1"/>
    <col min="7426" max="7426" width="23.375" style="331" customWidth="1"/>
    <col min="7427" max="7427" width="25.875" style="331" customWidth="1"/>
    <col min="7428" max="7428" width="10.125" style="331" customWidth="1"/>
    <col min="7429" max="7429" width="22.5" style="331" customWidth="1"/>
    <col min="7430" max="7430" width="2.625" style="331" customWidth="1"/>
    <col min="7431" max="7680" width="9" style="331"/>
    <col min="7681" max="7681" width="2.375" style="331" customWidth="1"/>
    <col min="7682" max="7682" width="23.375" style="331" customWidth="1"/>
    <col min="7683" max="7683" width="25.875" style="331" customWidth="1"/>
    <col min="7684" max="7684" width="10.125" style="331" customWidth="1"/>
    <col min="7685" max="7685" width="22.5" style="331" customWidth="1"/>
    <col min="7686" max="7686" width="2.625" style="331" customWidth="1"/>
    <col min="7687" max="7936" width="9" style="331"/>
    <col min="7937" max="7937" width="2.375" style="331" customWidth="1"/>
    <col min="7938" max="7938" width="23.375" style="331" customWidth="1"/>
    <col min="7939" max="7939" width="25.875" style="331" customWidth="1"/>
    <col min="7940" max="7940" width="10.125" style="331" customWidth="1"/>
    <col min="7941" max="7941" width="22.5" style="331" customWidth="1"/>
    <col min="7942" max="7942" width="2.625" style="331" customWidth="1"/>
    <col min="7943" max="8192" width="9" style="331"/>
    <col min="8193" max="8193" width="2.375" style="331" customWidth="1"/>
    <col min="8194" max="8194" width="23.375" style="331" customWidth="1"/>
    <col min="8195" max="8195" width="25.875" style="331" customWidth="1"/>
    <col min="8196" max="8196" width="10.125" style="331" customWidth="1"/>
    <col min="8197" max="8197" width="22.5" style="331" customWidth="1"/>
    <col min="8198" max="8198" width="2.625" style="331" customWidth="1"/>
    <col min="8199" max="8448" width="9" style="331"/>
    <col min="8449" max="8449" width="2.375" style="331" customWidth="1"/>
    <col min="8450" max="8450" width="23.375" style="331" customWidth="1"/>
    <col min="8451" max="8451" width="25.875" style="331" customWidth="1"/>
    <col min="8452" max="8452" width="10.125" style="331" customWidth="1"/>
    <col min="8453" max="8453" width="22.5" style="331" customWidth="1"/>
    <col min="8454" max="8454" width="2.625" style="331" customWidth="1"/>
    <col min="8455" max="8704" width="9" style="331"/>
    <col min="8705" max="8705" width="2.375" style="331" customWidth="1"/>
    <col min="8706" max="8706" width="23.375" style="331" customWidth="1"/>
    <col min="8707" max="8707" width="25.875" style="331" customWidth="1"/>
    <col min="8708" max="8708" width="10.125" style="331" customWidth="1"/>
    <col min="8709" max="8709" width="22.5" style="331" customWidth="1"/>
    <col min="8710" max="8710" width="2.625" style="331" customWidth="1"/>
    <col min="8711" max="8960" width="9" style="331"/>
    <col min="8961" max="8961" width="2.375" style="331" customWidth="1"/>
    <col min="8962" max="8962" width="23.375" style="331" customWidth="1"/>
    <col min="8963" max="8963" width="25.875" style="331" customWidth="1"/>
    <col min="8964" max="8964" width="10.125" style="331" customWidth="1"/>
    <col min="8965" max="8965" width="22.5" style="331" customWidth="1"/>
    <col min="8966" max="8966" width="2.625" style="331" customWidth="1"/>
    <col min="8967" max="9216" width="9" style="331"/>
    <col min="9217" max="9217" width="2.375" style="331" customWidth="1"/>
    <col min="9218" max="9218" width="23.375" style="331" customWidth="1"/>
    <col min="9219" max="9219" width="25.875" style="331" customWidth="1"/>
    <col min="9220" max="9220" width="10.125" style="331" customWidth="1"/>
    <col min="9221" max="9221" width="22.5" style="331" customWidth="1"/>
    <col min="9222" max="9222" width="2.625" style="331" customWidth="1"/>
    <col min="9223" max="9472" width="9" style="331"/>
    <col min="9473" max="9473" width="2.375" style="331" customWidth="1"/>
    <col min="9474" max="9474" width="23.375" style="331" customWidth="1"/>
    <col min="9475" max="9475" width="25.875" style="331" customWidth="1"/>
    <col min="9476" max="9476" width="10.125" style="331" customWidth="1"/>
    <col min="9477" max="9477" width="22.5" style="331" customWidth="1"/>
    <col min="9478" max="9478" width="2.625" style="331" customWidth="1"/>
    <col min="9479" max="9728" width="9" style="331"/>
    <col min="9729" max="9729" width="2.375" style="331" customWidth="1"/>
    <col min="9730" max="9730" width="23.375" style="331" customWidth="1"/>
    <col min="9731" max="9731" width="25.875" style="331" customWidth="1"/>
    <col min="9732" max="9732" width="10.125" style="331" customWidth="1"/>
    <col min="9733" max="9733" width="22.5" style="331" customWidth="1"/>
    <col min="9734" max="9734" width="2.625" style="331" customWidth="1"/>
    <col min="9735" max="9984" width="9" style="331"/>
    <col min="9985" max="9985" width="2.375" style="331" customWidth="1"/>
    <col min="9986" max="9986" width="23.375" style="331" customWidth="1"/>
    <col min="9987" max="9987" width="25.875" style="331" customWidth="1"/>
    <col min="9988" max="9988" width="10.125" style="331" customWidth="1"/>
    <col min="9989" max="9989" width="22.5" style="331" customWidth="1"/>
    <col min="9990" max="9990" width="2.625" style="331" customWidth="1"/>
    <col min="9991" max="10240" width="9" style="331"/>
    <col min="10241" max="10241" width="2.375" style="331" customWidth="1"/>
    <col min="10242" max="10242" width="23.375" style="331" customWidth="1"/>
    <col min="10243" max="10243" width="25.875" style="331" customWidth="1"/>
    <col min="10244" max="10244" width="10.125" style="331" customWidth="1"/>
    <col min="10245" max="10245" width="22.5" style="331" customWidth="1"/>
    <col min="10246" max="10246" width="2.625" style="331" customWidth="1"/>
    <col min="10247" max="10496" width="9" style="331"/>
    <col min="10497" max="10497" width="2.375" style="331" customWidth="1"/>
    <col min="10498" max="10498" width="23.375" style="331" customWidth="1"/>
    <col min="10499" max="10499" width="25.875" style="331" customWidth="1"/>
    <col min="10500" max="10500" width="10.125" style="331" customWidth="1"/>
    <col min="10501" max="10501" width="22.5" style="331" customWidth="1"/>
    <col min="10502" max="10502" width="2.625" style="331" customWidth="1"/>
    <col min="10503" max="10752" width="9" style="331"/>
    <col min="10753" max="10753" width="2.375" style="331" customWidth="1"/>
    <col min="10754" max="10754" width="23.375" style="331" customWidth="1"/>
    <col min="10755" max="10755" width="25.875" style="331" customWidth="1"/>
    <col min="10756" max="10756" width="10.125" style="331" customWidth="1"/>
    <col min="10757" max="10757" width="22.5" style="331" customWidth="1"/>
    <col min="10758" max="10758" width="2.625" style="331" customWidth="1"/>
    <col min="10759" max="11008" width="9" style="331"/>
    <col min="11009" max="11009" width="2.375" style="331" customWidth="1"/>
    <col min="11010" max="11010" width="23.375" style="331" customWidth="1"/>
    <col min="11011" max="11011" width="25.875" style="331" customWidth="1"/>
    <col min="11012" max="11012" width="10.125" style="331" customWidth="1"/>
    <col min="11013" max="11013" width="22.5" style="331" customWidth="1"/>
    <col min="11014" max="11014" width="2.625" style="331" customWidth="1"/>
    <col min="11015" max="11264" width="9" style="331"/>
    <col min="11265" max="11265" width="2.375" style="331" customWidth="1"/>
    <col min="11266" max="11266" width="23.375" style="331" customWidth="1"/>
    <col min="11267" max="11267" width="25.875" style="331" customWidth="1"/>
    <col min="11268" max="11268" width="10.125" style="331" customWidth="1"/>
    <col min="11269" max="11269" width="22.5" style="331" customWidth="1"/>
    <col min="11270" max="11270" width="2.625" style="331" customWidth="1"/>
    <col min="11271" max="11520" width="9" style="331"/>
    <col min="11521" max="11521" width="2.375" style="331" customWidth="1"/>
    <col min="11522" max="11522" width="23.375" style="331" customWidth="1"/>
    <col min="11523" max="11523" width="25.875" style="331" customWidth="1"/>
    <col min="11524" max="11524" width="10.125" style="331" customWidth="1"/>
    <col min="11525" max="11525" width="22.5" style="331" customWidth="1"/>
    <col min="11526" max="11526" width="2.625" style="331" customWidth="1"/>
    <col min="11527" max="11776" width="9" style="331"/>
    <col min="11777" max="11777" width="2.375" style="331" customWidth="1"/>
    <col min="11778" max="11778" width="23.375" style="331" customWidth="1"/>
    <col min="11779" max="11779" width="25.875" style="331" customWidth="1"/>
    <col min="11780" max="11780" width="10.125" style="331" customWidth="1"/>
    <col min="11781" max="11781" width="22.5" style="331" customWidth="1"/>
    <col min="11782" max="11782" width="2.625" style="331" customWidth="1"/>
    <col min="11783" max="12032" width="9" style="331"/>
    <col min="12033" max="12033" width="2.375" style="331" customWidth="1"/>
    <col min="12034" max="12034" width="23.375" style="331" customWidth="1"/>
    <col min="12035" max="12035" width="25.875" style="331" customWidth="1"/>
    <col min="12036" max="12036" width="10.125" style="331" customWidth="1"/>
    <col min="12037" max="12037" width="22.5" style="331" customWidth="1"/>
    <col min="12038" max="12038" width="2.625" style="331" customWidth="1"/>
    <col min="12039" max="12288" width="9" style="331"/>
    <col min="12289" max="12289" width="2.375" style="331" customWidth="1"/>
    <col min="12290" max="12290" width="23.375" style="331" customWidth="1"/>
    <col min="12291" max="12291" width="25.875" style="331" customWidth="1"/>
    <col min="12292" max="12292" width="10.125" style="331" customWidth="1"/>
    <col min="12293" max="12293" width="22.5" style="331" customWidth="1"/>
    <col min="12294" max="12294" width="2.625" style="331" customWidth="1"/>
    <col min="12295" max="12544" width="9" style="331"/>
    <col min="12545" max="12545" width="2.375" style="331" customWidth="1"/>
    <col min="12546" max="12546" width="23.375" style="331" customWidth="1"/>
    <col min="12547" max="12547" width="25.875" style="331" customWidth="1"/>
    <col min="12548" max="12548" width="10.125" style="331" customWidth="1"/>
    <col min="12549" max="12549" width="22.5" style="331" customWidth="1"/>
    <col min="12550" max="12550" width="2.625" style="331" customWidth="1"/>
    <col min="12551" max="12800" width="9" style="331"/>
    <col min="12801" max="12801" width="2.375" style="331" customWidth="1"/>
    <col min="12802" max="12802" width="23.375" style="331" customWidth="1"/>
    <col min="12803" max="12803" width="25.875" style="331" customWidth="1"/>
    <col min="12804" max="12804" width="10.125" style="331" customWidth="1"/>
    <col min="12805" max="12805" width="22.5" style="331" customWidth="1"/>
    <col min="12806" max="12806" width="2.625" style="331" customWidth="1"/>
    <col min="12807" max="13056" width="9" style="331"/>
    <col min="13057" max="13057" width="2.375" style="331" customWidth="1"/>
    <col min="13058" max="13058" width="23.375" style="331" customWidth="1"/>
    <col min="13059" max="13059" width="25.875" style="331" customWidth="1"/>
    <col min="13060" max="13060" width="10.125" style="331" customWidth="1"/>
    <col min="13061" max="13061" width="22.5" style="331" customWidth="1"/>
    <col min="13062" max="13062" width="2.625" style="331" customWidth="1"/>
    <col min="13063" max="13312" width="9" style="331"/>
    <col min="13313" max="13313" width="2.375" style="331" customWidth="1"/>
    <col min="13314" max="13314" width="23.375" style="331" customWidth="1"/>
    <col min="13315" max="13315" width="25.875" style="331" customWidth="1"/>
    <col min="13316" max="13316" width="10.125" style="331" customWidth="1"/>
    <col min="13317" max="13317" width="22.5" style="331" customWidth="1"/>
    <col min="13318" max="13318" width="2.625" style="331" customWidth="1"/>
    <col min="13319" max="13568" width="9" style="331"/>
    <col min="13569" max="13569" width="2.375" style="331" customWidth="1"/>
    <col min="13570" max="13570" width="23.375" style="331" customWidth="1"/>
    <col min="13571" max="13571" width="25.875" style="331" customWidth="1"/>
    <col min="13572" max="13572" width="10.125" style="331" customWidth="1"/>
    <col min="13573" max="13573" width="22.5" style="331" customWidth="1"/>
    <col min="13574" max="13574" width="2.625" style="331" customWidth="1"/>
    <col min="13575" max="13824" width="9" style="331"/>
    <col min="13825" max="13825" width="2.375" style="331" customWidth="1"/>
    <col min="13826" max="13826" width="23.375" style="331" customWidth="1"/>
    <col min="13827" max="13827" width="25.875" style="331" customWidth="1"/>
    <col min="13828" max="13828" width="10.125" style="331" customWidth="1"/>
    <col min="13829" max="13829" width="22.5" style="331" customWidth="1"/>
    <col min="13830" max="13830" width="2.625" style="331" customWidth="1"/>
    <col min="13831" max="14080" width="9" style="331"/>
    <col min="14081" max="14081" width="2.375" style="331" customWidth="1"/>
    <col min="14082" max="14082" width="23.375" style="331" customWidth="1"/>
    <col min="14083" max="14083" width="25.875" style="331" customWidth="1"/>
    <col min="14084" max="14084" width="10.125" style="331" customWidth="1"/>
    <col min="14085" max="14085" width="22.5" style="331" customWidth="1"/>
    <col min="14086" max="14086" width="2.625" style="331" customWidth="1"/>
    <col min="14087" max="14336" width="9" style="331"/>
    <col min="14337" max="14337" width="2.375" style="331" customWidth="1"/>
    <col min="14338" max="14338" width="23.375" style="331" customWidth="1"/>
    <col min="14339" max="14339" width="25.875" style="331" customWidth="1"/>
    <col min="14340" max="14340" width="10.125" style="331" customWidth="1"/>
    <col min="14341" max="14341" width="22.5" style="331" customWidth="1"/>
    <col min="14342" max="14342" width="2.625" style="331" customWidth="1"/>
    <col min="14343" max="14592" width="9" style="331"/>
    <col min="14593" max="14593" width="2.375" style="331" customWidth="1"/>
    <col min="14594" max="14594" width="23.375" style="331" customWidth="1"/>
    <col min="14595" max="14595" width="25.875" style="331" customWidth="1"/>
    <col min="14596" max="14596" width="10.125" style="331" customWidth="1"/>
    <col min="14597" max="14597" width="22.5" style="331" customWidth="1"/>
    <col min="14598" max="14598" width="2.625" style="331" customWidth="1"/>
    <col min="14599" max="14848" width="9" style="331"/>
    <col min="14849" max="14849" width="2.375" style="331" customWidth="1"/>
    <col min="14850" max="14850" width="23.375" style="331" customWidth="1"/>
    <col min="14851" max="14851" width="25.875" style="331" customWidth="1"/>
    <col min="14852" max="14852" width="10.125" style="331" customWidth="1"/>
    <col min="14853" max="14853" width="22.5" style="331" customWidth="1"/>
    <col min="14854" max="14854" width="2.625" style="331" customWidth="1"/>
    <col min="14855" max="15104" width="9" style="331"/>
    <col min="15105" max="15105" width="2.375" style="331" customWidth="1"/>
    <col min="15106" max="15106" width="23.375" style="331" customWidth="1"/>
    <col min="15107" max="15107" width="25.875" style="331" customWidth="1"/>
    <col min="15108" max="15108" width="10.125" style="331" customWidth="1"/>
    <col min="15109" max="15109" width="22.5" style="331" customWidth="1"/>
    <col min="15110" max="15110" width="2.625" style="331" customWidth="1"/>
    <col min="15111" max="15360" width="9" style="331"/>
    <col min="15361" max="15361" width="2.375" style="331" customWidth="1"/>
    <col min="15362" max="15362" width="23.375" style="331" customWidth="1"/>
    <col min="15363" max="15363" width="25.875" style="331" customWidth="1"/>
    <col min="15364" max="15364" width="10.125" style="331" customWidth="1"/>
    <col min="15365" max="15365" width="22.5" style="331" customWidth="1"/>
    <col min="15366" max="15366" width="2.625" style="331" customWidth="1"/>
    <col min="15367" max="15616" width="9" style="331"/>
    <col min="15617" max="15617" width="2.375" style="331" customWidth="1"/>
    <col min="15618" max="15618" width="23.375" style="331" customWidth="1"/>
    <col min="15619" max="15619" width="25.875" style="331" customWidth="1"/>
    <col min="15620" max="15620" width="10.125" style="331" customWidth="1"/>
    <col min="15621" max="15621" width="22.5" style="331" customWidth="1"/>
    <col min="15622" max="15622" width="2.625" style="331" customWidth="1"/>
    <col min="15623" max="15872" width="9" style="331"/>
    <col min="15873" max="15873" width="2.375" style="331" customWidth="1"/>
    <col min="15874" max="15874" width="23.375" style="331" customWidth="1"/>
    <col min="15875" max="15875" width="25.875" style="331" customWidth="1"/>
    <col min="15876" max="15876" width="10.125" style="331" customWidth="1"/>
    <col min="15877" max="15877" width="22.5" style="331" customWidth="1"/>
    <col min="15878" max="15878" width="2.625" style="331" customWidth="1"/>
    <col min="15879" max="16128" width="9" style="331"/>
    <col min="16129" max="16129" width="2.375" style="331" customWidth="1"/>
    <col min="16130" max="16130" width="23.375" style="331" customWidth="1"/>
    <col min="16131" max="16131" width="25.875" style="331" customWidth="1"/>
    <col min="16132" max="16132" width="10.125" style="331" customWidth="1"/>
    <col min="16133" max="16133" width="22.5" style="331" customWidth="1"/>
    <col min="16134" max="16134" width="2.625" style="331" customWidth="1"/>
    <col min="16135" max="16384" width="9" style="331"/>
  </cols>
  <sheetData>
    <row r="1" spans="1:6" ht="9" customHeight="1" x14ac:dyDescent="0.15">
      <c r="C1" s="332"/>
      <c r="D1" s="332"/>
    </row>
    <row r="2" spans="1:6" s="333" customFormat="1" ht="49.5" customHeight="1" x14ac:dyDescent="0.15">
      <c r="A2" s="796" t="s">
        <v>221</v>
      </c>
      <c r="B2" s="796"/>
      <c r="C2" s="796"/>
      <c r="D2" s="796"/>
      <c r="E2" s="796"/>
      <c r="F2" s="796"/>
    </row>
    <row r="3" spans="1:6" ht="7.5" customHeight="1" x14ac:dyDescent="0.15"/>
    <row r="4" spans="1:6" ht="24.75" customHeight="1" x14ac:dyDescent="0.15">
      <c r="A4" s="334" t="s">
        <v>261</v>
      </c>
      <c r="B4" s="334"/>
      <c r="C4" s="334"/>
      <c r="D4" s="334"/>
    </row>
    <row r="5" spans="1:6" ht="29.25" customHeight="1" x14ac:dyDescent="0.15">
      <c r="B5" s="331" t="s">
        <v>262</v>
      </c>
    </row>
    <row r="7" spans="1:6" ht="35.25" customHeight="1" x14ac:dyDescent="0.15">
      <c r="B7" s="335" t="s">
        <v>222</v>
      </c>
      <c r="C7" s="797"/>
      <c r="D7" s="797"/>
      <c r="E7" s="797"/>
      <c r="F7" s="797"/>
    </row>
    <row r="8" spans="1:6" ht="48" customHeight="1" x14ac:dyDescent="0.15">
      <c r="B8" s="335" t="s">
        <v>223</v>
      </c>
      <c r="C8" s="797"/>
      <c r="D8" s="797"/>
      <c r="E8" s="797"/>
      <c r="F8" s="797"/>
    </row>
    <row r="9" spans="1:6" ht="48" customHeight="1" x14ac:dyDescent="0.15">
      <c r="B9" s="335" t="s">
        <v>224</v>
      </c>
      <c r="C9" s="797"/>
      <c r="D9" s="797"/>
      <c r="E9" s="797"/>
      <c r="F9" s="797"/>
    </row>
    <row r="10" spans="1:6" ht="84.75" customHeight="1" x14ac:dyDescent="0.15">
      <c r="B10" s="335" t="s">
        <v>225</v>
      </c>
      <c r="C10" s="798"/>
      <c r="D10" s="799"/>
      <c r="E10" s="799"/>
      <c r="F10" s="800"/>
    </row>
    <row r="11" spans="1:6" ht="38.25" customHeight="1" x14ac:dyDescent="0.15"/>
    <row r="12" spans="1:6" ht="33" customHeight="1" x14ac:dyDescent="0.15">
      <c r="B12" s="336" t="s">
        <v>226</v>
      </c>
      <c r="C12" s="337"/>
      <c r="D12" s="337"/>
      <c r="E12" s="338"/>
      <c r="F12" s="339"/>
    </row>
    <row r="13" spans="1:6" ht="20.25" customHeight="1" x14ac:dyDescent="0.15">
      <c r="B13" s="790"/>
      <c r="C13" s="791"/>
      <c r="D13" s="791"/>
      <c r="E13" s="791"/>
      <c r="F13" s="792"/>
    </row>
    <row r="14" spans="1:6" ht="20.25" customHeight="1" x14ac:dyDescent="0.15">
      <c r="B14" s="790"/>
      <c r="C14" s="791"/>
      <c r="D14" s="791"/>
      <c r="E14" s="791"/>
      <c r="F14" s="792"/>
    </row>
    <row r="15" spans="1:6" ht="20.25" customHeight="1" x14ac:dyDescent="0.15">
      <c r="B15" s="790"/>
      <c r="C15" s="791"/>
      <c r="D15" s="791"/>
      <c r="E15" s="791"/>
      <c r="F15" s="792"/>
    </row>
    <row r="16" spans="1:6" ht="20.25" customHeight="1" x14ac:dyDescent="0.15">
      <c r="B16" s="790"/>
      <c r="C16" s="791"/>
      <c r="D16" s="791"/>
      <c r="E16" s="791"/>
      <c r="F16" s="792"/>
    </row>
    <row r="17" spans="2:6" ht="20.25" customHeight="1" x14ac:dyDescent="0.15">
      <c r="B17" s="790"/>
      <c r="C17" s="791"/>
      <c r="D17" s="791"/>
      <c r="E17" s="791"/>
      <c r="F17" s="792"/>
    </row>
    <row r="18" spans="2:6" ht="20.25" customHeight="1" x14ac:dyDescent="0.15">
      <c r="B18" s="790"/>
      <c r="C18" s="791"/>
      <c r="D18" s="791"/>
      <c r="E18" s="791"/>
      <c r="F18" s="792"/>
    </row>
    <row r="19" spans="2:6" ht="20.25" customHeight="1" x14ac:dyDescent="0.15">
      <c r="B19" s="790"/>
      <c r="C19" s="791"/>
      <c r="D19" s="791"/>
      <c r="E19" s="791"/>
      <c r="F19" s="792"/>
    </row>
    <row r="20" spans="2:6" ht="52.5" customHeight="1" x14ac:dyDescent="0.15">
      <c r="B20" s="793"/>
      <c r="C20" s="794"/>
      <c r="D20" s="794"/>
      <c r="E20" s="794"/>
      <c r="F20" s="795"/>
    </row>
    <row r="22" spans="2:6" ht="30.75" customHeight="1" x14ac:dyDescent="0.15">
      <c r="B22" s="334" t="s">
        <v>257</v>
      </c>
    </row>
    <row r="23" spans="2:6" ht="30" customHeight="1" x14ac:dyDescent="0.15">
      <c r="B23" s="340" t="s">
        <v>227</v>
      </c>
    </row>
    <row r="24" spans="2:6" ht="15" customHeight="1" x14ac:dyDescent="0.15"/>
    <row r="25" spans="2:6" s="340" customFormat="1" ht="47.25" customHeight="1" x14ac:dyDescent="0.15">
      <c r="B25" s="341" t="s">
        <v>222</v>
      </c>
      <c r="C25" s="342"/>
      <c r="D25" s="341" t="s">
        <v>228</v>
      </c>
      <c r="E25" s="343"/>
      <c r="F25" s="340" t="s">
        <v>229</v>
      </c>
    </row>
  </sheetData>
  <mergeCells count="6">
    <mergeCell ref="B13:F20"/>
    <mergeCell ref="A2:F2"/>
    <mergeCell ref="C7:F7"/>
    <mergeCell ref="C8:F8"/>
    <mergeCell ref="C9:F9"/>
    <mergeCell ref="C10:F10"/>
  </mergeCells>
  <phoneticPr fontId="3"/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F27"/>
  <sheetViews>
    <sheetView view="pageBreakPreview" topLeftCell="A16" zoomScale="60" zoomScaleNormal="100" workbookViewId="0">
      <selection activeCell="A11" sqref="A11:B11"/>
    </sheetView>
  </sheetViews>
  <sheetFormatPr defaultRowHeight="20.25" customHeight="1" x14ac:dyDescent="0.15"/>
  <cols>
    <col min="1" max="1" width="2.375" style="331" customWidth="1"/>
    <col min="2" max="2" width="23.375" style="331" customWidth="1"/>
    <col min="3" max="3" width="25.875" style="331" customWidth="1"/>
    <col min="4" max="4" width="10.125" style="331" customWidth="1"/>
    <col min="5" max="5" width="22.5" style="331" customWidth="1"/>
    <col min="6" max="6" width="2.625" style="331" customWidth="1"/>
    <col min="7" max="256" width="9" style="331"/>
    <col min="257" max="257" width="2.375" style="331" customWidth="1"/>
    <col min="258" max="258" width="23.375" style="331" customWidth="1"/>
    <col min="259" max="259" width="25.875" style="331" customWidth="1"/>
    <col min="260" max="260" width="10.125" style="331" customWidth="1"/>
    <col min="261" max="261" width="22.5" style="331" customWidth="1"/>
    <col min="262" max="262" width="2.625" style="331" customWidth="1"/>
    <col min="263" max="512" width="9" style="331"/>
    <col min="513" max="513" width="2.375" style="331" customWidth="1"/>
    <col min="514" max="514" width="23.375" style="331" customWidth="1"/>
    <col min="515" max="515" width="25.875" style="331" customWidth="1"/>
    <col min="516" max="516" width="10.125" style="331" customWidth="1"/>
    <col min="517" max="517" width="22.5" style="331" customWidth="1"/>
    <col min="518" max="518" width="2.625" style="331" customWidth="1"/>
    <col min="519" max="768" width="9" style="331"/>
    <col min="769" max="769" width="2.375" style="331" customWidth="1"/>
    <col min="770" max="770" width="23.375" style="331" customWidth="1"/>
    <col min="771" max="771" width="25.875" style="331" customWidth="1"/>
    <col min="772" max="772" width="10.125" style="331" customWidth="1"/>
    <col min="773" max="773" width="22.5" style="331" customWidth="1"/>
    <col min="774" max="774" width="2.625" style="331" customWidth="1"/>
    <col min="775" max="1024" width="9" style="331"/>
    <col min="1025" max="1025" width="2.375" style="331" customWidth="1"/>
    <col min="1026" max="1026" width="23.375" style="331" customWidth="1"/>
    <col min="1027" max="1027" width="25.875" style="331" customWidth="1"/>
    <col min="1028" max="1028" width="10.125" style="331" customWidth="1"/>
    <col min="1029" max="1029" width="22.5" style="331" customWidth="1"/>
    <col min="1030" max="1030" width="2.625" style="331" customWidth="1"/>
    <col min="1031" max="1280" width="9" style="331"/>
    <col min="1281" max="1281" width="2.375" style="331" customWidth="1"/>
    <col min="1282" max="1282" width="23.375" style="331" customWidth="1"/>
    <col min="1283" max="1283" width="25.875" style="331" customWidth="1"/>
    <col min="1284" max="1284" width="10.125" style="331" customWidth="1"/>
    <col min="1285" max="1285" width="22.5" style="331" customWidth="1"/>
    <col min="1286" max="1286" width="2.625" style="331" customWidth="1"/>
    <col min="1287" max="1536" width="9" style="331"/>
    <col min="1537" max="1537" width="2.375" style="331" customWidth="1"/>
    <col min="1538" max="1538" width="23.375" style="331" customWidth="1"/>
    <col min="1539" max="1539" width="25.875" style="331" customWidth="1"/>
    <col min="1540" max="1540" width="10.125" style="331" customWidth="1"/>
    <col min="1541" max="1541" width="22.5" style="331" customWidth="1"/>
    <col min="1542" max="1542" width="2.625" style="331" customWidth="1"/>
    <col min="1543" max="1792" width="9" style="331"/>
    <col min="1793" max="1793" width="2.375" style="331" customWidth="1"/>
    <col min="1794" max="1794" width="23.375" style="331" customWidth="1"/>
    <col min="1795" max="1795" width="25.875" style="331" customWidth="1"/>
    <col min="1796" max="1796" width="10.125" style="331" customWidth="1"/>
    <col min="1797" max="1797" width="22.5" style="331" customWidth="1"/>
    <col min="1798" max="1798" width="2.625" style="331" customWidth="1"/>
    <col min="1799" max="2048" width="9" style="331"/>
    <col min="2049" max="2049" width="2.375" style="331" customWidth="1"/>
    <col min="2050" max="2050" width="23.375" style="331" customWidth="1"/>
    <col min="2051" max="2051" width="25.875" style="331" customWidth="1"/>
    <col min="2052" max="2052" width="10.125" style="331" customWidth="1"/>
    <col min="2053" max="2053" width="22.5" style="331" customWidth="1"/>
    <col min="2054" max="2054" width="2.625" style="331" customWidth="1"/>
    <col min="2055" max="2304" width="9" style="331"/>
    <col min="2305" max="2305" width="2.375" style="331" customWidth="1"/>
    <col min="2306" max="2306" width="23.375" style="331" customWidth="1"/>
    <col min="2307" max="2307" width="25.875" style="331" customWidth="1"/>
    <col min="2308" max="2308" width="10.125" style="331" customWidth="1"/>
    <col min="2309" max="2309" width="22.5" style="331" customWidth="1"/>
    <col min="2310" max="2310" width="2.625" style="331" customWidth="1"/>
    <col min="2311" max="2560" width="9" style="331"/>
    <col min="2561" max="2561" width="2.375" style="331" customWidth="1"/>
    <col min="2562" max="2562" width="23.375" style="331" customWidth="1"/>
    <col min="2563" max="2563" width="25.875" style="331" customWidth="1"/>
    <col min="2564" max="2564" width="10.125" style="331" customWidth="1"/>
    <col min="2565" max="2565" width="22.5" style="331" customWidth="1"/>
    <col min="2566" max="2566" width="2.625" style="331" customWidth="1"/>
    <col min="2567" max="2816" width="9" style="331"/>
    <col min="2817" max="2817" width="2.375" style="331" customWidth="1"/>
    <col min="2818" max="2818" width="23.375" style="331" customWidth="1"/>
    <col min="2819" max="2819" width="25.875" style="331" customWidth="1"/>
    <col min="2820" max="2820" width="10.125" style="331" customWidth="1"/>
    <col min="2821" max="2821" width="22.5" style="331" customWidth="1"/>
    <col min="2822" max="2822" width="2.625" style="331" customWidth="1"/>
    <col min="2823" max="3072" width="9" style="331"/>
    <col min="3073" max="3073" width="2.375" style="331" customWidth="1"/>
    <col min="3074" max="3074" width="23.375" style="331" customWidth="1"/>
    <col min="3075" max="3075" width="25.875" style="331" customWidth="1"/>
    <col min="3076" max="3076" width="10.125" style="331" customWidth="1"/>
    <col min="3077" max="3077" width="22.5" style="331" customWidth="1"/>
    <col min="3078" max="3078" width="2.625" style="331" customWidth="1"/>
    <col min="3079" max="3328" width="9" style="331"/>
    <col min="3329" max="3329" width="2.375" style="331" customWidth="1"/>
    <col min="3330" max="3330" width="23.375" style="331" customWidth="1"/>
    <col min="3331" max="3331" width="25.875" style="331" customWidth="1"/>
    <col min="3332" max="3332" width="10.125" style="331" customWidth="1"/>
    <col min="3333" max="3333" width="22.5" style="331" customWidth="1"/>
    <col min="3334" max="3334" width="2.625" style="331" customWidth="1"/>
    <col min="3335" max="3584" width="9" style="331"/>
    <col min="3585" max="3585" width="2.375" style="331" customWidth="1"/>
    <col min="3586" max="3586" width="23.375" style="331" customWidth="1"/>
    <col min="3587" max="3587" width="25.875" style="331" customWidth="1"/>
    <col min="3588" max="3588" width="10.125" style="331" customWidth="1"/>
    <col min="3589" max="3589" width="22.5" style="331" customWidth="1"/>
    <col min="3590" max="3590" width="2.625" style="331" customWidth="1"/>
    <col min="3591" max="3840" width="9" style="331"/>
    <col min="3841" max="3841" width="2.375" style="331" customWidth="1"/>
    <col min="3842" max="3842" width="23.375" style="331" customWidth="1"/>
    <col min="3843" max="3843" width="25.875" style="331" customWidth="1"/>
    <col min="3844" max="3844" width="10.125" style="331" customWidth="1"/>
    <col min="3845" max="3845" width="22.5" style="331" customWidth="1"/>
    <col min="3846" max="3846" width="2.625" style="331" customWidth="1"/>
    <col min="3847" max="4096" width="9" style="331"/>
    <col min="4097" max="4097" width="2.375" style="331" customWidth="1"/>
    <col min="4098" max="4098" width="23.375" style="331" customWidth="1"/>
    <col min="4099" max="4099" width="25.875" style="331" customWidth="1"/>
    <col min="4100" max="4100" width="10.125" style="331" customWidth="1"/>
    <col min="4101" max="4101" width="22.5" style="331" customWidth="1"/>
    <col min="4102" max="4102" width="2.625" style="331" customWidth="1"/>
    <col min="4103" max="4352" width="9" style="331"/>
    <col min="4353" max="4353" width="2.375" style="331" customWidth="1"/>
    <col min="4354" max="4354" width="23.375" style="331" customWidth="1"/>
    <col min="4355" max="4355" width="25.875" style="331" customWidth="1"/>
    <col min="4356" max="4356" width="10.125" style="331" customWidth="1"/>
    <col min="4357" max="4357" width="22.5" style="331" customWidth="1"/>
    <col min="4358" max="4358" width="2.625" style="331" customWidth="1"/>
    <col min="4359" max="4608" width="9" style="331"/>
    <col min="4609" max="4609" width="2.375" style="331" customWidth="1"/>
    <col min="4610" max="4610" width="23.375" style="331" customWidth="1"/>
    <col min="4611" max="4611" width="25.875" style="331" customWidth="1"/>
    <col min="4612" max="4612" width="10.125" style="331" customWidth="1"/>
    <col min="4613" max="4613" width="22.5" style="331" customWidth="1"/>
    <col min="4614" max="4614" width="2.625" style="331" customWidth="1"/>
    <col min="4615" max="4864" width="9" style="331"/>
    <col min="4865" max="4865" width="2.375" style="331" customWidth="1"/>
    <col min="4866" max="4866" width="23.375" style="331" customWidth="1"/>
    <col min="4867" max="4867" width="25.875" style="331" customWidth="1"/>
    <col min="4868" max="4868" width="10.125" style="331" customWidth="1"/>
    <col min="4869" max="4869" width="22.5" style="331" customWidth="1"/>
    <col min="4870" max="4870" width="2.625" style="331" customWidth="1"/>
    <col min="4871" max="5120" width="9" style="331"/>
    <col min="5121" max="5121" width="2.375" style="331" customWidth="1"/>
    <col min="5122" max="5122" width="23.375" style="331" customWidth="1"/>
    <col min="5123" max="5123" width="25.875" style="331" customWidth="1"/>
    <col min="5124" max="5124" width="10.125" style="331" customWidth="1"/>
    <col min="5125" max="5125" width="22.5" style="331" customWidth="1"/>
    <col min="5126" max="5126" width="2.625" style="331" customWidth="1"/>
    <col min="5127" max="5376" width="9" style="331"/>
    <col min="5377" max="5377" width="2.375" style="331" customWidth="1"/>
    <col min="5378" max="5378" width="23.375" style="331" customWidth="1"/>
    <col min="5379" max="5379" width="25.875" style="331" customWidth="1"/>
    <col min="5380" max="5380" width="10.125" style="331" customWidth="1"/>
    <col min="5381" max="5381" width="22.5" style="331" customWidth="1"/>
    <col min="5382" max="5382" width="2.625" style="331" customWidth="1"/>
    <col min="5383" max="5632" width="9" style="331"/>
    <col min="5633" max="5633" width="2.375" style="331" customWidth="1"/>
    <col min="5634" max="5634" width="23.375" style="331" customWidth="1"/>
    <col min="5635" max="5635" width="25.875" style="331" customWidth="1"/>
    <col min="5636" max="5636" width="10.125" style="331" customWidth="1"/>
    <col min="5637" max="5637" width="22.5" style="331" customWidth="1"/>
    <col min="5638" max="5638" width="2.625" style="331" customWidth="1"/>
    <col min="5639" max="5888" width="9" style="331"/>
    <col min="5889" max="5889" width="2.375" style="331" customWidth="1"/>
    <col min="5890" max="5890" width="23.375" style="331" customWidth="1"/>
    <col min="5891" max="5891" width="25.875" style="331" customWidth="1"/>
    <col min="5892" max="5892" width="10.125" style="331" customWidth="1"/>
    <col min="5893" max="5893" width="22.5" style="331" customWidth="1"/>
    <col min="5894" max="5894" width="2.625" style="331" customWidth="1"/>
    <col min="5895" max="6144" width="9" style="331"/>
    <col min="6145" max="6145" width="2.375" style="331" customWidth="1"/>
    <col min="6146" max="6146" width="23.375" style="331" customWidth="1"/>
    <col min="6147" max="6147" width="25.875" style="331" customWidth="1"/>
    <col min="6148" max="6148" width="10.125" style="331" customWidth="1"/>
    <col min="6149" max="6149" width="22.5" style="331" customWidth="1"/>
    <col min="6150" max="6150" width="2.625" style="331" customWidth="1"/>
    <col min="6151" max="6400" width="9" style="331"/>
    <col min="6401" max="6401" width="2.375" style="331" customWidth="1"/>
    <col min="6402" max="6402" width="23.375" style="331" customWidth="1"/>
    <col min="6403" max="6403" width="25.875" style="331" customWidth="1"/>
    <col min="6404" max="6404" width="10.125" style="331" customWidth="1"/>
    <col min="6405" max="6405" width="22.5" style="331" customWidth="1"/>
    <col min="6406" max="6406" width="2.625" style="331" customWidth="1"/>
    <col min="6407" max="6656" width="9" style="331"/>
    <col min="6657" max="6657" width="2.375" style="331" customWidth="1"/>
    <col min="6658" max="6658" width="23.375" style="331" customWidth="1"/>
    <col min="6659" max="6659" width="25.875" style="331" customWidth="1"/>
    <col min="6660" max="6660" width="10.125" style="331" customWidth="1"/>
    <col min="6661" max="6661" width="22.5" style="331" customWidth="1"/>
    <col min="6662" max="6662" width="2.625" style="331" customWidth="1"/>
    <col min="6663" max="6912" width="9" style="331"/>
    <col min="6913" max="6913" width="2.375" style="331" customWidth="1"/>
    <col min="6914" max="6914" width="23.375" style="331" customWidth="1"/>
    <col min="6915" max="6915" width="25.875" style="331" customWidth="1"/>
    <col min="6916" max="6916" width="10.125" style="331" customWidth="1"/>
    <col min="6917" max="6917" width="22.5" style="331" customWidth="1"/>
    <col min="6918" max="6918" width="2.625" style="331" customWidth="1"/>
    <col min="6919" max="7168" width="9" style="331"/>
    <col min="7169" max="7169" width="2.375" style="331" customWidth="1"/>
    <col min="7170" max="7170" width="23.375" style="331" customWidth="1"/>
    <col min="7171" max="7171" width="25.875" style="331" customWidth="1"/>
    <col min="7172" max="7172" width="10.125" style="331" customWidth="1"/>
    <col min="7173" max="7173" width="22.5" style="331" customWidth="1"/>
    <col min="7174" max="7174" width="2.625" style="331" customWidth="1"/>
    <col min="7175" max="7424" width="9" style="331"/>
    <col min="7425" max="7425" width="2.375" style="331" customWidth="1"/>
    <col min="7426" max="7426" width="23.375" style="331" customWidth="1"/>
    <col min="7427" max="7427" width="25.875" style="331" customWidth="1"/>
    <col min="7428" max="7428" width="10.125" style="331" customWidth="1"/>
    <col min="7429" max="7429" width="22.5" style="331" customWidth="1"/>
    <col min="7430" max="7430" width="2.625" style="331" customWidth="1"/>
    <col min="7431" max="7680" width="9" style="331"/>
    <col min="7681" max="7681" width="2.375" style="331" customWidth="1"/>
    <col min="7682" max="7682" width="23.375" style="331" customWidth="1"/>
    <col min="7683" max="7683" width="25.875" style="331" customWidth="1"/>
    <col min="7684" max="7684" width="10.125" style="331" customWidth="1"/>
    <col min="7685" max="7685" width="22.5" style="331" customWidth="1"/>
    <col min="7686" max="7686" width="2.625" style="331" customWidth="1"/>
    <col min="7687" max="7936" width="9" style="331"/>
    <col min="7937" max="7937" width="2.375" style="331" customWidth="1"/>
    <col min="7938" max="7938" width="23.375" style="331" customWidth="1"/>
    <col min="7939" max="7939" width="25.875" style="331" customWidth="1"/>
    <col min="7940" max="7940" width="10.125" style="331" customWidth="1"/>
    <col min="7941" max="7941" width="22.5" style="331" customWidth="1"/>
    <col min="7942" max="7942" width="2.625" style="331" customWidth="1"/>
    <col min="7943" max="8192" width="9" style="331"/>
    <col min="8193" max="8193" width="2.375" style="331" customWidth="1"/>
    <col min="8194" max="8194" width="23.375" style="331" customWidth="1"/>
    <col min="8195" max="8195" width="25.875" style="331" customWidth="1"/>
    <col min="8196" max="8196" width="10.125" style="331" customWidth="1"/>
    <col min="8197" max="8197" width="22.5" style="331" customWidth="1"/>
    <col min="8198" max="8198" width="2.625" style="331" customWidth="1"/>
    <col min="8199" max="8448" width="9" style="331"/>
    <col min="8449" max="8449" width="2.375" style="331" customWidth="1"/>
    <col min="8450" max="8450" width="23.375" style="331" customWidth="1"/>
    <col min="8451" max="8451" width="25.875" style="331" customWidth="1"/>
    <col min="8452" max="8452" width="10.125" style="331" customWidth="1"/>
    <col min="8453" max="8453" width="22.5" style="331" customWidth="1"/>
    <col min="8454" max="8454" width="2.625" style="331" customWidth="1"/>
    <col min="8455" max="8704" width="9" style="331"/>
    <col min="8705" max="8705" width="2.375" style="331" customWidth="1"/>
    <col min="8706" max="8706" width="23.375" style="331" customWidth="1"/>
    <col min="8707" max="8707" width="25.875" style="331" customWidth="1"/>
    <col min="8708" max="8708" width="10.125" style="331" customWidth="1"/>
    <col min="8709" max="8709" width="22.5" style="331" customWidth="1"/>
    <col min="8710" max="8710" width="2.625" style="331" customWidth="1"/>
    <col min="8711" max="8960" width="9" style="331"/>
    <col min="8961" max="8961" width="2.375" style="331" customWidth="1"/>
    <col min="8962" max="8962" width="23.375" style="331" customWidth="1"/>
    <col min="8963" max="8963" width="25.875" style="331" customWidth="1"/>
    <col min="8964" max="8964" width="10.125" style="331" customWidth="1"/>
    <col min="8965" max="8965" width="22.5" style="331" customWidth="1"/>
    <col min="8966" max="8966" width="2.625" style="331" customWidth="1"/>
    <col min="8967" max="9216" width="9" style="331"/>
    <col min="9217" max="9217" width="2.375" style="331" customWidth="1"/>
    <col min="9218" max="9218" width="23.375" style="331" customWidth="1"/>
    <col min="9219" max="9219" width="25.875" style="331" customWidth="1"/>
    <col min="9220" max="9220" width="10.125" style="331" customWidth="1"/>
    <col min="9221" max="9221" width="22.5" style="331" customWidth="1"/>
    <col min="9222" max="9222" width="2.625" style="331" customWidth="1"/>
    <col min="9223" max="9472" width="9" style="331"/>
    <col min="9473" max="9473" width="2.375" style="331" customWidth="1"/>
    <col min="9474" max="9474" width="23.375" style="331" customWidth="1"/>
    <col min="9475" max="9475" width="25.875" style="331" customWidth="1"/>
    <col min="9476" max="9476" width="10.125" style="331" customWidth="1"/>
    <col min="9477" max="9477" width="22.5" style="331" customWidth="1"/>
    <col min="9478" max="9478" width="2.625" style="331" customWidth="1"/>
    <col min="9479" max="9728" width="9" style="331"/>
    <col min="9729" max="9729" width="2.375" style="331" customWidth="1"/>
    <col min="9730" max="9730" width="23.375" style="331" customWidth="1"/>
    <col min="9731" max="9731" width="25.875" style="331" customWidth="1"/>
    <col min="9732" max="9732" width="10.125" style="331" customWidth="1"/>
    <col min="9733" max="9733" width="22.5" style="331" customWidth="1"/>
    <col min="9734" max="9734" width="2.625" style="331" customWidth="1"/>
    <col min="9735" max="9984" width="9" style="331"/>
    <col min="9985" max="9985" width="2.375" style="331" customWidth="1"/>
    <col min="9986" max="9986" width="23.375" style="331" customWidth="1"/>
    <col min="9987" max="9987" width="25.875" style="331" customWidth="1"/>
    <col min="9988" max="9988" width="10.125" style="331" customWidth="1"/>
    <col min="9989" max="9989" width="22.5" style="331" customWidth="1"/>
    <col min="9990" max="9990" width="2.625" style="331" customWidth="1"/>
    <col min="9991" max="10240" width="9" style="331"/>
    <col min="10241" max="10241" width="2.375" style="331" customWidth="1"/>
    <col min="10242" max="10242" width="23.375" style="331" customWidth="1"/>
    <col min="10243" max="10243" width="25.875" style="331" customWidth="1"/>
    <col min="10244" max="10244" width="10.125" style="331" customWidth="1"/>
    <col min="10245" max="10245" width="22.5" style="331" customWidth="1"/>
    <col min="10246" max="10246" width="2.625" style="331" customWidth="1"/>
    <col min="10247" max="10496" width="9" style="331"/>
    <col min="10497" max="10497" width="2.375" style="331" customWidth="1"/>
    <col min="10498" max="10498" width="23.375" style="331" customWidth="1"/>
    <col min="10499" max="10499" width="25.875" style="331" customWidth="1"/>
    <col min="10500" max="10500" width="10.125" style="331" customWidth="1"/>
    <col min="10501" max="10501" width="22.5" style="331" customWidth="1"/>
    <col min="10502" max="10502" width="2.625" style="331" customWidth="1"/>
    <col min="10503" max="10752" width="9" style="331"/>
    <col min="10753" max="10753" width="2.375" style="331" customWidth="1"/>
    <col min="10754" max="10754" width="23.375" style="331" customWidth="1"/>
    <col min="10755" max="10755" width="25.875" style="331" customWidth="1"/>
    <col min="10756" max="10756" width="10.125" style="331" customWidth="1"/>
    <col min="10757" max="10757" width="22.5" style="331" customWidth="1"/>
    <col min="10758" max="10758" width="2.625" style="331" customWidth="1"/>
    <col min="10759" max="11008" width="9" style="331"/>
    <col min="11009" max="11009" width="2.375" style="331" customWidth="1"/>
    <col min="11010" max="11010" width="23.375" style="331" customWidth="1"/>
    <col min="11011" max="11011" width="25.875" style="331" customWidth="1"/>
    <col min="11012" max="11012" width="10.125" style="331" customWidth="1"/>
    <col min="11013" max="11013" width="22.5" style="331" customWidth="1"/>
    <col min="11014" max="11014" width="2.625" style="331" customWidth="1"/>
    <col min="11015" max="11264" width="9" style="331"/>
    <col min="11265" max="11265" width="2.375" style="331" customWidth="1"/>
    <col min="11266" max="11266" width="23.375" style="331" customWidth="1"/>
    <col min="11267" max="11267" width="25.875" style="331" customWidth="1"/>
    <col min="11268" max="11268" width="10.125" style="331" customWidth="1"/>
    <col min="11269" max="11269" width="22.5" style="331" customWidth="1"/>
    <col min="11270" max="11270" width="2.625" style="331" customWidth="1"/>
    <col min="11271" max="11520" width="9" style="331"/>
    <col min="11521" max="11521" width="2.375" style="331" customWidth="1"/>
    <col min="11522" max="11522" width="23.375" style="331" customWidth="1"/>
    <col min="11523" max="11523" width="25.875" style="331" customWidth="1"/>
    <col min="11524" max="11524" width="10.125" style="331" customWidth="1"/>
    <col min="11525" max="11525" width="22.5" style="331" customWidth="1"/>
    <col min="11526" max="11526" width="2.625" style="331" customWidth="1"/>
    <col min="11527" max="11776" width="9" style="331"/>
    <col min="11777" max="11777" width="2.375" style="331" customWidth="1"/>
    <col min="11778" max="11778" width="23.375" style="331" customWidth="1"/>
    <col min="11779" max="11779" width="25.875" style="331" customWidth="1"/>
    <col min="11780" max="11780" width="10.125" style="331" customWidth="1"/>
    <col min="11781" max="11781" width="22.5" style="331" customWidth="1"/>
    <col min="11782" max="11782" width="2.625" style="331" customWidth="1"/>
    <col min="11783" max="12032" width="9" style="331"/>
    <col min="12033" max="12033" width="2.375" style="331" customWidth="1"/>
    <col min="12034" max="12034" width="23.375" style="331" customWidth="1"/>
    <col min="12035" max="12035" width="25.875" style="331" customWidth="1"/>
    <col min="12036" max="12036" width="10.125" style="331" customWidth="1"/>
    <col min="12037" max="12037" width="22.5" style="331" customWidth="1"/>
    <col min="12038" max="12038" width="2.625" style="331" customWidth="1"/>
    <col min="12039" max="12288" width="9" style="331"/>
    <col min="12289" max="12289" width="2.375" style="331" customWidth="1"/>
    <col min="12290" max="12290" width="23.375" style="331" customWidth="1"/>
    <col min="12291" max="12291" width="25.875" style="331" customWidth="1"/>
    <col min="12292" max="12292" width="10.125" style="331" customWidth="1"/>
    <col min="12293" max="12293" width="22.5" style="331" customWidth="1"/>
    <col min="12294" max="12294" width="2.625" style="331" customWidth="1"/>
    <col min="12295" max="12544" width="9" style="331"/>
    <col min="12545" max="12545" width="2.375" style="331" customWidth="1"/>
    <col min="12546" max="12546" width="23.375" style="331" customWidth="1"/>
    <col min="12547" max="12547" width="25.875" style="331" customWidth="1"/>
    <col min="12548" max="12548" width="10.125" style="331" customWidth="1"/>
    <col min="12549" max="12549" width="22.5" style="331" customWidth="1"/>
    <col min="12550" max="12550" width="2.625" style="331" customWidth="1"/>
    <col min="12551" max="12800" width="9" style="331"/>
    <col min="12801" max="12801" width="2.375" style="331" customWidth="1"/>
    <col min="12802" max="12802" width="23.375" style="331" customWidth="1"/>
    <col min="12803" max="12803" width="25.875" style="331" customWidth="1"/>
    <col min="12804" max="12804" width="10.125" style="331" customWidth="1"/>
    <col min="12805" max="12805" width="22.5" style="331" customWidth="1"/>
    <col min="12806" max="12806" width="2.625" style="331" customWidth="1"/>
    <col min="12807" max="13056" width="9" style="331"/>
    <col min="13057" max="13057" width="2.375" style="331" customWidth="1"/>
    <col min="13058" max="13058" width="23.375" style="331" customWidth="1"/>
    <col min="13059" max="13059" width="25.875" style="331" customWidth="1"/>
    <col min="13060" max="13060" width="10.125" style="331" customWidth="1"/>
    <col min="13061" max="13061" width="22.5" style="331" customWidth="1"/>
    <col min="13062" max="13062" width="2.625" style="331" customWidth="1"/>
    <col min="13063" max="13312" width="9" style="331"/>
    <col min="13313" max="13313" width="2.375" style="331" customWidth="1"/>
    <col min="13314" max="13314" width="23.375" style="331" customWidth="1"/>
    <col min="13315" max="13315" width="25.875" style="331" customWidth="1"/>
    <col min="13316" max="13316" width="10.125" style="331" customWidth="1"/>
    <col min="13317" max="13317" width="22.5" style="331" customWidth="1"/>
    <col min="13318" max="13318" width="2.625" style="331" customWidth="1"/>
    <col min="13319" max="13568" width="9" style="331"/>
    <col min="13569" max="13569" width="2.375" style="331" customWidth="1"/>
    <col min="13570" max="13570" width="23.375" style="331" customWidth="1"/>
    <col min="13571" max="13571" width="25.875" style="331" customWidth="1"/>
    <col min="13572" max="13572" width="10.125" style="331" customWidth="1"/>
    <col min="13573" max="13573" width="22.5" style="331" customWidth="1"/>
    <col min="13574" max="13574" width="2.625" style="331" customWidth="1"/>
    <col min="13575" max="13824" width="9" style="331"/>
    <col min="13825" max="13825" width="2.375" style="331" customWidth="1"/>
    <col min="13826" max="13826" width="23.375" style="331" customWidth="1"/>
    <col min="13827" max="13827" width="25.875" style="331" customWidth="1"/>
    <col min="13828" max="13828" width="10.125" style="331" customWidth="1"/>
    <col min="13829" max="13829" width="22.5" style="331" customWidth="1"/>
    <col min="13830" max="13830" width="2.625" style="331" customWidth="1"/>
    <col min="13831" max="14080" width="9" style="331"/>
    <col min="14081" max="14081" width="2.375" style="331" customWidth="1"/>
    <col min="14082" max="14082" width="23.375" style="331" customWidth="1"/>
    <col min="14083" max="14083" width="25.875" style="331" customWidth="1"/>
    <col min="14084" max="14084" width="10.125" style="331" customWidth="1"/>
    <col min="14085" max="14085" width="22.5" style="331" customWidth="1"/>
    <col min="14086" max="14086" width="2.625" style="331" customWidth="1"/>
    <col min="14087" max="14336" width="9" style="331"/>
    <col min="14337" max="14337" width="2.375" style="331" customWidth="1"/>
    <col min="14338" max="14338" width="23.375" style="331" customWidth="1"/>
    <col min="14339" max="14339" width="25.875" style="331" customWidth="1"/>
    <col min="14340" max="14340" width="10.125" style="331" customWidth="1"/>
    <col min="14341" max="14341" width="22.5" style="331" customWidth="1"/>
    <col min="14342" max="14342" width="2.625" style="331" customWidth="1"/>
    <col min="14343" max="14592" width="9" style="331"/>
    <col min="14593" max="14593" width="2.375" style="331" customWidth="1"/>
    <col min="14594" max="14594" width="23.375" style="331" customWidth="1"/>
    <col min="14595" max="14595" width="25.875" style="331" customWidth="1"/>
    <col min="14596" max="14596" width="10.125" style="331" customWidth="1"/>
    <col min="14597" max="14597" width="22.5" style="331" customWidth="1"/>
    <col min="14598" max="14598" width="2.625" style="331" customWidth="1"/>
    <col min="14599" max="14848" width="9" style="331"/>
    <col min="14849" max="14849" width="2.375" style="331" customWidth="1"/>
    <col min="14850" max="14850" width="23.375" style="331" customWidth="1"/>
    <col min="14851" max="14851" width="25.875" style="331" customWidth="1"/>
    <col min="14852" max="14852" width="10.125" style="331" customWidth="1"/>
    <col min="14853" max="14853" width="22.5" style="331" customWidth="1"/>
    <col min="14854" max="14854" width="2.625" style="331" customWidth="1"/>
    <col min="14855" max="15104" width="9" style="331"/>
    <col min="15105" max="15105" width="2.375" style="331" customWidth="1"/>
    <col min="15106" max="15106" width="23.375" style="331" customWidth="1"/>
    <col min="15107" max="15107" width="25.875" style="331" customWidth="1"/>
    <col min="15108" max="15108" width="10.125" style="331" customWidth="1"/>
    <col min="15109" max="15109" width="22.5" style="331" customWidth="1"/>
    <col min="15110" max="15110" width="2.625" style="331" customWidth="1"/>
    <col min="15111" max="15360" width="9" style="331"/>
    <col min="15361" max="15361" width="2.375" style="331" customWidth="1"/>
    <col min="15362" max="15362" width="23.375" style="331" customWidth="1"/>
    <col min="15363" max="15363" width="25.875" style="331" customWidth="1"/>
    <col min="15364" max="15364" width="10.125" style="331" customWidth="1"/>
    <col min="15365" max="15365" width="22.5" style="331" customWidth="1"/>
    <col min="15366" max="15366" width="2.625" style="331" customWidth="1"/>
    <col min="15367" max="15616" width="9" style="331"/>
    <col min="15617" max="15617" width="2.375" style="331" customWidth="1"/>
    <col min="15618" max="15618" width="23.375" style="331" customWidth="1"/>
    <col min="15619" max="15619" width="25.875" style="331" customWidth="1"/>
    <col min="15620" max="15620" width="10.125" style="331" customWidth="1"/>
    <col min="15621" max="15621" width="22.5" style="331" customWidth="1"/>
    <col min="15622" max="15622" width="2.625" style="331" customWidth="1"/>
    <col min="15623" max="15872" width="9" style="331"/>
    <col min="15873" max="15873" width="2.375" style="331" customWidth="1"/>
    <col min="15874" max="15874" width="23.375" style="331" customWidth="1"/>
    <col min="15875" max="15875" width="25.875" style="331" customWidth="1"/>
    <col min="15876" max="15876" width="10.125" style="331" customWidth="1"/>
    <col min="15877" max="15877" width="22.5" style="331" customWidth="1"/>
    <col min="15878" max="15878" width="2.625" style="331" customWidth="1"/>
    <col min="15879" max="16128" width="9" style="331"/>
    <col min="16129" max="16129" width="2.375" style="331" customWidth="1"/>
    <col min="16130" max="16130" width="23.375" style="331" customWidth="1"/>
    <col min="16131" max="16131" width="25.875" style="331" customWidth="1"/>
    <col min="16132" max="16132" width="10.125" style="331" customWidth="1"/>
    <col min="16133" max="16133" width="22.5" style="331" customWidth="1"/>
    <col min="16134" max="16134" width="2.625" style="331" customWidth="1"/>
    <col min="16135" max="16384" width="9" style="331"/>
  </cols>
  <sheetData>
    <row r="1" spans="1:6" ht="9" customHeight="1" x14ac:dyDescent="0.15">
      <c r="C1" s="332"/>
      <c r="D1" s="332"/>
    </row>
    <row r="2" spans="1:6" s="333" customFormat="1" ht="49.5" customHeight="1" x14ac:dyDescent="0.15">
      <c r="A2" s="796" t="s">
        <v>230</v>
      </c>
      <c r="B2" s="796"/>
      <c r="C2" s="796"/>
      <c r="D2" s="796"/>
      <c r="E2" s="796"/>
      <c r="F2" s="796"/>
    </row>
    <row r="3" spans="1:6" ht="7.5" customHeight="1" x14ac:dyDescent="0.15"/>
    <row r="4" spans="1:6" ht="20.25" customHeight="1" x14ac:dyDescent="0.15">
      <c r="A4" s="334" t="s">
        <v>261</v>
      </c>
      <c r="B4" s="334"/>
      <c r="C4" s="334"/>
      <c r="D4" s="334"/>
    </row>
    <row r="5" spans="1:6" ht="29.25" customHeight="1" x14ac:dyDescent="0.15">
      <c r="B5" s="331" t="s">
        <v>262</v>
      </c>
    </row>
    <row r="7" spans="1:6" ht="35.25" customHeight="1" x14ac:dyDescent="0.15">
      <c r="B7" s="335" t="s">
        <v>222</v>
      </c>
      <c r="C7" s="797"/>
      <c r="D7" s="797"/>
      <c r="E7" s="797"/>
      <c r="F7" s="797"/>
    </row>
    <row r="8" spans="1:6" ht="48" customHeight="1" x14ac:dyDescent="0.15">
      <c r="B8" s="335" t="s">
        <v>231</v>
      </c>
      <c r="C8" s="797"/>
      <c r="D8" s="797"/>
      <c r="E8" s="797"/>
      <c r="F8" s="797"/>
    </row>
    <row r="9" spans="1:6" ht="48" customHeight="1" x14ac:dyDescent="0.15">
      <c r="B9" s="335" t="s">
        <v>232</v>
      </c>
      <c r="C9" s="797"/>
      <c r="D9" s="797"/>
      <c r="E9" s="797"/>
      <c r="F9" s="797"/>
    </row>
    <row r="10" spans="1:6" ht="39" customHeight="1" x14ac:dyDescent="0.15">
      <c r="B10" s="335" t="s">
        <v>233</v>
      </c>
      <c r="C10" s="335"/>
      <c r="D10" s="335" t="s">
        <v>234</v>
      </c>
      <c r="E10" s="798"/>
      <c r="F10" s="800"/>
    </row>
    <row r="11" spans="1:6" ht="38.25" customHeight="1" x14ac:dyDescent="0.15">
      <c r="B11" s="335" t="s">
        <v>224</v>
      </c>
      <c r="C11" s="797"/>
      <c r="D11" s="797"/>
      <c r="E11" s="797"/>
      <c r="F11" s="797"/>
    </row>
    <row r="12" spans="1:6" ht="24.75" customHeight="1" x14ac:dyDescent="0.15"/>
    <row r="13" spans="1:6" ht="33" customHeight="1" x14ac:dyDescent="0.15">
      <c r="B13" s="336" t="s">
        <v>235</v>
      </c>
      <c r="C13" s="337"/>
      <c r="D13" s="337"/>
      <c r="E13" s="338"/>
      <c r="F13" s="339"/>
    </row>
    <row r="14" spans="1:6" ht="20.25" customHeight="1" x14ac:dyDescent="0.15">
      <c r="B14" s="790"/>
      <c r="C14" s="791"/>
      <c r="D14" s="791"/>
      <c r="E14" s="791"/>
      <c r="F14" s="792"/>
    </row>
    <row r="15" spans="1:6" ht="20.25" customHeight="1" x14ac:dyDescent="0.15">
      <c r="B15" s="790"/>
      <c r="C15" s="791"/>
      <c r="D15" s="791"/>
      <c r="E15" s="791"/>
      <c r="F15" s="792"/>
    </row>
    <row r="16" spans="1:6" ht="20.25" customHeight="1" x14ac:dyDescent="0.15">
      <c r="B16" s="790"/>
      <c r="C16" s="791"/>
      <c r="D16" s="791"/>
      <c r="E16" s="791"/>
      <c r="F16" s="792"/>
    </row>
    <row r="17" spans="2:6" ht="20.25" customHeight="1" x14ac:dyDescent="0.15">
      <c r="B17" s="790"/>
      <c r="C17" s="791"/>
      <c r="D17" s="791"/>
      <c r="E17" s="791"/>
      <c r="F17" s="792"/>
    </row>
    <row r="18" spans="2:6" ht="20.25" customHeight="1" x14ac:dyDescent="0.15">
      <c r="B18" s="790"/>
      <c r="C18" s="791"/>
      <c r="D18" s="791"/>
      <c r="E18" s="791"/>
      <c r="F18" s="792"/>
    </row>
    <row r="19" spans="2:6" ht="20.25" customHeight="1" x14ac:dyDescent="0.15">
      <c r="B19" s="790"/>
      <c r="C19" s="791"/>
      <c r="D19" s="791"/>
      <c r="E19" s="791"/>
      <c r="F19" s="792"/>
    </row>
    <row r="20" spans="2:6" ht="20.25" customHeight="1" x14ac:dyDescent="0.15">
      <c r="B20" s="790"/>
      <c r="C20" s="791"/>
      <c r="D20" s="791"/>
      <c r="E20" s="791"/>
      <c r="F20" s="792"/>
    </row>
    <row r="21" spans="2:6" ht="52.5" customHeight="1" x14ac:dyDescent="0.15">
      <c r="B21" s="793"/>
      <c r="C21" s="794"/>
      <c r="D21" s="794"/>
      <c r="E21" s="794"/>
      <c r="F21" s="795"/>
    </row>
    <row r="23" spans="2:6" ht="30.75" customHeight="1" x14ac:dyDescent="0.15">
      <c r="B23" s="334" t="s">
        <v>257</v>
      </c>
    </row>
    <row r="24" spans="2:6" ht="30" customHeight="1" x14ac:dyDescent="0.15">
      <c r="B24" s="340" t="s">
        <v>227</v>
      </c>
    </row>
    <row r="25" spans="2:6" ht="32.25" customHeight="1" x14ac:dyDescent="0.15">
      <c r="B25" s="340" t="s">
        <v>236</v>
      </c>
    </row>
    <row r="26" spans="2:6" ht="15" customHeight="1" x14ac:dyDescent="0.15"/>
    <row r="27" spans="2:6" s="340" customFormat="1" ht="47.25" customHeight="1" x14ac:dyDescent="0.15">
      <c r="B27" s="341" t="s">
        <v>222</v>
      </c>
      <c r="C27" s="342"/>
      <c r="D27" s="341" t="s">
        <v>228</v>
      </c>
      <c r="E27" s="343"/>
      <c r="F27" s="340" t="s">
        <v>237</v>
      </c>
    </row>
  </sheetData>
  <mergeCells count="7">
    <mergeCell ref="B14:F21"/>
    <mergeCell ref="A2:F2"/>
    <mergeCell ref="C7:F7"/>
    <mergeCell ref="C8:F8"/>
    <mergeCell ref="C9:F9"/>
    <mergeCell ref="E10:F10"/>
    <mergeCell ref="C11:F11"/>
  </mergeCells>
  <phoneticPr fontId="3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-0.499984740745262"/>
  </sheetPr>
  <dimension ref="A1:J106"/>
  <sheetViews>
    <sheetView view="pageBreakPreview" zoomScale="60" zoomScaleNormal="100" workbookViewId="0">
      <pane xSplit="5" ySplit="6" topLeftCell="F7" activePane="bottomRight" state="frozen"/>
      <selection activeCell="A11" sqref="A11:B11"/>
      <selection pane="topRight" activeCell="A11" sqref="A11:B11"/>
      <selection pane="bottomLeft" activeCell="A11" sqref="A11:B11"/>
      <selection pane="bottomRight" activeCell="A11" sqref="A11:B11"/>
    </sheetView>
  </sheetViews>
  <sheetFormatPr defaultColWidth="9" defaultRowHeight="12" x14ac:dyDescent="0.15"/>
  <cols>
    <col min="1" max="1" width="5.125" style="93" customWidth="1"/>
    <col min="2" max="2" width="8.625" style="93" customWidth="1"/>
    <col min="3" max="4" width="6.375" style="93" customWidth="1"/>
    <col min="5" max="5" width="5.75" style="93" customWidth="1"/>
    <col min="6" max="7" width="10.5" style="93" customWidth="1"/>
    <col min="8" max="8" width="15.375" style="93" customWidth="1"/>
    <col min="9" max="9" width="14.375" style="94" customWidth="1"/>
    <col min="10" max="10" width="10.5" style="93" customWidth="1"/>
    <col min="11" max="16384" width="9" style="93"/>
  </cols>
  <sheetData>
    <row r="1" spans="1:10" ht="18.75" customHeight="1" x14ac:dyDescent="0.15">
      <c r="A1" s="348" t="s">
        <v>241</v>
      </c>
      <c r="B1" s="348"/>
      <c r="C1" s="348"/>
      <c r="D1" s="348"/>
      <c r="E1" s="348"/>
      <c r="F1" s="348"/>
      <c r="G1" s="348"/>
      <c r="H1" s="348"/>
      <c r="I1" s="348"/>
      <c r="J1" s="348"/>
    </row>
    <row r="2" spans="1:10" ht="14.25" customHeight="1" x14ac:dyDescent="0.15">
      <c r="A2" s="348"/>
      <c r="B2" s="348"/>
      <c r="C2" s="348"/>
      <c r="D2" s="348"/>
      <c r="E2" s="348"/>
      <c r="F2" s="348"/>
      <c r="G2" s="348"/>
      <c r="H2" s="348"/>
      <c r="I2" s="348"/>
      <c r="J2" s="348"/>
    </row>
    <row r="3" spans="1:10" ht="14.25" customHeight="1" x14ac:dyDescent="0.15"/>
    <row r="4" spans="1:10" s="94" customFormat="1" ht="22.5" customHeight="1" x14ac:dyDescent="0.15">
      <c r="A4" s="407"/>
      <c r="B4" s="407"/>
      <c r="C4" s="407"/>
      <c r="D4" s="407"/>
      <c r="E4" s="407"/>
      <c r="F4" s="407"/>
      <c r="G4" s="407"/>
      <c r="H4" s="407"/>
      <c r="I4" s="407"/>
      <c r="J4" s="407"/>
    </row>
    <row r="5" spans="1:10" s="98" customFormat="1" ht="24" customHeight="1" x14ac:dyDescent="0.15">
      <c r="A5" s="95" t="s">
        <v>259</v>
      </c>
      <c r="B5" s="96" t="str">
        <f>IF(表紙!F6="","",表紙!F6)</f>
        <v/>
      </c>
      <c r="C5" s="97" t="s">
        <v>85</v>
      </c>
      <c r="D5" s="350" t="s">
        <v>21</v>
      </c>
      <c r="E5" s="351"/>
      <c r="F5" s="352" t="str">
        <f>IF(表紙!F7="","",表紙!F7)</f>
        <v/>
      </c>
      <c r="G5" s="353"/>
      <c r="H5" s="353"/>
      <c r="I5" s="353"/>
      <c r="J5" s="354"/>
    </row>
    <row r="6" spans="1:10" s="98" customFormat="1" ht="31.5" customHeight="1" x14ac:dyDescent="0.15">
      <c r="A6" s="131" t="s">
        <v>86</v>
      </c>
      <c r="B6" s="97" t="s">
        <v>87</v>
      </c>
      <c r="C6" s="350" t="s">
        <v>88</v>
      </c>
      <c r="D6" s="408"/>
      <c r="E6" s="351"/>
      <c r="F6" s="350" t="s">
        <v>99</v>
      </c>
      <c r="G6" s="351"/>
      <c r="H6" s="350" t="s">
        <v>100</v>
      </c>
      <c r="I6" s="351"/>
      <c r="J6" s="132" t="s">
        <v>90</v>
      </c>
    </row>
    <row r="7" spans="1:10" s="98" customFormat="1" ht="13.5" x14ac:dyDescent="0.15">
      <c r="A7" s="133">
        <v>1</v>
      </c>
      <c r="B7" s="134"/>
      <c r="C7" s="385"/>
      <c r="D7" s="386"/>
      <c r="E7" s="387"/>
      <c r="F7" s="385"/>
      <c r="G7" s="387"/>
      <c r="H7" s="385"/>
      <c r="I7" s="387"/>
      <c r="J7" s="135"/>
    </row>
    <row r="8" spans="1:10" s="98" customFormat="1" ht="13.5" x14ac:dyDescent="0.15">
      <c r="A8" s="103">
        <v>2</v>
      </c>
      <c r="B8" s="104"/>
      <c r="C8" s="376"/>
      <c r="D8" s="377"/>
      <c r="E8" s="378"/>
      <c r="F8" s="376"/>
      <c r="G8" s="378"/>
      <c r="H8" s="376"/>
      <c r="I8" s="378"/>
      <c r="J8" s="106"/>
    </row>
    <row r="9" spans="1:10" s="98" customFormat="1" ht="13.5" x14ac:dyDescent="0.15">
      <c r="A9" s="103">
        <v>3</v>
      </c>
      <c r="B9" s="104"/>
      <c r="C9" s="376"/>
      <c r="D9" s="377"/>
      <c r="E9" s="378"/>
      <c r="F9" s="376"/>
      <c r="G9" s="378"/>
      <c r="H9" s="376"/>
      <c r="I9" s="378"/>
      <c r="J9" s="107"/>
    </row>
    <row r="10" spans="1:10" s="98" customFormat="1" ht="13.5" x14ac:dyDescent="0.15">
      <c r="A10" s="103">
        <v>4</v>
      </c>
      <c r="B10" s="104"/>
      <c r="C10" s="376"/>
      <c r="D10" s="377"/>
      <c r="E10" s="378"/>
      <c r="F10" s="376"/>
      <c r="G10" s="378"/>
      <c r="H10" s="376"/>
      <c r="I10" s="378"/>
      <c r="J10" s="106"/>
    </row>
    <row r="11" spans="1:10" s="98" customFormat="1" ht="13.5" x14ac:dyDescent="0.15">
      <c r="A11" s="103">
        <v>5</v>
      </c>
      <c r="B11" s="104"/>
      <c r="C11" s="376"/>
      <c r="D11" s="377"/>
      <c r="E11" s="378"/>
      <c r="F11" s="376"/>
      <c r="G11" s="378"/>
      <c r="H11" s="376"/>
      <c r="I11" s="378"/>
      <c r="J11" s="107"/>
    </row>
    <row r="12" spans="1:10" s="98" customFormat="1" ht="13.5" x14ac:dyDescent="0.15">
      <c r="A12" s="103">
        <v>6</v>
      </c>
      <c r="B12" s="104"/>
      <c r="C12" s="376"/>
      <c r="D12" s="377"/>
      <c r="E12" s="378"/>
      <c r="F12" s="376"/>
      <c r="G12" s="378"/>
      <c r="H12" s="376"/>
      <c r="I12" s="378"/>
      <c r="J12" s="106"/>
    </row>
    <row r="13" spans="1:10" s="98" customFormat="1" ht="13.5" x14ac:dyDescent="0.15">
      <c r="A13" s="103">
        <v>7</v>
      </c>
      <c r="B13" s="104"/>
      <c r="C13" s="376"/>
      <c r="D13" s="377"/>
      <c r="E13" s="378"/>
      <c r="F13" s="376"/>
      <c r="G13" s="378"/>
      <c r="H13" s="376"/>
      <c r="I13" s="378"/>
      <c r="J13" s="107"/>
    </row>
    <row r="14" spans="1:10" s="98" customFormat="1" ht="13.5" x14ac:dyDescent="0.15">
      <c r="A14" s="103">
        <v>8</v>
      </c>
      <c r="B14" s="104"/>
      <c r="C14" s="376"/>
      <c r="D14" s="377"/>
      <c r="E14" s="378"/>
      <c r="F14" s="376"/>
      <c r="G14" s="378"/>
      <c r="H14" s="376"/>
      <c r="I14" s="378"/>
      <c r="J14" s="106"/>
    </row>
    <row r="15" spans="1:10" s="98" customFormat="1" ht="13.5" x14ac:dyDescent="0.15">
      <c r="A15" s="103">
        <v>9</v>
      </c>
      <c r="B15" s="104"/>
      <c r="C15" s="376"/>
      <c r="D15" s="377"/>
      <c r="E15" s="378"/>
      <c r="F15" s="376"/>
      <c r="G15" s="378"/>
      <c r="H15" s="376"/>
      <c r="I15" s="378"/>
      <c r="J15" s="107"/>
    </row>
    <row r="16" spans="1:10" s="98" customFormat="1" ht="13.5" x14ac:dyDescent="0.15">
      <c r="A16" s="103">
        <v>10</v>
      </c>
      <c r="B16" s="104"/>
      <c r="C16" s="376"/>
      <c r="D16" s="377"/>
      <c r="E16" s="378"/>
      <c r="F16" s="376"/>
      <c r="G16" s="378"/>
      <c r="H16" s="376"/>
      <c r="I16" s="378"/>
      <c r="J16" s="106"/>
    </row>
    <row r="17" spans="1:10" s="98" customFormat="1" ht="13.5" x14ac:dyDescent="0.15">
      <c r="A17" s="103">
        <v>11</v>
      </c>
      <c r="B17" s="104"/>
      <c r="C17" s="376"/>
      <c r="D17" s="377"/>
      <c r="E17" s="378"/>
      <c r="F17" s="376"/>
      <c r="G17" s="378"/>
      <c r="H17" s="376"/>
      <c r="I17" s="378"/>
      <c r="J17" s="107"/>
    </row>
    <row r="18" spans="1:10" s="98" customFormat="1" ht="13.5" x14ac:dyDescent="0.15">
      <c r="A18" s="103">
        <v>12</v>
      </c>
      <c r="B18" s="104"/>
      <c r="C18" s="376"/>
      <c r="D18" s="377"/>
      <c r="E18" s="378"/>
      <c r="F18" s="376"/>
      <c r="G18" s="378"/>
      <c r="H18" s="376"/>
      <c r="I18" s="378"/>
      <c r="J18" s="106"/>
    </row>
    <row r="19" spans="1:10" s="98" customFormat="1" ht="13.5" x14ac:dyDescent="0.15">
      <c r="A19" s="103">
        <v>13</v>
      </c>
      <c r="B19" s="104"/>
      <c r="C19" s="376"/>
      <c r="D19" s="377"/>
      <c r="E19" s="378"/>
      <c r="F19" s="376"/>
      <c r="G19" s="378"/>
      <c r="H19" s="376"/>
      <c r="I19" s="378"/>
      <c r="J19" s="107"/>
    </row>
    <row r="20" spans="1:10" s="98" customFormat="1" ht="13.5" x14ac:dyDescent="0.15">
      <c r="A20" s="103">
        <v>14</v>
      </c>
      <c r="B20" s="104"/>
      <c r="C20" s="376"/>
      <c r="D20" s="377"/>
      <c r="E20" s="378"/>
      <c r="F20" s="376"/>
      <c r="G20" s="378"/>
      <c r="H20" s="376"/>
      <c r="I20" s="378"/>
      <c r="J20" s="106"/>
    </row>
    <row r="21" spans="1:10" s="98" customFormat="1" ht="13.5" x14ac:dyDescent="0.15">
      <c r="A21" s="103">
        <v>15</v>
      </c>
      <c r="B21" s="104"/>
      <c r="C21" s="376"/>
      <c r="D21" s="377"/>
      <c r="E21" s="378"/>
      <c r="F21" s="376"/>
      <c r="G21" s="378"/>
      <c r="H21" s="376"/>
      <c r="I21" s="378"/>
      <c r="J21" s="107"/>
    </row>
    <row r="22" spans="1:10" s="98" customFormat="1" ht="13.5" x14ac:dyDescent="0.15">
      <c r="A22" s="103">
        <v>16</v>
      </c>
      <c r="B22" s="104"/>
      <c r="C22" s="376"/>
      <c r="D22" s="377"/>
      <c r="E22" s="378"/>
      <c r="F22" s="376"/>
      <c r="G22" s="378"/>
      <c r="H22" s="376"/>
      <c r="I22" s="378"/>
      <c r="J22" s="106"/>
    </row>
    <row r="23" spans="1:10" s="98" customFormat="1" ht="13.5" x14ac:dyDescent="0.15">
      <c r="A23" s="103">
        <v>17</v>
      </c>
      <c r="B23" s="104"/>
      <c r="C23" s="376"/>
      <c r="D23" s="377"/>
      <c r="E23" s="378"/>
      <c r="F23" s="376"/>
      <c r="G23" s="378"/>
      <c r="H23" s="376"/>
      <c r="I23" s="378"/>
      <c r="J23" s="107"/>
    </row>
    <row r="24" spans="1:10" s="98" customFormat="1" ht="13.5" x14ac:dyDescent="0.15">
      <c r="A24" s="103">
        <v>18</v>
      </c>
      <c r="B24" s="104"/>
      <c r="C24" s="376"/>
      <c r="D24" s="377"/>
      <c r="E24" s="378"/>
      <c r="F24" s="376"/>
      <c r="G24" s="378"/>
      <c r="H24" s="376"/>
      <c r="I24" s="378"/>
      <c r="J24" s="106"/>
    </row>
    <row r="25" spans="1:10" s="98" customFormat="1" ht="13.5" x14ac:dyDescent="0.15">
      <c r="A25" s="103">
        <v>19</v>
      </c>
      <c r="B25" s="104"/>
      <c r="C25" s="376"/>
      <c r="D25" s="377"/>
      <c r="E25" s="378"/>
      <c r="F25" s="376"/>
      <c r="G25" s="378"/>
      <c r="H25" s="376"/>
      <c r="I25" s="378"/>
      <c r="J25" s="107"/>
    </row>
    <row r="26" spans="1:10" s="98" customFormat="1" ht="13.5" x14ac:dyDescent="0.15">
      <c r="A26" s="103">
        <v>20</v>
      </c>
      <c r="B26" s="104"/>
      <c r="C26" s="376"/>
      <c r="D26" s="377"/>
      <c r="E26" s="378"/>
      <c r="F26" s="376"/>
      <c r="G26" s="378"/>
      <c r="H26" s="376"/>
      <c r="I26" s="378"/>
      <c r="J26" s="106"/>
    </row>
    <row r="27" spans="1:10" s="98" customFormat="1" ht="13.5" x14ac:dyDescent="0.15">
      <c r="A27" s="103">
        <v>21</v>
      </c>
      <c r="B27" s="104"/>
      <c r="C27" s="376"/>
      <c r="D27" s="377"/>
      <c r="E27" s="378"/>
      <c r="F27" s="376"/>
      <c r="G27" s="378"/>
      <c r="H27" s="376"/>
      <c r="I27" s="378"/>
      <c r="J27" s="107"/>
    </row>
    <row r="28" spans="1:10" s="98" customFormat="1" ht="13.5" x14ac:dyDescent="0.15">
      <c r="A28" s="103">
        <v>22</v>
      </c>
      <c r="B28" s="104"/>
      <c r="C28" s="376"/>
      <c r="D28" s="377"/>
      <c r="E28" s="378"/>
      <c r="F28" s="376"/>
      <c r="G28" s="378"/>
      <c r="H28" s="376"/>
      <c r="I28" s="378"/>
      <c r="J28" s="106"/>
    </row>
    <row r="29" spans="1:10" s="98" customFormat="1" ht="13.5" x14ac:dyDescent="0.15">
      <c r="A29" s="103">
        <v>23</v>
      </c>
      <c r="B29" s="104"/>
      <c r="C29" s="376"/>
      <c r="D29" s="377"/>
      <c r="E29" s="378"/>
      <c r="F29" s="376"/>
      <c r="G29" s="378"/>
      <c r="H29" s="376"/>
      <c r="I29" s="378"/>
      <c r="J29" s="107"/>
    </row>
    <row r="30" spans="1:10" s="98" customFormat="1" ht="13.5" x14ac:dyDescent="0.15">
      <c r="A30" s="103">
        <v>24</v>
      </c>
      <c r="B30" s="104"/>
      <c r="C30" s="376"/>
      <c r="D30" s="377"/>
      <c r="E30" s="378"/>
      <c r="F30" s="376"/>
      <c r="G30" s="378"/>
      <c r="H30" s="376"/>
      <c r="I30" s="378"/>
      <c r="J30" s="106"/>
    </row>
    <row r="31" spans="1:10" s="98" customFormat="1" ht="13.5" x14ac:dyDescent="0.15">
      <c r="A31" s="103">
        <v>25</v>
      </c>
      <c r="B31" s="104"/>
      <c r="C31" s="376"/>
      <c r="D31" s="377"/>
      <c r="E31" s="378"/>
      <c r="F31" s="376"/>
      <c r="G31" s="378"/>
      <c r="H31" s="376"/>
      <c r="I31" s="378"/>
      <c r="J31" s="107"/>
    </row>
    <row r="32" spans="1:10" s="98" customFormat="1" ht="13.5" x14ac:dyDescent="0.15">
      <c r="A32" s="103">
        <v>26</v>
      </c>
      <c r="B32" s="104"/>
      <c r="C32" s="376"/>
      <c r="D32" s="377"/>
      <c r="E32" s="378"/>
      <c r="F32" s="376"/>
      <c r="G32" s="378"/>
      <c r="H32" s="376"/>
      <c r="I32" s="378"/>
      <c r="J32" s="106"/>
    </row>
    <row r="33" spans="1:10" s="98" customFormat="1" ht="13.5" x14ac:dyDescent="0.15">
      <c r="A33" s="103">
        <v>27</v>
      </c>
      <c r="B33" s="104"/>
      <c r="C33" s="376"/>
      <c r="D33" s="377"/>
      <c r="E33" s="378"/>
      <c r="F33" s="376"/>
      <c r="G33" s="378"/>
      <c r="H33" s="376"/>
      <c r="I33" s="378"/>
      <c r="J33" s="107"/>
    </row>
    <row r="34" spans="1:10" s="98" customFormat="1" ht="13.5" x14ac:dyDescent="0.15">
      <c r="A34" s="103">
        <v>28</v>
      </c>
      <c r="B34" s="104"/>
      <c r="C34" s="376"/>
      <c r="D34" s="377"/>
      <c r="E34" s="378"/>
      <c r="F34" s="376"/>
      <c r="G34" s="378"/>
      <c r="H34" s="376"/>
      <c r="I34" s="378"/>
      <c r="J34" s="106"/>
    </row>
    <row r="35" spans="1:10" s="98" customFormat="1" ht="13.5" x14ac:dyDescent="0.15">
      <c r="A35" s="103">
        <v>29</v>
      </c>
      <c r="B35" s="104"/>
      <c r="C35" s="376"/>
      <c r="D35" s="377"/>
      <c r="E35" s="378"/>
      <c r="F35" s="376"/>
      <c r="G35" s="378"/>
      <c r="H35" s="376"/>
      <c r="I35" s="378"/>
      <c r="J35" s="107"/>
    </row>
    <row r="36" spans="1:10" s="98" customFormat="1" ht="13.5" x14ac:dyDescent="0.15">
      <c r="A36" s="103">
        <v>30</v>
      </c>
      <c r="B36" s="104"/>
      <c r="C36" s="376"/>
      <c r="D36" s="377"/>
      <c r="E36" s="378"/>
      <c r="F36" s="376"/>
      <c r="G36" s="378"/>
      <c r="H36" s="376"/>
      <c r="I36" s="378"/>
      <c r="J36" s="106"/>
    </row>
    <row r="37" spans="1:10" ht="13.5" x14ac:dyDescent="0.15">
      <c r="A37" s="103">
        <v>31</v>
      </c>
      <c r="B37" s="104"/>
      <c r="C37" s="376"/>
      <c r="D37" s="377"/>
      <c r="E37" s="378"/>
      <c r="F37" s="376"/>
      <c r="G37" s="378"/>
      <c r="H37" s="376"/>
      <c r="I37" s="378"/>
      <c r="J37" s="107"/>
    </row>
    <row r="38" spans="1:10" ht="13.5" x14ac:dyDescent="0.15">
      <c r="A38" s="103">
        <v>32</v>
      </c>
      <c r="B38" s="104"/>
      <c r="C38" s="376"/>
      <c r="D38" s="377"/>
      <c r="E38" s="378"/>
      <c r="F38" s="376"/>
      <c r="G38" s="378"/>
      <c r="H38" s="376"/>
      <c r="I38" s="378"/>
      <c r="J38" s="106"/>
    </row>
    <row r="39" spans="1:10" ht="13.5" x14ac:dyDescent="0.15">
      <c r="A39" s="103">
        <v>33</v>
      </c>
      <c r="B39" s="104"/>
      <c r="C39" s="376"/>
      <c r="D39" s="377"/>
      <c r="E39" s="378"/>
      <c r="F39" s="376"/>
      <c r="G39" s="378"/>
      <c r="H39" s="376"/>
      <c r="I39" s="378"/>
      <c r="J39" s="107"/>
    </row>
    <row r="40" spans="1:10" ht="13.5" x14ac:dyDescent="0.15">
      <c r="A40" s="103">
        <v>34</v>
      </c>
      <c r="B40" s="104"/>
      <c r="C40" s="376"/>
      <c r="D40" s="377"/>
      <c r="E40" s="378"/>
      <c r="F40" s="376"/>
      <c r="G40" s="378"/>
      <c r="H40" s="376"/>
      <c r="I40" s="378"/>
      <c r="J40" s="106"/>
    </row>
    <row r="41" spans="1:10" ht="13.5" x14ac:dyDescent="0.15">
      <c r="A41" s="103">
        <v>35</v>
      </c>
      <c r="B41" s="104"/>
      <c r="C41" s="376"/>
      <c r="D41" s="377"/>
      <c r="E41" s="378"/>
      <c r="F41" s="376"/>
      <c r="G41" s="378"/>
      <c r="H41" s="376"/>
      <c r="I41" s="378"/>
      <c r="J41" s="107"/>
    </row>
    <row r="42" spans="1:10" ht="13.5" x14ac:dyDescent="0.15">
      <c r="A42" s="103">
        <v>36</v>
      </c>
      <c r="B42" s="104"/>
      <c r="C42" s="376"/>
      <c r="D42" s="377"/>
      <c r="E42" s="378"/>
      <c r="F42" s="376"/>
      <c r="G42" s="378"/>
      <c r="H42" s="376"/>
      <c r="I42" s="378"/>
      <c r="J42" s="106"/>
    </row>
    <row r="43" spans="1:10" ht="13.5" x14ac:dyDescent="0.15">
      <c r="A43" s="103">
        <v>37</v>
      </c>
      <c r="B43" s="104"/>
      <c r="C43" s="376"/>
      <c r="D43" s="377"/>
      <c r="E43" s="378"/>
      <c r="F43" s="376"/>
      <c r="G43" s="378"/>
      <c r="H43" s="376"/>
      <c r="I43" s="378"/>
      <c r="J43" s="107"/>
    </row>
    <row r="44" spans="1:10" ht="13.5" x14ac:dyDescent="0.15">
      <c r="A44" s="103">
        <v>38</v>
      </c>
      <c r="B44" s="104"/>
      <c r="C44" s="376"/>
      <c r="D44" s="377"/>
      <c r="E44" s="378"/>
      <c r="F44" s="376"/>
      <c r="G44" s="378"/>
      <c r="H44" s="376"/>
      <c r="I44" s="378"/>
      <c r="J44" s="106"/>
    </row>
    <row r="45" spans="1:10" ht="13.5" x14ac:dyDescent="0.15">
      <c r="A45" s="103">
        <v>39</v>
      </c>
      <c r="B45" s="104"/>
      <c r="C45" s="376"/>
      <c r="D45" s="377"/>
      <c r="E45" s="378"/>
      <c r="F45" s="376"/>
      <c r="G45" s="378"/>
      <c r="H45" s="376"/>
      <c r="I45" s="378"/>
      <c r="J45" s="107"/>
    </row>
    <row r="46" spans="1:10" ht="13.5" x14ac:dyDescent="0.15">
      <c r="A46" s="103">
        <v>40</v>
      </c>
      <c r="B46" s="104"/>
      <c r="C46" s="376"/>
      <c r="D46" s="377"/>
      <c r="E46" s="378"/>
      <c r="F46" s="376"/>
      <c r="G46" s="378"/>
      <c r="H46" s="376"/>
      <c r="I46" s="378"/>
      <c r="J46" s="106"/>
    </row>
    <row r="47" spans="1:10" ht="13.5" x14ac:dyDescent="0.15">
      <c r="A47" s="103">
        <v>41</v>
      </c>
      <c r="B47" s="104"/>
      <c r="C47" s="376"/>
      <c r="D47" s="377"/>
      <c r="E47" s="378"/>
      <c r="F47" s="376"/>
      <c r="G47" s="378"/>
      <c r="H47" s="376"/>
      <c r="I47" s="378"/>
      <c r="J47" s="107"/>
    </row>
    <row r="48" spans="1:10" ht="13.5" x14ac:dyDescent="0.15">
      <c r="A48" s="103">
        <v>42</v>
      </c>
      <c r="B48" s="104"/>
      <c r="C48" s="376"/>
      <c r="D48" s="377"/>
      <c r="E48" s="378"/>
      <c r="F48" s="376"/>
      <c r="G48" s="378"/>
      <c r="H48" s="376"/>
      <c r="I48" s="378"/>
      <c r="J48" s="106"/>
    </row>
    <row r="49" spans="1:10" ht="13.5" x14ac:dyDescent="0.15">
      <c r="A49" s="103">
        <v>43</v>
      </c>
      <c r="B49" s="104"/>
      <c r="C49" s="376"/>
      <c r="D49" s="377"/>
      <c r="E49" s="378"/>
      <c r="F49" s="376"/>
      <c r="G49" s="378"/>
      <c r="H49" s="376"/>
      <c r="I49" s="378"/>
      <c r="J49" s="107"/>
    </row>
    <row r="50" spans="1:10" ht="13.5" x14ac:dyDescent="0.15">
      <c r="A50" s="103">
        <v>44</v>
      </c>
      <c r="B50" s="104"/>
      <c r="C50" s="376"/>
      <c r="D50" s="377"/>
      <c r="E50" s="378"/>
      <c r="F50" s="376"/>
      <c r="G50" s="378"/>
      <c r="H50" s="376"/>
      <c r="I50" s="378"/>
      <c r="J50" s="106"/>
    </row>
    <row r="51" spans="1:10" ht="13.5" x14ac:dyDescent="0.15">
      <c r="A51" s="103">
        <v>45</v>
      </c>
      <c r="B51" s="104"/>
      <c r="C51" s="376"/>
      <c r="D51" s="377"/>
      <c r="E51" s="378"/>
      <c r="F51" s="376"/>
      <c r="G51" s="378"/>
      <c r="H51" s="376"/>
      <c r="I51" s="378"/>
      <c r="J51" s="107"/>
    </row>
    <row r="52" spans="1:10" ht="13.5" x14ac:dyDescent="0.15">
      <c r="A52" s="103">
        <v>46</v>
      </c>
      <c r="B52" s="104"/>
      <c r="C52" s="376"/>
      <c r="D52" s="377"/>
      <c r="E52" s="378"/>
      <c r="F52" s="376"/>
      <c r="G52" s="378"/>
      <c r="H52" s="376"/>
      <c r="I52" s="378"/>
      <c r="J52" s="106"/>
    </row>
    <row r="53" spans="1:10" ht="13.5" x14ac:dyDescent="0.15">
      <c r="A53" s="103">
        <v>47</v>
      </c>
      <c r="B53" s="104"/>
      <c r="C53" s="376"/>
      <c r="D53" s="377"/>
      <c r="E53" s="378"/>
      <c r="F53" s="376"/>
      <c r="G53" s="378"/>
      <c r="H53" s="376"/>
      <c r="I53" s="378"/>
      <c r="J53" s="107"/>
    </row>
    <row r="54" spans="1:10" ht="13.5" x14ac:dyDescent="0.15">
      <c r="A54" s="103">
        <v>48</v>
      </c>
      <c r="B54" s="104"/>
      <c r="C54" s="376"/>
      <c r="D54" s="377"/>
      <c r="E54" s="378"/>
      <c r="F54" s="376"/>
      <c r="G54" s="378"/>
      <c r="H54" s="376"/>
      <c r="I54" s="378"/>
      <c r="J54" s="106"/>
    </row>
    <row r="55" spans="1:10" ht="13.5" x14ac:dyDescent="0.15">
      <c r="A55" s="103">
        <v>49</v>
      </c>
      <c r="B55" s="104"/>
      <c r="C55" s="376"/>
      <c r="D55" s="377"/>
      <c r="E55" s="378"/>
      <c r="F55" s="376"/>
      <c r="G55" s="378"/>
      <c r="H55" s="376"/>
      <c r="I55" s="378"/>
      <c r="J55" s="107"/>
    </row>
    <row r="56" spans="1:10" ht="13.5" x14ac:dyDescent="0.15">
      <c r="A56" s="103">
        <v>50</v>
      </c>
      <c r="B56" s="104"/>
      <c r="C56" s="376"/>
      <c r="D56" s="377"/>
      <c r="E56" s="378"/>
      <c r="F56" s="376"/>
      <c r="G56" s="378"/>
      <c r="H56" s="376"/>
      <c r="I56" s="378"/>
      <c r="J56" s="106"/>
    </row>
    <row r="57" spans="1:10" ht="13.5" x14ac:dyDescent="0.15">
      <c r="A57" s="103">
        <v>51</v>
      </c>
      <c r="B57" s="104"/>
      <c r="C57" s="376"/>
      <c r="D57" s="377"/>
      <c r="E57" s="378"/>
      <c r="F57" s="376"/>
      <c r="G57" s="378"/>
      <c r="H57" s="376"/>
      <c r="I57" s="378"/>
      <c r="J57" s="107"/>
    </row>
    <row r="58" spans="1:10" ht="13.5" x14ac:dyDescent="0.15">
      <c r="A58" s="103">
        <v>52</v>
      </c>
      <c r="B58" s="104"/>
      <c r="C58" s="376"/>
      <c r="D58" s="377"/>
      <c r="E58" s="378"/>
      <c r="F58" s="376"/>
      <c r="G58" s="378"/>
      <c r="H58" s="376"/>
      <c r="I58" s="378"/>
      <c r="J58" s="106"/>
    </row>
    <row r="59" spans="1:10" ht="13.5" x14ac:dyDescent="0.15">
      <c r="A59" s="103">
        <v>53</v>
      </c>
      <c r="B59" s="104"/>
      <c r="C59" s="376"/>
      <c r="D59" s="377"/>
      <c r="E59" s="378"/>
      <c r="F59" s="376"/>
      <c r="G59" s="378"/>
      <c r="H59" s="376"/>
      <c r="I59" s="378"/>
      <c r="J59" s="107"/>
    </row>
    <row r="60" spans="1:10" ht="13.5" x14ac:dyDescent="0.15">
      <c r="A60" s="103">
        <v>54</v>
      </c>
      <c r="B60" s="104"/>
      <c r="C60" s="376"/>
      <c r="D60" s="377"/>
      <c r="E60" s="378"/>
      <c r="F60" s="376"/>
      <c r="G60" s="378"/>
      <c r="H60" s="376"/>
      <c r="I60" s="378"/>
      <c r="J60" s="106"/>
    </row>
    <row r="61" spans="1:10" ht="13.5" x14ac:dyDescent="0.15">
      <c r="A61" s="103">
        <v>55</v>
      </c>
      <c r="B61" s="104"/>
      <c r="C61" s="376"/>
      <c r="D61" s="377"/>
      <c r="E61" s="378"/>
      <c r="F61" s="376"/>
      <c r="G61" s="378"/>
      <c r="H61" s="376"/>
      <c r="I61" s="378"/>
      <c r="J61" s="107"/>
    </row>
    <row r="62" spans="1:10" ht="13.5" x14ac:dyDescent="0.15">
      <c r="A62" s="103">
        <v>56</v>
      </c>
      <c r="B62" s="104"/>
      <c r="C62" s="376"/>
      <c r="D62" s="377"/>
      <c r="E62" s="378"/>
      <c r="F62" s="376"/>
      <c r="G62" s="378"/>
      <c r="H62" s="376"/>
      <c r="I62" s="378"/>
      <c r="J62" s="106"/>
    </row>
    <row r="63" spans="1:10" ht="13.5" x14ac:dyDescent="0.15">
      <c r="A63" s="103">
        <v>57</v>
      </c>
      <c r="B63" s="104"/>
      <c r="C63" s="376"/>
      <c r="D63" s="377"/>
      <c r="E63" s="378"/>
      <c r="F63" s="376"/>
      <c r="G63" s="378"/>
      <c r="H63" s="376"/>
      <c r="I63" s="378"/>
      <c r="J63" s="107"/>
    </row>
    <row r="64" spans="1:10" ht="13.5" x14ac:dyDescent="0.15">
      <c r="A64" s="103">
        <v>58</v>
      </c>
      <c r="B64" s="104"/>
      <c r="C64" s="376"/>
      <c r="D64" s="377"/>
      <c r="E64" s="378"/>
      <c r="F64" s="376"/>
      <c r="G64" s="378"/>
      <c r="H64" s="376"/>
      <c r="I64" s="378"/>
      <c r="J64" s="106"/>
    </row>
    <row r="65" spans="1:10" ht="13.5" x14ac:dyDescent="0.15">
      <c r="A65" s="103">
        <v>59</v>
      </c>
      <c r="B65" s="104"/>
      <c r="C65" s="376"/>
      <c r="D65" s="377"/>
      <c r="E65" s="378"/>
      <c r="F65" s="376"/>
      <c r="G65" s="378"/>
      <c r="H65" s="376"/>
      <c r="I65" s="378"/>
      <c r="J65" s="107"/>
    </row>
    <row r="66" spans="1:10" ht="13.5" x14ac:dyDescent="0.15">
      <c r="A66" s="103">
        <v>60</v>
      </c>
      <c r="B66" s="104"/>
      <c r="C66" s="376"/>
      <c r="D66" s="377"/>
      <c r="E66" s="378"/>
      <c r="F66" s="376"/>
      <c r="G66" s="378"/>
      <c r="H66" s="376"/>
      <c r="I66" s="378"/>
      <c r="J66" s="106"/>
    </row>
    <row r="67" spans="1:10" ht="13.5" x14ac:dyDescent="0.15">
      <c r="A67" s="103">
        <v>61</v>
      </c>
      <c r="B67" s="104"/>
      <c r="C67" s="376"/>
      <c r="D67" s="377"/>
      <c r="E67" s="378"/>
      <c r="F67" s="376"/>
      <c r="G67" s="378"/>
      <c r="H67" s="376"/>
      <c r="I67" s="378"/>
      <c r="J67" s="107"/>
    </row>
    <row r="68" spans="1:10" ht="13.5" x14ac:dyDescent="0.15">
      <c r="A68" s="103">
        <v>62</v>
      </c>
      <c r="B68" s="104"/>
      <c r="C68" s="376"/>
      <c r="D68" s="377"/>
      <c r="E68" s="378"/>
      <c r="F68" s="376"/>
      <c r="G68" s="378"/>
      <c r="H68" s="376"/>
      <c r="I68" s="378"/>
      <c r="J68" s="106"/>
    </row>
    <row r="69" spans="1:10" ht="13.5" x14ac:dyDescent="0.15">
      <c r="A69" s="103">
        <v>63</v>
      </c>
      <c r="B69" s="104"/>
      <c r="C69" s="376"/>
      <c r="D69" s="377"/>
      <c r="E69" s="378"/>
      <c r="F69" s="376"/>
      <c r="G69" s="378"/>
      <c r="H69" s="376"/>
      <c r="I69" s="378"/>
      <c r="J69" s="107"/>
    </row>
    <row r="70" spans="1:10" ht="13.5" x14ac:dyDescent="0.15">
      <c r="A70" s="103">
        <v>64</v>
      </c>
      <c r="B70" s="104"/>
      <c r="C70" s="376"/>
      <c r="D70" s="377"/>
      <c r="E70" s="378"/>
      <c r="F70" s="376"/>
      <c r="G70" s="378"/>
      <c r="H70" s="376"/>
      <c r="I70" s="378"/>
      <c r="J70" s="106"/>
    </row>
    <row r="71" spans="1:10" ht="13.5" x14ac:dyDescent="0.15">
      <c r="A71" s="103">
        <v>65</v>
      </c>
      <c r="B71" s="104"/>
      <c r="C71" s="376"/>
      <c r="D71" s="377"/>
      <c r="E71" s="378"/>
      <c r="F71" s="376"/>
      <c r="G71" s="378"/>
      <c r="H71" s="376"/>
      <c r="I71" s="378"/>
      <c r="J71" s="107"/>
    </row>
    <row r="72" spans="1:10" ht="13.5" x14ac:dyDescent="0.15">
      <c r="A72" s="103">
        <v>66</v>
      </c>
      <c r="B72" s="104"/>
      <c r="C72" s="376"/>
      <c r="D72" s="377"/>
      <c r="E72" s="378"/>
      <c r="F72" s="376"/>
      <c r="G72" s="378"/>
      <c r="H72" s="376"/>
      <c r="I72" s="378"/>
      <c r="J72" s="106"/>
    </row>
    <row r="73" spans="1:10" ht="13.5" x14ac:dyDescent="0.15">
      <c r="A73" s="103">
        <v>67</v>
      </c>
      <c r="B73" s="104"/>
      <c r="C73" s="376"/>
      <c r="D73" s="377"/>
      <c r="E73" s="378"/>
      <c r="F73" s="376"/>
      <c r="G73" s="378"/>
      <c r="H73" s="376"/>
      <c r="I73" s="378"/>
      <c r="J73" s="107"/>
    </row>
    <row r="74" spans="1:10" ht="13.5" x14ac:dyDescent="0.15">
      <c r="A74" s="103">
        <v>68</v>
      </c>
      <c r="B74" s="104"/>
      <c r="C74" s="376"/>
      <c r="D74" s="377"/>
      <c r="E74" s="378"/>
      <c r="F74" s="376"/>
      <c r="G74" s="378"/>
      <c r="H74" s="376"/>
      <c r="I74" s="378"/>
      <c r="J74" s="106"/>
    </row>
    <row r="75" spans="1:10" ht="13.5" x14ac:dyDescent="0.15">
      <c r="A75" s="103">
        <v>69</v>
      </c>
      <c r="B75" s="104"/>
      <c r="C75" s="376"/>
      <c r="D75" s="377"/>
      <c r="E75" s="378"/>
      <c r="F75" s="376"/>
      <c r="G75" s="378"/>
      <c r="H75" s="376"/>
      <c r="I75" s="378"/>
      <c r="J75" s="107"/>
    </row>
    <row r="76" spans="1:10" ht="13.5" x14ac:dyDescent="0.15">
      <c r="A76" s="103">
        <v>70</v>
      </c>
      <c r="B76" s="104"/>
      <c r="C76" s="376"/>
      <c r="D76" s="377"/>
      <c r="E76" s="378"/>
      <c r="F76" s="376"/>
      <c r="G76" s="378"/>
      <c r="H76" s="376"/>
      <c r="I76" s="378"/>
      <c r="J76" s="106"/>
    </row>
    <row r="77" spans="1:10" ht="13.5" x14ac:dyDescent="0.15">
      <c r="A77" s="103">
        <v>71</v>
      </c>
      <c r="B77" s="104"/>
      <c r="C77" s="376"/>
      <c r="D77" s="377"/>
      <c r="E77" s="378"/>
      <c r="F77" s="376"/>
      <c r="G77" s="378"/>
      <c r="H77" s="376"/>
      <c r="I77" s="378"/>
      <c r="J77" s="107"/>
    </row>
    <row r="78" spans="1:10" ht="13.5" x14ac:dyDescent="0.15">
      <c r="A78" s="103">
        <v>72</v>
      </c>
      <c r="B78" s="104"/>
      <c r="C78" s="376"/>
      <c r="D78" s="377"/>
      <c r="E78" s="378"/>
      <c r="F78" s="376"/>
      <c r="G78" s="378"/>
      <c r="H78" s="376"/>
      <c r="I78" s="378"/>
      <c r="J78" s="106"/>
    </row>
    <row r="79" spans="1:10" ht="13.5" x14ac:dyDescent="0.15">
      <c r="A79" s="103">
        <v>73</v>
      </c>
      <c r="B79" s="104"/>
      <c r="C79" s="376"/>
      <c r="D79" s="377"/>
      <c r="E79" s="378"/>
      <c r="F79" s="376"/>
      <c r="G79" s="378"/>
      <c r="H79" s="376"/>
      <c r="I79" s="378"/>
      <c r="J79" s="107"/>
    </row>
    <row r="80" spans="1:10" ht="13.5" x14ac:dyDescent="0.15">
      <c r="A80" s="103">
        <v>74</v>
      </c>
      <c r="B80" s="104"/>
      <c r="C80" s="376"/>
      <c r="D80" s="377"/>
      <c r="E80" s="378"/>
      <c r="F80" s="376"/>
      <c r="G80" s="378"/>
      <c r="H80" s="376"/>
      <c r="I80" s="378"/>
      <c r="J80" s="106"/>
    </row>
    <row r="81" spans="1:10" ht="13.5" x14ac:dyDescent="0.15">
      <c r="A81" s="103">
        <v>75</v>
      </c>
      <c r="B81" s="104"/>
      <c r="C81" s="376"/>
      <c r="D81" s="377"/>
      <c r="E81" s="378"/>
      <c r="F81" s="376"/>
      <c r="G81" s="378"/>
      <c r="H81" s="376"/>
      <c r="I81" s="378"/>
      <c r="J81" s="107"/>
    </row>
    <row r="82" spans="1:10" ht="13.5" x14ac:dyDescent="0.15">
      <c r="A82" s="103">
        <v>76</v>
      </c>
      <c r="B82" s="104"/>
      <c r="C82" s="376"/>
      <c r="D82" s="377"/>
      <c r="E82" s="378"/>
      <c r="F82" s="376"/>
      <c r="G82" s="378"/>
      <c r="H82" s="376"/>
      <c r="I82" s="378"/>
      <c r="J82" s="106"/>
    </row>
    <row r="83" spans="1:10" ht="13.5" x14ac:dyDescent="0.15">
      <c r="A83" s="103">
        <v>77</v>
      </c>
      <c r="B83" s="104"/>
      <c r="C83" s="376"/>
      <c r="D83" s="377"/>
      <c r="E83" s="378"/>
      <c r="F83" s="376"/>
      <c r="G83" s="378"/>
      <c r="H83" s="376"/>
      <c r="I83" s="378"/>
      <c r="J83" s="107"/>
    </row>
    <row r="84" spans="1:10" ht="13.5" x14ac:dyDescent="0.15">
      <c r="A84" s="103">
        <v>78</v>
      </c>
      <c r="B84" s="104"/>
      <c r="C84" s="376"/>
      <c r="D84" s="377"/>
      <c r="E84" s="378"/>
      <c r="F84" s="376"/>
      <c r="G84" s="378"/>
      <c r="H84" s="376"/>
      <c r="I84" s="378"/>
      <c r="J84" s="106"/>
    </row>
    <row r="85" spans="1:10" ht="13.5" x14ac:dyDescent="0.15">
      <c r="A85" s="103">
        <v>79</v>
      </c>
      <c r="B85" s="104"/>
      <c r="C85" s="376"/>
      <c r="D85" s="377"/>
      <c r="E85" s="378"/>
      <c r="F85" s="376"/>
      <c r="G85" s="378"/>
      <c r="H85" s="376"/>
      <c r="I85" s="378"/>
      <c r="J85" s="107"/>
    </row>
    <row r="86" spans="1:10" ht="13.5" x14ac:dyDescent="0.15">
      <c r="A86" s="103">
        <v>80</v>
      </c>
      <c r="B86" s="104"/>
      <c r="C86" s="376"/>
      <c r="D86" s="377"/>
      <c r="E86" s="378"/>
      <c r="F86" s="376"/>
      <c r="G86" s="378"/>
      <c r="H86" s="376"/>
      <c r="I86" s="378"/>
      <c r="J86" s="106"/>
    </row>
    <row r="87" spans="1:10" ht="13.5" x14ac:dyDescent="0.15">
      <c r="A87" s="103">
        <v>81</v>
      </c>
      <c r="B87" s="104"/>
      <c r="C87" s="376"/>
      <c r="D87" s="377"/>
      <c r="E87" s="378"/>
      <c r="F87" s="376"/>
      <c r="G87" s="378"/>
      <c r="H87" s="376"/>
      <c r="I87" s="378"/>
      <c r="J87" s="107"/>
    </row>
    <row r="88" spans="1:10" ht="13.5" x14ac:dyDescent="0.15">
      <c r="A88" s="103">
        <v>82</v>
      </c>
      <c r="B88" s="104"/>
      <c r="C88" s="376"/>
      <c r="D88" s="377"/>
      <c r="E88" s="378"/>
      <c r="F88" s="376"/>
      <c r="G88" s="378"/>
      <c r="H88" s="376"/>
      <c r="I88" s="378"/>
      <c r="J88" s="106"/>
    </row>
    <row r="89" spans="1:10" ht="13.5" x14ac:dyDescent="0.15">
      <c r="A89" s="103">
        <v>83</v>
      </c>
      <c r="B89" s="104"/>
      <c r="C89" s="376"/>
      <c r="D89" s="377"/>
      <c r="E89" s="378"/>
      <c r="F89" s="376"/>
      <c r="G89" s="378"/>
      <c r="H89" s="376"/>
      <c r="I89" s="378"/>
      <c r="J89" s="107"/>
    </row>
    <row r="90" spans="1:10" ht="13.5" x14ac:dyDescent="0.15">
      <c r="A90" s="103">
        <v>84</v>
      </c>
      <c r="B90" s="104"/>
      <c r="C90" s="376"/>
      <c r="D90" s="377"/>
      <c r="E90" s="378"/>
      <c r="F90" s="376"/>
      <c r="G90" s="378"/>
      <c r="H90" s="376"/>
      <c r="I90" s="378"/>
      <c r="J90" s="106"/>
    </row>
    <row r="91" spans="1:10" ht="13.5" x14ac:dyDescent="0.15">
      <c r="A91" s="103">
        <v>85</v>
      </c>
      <c r="B91" s="104"/>
      <c r="C91" s="376"/>
      <c r="D91" s="377"/>
      <c r="E91" s="378"/>
      <c r="F91" s="376"/>
      <c r="G91" s="378"/>
      <c r="H91" s="376"/>
      <c r="I91" s="378"/>
      <c r="J91" s="107"/>
    </row>
    <row r="92" spans="1:10" ht="13.5" x14ac:dyDescent="0.15">
      <c r="A92" s="103">
        <v>86</v>
      </c>
      <c r="B92" s="104"/>
      <c r="C92" s="376"/>
      <c r="D92" s="377"/>
      <c r="E92" s="378"/>
      <c r="F92" s="376"/>
      <c r="G92" s="378"/>
      <c r="H92" s="376"/>
      <c r="I92" s="378"/>
      <c r="J92" s="106"/>
    </row>
    <row r="93" spans="1:10" ht="13.5" x14ac:dyDescent="0.15">
      <c r="A93" s="103">
        <v>87</v>
      </c>
      <c r="B93" s="104"/>
      <c r="C93" s="376"/>
      <c r="D93" s="377"/>
      <c r="E93" s="378"/>
      <c r="F93" s="376"/>
      <c r="G93" s="378"/>
      <c r="H93" s="376"/>
      <c r="I93" s="378"/>
      <c r="J93" s="107"/>
    </row>
    <row r="94" spans="1:10" ht="13.5" x14ac:dyDescent="0.15">
      <c r="A94" s="103">
        <v>88</v>
      </c>
      <c r="B94" s="104"/>
      <c r="C94" s="376"/>
      <c r="D94" s="377"/>
      <c r="E94" s="378"/>
      <c r="F94" s="376"/>
      <c r="G94" s="378"/>
      <c r="H94" s="376"/>
      <c r="I94" s="378"/>
      <c r="J94" s="106"/>
    </row>
    <row r="95" spans="1:10" ht="13.5" x14ac:dyDescent="0.15">
      <c r="A95" s="103">
        <v>89</v>
      </c>
      <c r="B95" s="104"/>
      <c r="C95" s="376"/>
      <c r="D95" s="377"/>
      <c r="E95" s="378"/>
      <c r="F95" s="376"/>
      <c r="G95" s="378"/>
      <c r="H95" s="376"/>
      <c r="I95" s="378"/>
      <c r="J95" s="107"/>
    </row>
    <row r="96" spans="1:10" ht="13.5" x14ac:dyDescent="0.15">
      <c r="A96" s="103">
        <v>90</v>
      </c>
      <c r="B96" s="104"/>
      <c r="C96" s="376"/>
      <c r="D96" s="377"/>
      <c r="E96" s="378"/>
      <c r="F96" s="376"/>
      <c r="G96" s="378"/>
      <c r="H96" s="376"/>
      <c r="I96" s="378"/>
      <c r="J96" s="106"/>
    </row>
    <row r="97" spans="1:10" ht="13.5" x14ac:dyDescent="0.15">
      <c r="A97" s="103">
        <v>91</v>
      </c>
      <c r="B97" s="104"/>
      <c r="C97" s="376"/>
      <c r="D97" s="377"/>
      <c r="E97" s="378"/>
      <c r="F97" s="376"/>
      <c r="G97" s="378"/>
      <c r="H97" s="376"/>
      <c r="I97" s="378"/>
      <c r="J97" s="107"/>
    </row>
    <row r="98" spans="1:10" ht="13.5" x14ac:dyDescent="0.15">
      <c r="A98" s="103">
        <v>92</v>
      </c>
      <c r="B98" s="104"/>
      <c r="C98" s="376"/>
      <c r="D98" s="377"/>
      <c r="E98" s="378"/>
      <c r="F98" s="376"/>
      <c r="G98" s="378"/>
      <c r="H98" s="376"/>
      <c r="I98" s="378"/>
      <c r="J98" s="106"/>
    </row>
    <row r="99" spans="1:10" ht="13.5" x14ac:dyDescent="0.15">
      <c r="A99" s="103">
        <v>93</v>
      </c>
      <c r="B99" s="104"/>
      <c r="C99" s="376"/>
      <c r="D99" s="377"/>
      <c r="E99" s="378"/>
      <c r="F99" s="376"/>
      <c r="G99" s="378"/>
      <c r="H99" s="376"/>
      <c r="I99" s="378"/>
      <c r="J99" s="107"/>
    </row>
    <row r="100" spans="1:10" ht="13.5" x14ac:dyDescent="0.15">
      <c r="A100" s="103">
        <v>94</v>
      </c>
      <c r="B100" s="104"/>
      <c r="C100" s="376"/>
      <c r="D100" s="377"/>
      <c r="E100" s="378"/>
      <c r="F100" s="376"/>
      <c r="G100" s="378"/>
      <c r="H100" s="376"/>
      <c r="I100" s="378"/>
      <c r="J100" s="106"/>
    </row>
    <row r="101" spans="1:10" ht="13.5" x14ac:dyDescent="0.15">
      <c r="A101" s="103">
        <v>95</v>
      </c>
      <c r="B101" s="104"/>
      <c r="C101" s="376"/>
      <c r="D101" s="377"/>
      <c r="E101" s="378"/>
      <c r="F101" s="376"/>
      <c r="G101" s="378"/>
      <c r="H101" s="376"/>
      <c r="I101" s="378"/>
      <c r="J101" s="107"/>
    </row>
    <row r="102" spans="1:10" ht="13.5" x14ac:dyDescent="0.15">
      <c r="A102" s="103">
        <v>96</v>
      </c>
      <c r="B102" s="104"/>
      <c r="C102" s="376"/>
      <c r="D102" s="377"/>
      <c r="E102" s="378"/>
      <c r="F102" s="376"/>
      <c r="G102" s="378"/>
      <c r="H102" s="376"/>
      <c r="I102" s="378"/>
      <c r="J102" s="106"/>
    </row>
    <row r="103" spans="1:10" ht="13.5" x14ac:dyDescent="0.15">
      <c r="A103" s="103">
        <v>97</v>
      </c>
      <c r="B103" s="104"/>
      <c r="C103" s="376"/>
      <c r="D103" s="377"/>
      <c r="E103" s="378"/>
      <c r="F103" s="376"/>
      <c r="G103" s="378"/>
      <c r="H103" s="376"/>
      <c r="I103" s="378"/>
      <c r="J103" s="107"/>
    </row>
    <row r="104" spans="1:10" ht="13.5" x14ac:dyDescent="0.15">
      <c r="A104" s="103">
        <v>98</v>
      </c>
      <c r="B104" s="104"/>
      <c r="C104" s="376"/>
      <c r="D104" s="377"/>
      <c r="E104" s="378"/>
      <c r="F104" s="376"/>
      <c r="G104" s="378"/>
      <c r="H104" s="376"/>
      <c r="I104" s="378"/>
      <c r="J104" s="106"/>
    </row>
    <row r="105" spans="1:10" ht="13.5" x14ac:dyDescent="0.15">
      <c r="A105" s="103">
        <v>99</v>
      </c>
      <c r="B105" s="104"/>
      <c r="C105" s="376"/>
      <c r="D105" s="377"/>
      <c r="E105" s="378"/>
      <c r="F105" s="376"/>
      <c r="G105" s="378"/>
      <c r="H105" s="376"/>
      <c r="I105" s="378"/>
      <c r="J105" s="107"/>
    </row>
    <row r="106" spans="1:10" ht="13.5" x14ac:dyDescent="0.15">
      <c r="A106" s="108">
        <v>100</v>
      </c>
      <c r="B106" s="109"/>
      <c r="C106" s="388"/>
      <c r="D106" s="389"/>
      <c r="E106" s="390"/>
      <c r="F106" s="388"/>
      <c r="G106" s="390"/>
      <c r="H106" s="388"/>
      <c r="I106" s="390"/>
      <c r="J106" s="111"/>
    </row>
  </sheetData>
  <customSheetViews>
    <customSheetView guid="{DF515BBC-AD63-4C78-82A4-0CBD6B6BCF77}">
      <pane xSplit="5" ySplit="6" topLeftCell="F88" activePane="bottomRight" state="frozen"/>
      <selection pane="bottomRight" activeCell="I91" sqref="I91"/>
      <pageMargins left="0.62992125984251968" right="0.23622047244094491" top="0.74803149606299213" bottom="0.74803149606299213" header="0.31496062992125984" footer="0.31496062992125984"/>
      <pageSetup paperSize="9" orientation="portrait" blackAndWhite="1" r:id="rId1"/>
      <headerFooter alignWithMargins="0"/>
    </customSheetView>
  </customSheetViews>
  <mergeCells count="307">
    <mergeCell ref="H100:I100"/>
    <mergeCell ref="H101:I101"/>
    <mergeCell ref="H102:I102"/>
    <mergeCell ref="H103:I103"/>
    <mergeCell ref="H104:I104"/>
    <mergeCell ref="H105:I105"/>
    <mergeCell ref="H106:I106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82:I82"/>
    <mergeCell ref="H83:I83"/>
    <mergeCell ref="H84:I84"/>
    <mergeCell ref="H85:I85"/>
    <mergeCell ref="H86:I86"/>
    <mergeCell ref="H87:I87"/>
    <mergeCell ref="H88:I88"/>
    <mergeCell ref="H89:I89"/>
    <mergeCell ref="H90:I90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46:I46"/>
    <mergeCell ref="H47:I47"/>
    <mergeCell ref="H48:I48"/>
    <mergeCell ref="H49:I49"/>
    <mergeCell ref="H50:I50"/>
    <mergeCell ref="H51:I51"/>
    <mergeCell ref="H52:I52"/>
    <mergeCell ref="H53:I53"/>
    <mergeCell ref="H54:I54"/>
    <mergeCell ref="H37:I37"/>
    <mergeCell ref="H38:I38"/>
    <mergeCell ref="H39:I39"/>
    <mergeCell ref="H40:I40"/>
    <mergeCell ref="H41:I41"/>
    <mergeCell ref="H42:I42"/>
    <mergeCell ref="H43:I43"/>
    <mergeCell ref="H44:I44"/>
    <mergeCell ref="H45:I45"/>
    <mergeCell ref="H28:I28"/>
    <mergeCell ref="H29:I29"/>
    <mergeCell ref="H30:I30"/>
    <mergeCell ref="H31:I31"/>
    <mergeCell ref="H32:I32"/>
    <mergeCell ref="H33:I33"/>
    <mergeCell ref="H34:I34"/>
    <mergeCell ref="H35:I35"/>
    <mergeCell ref="H36:I36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10:I10"/>
    <mergeCell ref="H11:I11"/>
    <mergeCell ref="H12:I12"/>
    <mergeCell ref="H13:I13"/>
    <mergeCell ref="H14:I14"/>
    <mergeCell ref="H15:I15"/>
    <mergeCell ref="H16:I16"/>
    <mergeCell ref="H17:I17"/>
    <mergeCell ref="H18:I18"/>
    <mergeCell ref="C106:E106"/>
    <mergeCell ref="F106:G106"/>
    <mergeCell ref="C103:E103"/>
    <mergeCell ref="F103:G103"/>
    <mergeCell ref="C104:E104"/>
    <mergeCell ref="F104:G104"/>
    <mergeCell ref="C105:E105"/>
    <mergeCell ref="F105:G105"/>
    <mergeCell ref="C100:E100"/>
    <mergeCell ref="F100:G100"/>
    <mergeCell ref="C101:E101"/>
    <mergeCell ref="F101:G101"/>
    <mergeCell ref="C102:E102"/>
    <mergeCell ref="F102:G102"/>
    <mergeCell ref="C97:E97"/>
    <mergeCell ref="F97:G97"/>
    <mergeCell ref="C98:E98"/>
    <mergeCell ref="F98:G98"/>
    <mergeCell ref="C99:E99"/>
    <mergeCell ref="F99:G99"/>
    <mergeCell ref="C94:E94"/>
    <mergeCell ref="F94:G94"/>
    <mergeCell ref="C95:E95"/>
    <mergeCell ref="F95:G95"/>
    <mergeCell ref="C96:E96"/>
    <mergeCell ref="F96:G96"/>
    <mergeCell ref="C91:E91"/>
    <mergeCell ref="F91:G91"/>
    <mergeCell ref="C92:E92"/>
    <mergeCell ref="F92:G92"/>
    <mergeCell ref="C93:E93"/>
    <mergeCell ref="F93:G93"/>
    <mergeCell ref="C88:E88"/>
    <mergeCell ref="F88:G88"/>
    <mergeCell ref="C89:E89"/>
    <mergeCell ref="F89:G89"/>
    <mergeCell ref="C90:E90"/>
    <mergeCell ref="F90:G90"/>
    <mergeCell ref="C85:E85"/>
    <mergeCell ref="F85:G85"/>
    <mergeCell ref="C86:E86"/>
    <mergeCell ref="F86:G86"/>
    <mergeCell ref="C87:E87"/>
    <mergeCell ref="F87:G87"/>
    <mergeCell ref="C82:E82"/>
    <mergeCell ref="F82:G82"/>
    <mergeCell ref="C83:E83"/>
    <mergeCell ref="F83:G83"/>
    <mergeCell ref="C84:E84"/>
    <mergeCell ref="F84:G84"/>
    <mergeCell ref="C79:E79"/>
    <mergeCell ref="F79:G79"/>
    <mergeCell ref="C80:E80"/>
    <mergeCell ref="F80:G80"/>
    <mergeCell ref="C81:E81"/>
    <mergeCell ref="F81:G81"/>
    <mergeCell ref="C76:E76"/>
    <mergeCell ref="F76:G76"/>
    <mergeCell ref="C77:E77"/>
    <mergeCell ref="F77:G77"/>
    <mergeCell ref="C78:E78"/>
    <mergeCell ref="F78:G78"/>
    <mergeCell ref="C73:E73"/>
    <mergeCell ref="F73:G73"/>
    <mergeCell ref="C74:E74"/>
    <mergeCell ref="F74:G74"/>
    <mergeCell ref="C75:E75"/>
    <mergeCell ref="F75:G75"/>
    <mergeCell ref="C70:E70"/>
    <mergeCell ref="F70:G70"/>
    <mergeCell ref="C71:E71"/>
    <mergeCell ref="F71:G71"/>
    <mergeCell ref="C72:E72"/>
    <mergeCell ref="F72:G72"/>
    <mergeCell ref="C67:E67"/>
    <mergeCell ref="F67:G67"/>
    <mergeCell ref="C68:E68"/>
    <mergeCell ref="F68:G68"/>
    <mergeCell ref="C69:E69"/>
    <mergeCell ref="F69:G69"/>
    <mergeCell ref="C64:E64"/>
    <mergeCell ref="F64:G64"/>
    <mergeCell ref="C65:E65"/>
    <mergeCell ref="F65:G65"/>
    <mergeCell ref="C66:E66"/>
    <mergeCell ref="F66:G66"/>
    <mergeCell ref="C61:E61"/>
    <mergeCell ref="F61:G61"/>
    <mergeCell ref="C62:E62"/>
    <mergeCell ref="F62:G62"/>
    <mergeCell ref="C63:E63"/>
    <mergeCell ref="F63:G63"/>
    <mergeCell ref="C58:E58"/>
    <mergeCell ref="F58:G58"/>
    <mergeCell ref="C59:E59"/>
    <mergeCell ref="F59:G59"/>
    <mergeCell ref="C60:E60"/>
    <mergeCell ref="F60:G60"/>
    <mergeCell ref="C55:E55"/>
    <mergeCell ref="F55:G55"/>
    <mergeCell ref="C56:E56"/>
    <mergeCell ref="F56:G56"/>
    <mergeCell ref="C57:E57"/>
    <mergeCell ref="F57:G57"/>
    <mergeCell ref="C52:E52"/>
    <mergeCell ref="F52:G52"/>
    <mergeCell ref="C53:E53"/>
    <mergeCell ref="F53:G53"/>
    <mergeCell ref="C54:E54"/>
    <mergeCell ref="F54:G54"/>
    <mergeCell ref="C49:E49"/>
    <mergeCell ref="F49:G49"/>
    <mergeCell ref="C50:E50"/>
    <mergeCell ref="F50:G50"/>
    <mergeCell ref="C51:E51"/>
    <mergeCell ref="F51:G51"/>
    <mergeCell ref="C46:E46"/>
    <mergeCell ref="F46:G46"/>
    <mergeCell ref="C47:E47"/>
    <mergeCell ref="F47:G47"/>
    <mergeCell ref="C48:E48"/>
    <mergeCell ref="F48:G48"/>
    <mergeCell ref="C43:E43"/>
    <mergeCell ref="F43:G43"/>
    <mergeCell ref="C44:E44"/>
    <mergeCell ref="F44:G44"/>
    <mergeCell ref="C45:E45"/>
    <mergeCell ref="F45:G45"/>
    <mergeCell ref="C40:E40"/>
    <mergeCell ref="F40:G40"/>
    <mergeCell ref="C41:E41"/>
    <mergeCell ref="F41:G41"/>
    <mergeCell ref="C42:E42"/>
    <mergeCell ref="F42:G42"/>
    <mergeCell ref="C37:E37"/>
    <mergeCell ref="F37:G37"/>
    <mergeCell ref="C38:E38"/>
    <mergeCell ref="F38:G38"/>
    <mergeCell ref="C39:E39"/>
    <mergeCell ref="F39:G39"/>
    <mergeCell ref="C34:E34"/>
    <mergeCell ref="F34:G34"/>
    <mergeCell ref="C35:E35"/>
    <mergeCell ref="F35:G35"/>
    <mergeCell ref="C36:E36"/>
    <mergeCell ref="F36:G36"/>
    <mergeCell ref="C31:E31"/>
    <mergeCell ref="F31:G31"/>
    <mergeCell ref="C32:E32"/>
    <mergeCell ref="F32:G32"/>
    <mergeCell ref="C33:E33"/>
    <mergeCell ref="F33:G33"/>
    <mergeCell ref="C28:E28"/>
    <mergeCell ref="F28:G28"/>
    <mergeCell ref="C29:E29"/>
    <mergeCell ref="F29:G29"/>
    <mergeCell ref="C30:E30"/>
    <mergeCell ref="F30:G30"/>
    <mergeCell ref="C25:E25"/>
    <mergeCell ref="F25:G25"/>
    <mergeCell ref="C26:E26"/>
    <mergeCell ref="F26:G26"/>
    <mergeCell ref="C27:E27"/>
    <mergeCell ref="F27:G27"/>
    <mergeCell ref="C22:E22"/>
    <mergeCell ref="F22:G22"/>
    <mergeCell ref="C23:E23"/>
    <mergeCell ref="F23:G23"/>
    <mergeCell ref="C24:E24"/>
    <mergeCell ref="F24:G24"/>
    <mergeCell ref="C19:E19"/>
    <mergeCell ref="F19:G19"/>
    <mergeCell ref="C20:E20"/>
    <mergeCell ref="F20:G20"/>
    <mergeCell ref="C21:E21"/>
    <mergeCell ref="F21:G21"/>
    <mergeCell ref="C16:E16"/>
    <mergeCell ref="F16:G16"/>
    <mergeCell ref="C17:E17"/>
    <mergeCell ref="F17:G17"/>
    <mergeCell ref="C18:E18"/>
    <mergeCell ref="F18:G18"/>
    <mergeCell ref="C13:E13"/>
    <mergeCell ref="F13:G13"/>
    <mergeCell ref="C14:E14"/>
    <mergeCell ref="F14:G14"/>
    <mergeCell ref="C15:E15"/>
    <mergeCell ref="F15:G15"/>
    <mergeCell ref="C10:E10"/>
    <mergeCell ref="F10:G10"/>
    <mergeCell ref="C11:E11"/>
    <mergeCell ref="F11:G11"/>
    <mergeCell ref="C12:E12"/>
    <mergeCell ref="F12:G12"/>
    <mergeCell ref="C7:E7"/>
    <mergeCell ref="F7:G7"/>
    <mergeCell ref="C8:E8"/>
    <mergeCell ref="F8:G8"/>
    <mergeCell ref="C9:E9"/>
    <mergeCell ref="F9:G9"/>
    <mergeCell ref="A1:J2"/>
    <mergeCell ref="A4:J4"/>
    <mergeCell ref="D5:E5"/>
    <mergeCell ref="F5:J5"/>
    <mergeCell ref="C6:E6"/>
    <mergeCell ref="F6:G6"/>
    <mergeCell ref="H6:I6"/>
    <mergeCell ref="H7:I7"/>
    <mergeCell ref="H8:I8"/>
    <mergeCell ref="H9:I9"/>
  </mergeCells>
  <phoneticPr fontId="3"/>
  <pageMargins left="0.62992125984251968" right="0.23622047244094491" top="0.74803149606299213" bottom="0.74803149606299213" header="0.31496062992125984" footer="0.31496062992125984"/>
  <pageSetup paperSize="9" orientation="portrait" blackAndWhite="1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499984740745262"/>
  </sheetPr>
  <dimension ref="A1:AI107"/>
  <sheetViews>
    <sheetView view="pageBreakPreview" zoomScale="60" zoomScaleNormal="100" workbookViewId="0">
      <selection activeCell="A11" sqref="A11:B11"/>
    </sheetView>
  </sheetViews>
  <sheetFormatPr defaultColWidth="9" defaultRowHeight="10.5" customHeight="1" x14ac:dyDescent="0.15"/>
  <cols>
    <col min="1" max="1" width="5.125" style="93" customWidth="1"/>
    <col min="2" max="2" width="6.875" style="93" customWidth="1"/>
    <col min="3" max="4" width="6.375" style="93" customWidth="1"/>
    <col min="5" max="5" width="5.75" style="93" customWidth="1"/>
    <col min="6" max="35" width="3.625" style="130" customWidth="1"/>
    <col min="36" max="16384" width="9" style="93"/>
  </cols>
  <sheetData>
    <row r="1" spans="1:35" s="113" customFormat="1" ht="10.5" customHeight="1" x14ac:dyDescent="0.15">
      <c r="A1" s="115" t="s">
        <v>101</v>
      </c>
      <c r="B1" s="115"/>
      <c r="C1" s="115"/>
      <c r="D1" s="115"/>
      <c r="E1" s="115"/>
      <c r="F1" s="116"/>
      <c r="G1" s="117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</row>
    <row r="2" spans="1:35" ht="10.5" customHeight="1" x14ac:dyDescent="0.15">
      <c r="A2" s="118" t="s">
        <v>93</v>
      </c>
      <c r="B2" s="112"/>
      <c r="C2" s="112"/>
      <c r="D2" s="112"/>
      <c r="E2" s="114" t="s">
        <v>102</v>
      </c>
      <c r="F2" s="136">
        <f>COUNTIF(F7:F106,$A$2)</f>
        <v>0</v>
      </c>
      <c r="G2" s="136">
        <f>COUNTIF(G7:G106,$A$2)</f>
        <v>0</v>
      </c>
      <c r="H2" s="136">
        <f t="shared" ref="H2:AI2" si="0">COUNTIF(H7:H106,$A$2)</f>
        <v>0</v>
      </c>
      <c r="I2" s="136">
        <f t="shared" si="0"/>
        <v>0</v>
      </c>
      <c r="J2" s="136">
        <f t="shared" si="0"/>
        <v>0</v>
      </c>
      <c r="K2" s="136">
        <f t="shared" si="0"/>
        <v>0</v>
      </c>
      <c r="L2" s="136">
        <f t="shared" si="0"/>
        <v>0</v>
      </c>
      <c r="M2" s="136">
        <f t="shared" si="0"/>
        <v>0</v>
      </c>
      <c r="N2" s="136">
        <f t="shared" si="0"/>
        <v>0</v>
      </c>
      <c r="O2" s="136">
        <f t="shared" si="0"/>
        <v>0</v>
      </c>
      <c r="P2" s="136">
        <f t="shared" si="0"/>
        <v>0</v>
      </c>
      <c r="Q2" s="136">
        <f t="shared" si="0"/>
        <v>0</v>
      </c>
      <c r="R2" s="136">
        <f t="shared" si="0"/>
        <v>0</v>
      </c>
      <c r="S2" s="136">
        <f t="shared" si="0"/>
        <v>0</v>
      </c>
      <c r="T2" s="136">
        <f t="shared" si="0"/>
        <v>0</v>
      </c>
      <c r="U2" s="136">
        <f t="shared" si="0"/>
        <v>0</v>
      </c>
      <c r="V2" s="136">
        <f t="shared" si="0"/>
        <v>0</v>
      </c>
      <c r="W2" s="136">
        <f t="shared" si="0"/>
        <v>0</v>
      </c>
      <c r="X2" s="136">
        <f t="shared" si="0"/>
        <v>0</v>
      </c>
      <c r="Y2" s="136">
        <f t="shared" si="0"/>
        <v>0</v>
      </c>
      <c r="Z2" s="136">
        <f t="shared" si="0"/>
        <v>0</v>
      </c>
      <c r="AA2" s="136">
        <f t="shared" si="0"/>
        <v>0</v>
      </c>
      <c r="AB2" s="136">
        <f t="shared" si="0"/>
        <v>0</v>
      </c>
      <c r="AC2" s="136">
        <f t="shared" si="0"/>
        <v>0</v>
      </c>
      <c r="AD2" s="136">
        <f t="shared" si="0"/>
        <v>0</v>
      </c>
      <c r="AE2" s="136">
        <f t="shared" si="0"/>
        <v>0</v>
      </c>
      <c r="AF2" s="136">
        <f t="shared" si="0"/>
        <v>0</v>
      </c>
      <c r="AG2" s="136">
        <f t="shared" si="0"/>
        <v>0</v>
      </c>
      <c r="AH2" s="136">
        <f t="shared" si="0"/>
        <v>0</v>
      </c>
      <c r="AI2" s="136">
        <f t="shared" si="0"/>
        <v>0</v>
      </c>
    </row>
    <row r="3" spans="1:35" ht="10.5" customHeight="1" x14ac:dyDescent="0.15">
      <c r="A3" s="113"/>
      <c r="B3" s="112"/>
      <c r="C3" s="112"/>
      <c r="D3" s="112"/>
      <c r="E3" s="114" t="s">
        <v>103</v>
      </c>
      <c r="F3" s="119">
        <f>'(個表1)'!$AF$12</f>
        <v>0</v>
      </c>
      <c r="G3" s="119">
        <f>'(個表2)'!$AF$12</f>
        <v>0</v>
      </c>
      <c r="H3" s="119">
        <f>'(個表3)'!$AF$12</f>
        <v>0</v>
      </c>
      <c r="I3" s="119">
        <f>'(個表4)'!$AF$12</f>
        <v>0</v>
      </c>
      <c r="J3" s="119">
        <f>'(個表5)'!$AF$12</f>
        <v>0</v>
      </c>
      <c r="K3" s="119">
        <f>'(個表6)'!$AF$12</f>
        <v>0</v>
      </c>
      <c r="L3" s="119">
        <f>'(個表7)'!$AF$12</f>
        <v>0</v>
      </c>
      <c r="M3" s="119">
        <f>'(個表8)'!$AF$12</f>
        <v>0</v>
      </c>
      <c r="N3" s="119">
        <f>'(個表9)'!$AF$12</f>
        <v>0</v>
      </c>
      <c r="O3" s="119">
        <f>'(個表10)'!$AF$12</f>
        <v>0</v>
      </c>
      <c r="P3" s="119">
        <f>'(個表11)'!$AF$12</f>
        <v>0</v>
      </c>
      <c r="Q3" s="119">
        <f>'(個表12)'!$AF$12</f>
        <v>0</v>
      </c>
      <c r="R3" s="119">
        <f>'(個表13)'!$AF$12</f>
        <v>0</v>
      </c>
      <c r="S3" s="119">
        <f>'(個表14)'!$AF$12</f>
        <v>0</v>
      </c>
      <c r="T3" s="119">
        <f>'(個表15)'!$AF$12</f>
        <v>0</v>
      </c>
      <c r="U3" s="119">
        <f>'(個表16)'!$AF$12</f>
        <v>0</v>
      </c>
      <c r="V3" s="119">
        <f>'(個表17)'!$AF$12</f>
        <v>0</v>
      </c>
      <c r="W3" s="119">
        <f>'(個表18）'!$AF$12</f>
        <v>0</v>
      </c>
      <c r="X3" s="119">
        <f>'(個表19)'!$AF$12</f>
        <v>0</v>
      </c>
      <c r="Y3" s="119">
        <f>'(個表20)'!$AF$12</f>
        <v>0</v>
      </c>
      <c r="Z3" s="119">
        <f>'(個表21)'!$AF$12</f>
        <v>0</v>
      </c>
      <c r="AA3" s="119">
        <f>'(個表22)'!$AF$12</f>
        <v>0</v>
      </c>
      <c r="AB3" s="119">
        <f>'(個表23)'!$AF$12</f>
        <v>0</v>
      </c>
      <c r="AC3" s="119">
        <f>'(個表24)'!$AF$12</f>
        <v>0</v>
      </c>
      <c r="AD3" s="119">
        <f>'(個表25)'!$AF$12</f>
        <v>0</v>
      </c>
      <c r="AE3" s="119">
        <f>'(個表26)'!$AF$12</f>
        <v>0</v>
      </c>
      <c r="AF3" s="119">
        <f>'(個表27)'!$AF$12</f>
        <v>0</v>
      </c>
      <c r="AG3" s="119">
        <f>'(個表28)'!$AF$12</f>
        <v>0</v>
      </c>
      <c r="AH3" s="119">
        <f>'(個表29)'!$AF$12</f>
        <v>0</v>
      </c>
      <c r="AI3" s="119">
        <f>'(個表30)'!$AF$12</f>
        <v>0</v>
      </c>
    </row>
    <row r="4" spans="1:35" s="112" customFormat="1" ht="10.5" customHeight="1" x14ac:dyDescent="0.15">
      <c r="A4" s="394" t="s">
        <v>86</v>
      </c>
      <c r="B4" s="397" t="s">
        <v>87</v>
      </c>
      <c r="C4" s="400" t="s">
        <v>88</v>
      </c>
      <c r="D4" s="401"/>
      <c r="E4" s="409"/>
      <c r="F4" s="120" t="str">
        <f>IF(表紙!$B$6="交付申請","計画","報告")</f>
        <v>計画</v>
      </c>
      <c r="G4" s="120" t="str">
        <f>IF(表紙!$B$6="交付申請","計画","報告")</f>
        <v>計画</v>
      </c>
      <c r="H4" s="120" t="str">
        <f>IF(表紙!$B$6="交付申請","計画","報告")</f>
        <v>計画</v>
      </c>
      <c r="I4" s="120" t="str">
        <f>IF(表紙!$B$6="交付申請","計画","報告")</f>
        <v>計画</v>
      </c>
      <c r="J4" s="120" t="str">
        <f>IF(表紙!$B$6="交付申請","計画","報告")</f>
        <v>計画</v>
      </c>
      <c r="K4" s="120" t="str">
        <f>IF(表紙!$B$6="交付申請","計画","報告")</f>
        <v>計画</v>
      </c>
      <c r="L4" s="120" t="str">
        <f>IF(表紙!$B$6="交付申請","計画","報告")</f>
        <v>計画</v>
      </c>
      <c r="M4" s="120" t="str">
        <f>IF(表紙!$B$6="交付申請","計画","報告")</f>
        <v>計画</v>
      </c>
      <c r="N4" s="120" t="str">
        <f>IF(表紙!$B$6="交付申請","計画","報告")</f>
        <v>計画</v>
      </c>
      <c r="O4" s="120" t="str">
        <f>IF(表紙!$B$6="交付申請","計画","報告")</f>
        <v>計画</v>
      </c>
      <c r="P4" s="120" t="str">
        <f>IF(表紙!$B$6="交付申請","計画","報告")</f>
        <v>計画</v>
      </c>
      <c r="Q4" s="120" t="str">
        <f>IF(表紙!$B$6="交付申請","計画","報告")</f>
        <v>計画</v>
      </c>
      <c r="R4" s="120" t="str">
        <f>IF(表紙!$B$6="交付申請","計画","報告")</f>
        <v>計画</v>
      </c>
      <c r="S4" s="120" t="str">
        <f>IF(表紙!$B$6="交付申請","計画","報告")</f>
        <v>計画</v>
      </c>
      <c r="T4" s="120" t="str">
        <f>IF(表紙!$B$6="交付申請","計画","報告")</f>
        <v>計画</v>
      </c>
      <c r="U4" s="120" t="str">
        <f>IF(表紙!$B$6="交付申請","計画","報告")</f>
        <v>計画</v>
      </c>
      <c r="V4" s="120" t="str">
        <f>IF(表紙!$B$6="交付申請","計画","報告")</f>
        <v>計画</v>
      </c>
      <c r="W4" s="120" t="str">
        <f>IF(表紙!$B$6="交付申請","計画","報告")</f>
        <v>計画</v>
      </c>
      <c r="X4" s="120" t="str">
        <f>IF(表紙!$B$6="交付申請","計画","報告")</f>
        <v>計画</v>
      </c>
      <c r="Y4" s="120" t="str">
        <f>IF(表紙!$B$6="交付申請","計画","報告")</f>
        <v>計画</v>
      </c>
      <c r="Z4" s="120" t="str">
        <f>IF(表紙!$B$6="交付申請","計画","報告")</f>
        <v>計画</v>
      </c>
      <c r="AA4" s="120" t="str">
        <f>IF(表紙!$B$6="交付申請","計画","報告")</f>
        <v>計画</v>
      </c>
      <c r="AB4" s="120" t="str">
        <f>IF(表紙!$B$6="交付申請","計画","報告")</f>
        <v>計画</v>
      </c>
      <c r="AC4" s="120" t="str">
        <f>IF(表紙!$B$6="交付申請","計画","報告")</f>
        <v>計画</v>
      </c>
      <c r="AD4" s="120" t="str">
        <f>IF(表紙!$B$6="交付申請","計画","報告")</f>
        <v>計画</v>
      </c>
      <c r="AE4" s="120" t="str">
        <f>IF(表紙!$B$6="交付申請","計画","報告")</f>
        <v>計画</v>
      </c>
      <c r="AF4" s="120" t="str">
        <f>IF(表紙!$B$6="交付申請","計画","報告")</f>
        <v>計画</v>
      </c>
      <c r="AG4" s="120" t="str">
        <f>IF(表紙!$B$6="交付申請","計画","報告")</f>
        <v>計画</v>
      </c>
      <c r="AH4" s="120" t="str">
        <f>IF(表紙!$B$6="交付申請","計画","報告")</f>
        <v>計画</v>
      </c>
      <c r="AI4" s="120" t="str">
        <f>IF(表紙!$B$6="交付申請","計画","報告")</f>
        <v>計画</v>
      </c>
    </row>
    <row r="5" spans="1:35" s="112" customFormat="1" ht="10.5" customHeight="1" x14ac:dyDescent="0.15">
      <c r="A5" s="395"/>
      <c r="B5" s="398"/>
      <c r="C5" s="402"/>
      <c r="D5" s="403"/>
      <c r="E5" s="410"/>
      <c r="F5" s="121">
        <v>1</v>
      </c>
      <c r="G5" s="121">
        <v>2</v>
      </c>
      <c r="H5" s="121">
        <v>3</v>
      </c>
      <c r="I5" s="121">
        <v>4</v>
      </c>
      <c r="J5" s="121">
        <v>5</v>
      </c>
      <c r="K5" s="121">
        <v>6</v>
      </c>
      <c r="L5" s="121">
        <v>7</v>
      </c>
      <c r="M5" s="121">
        <v>8</v>
      </c>
      <c r="N5" s="121">
        <v>9</v>
      </c>
      <c r="O5" s="121">
        <v>10</v>
      </c>
      <c r="P5" s="121">
        <v>11</v>
      </c>
      <c r="Q5" s="121">
        <v>12</v>
      </c>
      <c r="R5" s="121">
        <v>13</v>
      </c>
      <c r="S5" s="121">
        <v>14</v>
      </c>
      <c r="T5" s="121">
        <v>15</v>
      </c>
      <c r="U5" s="121">
        <v>16</v>
      </c>
      <c r="V5" s="121">
        <v>17</v>
      </c>
      <c r="W5" s="121">
        <v>18</v>
      </c>
      <c r="X5" s="121">
        <v>19</v>
      </c>
      <c r="Y5" s="121">
        <v>20</v>
      </c>
      <c r="Z5" s="121">
        <v>21</v>
      </c>
      <c r="AA5" s="121">
        <v>22</v>
      </c>
      <c r="AB5" s="121">
        <v>23</v>
      </c>
      <c r="AC5" s="121">
        <v>24</v>
      </c>
      <c r="AD5" s="121">
        <v>25</v>
      </c>
      <c r="AE5" s="121">
        <v>26</v>
      </c>
      <c r="AF5" s="121">
        <v>27</v>
      </c>
      <c r="AG5" s="121">
        <v>28</v>
      </c>
      <c r="AH5" s="121">
        <v>29</v>
      </c>
      <c r="AI5" s="121">
        <v>30</v>
      </c>
    </row>
    <row r="6" spans="1:35" s="112" customFormat="1" ht="10.5" customHeight="1" x14ac:dyDescent="0.15">
      <c r="A6" s="396"/>
      <c r="B6" s="399"/>
      <c r="C6" s="404"/>
      <c r="D6" s="383"/>
      <c r="E6" s="411"/>
      <c r="F6" s="125" t="str">
        <f>'(個表1)'!$AN$4</f>
        <v/>
      </c>
      <c r="G6" s="125" t="str">
        <f>'(個表2)'!$AN$4</f>
        <v/>
      </c>
      <c r="H6" s="125" t="str">
        <f>'(個表3)'!$AN$4</f>
        <v/>
      </c>
      <c r="I6" s="125" t="str">
        <f>'(個表4)'!$AN$4</f>
        <v/>
      </c>
      <c r="J6" s="125" t="str">
        <f>'(個表5)'!$AN$4</f>
        <v/>
      </c>
      <c r="K6" s="125" t="str">
        <f>'(個表6)'!$AN$4</f>
        <v/>
      </c>
      <c r="L6" s="125" t="str">
        <f>'(個表7)'!$AN$4</f>
        <v/>
      </c>
      <c r="M6" s="125" t="str">
        <f>'(個表8)'!$AN$4</f>
        <v/>
      </c>
      <c r="N6" s="125" t="str">
        <f>'(個表9)'!$AN$4</f>
        <v/>
      </c>
      <c r="O6" s="125" t="str">
        <f>'(個表10)'!$AN$4</f>
        <v/>
      </c>
      <c r="P6" s="125" t="str">
        <f>'(個表11)'!$AN$4</f>
        <v/>
      </c>
      <c r="Q6" s="125" t="str">
        <f>'(個表12)'!$AN$4</f>
        <v/>
      </c>
      <c r="R6" s="125" t="str">
        <f>'(個表13)'!$AN$4</f>
        <v/>
      </c>
      <c r="S6" s="125" t="str">
        <f>'(個表14)'!$AN$4</f>
        <v/>
      </c>
      <c r="T6" s="125" t="str">
        <f>'(個表15)'!$AN$4</f>
        <v/>
      </c>
      <c r="U6" s="125" t="str">
        <f>'(個表16)'!$AN$4</f>
        <v/>
      </c>
      <c r="V6" s="125" t="str">
        <f>'(個表17)'!$AN$4</f>
        <v/>
      </c>
      <c r="W6" s="125" t="str">
        <f>'(個表18）'!$AN$4</f>
        <v/>
      </c>
      <c r="X6" s="125" t="str">
        <f>'(個表19)'!$AN$4</f>
        <v/>
      </c>
      <c r="Y6" s="125" t="str">
        <f>'(個表20)'!$AN$4</f>
        <v/>
      </c>
      <c r="Z6" s="125" t="str">
        <f>'(個表21)'!$AN$4</f>
        <v/>
      </c>
      <c r="AA6" s="125" t="str">
        <f>'(個表22)'!$AN$4</f>
        <v/>
      </c>
      <c r="AB6" s="125" t="str">
        <f>'(個表23)'!$AN$4</f>
        <v/>
      </c>
      <c r="AC6" s="125" t="str">
        <f>'(個表24)'!$AN$4</f>
        <v/>
      </c>
      <c r="AD6" s="125" t="str">
        <f>'(個表25)'!$AN$4</f>
        <v/>
      </c>
      <c r="AE6" s="125" t="str">
        <f>'(個表26)'!$AN$4</f>
        <v/>
      </c>
      <c r="AF6" s="125" t="str">
        <f>'(個表27)'!$AN$4</f>
        <v/>
      </c>
      <c r="AG6" s="125" t="str">
        <f>'(個表28)'!$AN$4</f>
        <v/>
      </c>
      <c r="AH6" s="125" t="str">
        <f>'(個表29)'!$AN$4</f>
        <v/>
      </c>
      <c r="AI6" s="125" t="str">
        <f>'(個表30)'!$AN$4</f>
        <v/>
      </c>
    </row>
    <row r="7" spans="1:35" s="112" customFormat="1" ht="10.5" customHeight="1" x14ac:dyDescent="0.15">
      <c r="A7" s="126">
        <v>1</v>
      </c>
      <c r="B7" s="128" t="str">
        <f>IF(補助対象指導者名簿!B7="","",補助対象指導者名簿!B7)</f>
        <v/>
      </c>
      <c r="C7" s="391" t="str">
        <f>IF(補助対象指導者名簿!C7="","",補助対象指導者名簿!C7)</f>
        <v/>
      </c>
      <c r="D7" s="392"/>
      <c r="E7" s="393"/>
      <c r="F7" s="306"/>
      <c r="G7" s="306"/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</row>
    <row r="8" spans="1:35" s="112" customFormat="1" ht="10.5" customHeight="1" x14ac:dyDescent="0.15">
      <c r="A8" s="127">
        <v>2</v>
      </c>
      <c r="B8" s="128" t="str">
        <f>IF(補助対象指導者名簿!B8="","",補助対象指導者名簿!B8)</f>
        <v/>
      </c>
      <c r="C8" s="391" t="str">
        <f>IF(補助対象指導者名簿!C8="","",補助対象指導者名簿!C8)</f>
        <v/>
      </c>
      <c r="D8" s="392"/>
      <c r="E8" s="393"/>
      <c r="F8" s="307"/>
      <c r="G8" s="307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</row>
    <row r="9" spans="1:35" s="112" customFormat="1" ht="10.5" customHeight="1" x14ac:dyDescent="0.15">
      <c r="A9" s="127">
        <v>3</v>
      </c>
      <c r="B9" s="128" t="str">
        <f>IF(補助対象指導者名簿!B9="","",補助対象指導者名簿!B9)</f>
        <v/>
      </c>
      <c r="C9" s="391" t="str">
        <f>IF(補助対象指導者名簿!C9="","",補助対象指導者名簿!C9)</f>
        <v/>
      </c>
      <c r="D9" s="392"/>
      <c r="E9" s="393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</row>
    <row r="10" spans="1:35" s="112" customFormat="1" ht="10.5" customHeight="1" x14ac:dyDescent="0.15">
      <c r="A10" s="127">
        <v>4</v>
      </c>
      <c r="B10" s="128" t="str">
        <f>IF(補助対象指導者名簿!B10="","",補助対象指導者名簿!B10)</f>
        <v/>
      </c>
      <c r="C10" s="391" t="str">
        <f>IF(補助対象指導者名簿!C10="","",補助対象指導者名簿!C10)</f>
        <v/>
      </c>
      <c r="D10" s="392"/>
      <c r="E10" s="393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307"/>
      <c r="S10" s="307"/>
      <c r="T10" s="307"/>
      <c r="U10" s="307"/>
      <c r="V10" s="307"/>
      <c r="W10" s="307"/>
      <c r="X10" s="307"/>
      <c r="Y10" s="307"/>
      <c r="Z10" s="307"/>
      <c r="AA10" s="307"/>
      <c r="AB10" s="307"/>
      <c r="AC10" s="307"/>
      <c r="AD10" s="307"/>
      <c r="AE10" s="307"/>
      <c r="AF10" s="307"/>
      <c r="AG10" s="307"/>
      <c r="AH10" s="307"/>
      <c r="AI10" s="307"/>
    </row>
    <row r="11" spans="1:35" s="112" customFormat="1" ht="10.5" customHeight="1" x14ac:dyDescent="0.15">
      <c r="A11" s="127">
        <v>5</v>
      </c>
      <c r="B11" s="128" t="str">
        <f>IF(補助対象指導者名簿!B11="","",補助対象指導者名簿!B11)</f>
        <v/>
      </c>
      <c r="C11" s="391" t="str">
        <f>IF(補助対象指導者名簿!C11="","",補助対象指導者名簿!C11)</f>
        <v/>
      </c>
      <c r="D11" s="392"/>
      <c r="E11" s="393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307"/>
      <c r="X11" s="307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</row>
    <row r="12" spans="1:35" s="112" customFormat="1" ht="10.5" customHeight="1" x14ac:dyDescent="0.15">
      <c r="A12" s="127">
        <v>6</v>
      </c>
      <c r="B12" s="128" t="str">
        <f>IF(補助対象指導者名簿!B12="","",補助対象指導者名簿!B12)</f>
        <v/>
      </c>
      <c r="C12" s="391" t="str">
        <f>IF(補助対象指導者名簿!C12="","",補助対象指導者名簿!C12)</f>
        <v/>
      </c>
      <c r="D12" s="392"/>
      <c r="E12" s="393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307"/>
      <c r="X12" s="307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</row>
    <row r="13" spans="1:35" s="112" customFormat="1" ht="10.5" customHeight="1" x14ac:dyDescent="0.15">
      <c r="A13" s="127">
        <v>7</v>
      </c>
      <c r="B13" s="128" t="str">
        <f>IF(補助対象指導者名簿!B13="","",補助対象指導者名簿!B13)</f>
        <v/>
      </c>
      <c r="C13" s="391" t="str">
        <f>IF(補助対象指導者名簿!C13="","",補助対象指導者名簿!C13)</f>
        <v/>
      </c>
      <c r="D13" s="392"/>
      <c r="E13" s="393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</row>
    <row r="14" spans="1:35" s="112" customFormat="1" ht="10.5" customHeight="1" x14ac:dyDescent="0.15">
      <c r="A14" s="127">
        <v>8</v>
      </c>
      <c r="B14" s="128" t="str">
        <f>IF(補助対象指導者名簿!B14="","",補助対象指導者名簿!B14)</f>
        <v/>
      </c>
      <c r="C14" s="391" t="str">
        <f>IF(補助対象指導者名簿!C14="","",補助対象指導者名簿!C14)</f>
        <v/>
      </c>
      <c r="D14" s="392"/>
      <c r="E14" s="393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307"/>
      <c r="X14" s="307"/>
      <c r="Y14" s="307"/>
      <c r="Z14" s="307"/>
      <c r="AA14" s="307"/>
      <c r="AB14" s="307"/>
      <c r="AC14" s="307"/>
      <c r="AD14" s="307"/>
      <c r="AE14" s="307"/>
      <c r="AF14" s="307"/>
      <c r="AG14" s="307"/>
      <c r="AH14" s="307"/>
      <c r="AI14" s="307"/>
    </row>
    <row r="15" spans="1:35" s="112" customFormat="1" ht="10.5" customHeight="1" x14ac:dyDescent="0.15">
      <c r="A15" s="127">
        <v>9</v>
      </c>
      <c r="B15" s="128" t="str">
        <f>IF(補助対象指導者名簿!B15="","",補助対象指導者名簿!B15)</f>
        <v/>
      </c>
      <c r="C15" s="391" t="str">
        <f>IF(補助対象指導者名簿!C15="","",補助対象指導者名簿!C15)</f>
        <v/>
      </c>
      <c r="D15" s="392"/>
      <c r="E15" s="393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</row>
    <row r="16" spans="1:35" s="112" customFormat="1" ht="10.5" customHeight="1" x14ac:dyDescent="0.15">
      <c r="A16" s="127">
        <v>10</v>
      </c>
      <c r="B16" s="128" t="str">
        <f>IF(補助対象指導者名簿!B16="","",補助対象指導者名簿!B16)</f>
        <v/>
      </c>
      <c r="C16" s="391" t="str">
        <f>IF(補助対象指導者名簿!C16="","",補助対象指導者名簿!C16)</f>
        <v/>
      </c>
      <c r="D16" s="392"/>
      <c r="E16" s="393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/>
      <c r="V16" s="307"/>
      <c r="W16" s="307"/>
      <c r="X16" s="307"/>
      <c r="Y16" s="307"/>
      <c r="Z16" s="307"/>
      <c r="AA16" s="307"/>
      <c r="AB16" s="307"/>
      <c r="AC16" s="307"/>
      <c r="AD16" s="307"/>
      <c r="AE16" s="307"/>
      <c r="AF16" s="307"/>
      <c r="AG16" s="307"/>
      <c r="AH16" s="307"/>
      <c r="AI16" s="307"/>
    </row>
    <row r="17" spans="1:35" s="112" customFormat="1" ht="10.5" customHeight="1" x14ac:dyDescent="0.15">
      <c r="A17" s="127">
        <v>11</v>
      </c>
      <c r="B17" s="128" t="str">
        <f>IF(補助対象指導者名簿!B17="","",補助対象指導者名簿!B17)</f>
        <v/>
      </c>
      <c r="C17" s="391" t="str">
        <f>IF(補助対象指導者名簿!C17="","",補助対象指導者名簿!C17)</f>
        <v/>
      </c>
      <c r="D17" s="392"/>
      <c r="E17" s="393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</row>
    <row r="18" spans="1:35" s="112" customFormat="1" ht="10.5" customHeight="1" x14ac:dyDescent="0.15">
      <c r="A18" s="127">
        <v>12</v>
      </c>
      <c r="B18" s="128" t="str">
        <f>IF(補助対象指導者名簿!B18="","",補助対象指導者名簿!B18)</f>
        <v/>
      </c>
      <c r="C18" s="391" t="str">
        <f>IF(補助対象指導者名簿!C18="","",補助対象指導者名簿!C18)</f>
        <v/>
      </c>
      <c r="D18" s="392"/>
      <c r="E18" s="393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</row>
    <row r="19" spans="1:35" s="112" customFormat="1" ht="10.5" customHeight="1" x14ac:dyDescent="0.15">
      <c r="A19" s="127">
        <v>13</v>
      </c>
      <c r="B19" s="128" t="str">
        <f>IF(補助対象指導者名簿!B19="","",補助対象指導者名簿!B19)</f>
        <v/>
      </c>
      <c r="C19" s="391" t="str">
        <f>IF(補助対象指導者名簿!C19="","",補助対象指導者名簿!C19)</f>
        <v/>
      </c>
      <c r="D19" s="392"/>
      <c r="E19" s="393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307"/>
      <c r="S19" s="307"/>
      <c r="T19" s="307"/>
      <c r="U19" s="307"/>
      <c r="V19" s="307"/>
      <c r="W19" s="307"/>
      <c r="X19" s="307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</row>
    <row r="20" spans="1:35" s="112" customFormat="1" ht="10.5" customHeight="1" x14ac:dyDescent="0.15">
      <c r="A20" s="127">
        <v>14</v>
      </c>
      <c r="B20" s="128" t="str">
        <f>IF(補助対象指導者名簿!B20="","",補助対象指導者名簿!B20)</f>
        <v/>
      </c>
      <c r="C20" s="391" t="str">
        <f>IF(補助対象指導者名簿!C20="","",補助対象指導者名簿!C20)</f>
        <v/>
      </c>
      <c r="D20" s="392"/>
      <c r="E20" s="393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</row>
    <row r="21" spans="1:35" s="112" customFormat="1" ht="10.5" customHeight="1" x14ac:dyDescent="0.15">
      <c r="A21" s="127">
        <v>15</v>
      </c>
      <c r="B21" s="128" t="str">
        <f>IF(補助対象指導者名簿!B21="","",補助対象指導者名簿!B21)</f>
        <v/>
      </c>
      <c r="C21" s="391" t="str">
        <f>IF(補助対象指導者名簿!C21="","",補助対象指導者名簿!C21)</f>
        <v/>
      </c>
      <c r="D21" s="392"/>
      <c r="E21" s="393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307"/>
      <c r="S21" s="307"/>
      <c r="T21" s="307"/>
      <c r="U21" s="307"/>
      <c r="V21" s="307"/>
      <c r="W21" s="307"/>
      <c r="X21" s="307"/>
      <c r="Y21" s="307"/>
      <c r="Z21" s="307"/>
      <c r="AA21" s="307"/>
      <c r="AB21" s="307"/>
      <c r="AC21" s="307"/>
      <c r="AD21" s="307"/>
      <c r="AE21" s="307"/>
      <c r="AF21" s="307"/>
      <c r="AG21" s="307"/>
      <c r="AH21" s="307"/>
      <c r="AI21" s="307"/>
    </row>
    <row r="22" spans="1:35" s="112" customFormat="1" ht="10.5" customHeight="1" x14ac:dyDescent="0.15">
      <c r="A22" s="127">
        <v>16</v>
      </c>
      <c r="B22" s="128" t="str">
        <f>IF(補助対象指導者名簿!B22="","",補助対象指導者名簿!B22)</f>
        <v/>
      </c>
      <c r="C22" s="391" t="str">
        <f>IF(補助対象指導者名簿!C22="","",補助対象指導者名簿!C22)</f>
        <v/>
      </c>
      <c r="D22" s="392"/>
      <c r="E22" s="393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</row>
    <row r="23" spans="1:35" s="112" customFormat="1" ht="10.5" customHeight="1" x14ac:dyDescent="0.15">
      <c r="A23" s="127">
        <v>17</v>
      </c>
      <c r="B23" s="128" t="str">
        <f>IF(補助対象指導者名簿!B23="","",補助対象指導者名簿!B23)</f>
        <v/>
      </c>
      <c r="C23" s="391" t="str">
        <f>IF(補助対象指導者名簿!C23="","",補助対象指導者名簿!C23)</f>
        <v/>
      </c>
      <c r="D23" s="392"/>
      <c r="E23" s="393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</row>
    <row r="24" spans="1:35" s="112" customFormat="1" ht="10.5" customHeight="1" x14ac:dyDescent="0.15">
      <c r="A24" s="127">
        <v>18</v>
      </c>
      <c r="B24" s="128" t="str">
        <f>IF(補助対象指導者名簿!B24="","",補助対象指導者名簿!B24)</f>
        <v/>
      </c>
      <c r="C24" s="391" t="str">
        <f>IF(補助対象指導者名簿!C24="","",補助対象指導者名簿!C24)</f>
        <v/>
      </c>
      <c r="D24" s="392"/>
      <c r="E24" s="393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307"/>
      <c r="S24" s="307"/>
      <c r="T24" s="307"/>
      <c r="U24" s="307"/>
      <c r="V24" s="307"/>
      <c r="W24" s="307"/>
      <c r="X24" s="307"/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</row>
    <row r="25" spans="1:35" s="112" customFormat="1" ht="10.5" customHeight="1" x14ac:dyDescent="0.15">
      <c r="A25" s="127">
        <v>19</v>
      </c>
      <c r="B25" s="128" t="str">
        <f>IF(補助対象指導者名簿!B25="","",補助対象指導者名簿!B25)</f>
        <v/>
      </c>
      <c r="C25" s="391" t="str">
        <f>IF(補助対象指導者名簿!C25="","",補助対象指導者名簿!C25)</f>
        <v/>
      </c>
      <c r="D25" s="392"/>
      <c r="E25" s="393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</row>
    <row r="26" spans="1:35" s="112" customFormat="1" ht="10.5" customHeight="1" x14ac:dyDescent="0.15">
      <c r="A26" s="127">
        <v>20</v>
      </c>
      <c r="B26" s="128" t="str">
        <f>IF(補助対象指導者名簿!B26="","",補助対象指導者名簿!B26)</f>
        <v/>
      </c>
      <c r="C26" s="391" t="str">
        <f>IF(補助対象指導者名簿!C26="","",補助対象指導者名簿!C26)</f>
        <v/>
      </c>
      <c r="D26" s="392"/>
      <c r="E26" s="393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</row>
    <row r="27" spans="1:35" s="112" customFormat="1" ht="10.5" customHeight="1" x14ac:dyDescent="0.15">
      <c r="A27" s="127">
        <v>21</v>
      </c>
      <c r="B27" s="128" t="str">
        <f>IF(補助対象指導者名簿!B27="","",補助対象指導者名簿!B27)</f>
        <v/>
      </c>
      <c r="C27" s="391" t="str">
        <f>IF(補助対象指導者名簿!C27="","",補助対象指導者名簿!C27)</f>
        <v/>
      </c>
      <c r="D27" s="392"/>
      <c r="E27" s="393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</row>
    <row r="28" spans="1:35" s="112" customFormat="1" ht="10.5" customHeight="1" x14ac:dyDescent="0.15">
      <c r="A28" s="127">
        <v>22</v>
      </c>
      <c r="B28" s="128" t="str">
        <f>IF(補助対象指導者名簿!B28="","",補助対象指導者名簿!B28)</f>
        <v/>
      </c>
      <c r="C28" s="391" t="str">
        <f>IF(補助対象指導者名簿!C28="","",補助対象指導者名簿!C28)</f>
        <v/>
      </c>
      <c r="D28" s="392"/>
      <c r="E28" s="393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</row>
    <row r="29" spans="1:35" s="112" customFormat="1" ht="10.5" customHeight="1" x14ac:dyDescent="0.15">
      <c r="A29" s="127">
        <v>23</v>
      </c>
      <c r="B29" s="128" t="str">
        <f>IF(補助対象指導者名簿!B29="","",補助対象指導者名簿!B29)</f>
        <v/>
      </c>
      <c r="C29" s="391" t="str">
        <f>IF(補助対象指導者名簿!C29="","",補助対象指導者名簿!C29)</f>
        <v/>
      </c>
      <c r="D29" s="392"/>
      <c r="E29" s="393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</row>
    <row r="30" spans="1:35" s="112" customFormat="1" ht="10.5" customHeight="1" x14ac:dyDescent="0.15">
      <c r="A30" s="127">
        <v>24</v>
      </c>
      <c r="B30" s="128" t="str">
        <f>IF(補助対象指導者名簿!B30="","",補助対象指導者名簿!B30)</f>
        <v/>
      </c>
      <c r="C30" s="391" t="str">
        <f>IF(補助対象指導者名簿!C30="","",補助対象指導者名簿!C30)</f>
        <v/>
      </c>
      <c r="D30" s="392"/>
      <c r="E30" s="393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</row>
    <row r="31" spans="1:35" s="112" customFormat="1" ht="10.5" customHeight="1" x14ac:dyDescent="0.15">
      <c r="A31" s="127">
        <v>25</v>
      </c>
      <c r="B31" s="128" t="str">
        <f>IF(補助対象指導者名簿!B31="","",補助対象指導者名簿!B31)</f>
        <v/>
      </c>
      <c r="C31" s="391" t="str">
        <f>IF(補助対象指導者名簿!C31="","",補助対象指導者名簿!C31)</f>
        <v/>
      </c>
      <c r="D31" s="392"/>
      <c r="E31" s="393"/>
      <c r="F31" s="307"/>
      <c r="G31" s="307"/>
      <c r="H31" s="307"/>
      <c r="I31" s="307"/>
      <c r="J31" s="307"/>
      <c r="K31" s="307"/>
      <c r="L31" s="307"/>
      <c r="M31" s="307"/>
      <c r="N31" s="307"/>
      <c r="O31" s="307"/>
      <c r="P31" s="307"/>
      <c r="Q31" s="307"/>
      <c r="R31" s="307"/>
      <c r="S31" s="307"/>
      <c r="T31" s="307"/>
      <c r="U31" s="307"/>
      <c r="V31" s="307"/>
      <c r="W31" s="307"/>
      <c r="X31" s="307"/>
      <c r="Y31" s="307"/>
      <c r="Z31" s="307"/>
      <c r="AA31" s="307"/>
      <c r="AB31" s="307"/>
      <c r="AC31" s="307"/>
      <c r="AD31" s="307"/>
      <c r="AE31" s="307"/>
      <c r="AF31" s="307"/>
      <c r="AG31" s="307"/>
      <c r="AH31" s="307"/>
      <c r="AI31" s="307"/>
    </row>
    <row r="32" spans="1:35" s="112" customFormat="1" ht="10.5" customHeight="1" x14ac:dyDescent="0.15">
      <c r="A32" s="127">
        <v>26</v>
      </c>
      <c r="B32" s="128" t="str">
        <f>IF(補助対象指導者名簿!B32="","",補助対象指導者名簿!B32)</f>
        <v/>
      </c>
      <c r="C32" s="391" t="str">
        <f>IF(補助対象指導者名簿!C32="","",補助対象指導者名簿!C32)</f>
        <v/>
      </c>
      <c r="D32" s="392"/>
      <c r="E32" s="393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307"/>
      <c r="S32" s="307"/>
      <c r="T32" s="307"/>
      <c r="U32" s="307"/>
      <c r="V32" s="307"/>
      <c r="W32" s="307"/>
      <c r="X32" s="307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</row>
    <row r="33" spans="1:35" s="112" customFormat="1" ht="10.5" customHeight="1" x14ac:dyDescent="0.15">
      <c r="A33" s="127">
        <v>27</v>
      </c>
      <c r="B33" s="128" t="str">
        <f>IF(補助対象指導者名簿!B33="","",補助対象指導者名簿!B33)</f>
        <v/>
      </c>
      <c r="C33" s="391" t="str">
        <f>IF(補助対象指導者名簿!C33="","",補助対象指導者名簿!C33)</f>
        <v/>
      </c>
      <c r="D33" s="392"/>
      <c r="E33" s="393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</row>
    <row r="34" spans="1:35" s="112" customFormat="1" ht="10.5" customHeight="1" x14ac:dyDescent="0.15">
      <c r="A34" s="127">
        <v>28</v>
      </c>
      <c r="B34" s="128" t="str">
        <f>IF(補助対象指導者名簿!B34="","",補助対象指導者名簿!B34)</f>
        <v/>
      </c>
      <c r="C34" s="391" t="str">
        <f>IF(補助対象指導者名簿!C34="","",補助対象指導者名簿!C34)</f>
        <v/>
      </c>
      <c r="D34" s="392"/>
      <c r="E34" s="393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Z34" s="307"/>
      <c r="AA34" s="307"/>
      <c r="AB34" s="307"/>
      <c r="AC34" s="307"/>
      <c r="AD34" s="307"/>
      <c r="AE34" s="307"/>
      <c r="AF34" s="307"/>
      <c r="AG34" s="307"/>
      <c r="AH34" s="307"/>
      <c r="AI34" s="307"/>
    </row>
    <row r="35" spans="1:35" s="112" customFormat="1" ht="10.5" customHeight="1" x14ac:dyDescent="0.15">
      <c r="A35" s="127">
        <v>29</v>
      </c>
      <c r="B35" s="128" t="str">
        <f>IF(補助対象指導者名簿!B35="","",補助対象指導者名簿!B35)</f>
        <v/>
      </c>
      <c r="C35" s="391" t="str">
        <f>IF(補助対象指導者名簿!C35="","",補助対象指導者名簿!C35)</f>
        <v/>
      </c>
      <c r="D35" s="392"/>
      <c r="E35" s="393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307"/>
      <c r="AD35" s="307"/>
      <c r="AE35" s="307"/>
      <c r="AF35" s="307"/>
      <c r="AG35" s="307"/>
      <c r="AH35" s="307"/>
      <c r="AI35" s="307"/>
    </row>
    <row r="36" spans="1:35" s="112" customFormat="1" ht="10.5" customHeight="1" x14ac:dyDescent="0.15">
      <c r="A36" s="127">
        <v>30</v>
      </c>
      <c r="B36" s="128" t="str">
        <f>IF(補助対象指導者名簿!B36="","",補助対象指導者名簿!B36)</f>
        <v/>
      </c>
      <c r="C36" s="391" t="str">
        <f>IF(補助対象指導者名簿!C36="","",補助対象指導者名簿!C36)</f>
        <v/>
      </c>
      <c r="D36" s="392"/>
      <c r="E36" s="393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307"/>
      <c r="S36" s="307"/>
      <c r="T36" s="307"/>
      <c r="U36" s="307"/>
      <c r="V36" s="307"/>
      <c r="W36" s="307"/>
      <c r="X36" s="307"/>
      <c r="Y36" s="307"/>
      <c r="Z36" s="307"/>
      <c r="AA36" s="307"/>
      <c r="AB36" s="307"/>
      <c r="AC36" s="307"/>
      <c r="AD36" s="307"/>
      <c r="AE36" s="307"/>
      <c r="AF36" s="307"/>
      <c r="AG36" s="307"/>
      <c r="AH36" s="307"/>
      <c r="AI36" s="307"/>
    </row>
    <row r="37" spans="1:35" s="112" customFormat="1" ht="10.5" customHeight="1" x14ac:dyDescent="0.15">
      <c r="A37" s="127">
        <v>31</v>
      </c>
      <c r="B37" s="128" t="str">
        <f>IF(補助対象指導者名簿!B37="","",補助対象指導者名簿!B37)</f>
        <v/>
      </c>
      <c r="C37" s="391" t="str">
        <f>IF(補助対象指導者名簿!C37="","",補助対象指導者名簿!C37)</f>
        <v/>
      </c>
      <c r="D37" s="392"/>
      <c r="E37" s="393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307"/>
      <c r="S37" s="307"/>
      <c r="T37" s="307"/>
      <c r="U37" s="307"/>
      <c r="V37" s="307"/>
      <c r="W37" s="307"/>
      <c r="X37" s="307"/>
      <c r="Y37" s="307"/>
      <c r="Z37" s="307"/>
      <c r="AA37" s="307"/>
      <c r="AB37" s="307"/>
      <c r="AC37" s="307"/>
      <c r="AD37" s="307"/>
      <c r="AE37" s="307"/>
      <c r="AF37" s="307"/>
      <c r="AG37" s="307"/>
      <c r="AH37" s="307"/>
      <c r="AI37" s="307"/>
    </row>
    <row r="38" spans="1:35" s="112" customFormat="1" ht="10.5" customHeight="1" x14ac:dyDescent="0.15">
      <c r="A38" s="127">
        <v>32</v>
      </c>
      <c r="B38" s="128" t="str">
        <f>IF(補助対象指導者名簿!B38="","",補助対象指導者名簿!B38)</f>
        <v/>
      </c>
      <c r="C38" s="391" t="str">
        <f>IF(補助対象指導者名簿!C38="","",補助対象指導者名簿!C38)</f>
        <v/>
      </c>
      <c r="D38" s="392"/>
      <c r="E38" s="393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307"/>
      <c r="S38" s="307"/>
      <c r="T38" s="307"/>
      <c r="U38" s="307"/>
      <c r="V38" s="307"/>
      <c r="W38" s="307"/>
      <c r="X38" s="307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</row>
    <row r="39" spans="1:35" s="112" customFormat="1" ht="10.5" customHeight="1" x14ac:dyDescent="0.15">
      <c r="A39" s="127">
        <v>33</v>
      </c>
      <c r="B39" s="128" t="str">
        <f>IF(補助対象指導者名簿!B39="","",補助対象指導者名簿!B39)</f>
        <v/>
      </c>
      <c r="C39" s="391" t="str">
        <f>IF(補助対象指導者名簿!C39="","",補助対象指導者名簿!C39)</f>
        <v/>
      </c>
      <c r="D39" s="392"/>
      <c r="E39" s="393"/>
      <c r="F39" s="307"/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</row>
    <row r="40" spans="1:35" s="112" customFormat="1" ht="10.5" customHeight="1" x14ac:dyDescent="0.15">
      <c r="A40" s="127">
        <v>34</v>
      </c>
      <c r="B40" s="128" t="str">
        <f>IF(補助対象指導者名簿!B40="","",補助対象指導者名簿!B40)</f>
        <v/>
      </c>
      <c r="C40" s="391" t="str">
        <f>IF(補助対象指導者名簿!C40="","",補助対象指導者名簿!C40)</f>
        <v/>
      </c>
      <c r="D40" s="392"/>
      <c r="E40" s="393"/>
      <c r="F40" s="307"/>
      <c r="G40" s="307"/>
      <c r="H40" s="307"/>
      <c r="I40" s="307"/>
      <c r="J40" s="307"/>
      <c r="K40" s="307"/>
      <c r="L40" s="307"/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</row>
    <row r="41" spans="1:35" s="112" customFormat="1" ht="10.5" customHeight="1" x14ac:dyDescent="0.15">
      <c r="A41" s="127">
        <v>35</v>
      </c>
      <c r="B41" s="128" t="str">
        <f>IF(補助対象指導者名簿!B41="","",補助対象指導者名簿!B41)</f>
        <v/>
      </c>
      <c r="C41" s="391" t="str">
        <f>IF(補助対象指導者名簿!C41="","",補助対象指導者名簿!C41)</f>
        <v/>
      </c>
      <c r="D41" s="392"/>
      <c r="E41" s="393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307"/>
      <c r="AD41" s="307"/>
      <c r="AE41" s="307"/>
      <c r="AF41" s="307"/>
      <c r="AG41" s="307"/>
      <c r="AH41" s="307"/>
      <c r="AI41" s="307"/>
    </row>
    <row r="42" spans="1:35" s="112" customFormat="1" ht="10.5" customHeight="1" x14ac:dyDescent="0.15">
      <c r="A42" s="127">
        <v>36</v>
      </c>
      <c r="B42" s="128" t="str">
        <f>IF(補助対象指導者名簿!B42="","",補助対象指導者名簿!B42)</f>
        <v/>
      </c>
      <c r="C42" s="391" t="str">
        <f>IF(補助対象指導者名簿!C42="","",補助対象指導者名簿!C42)</f>
        <v/>
      </c>
      <c r="D42" s="392"/>
      <c r="E42" s="393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  <c r="U42" s="307"/>
      <c r="V42" s="307"/>
      <c r="W42" s="307"/>
      <c r="X42" s="307"/>
      <c r="Y42" s="307"/>
      <c r="Z42" s="307"/>
      <c r="AA42" s="307"/>
      <c r="AB42" s="307"/>
      <c r="AC42" s="307"/>
      <c r="AD42" s="307"/>
      <c r="AE42" s="307"/>
      <c r="AF42" s="307"/>
      <c r="AG42" s="307"/>
      <c r="AH42" s="307"/>
      <c r="AI42" s="307"/>
    </row>
    <row r="43" spans="1:35" s="112" customFormat="1" ht="10.5" customHeight="1" x14ac:dyDescent="0.15">
      <c r="A43" s="127">
        <v>37</v>
      </c>
      <c r="B43" s="128" t="str">
        <f>IF(補助対象指導者名簿!B43="","",補助対象指導者名簿!B43)</f>
        <v/>
      </c>
      <c r="C43" s="391" t="str">
        <f>IF(補助対象指導者名簿!C43="","",補助対象指導者名簿!C43)</f>
        <v/>
      </c>
      <c r="D43" s="392"/>
      <c r="E43" s="393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</row>
    <row r="44" spans="1:35" s="112" customFormat="1" ht="10.5" customHeight="1" x14ac:dyDescent="0.15">
      <c r="A44" s="127">
        <v>38</v>
      </c>
      <c r="B44" s="128" t="str">
        <f>IF(補助対象指導者名簿!B44="","",補助対象指導者名簿!B44)</f>
        <v/>
      </c>
      <c r="C44" s="391" t="str">
        <f>IF(補助対象指導者名簿!C44="","",補助対象指導者名簿!C44)</f>
        <v/>
      </c>
      <c r="D44" s="392"/>
      <c r="E44" s="393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C44" s="307"/>
      <c r="AD44" s="307"/>
      <c r="AE44" s="307"/>
      <c r="AF44" s="307"/>
      <c r="AG44" s="307"/>
      <c r="AH44" s="307"/>
      <c r="AI44" s="307"/>
    </row>
    <row r="45" spans="1:35" s="112" customFormat="1" ht="10.5" customHeight="1" x14ac:dyDescent="0.15">
      <c r="A45" s="127">
        <v>39</v>
      </c>
      <c r="B45" s="128" t="str">
        <f>IF(補助対象指導者名簿!B45="","",補助対象指導者名簿!B45)</f>
        <v/>
      </c>
      <c r="C45" s="391" t="str">
        <f>IF(補助対象指導者名簿!C45="","",補助対象指導者名簿!C45)</f>
        <v/>
      </c>
      <c r="D45" s="392"/>
      <c r="E45" s="393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</row>
    <row r="46" spans="1:35" s="112" customFormat="1" ht="10.5" customHeight="1" x14ac:dyDescent="0.15">
      <c r="A46" s="127">
        <v>40</v>
      </c>
      <c r="B46" s="128" t="str">
        <f>IF(補助対象指導者名簿!B46="","",補助対象指導者名簿!B46)</f>
        <v/>
      </c>
      <c r="C46" s="391" t="str">
        <f>IF(補助対象指導者名簿!C46="","",補助対象指導者名簿!C46)</f>
        <v/>
      </c>
      <c r="D46" s="392"/>
      <c r="E46" s="393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</row>
    <row r="47" spans="1:35" s="112" customFormat="1" ht="10.5" customHeight="1" x14ac:dyDescent="0.15">
      <c r="A47" s="127">
        <v>41</v>
      </c>
      <c r="B47" s="128" t="str">
        <f>IF(補助対象指導者名簿!B47="","",補助対象指導者名簿!B47)</f>
        <v/>
      </c>
      <c r="C47" s="391" t="str">
        <f>IF(補助対象指導者名簿!C47="","",補助対象指導者名簿!C47)</f>
        <v/>
      </c>
      <c r="D47" s="392"/>
      <c r="E47" s="393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</row>
    <row r="48" spans="1:35" s="112" customFormat="1" ht="10.5" customHeight="1" x14ac:dyDescent="0.15">
      <c r="A48" s="127">
        <v>42</v>
      </c>
      <c r="B48" s="128" t="str">
        <f>IF(補助対象指導者名簿!B48="","",補助対象指導者名簿!B48)</f>
        <v/>
      </c>
      <c r="C48" s="391" t="str">
        <f>IF(補助対象指導者名簿!C48="","",補助対象指導者名簿!C48)</f>
        <v/>
      </c>
      <c r="D48" s="392"/>
      <c r="E48" s="393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C48" s="307"/>
      <c r="AD48" s="307"/>
      <c r="AE48" s="307"/>
      <c r="AF48" s="307"/>
      <c r="AG48" s="307"/>
      <c r="AH48" s="307"/>
      <c r="AI48" s="307"/>
    </row>
    <row r="49" spans="1:35" s="112" customFormat="1" ht="10.5" customHeight="1" x14ac:dyDescent="0.15">
      <c r="A49" s="127">
        <v>43</v>
      </c>
      <c r="B49" s="128" t="str">
        <f>IF(補助対象指導者名簿!B49="","",補助対象指導者名簿!B49)</f>
        <v/>
      </c>
      <c r="C49" s="391" t="str">
        <f>IF(補助対象指導者名簿!C49="","",補助対象指導者名簿!C49)</f>
        <v/>
      </c>
      <c r="D49" s="392"/>
      <c r="E49" s="393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C49" s="307"/>
      <c r="AD49" s="307"/>
      <c r="AE49" s="307"/>
      <c r="AF49" s="307"/>
      <c r="AG49" s="307"/>
      <c r="AH49" s="307"/>
      <c r="AI49" s="307"/>
    </row>
    <row r="50" spans="1:35" s="112" customFormat="1" ht="10.5" customHeight="1" x14ac:dyDescent="0.15">
      <c r="A50" s="127">
        <v>44</v>
      </c>
      <c r="B50" s="128" t="str">
        <f>IF(補助対象指導者名簿!B50="","",補助対象指導者名簿!B50)</f>
        <v/>
      </c>
      <c r="C50" s="391" t="str">
        <f>IF(補助対象指導者名簿!C50="","",補助対象指導者名簿!C50)</f>
        <v/>
      </c>
      <c r="D50" s="392"/>
      <c r="E50" s="393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C50" s="307"/>
      <c r="AD50" s="307"/>
      <c r="AE50" s="307"/>
      <c r="AF50" s="307"/>
      <c r="AG50" s="307"/>
      <c r="AH50" s="307"/>
      <c r="AI50" s="307"/>
    </row>
    <row r="51" spans="1:35" s="112" customFormat="1" ht="10.5" customHeight="1" x14ac:dyDescent="0.15">
      <c r="A51" s="127">
        <v>45</v>
      </c>
      <c r="B51" s="128" t="str">
        <f>IF(補助対象指導者名簿!B51="","",補助対象指導者名簿!B51)</f>
        <v/>
      </c>
      <c r="C51" s="391" t="str">
        <f>IF(補助対象指導者名簿!C51="","",補助対象指導者名簿!C51)</f>
        <v/>
      </c>
      <c r="D51" s="392"/>
      <c r="E51" s="393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C51" s="307"/>
      <c r="AD51" s="307"/>
      <c r="AE51" s="307"/>
      <c r="AF51" s="307"/>
      <c r="AG51" s="307"/>
      <c r="AH51" s="307"/>
      <c r="AI51" s="307"/>
    </row>
    <row r="52" spans="1:35" s="112" customFormat="1" ht="10.5" customHeight="1" x14ac:dyDescent="0.15">
      <c r="A52" s="127">
        <v>46</v>
      </c>
      <c r="B52" s="128" t="str">
        <f>IF(補助対象指導者名簿!B52="","",補助対象指導者名簿!B52)</f>
        <v/>
      </c>
      <c r="C52" s="391" t="str">
        <f>IF(補助対象指導者名簿!C52="","",補助対象指導者名簿!C52)</f>
        <v/>
      </c>
      <c r="D52" s="392"/>
      <c r="E52" s="393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</row>
    <row r="53" spans="1:35" s="112" customFormat="1" ht="10.5" customHeight="1" x14ac:dyDescent="0.15">
      <c r="A53" s="127">
        <v>47</v>
      </c>
      <c r="B53" s="128" t="str">
        <f>IF(補助対象指導者名簿!B53="","",補助対象指導者名簿!B53)</f>
        <v/>
      </c>
      <c r="C53" s="391" t="str">
        <f>IF(補助対象指導者名簿!C53="","",補助対象指導者名簿!C53)</f>
        <v/>
      </c>
      <c r="D53" s="392"/>
      <c r="E53" s="393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</row>
    <row r="54" spans="1:35" s="112" customFormat="1" ht="10.5" customHeight="1" x14ac:dyDescent="0.15">
      <c r="A54" s="127">
        <v>48</v>
      </c>
      <c r="B54" s="128" t="str">
        <f>IF(補助対象指導者名簿!B54="","",補助対象指導者名簿!B54)</f>
        <v/>
      </c>
      <c r="C54" s="391" t="str">
        <f>IF(補助対象指導者名簿!C54="","",補助対象指導者名簿!C54)</f>
        <v/>
      </c>
      <c r="D54" s="392"/>
      <c r="E54" s="393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C54" s="307"/>
      <c r="AD54" s="307"/>
      <c r="AE54" s="307"/>
      <c r="AF54" s="307"/>
      <c r="AG54" s="307"/>
      <c r="AH54" s="307"/>
      <c r="AI54" s="307"/>
    </row>
    <row r="55" spans="1:35" s="112" customFormat="1" ht="10.5" customHeight="1" x14ac:dyDescent="0.15">
      <c r="A55" s="127">
        <v>49</v>
      </c>
      <c r="B55" s="128" t="str">
        <f>IF(補助対象指導者名簿!B55="","",補助対象指導者名簿!B55)</f>
        <v/>
      </c>
      <c r="C55" s="391" t="str">
        <f>IF(補助対象指導者名簿!C55="","",補助対象指導者名簿!C55)</f>
        <v/>
      </c>
      <c r="D55" s="392"/>
      <c r="E55" s="393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C55" s="307"/>
      <c r="AD55" s="307"/>
      <c r="AE55" s="307"/>
      <c r="AF55" s="307"/>
      <c r="AG55" s="307"/>
      <c r="AH55" s="307"/>
      <c r="AI55" s="307"/>
    </row>
    <row r="56" spans="1:35" s="112" customFormat="1" ht="10.5" customHeight="1" x14ac:dyDescent="0.15">
      <c r="A56" s="127">
        <v>50</v>
      </c>
      <c r="B56" s="128" t="str">
        <f>IF(補助対象指導者名簿!B56="","",補助対象指導者名簿!B56)</f>
        <v/>
      </c>
      <c r="C56" s="391" t="str">
        <f>IF(補助対象指導者名簿!C56="","",補助対象指導者名簿!C56)</f>
        <v/>
      </c>
      <c r="D56" s="392"/>
      <c r="E56" s="393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C56" s="307"/>
      <c r="AD56" s="307"/>
      <c r="AE56" s="307"/>
      <c r="AF56" s="307"/>
      <c r="AG56" s="307"/>
      <c r="AH56" s="307"/>
      <c r="AI56" s="307"/>
    </row>
    <row r="57" spans="1:35" s="112" customFormat="1" ht="10.5" customHeight="1" x14ac:dyDescent="0.15">
      <c r="A57" s="127">
        <v>51</v>
      </c>
      <c r="B57" s="128" t="str">
        <f>IF(補助対象指導者名簿!B57="","",補助対象指導者名簿!B57)</f>
        <v/>
      </c>
      <c r="C57" s="391" t="str">
        <f>IF(補助対象指導者名簿!C57="","",補助対象指導者名簿!C57)</f>
        <v/>
      </c>
      <c r="D57" s="392"/>
      <c r="E57" s="393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</row>
    <row r="58" spans="1:35" s="112" customFormat="1" ht="10.5" customHeight="1" x14ac:dyDescent="0.15">
      <c r="A58" s="127">
        <v>52</v>
      </c>
      <c r="B58" s="128" t="str">
        <f>IF(補助対象指導者名簿!B58="","",補助対象指導者名簿!B58)</f>
        <v/>
      </c>
      <c r="C58" s="391" t="str">
        <f>IF(補助対象指導者名簿!C58="","",補助対象指導者名簿!C58)</f>
        <v/>
      </c>
      <c r="D58" s="392"/>
      <c r="E58" s="393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</row>
    <row r="59" spans="1:35" s="112" customFormat="1" ht="10.5" customHeight="1" x14ac:dyDescent="0.15">
      <c r="A59" s="127">
        <v>53</v>
      </c>
      <c r="B59" s="128" t="str">
        <f>IF(補助対象指導者名簿!B59="","",補助対象指導者名簿!B59)</f>
        <v/>
      </c>
      <c r="C59" s="391" t="str">
        <f>IF(補助対象指導者名簿!C59="","",補助対象指導者名簿!C59)</f>
        <v/>
      </c>
      <c r="D59" s="392"/>
      <c r="E59" s="393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</row>
    <row r="60" spans="1:35" s="112" customFormat="1" ht="10.5" customHeight="1" x14ac:dyDescent="0.15">
      <c r="A60" s="127">
        <v>54</v>
      </c>
      <c r="B60" s="128" t="str">
        <f>IF(補助対象指導者名簿!B60="","",補助対象指導者名簿!B60)</f>
        <v/>
      </c>
      <c r="C60" s="391" t="str">
        <f>IF(補助対象指導者名簿!C60="","",補助対象指導者名簿!C60)</f>
        <v/>
      </c>
      <c r="D60" s="392"/>
      <c r="E60" s="393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</row>
    <row r="61" spans="1:35" s="112" customFormat="1" ht="10.5" customHeight="1" x14ac:dyDescent="0.15">
      <c r="A61" s="127">
        <v>55</v>
      </c>
      <c r="B61" s="128" t="str">
        <f>IF(補助対象指導者名簿!B61="","",補助対象指導者名簿!B61)</f>
        <v/>
      </c>
      <c r="C61" s="391" t="str">
        <f>IF(補助対象指導者名簿!C61="","",補助対象指導者名簿!C61)</f>
        <v/>
      </c>
      <c r="D61" s="392"/>
      <c r="E61" s="393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</row>
    <row r="62" spans="1:35" s="112" customFormat="1" ht="10.5" customHeight="1" x14ac:dyDescent="0.15">
      <c r="A62" s="127">
        <v>56</v>
      </c>
      <c r="B62" s="128" t="str">
        <f>IF(補助対象指導者名簿!B62="","",補助対象指導者名簿!B62)</f>
        <v/>
      </c>
      <c r="C62" s="391" t="str">
        <f>IF(補助対象指導者名簿!C62="","",補助対象指導者名簿!C62)</f>
        <v/>
      </c>
      <c r="D62" s="392"/>
      <c r="E62" s="393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</row>
    <row r="63" spans="1:35" s="112" customFormat="1" ht="10.5" customHeight="1" x14ac:dyDescent="0.15">
      <c r="A63" s="127">
        <v>57</v>
      </c>
      <c r="B63" s="128" t="str">
        <f>IF(補助対象指導者名簿!B63="","",補助対象指導者名簿!B63)</f>
        <v/>
      </c>
      <c r="C63" s="391" t="str">
        <f>IF(補助対象指導者名簿!C63="","",補助対象指導者名簿!C63)</f>
        <v/>
      </c>
      <c r="D63" s="392"/>
      <c r="E63" s="393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C63" s="307"/>
      <c r="AD63" s="307"/>
      <c r="AE63" s="307"/>
      <c r="AF63" s="307"/>
      <c r="AG63" s="307"/>
      <c r="AH63" s="307"/>
      <c r="AI63" s="307"/>
    </row>
    <row r="64" spans="1:35" s="112" customFormat="1" ht="10.5" customHeight="1" x14ac:dyDescent="0.15">
      <c r="A64" s="127">
        <v>58</v>
      </c>
      <c r="B64" s="128" t="str">
        <f>IF(補助対象指導者名簿!B64="","",補助対象指導者名簿!B64)</f>
        <v/>
      </c>
      <c r="C64" s="391" t="str">
        <f>IF(補助対象指導者名簿!C64="","",補助対象指導者名簿!C64)</f>
        <v/>
      </c>
      <c r="D64" s="392"/>
      <c r="E64" s="393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</row>
    <row r="65" spans="1:35" s="112" customFormat="1" ht="10.5" customHeight="1" x14ac:dyDescent="0.15">
      <c r="A65" s="127">
        <v>59</v>
      </c>
      <c r="B65" s="128" t="str">
        <f>IF(補助対象指導者名簿!B65="","",補助対象指導者名簿!B65)</f>
        <v/>
      </c>
      <c r="C65" s="391" t="str">
        <f>IF(補助対象指導者名簿!C65="","",補助対象指導者名簿!C65)</f>
        <v/>
      </c>
      <c r="D65" s="392"/>
      <c r="E65" s="393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</row>
    <row r="66" spans="1:35" s="112" customFormat="1" ht="10.5" customHeight="1" x14ac:dyDescent="0.15">
      <c r="A66" s="127">
        <v>60</v>
      </c>
      <c r="B66" s="128" t="str">
        <f>IF(補助対象指導者名簿!B66="","",補助対象指導者名簿!B66)</f>
        <v/>
      </c>
      <c r="C66" s="391" t="str">
        <f>IF(補助対象指導者名簿!C66="","",補助対象指導者名簿!C66)</f>
        <v/>
      </c>
      <c r="D66" s="392"/>
      <c r="E66" s="393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</row>
    <row r="67" spans="1:35" s="112" customFormat="1" ht="10.5" customHeight="1" x14ac:dyDescent="0.15">
      <c r="A67" s="127">
        <v>61</v>
      </c>
      <c r="B67" s="128" t="str">
        <f>IF(補助対象指導者名簿!B67="","",補助対象指導者名簿!B67)</f>
        <v/>
      </c>
      <c r="C67" s="391" t="str">
        <f>IF(補助対象指導者名簿!C67="","",補助対象指導者名簿!C67)</f>
        <v/>
      </c>
      <c r="D67" s="392"/>
      <c r="E67" s="393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</row>
    <row r="68" spans="1:35" s="112" customFormat="1" ht="10.5" customHeight="1" x14ac:dyDescent="0.15">
      <c r="A68" s="127">
        <v>62</v>
      </c>
      <c r="B68" s="128" t="str">
        <f>IF(補助対象指導者名簿!B68="","",補助対象指導者名簿!B68)</f>
        <v/>
      </c>
      <c r="C68" s="391" t="str">
        <f>IF(補助対象指導者名簿!C68="","",補助対象指導者名簿!C68)</f>
        <v/>
      </c>
      <c r="D68" s="392"/>
      <c r="E68" s="393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C68" s="307"/>
      <c r="AD68" s="307"/>
      <c r="AE68" s="307"/>
      <c r="AF68" s="307"/>
      <c r="AG68" s="307"/>
      <c r="AH68" s="307"/>
      <c r="AI68" s="307"/>
    </row>
    <row r="69" spans="1:35" s="112" customFormat="1" ht="10.5" customHeight="1" x14ac:dyDescent="0.15">
      <c r="A69" s="127">
        <v>63</v>
      </c>
      <c r="B69" s="128" t="str">
        <f>IF(補助対象指導者名簿!B69="","",補助対象指導者名簿!B69)</f>
        <v/>
      </c>
      <c r="C69" s="391" t="str">
        <f>IF(補助対象指導者名簿!C69="","",補助対象指導者名簿!C69)</f>
        <v/>
      </c>
      <c r="D69" s="392"/>
      <c r="E69" s="393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</row>
    <row r="70" spans="1:35" s="112" customFormat="1" ht="10.5" customHeight="1" x14ac:dyDescent="0.15">
      <c r="A70" s="127">
        <v>64</v>
      </c>
      <c r="B70" s="128" t="str">
        <f>IF(補助対象指導者名簿!B70="","",補助対象指導者名簿!B70)</f>
        <v/>
      </c>
      <c r="C70" s="391" t="str">
        <f>IF(補助対象指導者名簿!C70="","",補助対象指導者名簿!C70)</f>
        <v/>
      </c>
      <c r="D70" s="392"/>
      <c r="E70" s="393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C70" s="307"/>
      <c r="AD70" s="307"/>
      <c r="AE70" s="307"/>
      <c r="AF70" s="307"/>
      <c r="AG70" s="307"/>
      <c r="AH70" s="307"/>
      <c r="AI70" s="307"/>
    </row>
    <row r="71" spans="1:35" s="112" customFormat="1" ht="10.5" customHeight="1" x14ac:dyDescent="0.15">
      <c r="A71" s="127">
        <v>65</v>
      </c>
      <c r="B71" s="128" t="str">
        <f>IF(補助対象指導者名簿!B71="","",補助対象指導者名簿!B71)</f>
        <v/>
      </c>
      <c r="C71" s="391" t="str">
        <f>IF(補助対象指導者名簿!C71="","",補助対象指導者名簿!C71)</f>
        <v/>
      </c>
      <c r="D71" s="392"/>
      <c r="E71" s="393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C71" s="307"/>
      <c r="AD71" s="307"/>
      <c r="AE71" s="307"/>
      <c r="AF71" s="307"/>
      <c r="AG71" s="307"/>
      <c r="AH71" s="307"/>
      <c r="AI71" s="307"/>
    </row>
    <row r="72" spans="1:35" s="112" customFormat="1" ht="10.5" customHeight="1" x14ac:dyDescent="0.15">
      <c r="A72" s="127">
        <v>66</v>
      </c>
      <c r="B72" s="128" t="str">
        <f>IF(補助対象指導者名簿!B72="","",補助対象指導者名簿!B72)</f>
        <v/>
      </c>
      <c r="C72" s="391" t="str">
        <f>IF(補助対象指導者名簿!C72="","",補助対象指導者名簿!C72)</f>
        <v/>
      </c>
      <c r="D72" s="392"/>
      <c r="E72" s="393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</row>
    <row r="73" spans="1:35" s="112" customFormat="1" ht="10.5" customHeight="1" x14ac:dyDescent="0.15">
      <c r="A73" s="127">
        <v>67</v>
      </c>
      <c r="B73" s="128" t="str">
        <f>IF(補助対象指導者名簿!B73="","",補助対象指導者名簿!B73)</f>
        <v/>
      </c>
      <c r="C73" s="391" t="str">
        <f>IF(補助対象指導者名簿!C73="","",補助対象指導者名簿!C73)</f>
        <v/>
      </c>
      <c r="D73" s="392"/>
      <c r="E73" s="393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</row>
    <row r="74" spans="1:35" s="112" customFormat="1" ht="10.5" customHeight="1" x14ac:dyDescent="0.15">
      <c r="A74" s="127">
        <v>68</v>
      </c>
      <c r="B74" s="128" t="str">
        <f>IF(補助対象指導者名簿!B74="","",補助対象指導者名簿!B74)</f>
        <v/>
      </c>
      <c r="C74" s="391" t="str">
        <f>IF(補助対象指導者名簿!C74="","",補助対象指導者名簿!C74)</f>
        <v/>
      </c>
      <c r="D74" s="392"/>
      <c r="E74" s="393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C74" s="307"/>
      <c r="AD74" s="307"/>
      <c r="AE74" s="307"/>
      <c r="AF74" s="307"/>
      <c r="AG74" s="307"/>
      <c r="AH74" s="307"/>
      <c r="AI74" s="307"/>
    </row>
    <row r="75" spans="1:35" s="112" customFormat="1" ht="10.5" customHeight="1" x14ac:dyDescent="0.15">
      <c r="A75" s="127">
        <v>69</v>
      </c>
      <c r="B75" s="128" t="str">
        <f>IF(補助対象指導者名簿!B75="","",補助対象指導者名簿!B75)</f>
        <v/>
      </c>
      <c r="C75" s="391" t="str">
        <f>IF(補助対象指導者名簿!C75="","",補助対象指導者名簿!C75)</f>
        <v/>
      </c>
      <c r="D75" s="392"/>
      <c r="E75" s="393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C75" s="307"/>
      <c r="AD75" s="307"/>
      <c r="AE75" s="307"/>
      <c r="AF75" s="307"/>
      <c r="AG75" s="307"/>
      <c r="AH75" s="307"/>
      <c r="AI75" s="307"/>
    </row>
    <row r="76" spans="1:35" s="112" customFormat="1" ht="10.5" customHeight="1" x14ac:dyDescent="0.15">
      <c r="A76" s="127">
        <v>70</v>
      </c>
      <c r="B76" s="128" t="str">
        <f>IF(補助対象指導者名簿!B76="","",補助対象指導者名簿!B76)</f>
        <v/>
      </c>
      <c r="C76" s="391" t="str">
        <f>IF(補助対象指導者名簿!C76="","",補助対象指導者名簿!C76)</f>
        <v/>
      </c>
      <c r="D76" s="392"/>
      <c r="E76" s="393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</row>
    <row r="77" spans="1:35" s="112" customFormat="1" ht="10.5" customHeight="1" x14ac:dyDescent="0.15">
      <c r="A77" s="127">
        <v>71</v>
      </c>
      <c r="B77" s="128" t="str">
        <f>IF(補助対象指導者名簿!B77="","",補助対象指導者名簿!B77)</f>
        <v/>
      </c>
      <c r="C77" s="391" t="str">
        <f>IF(補助対象指導者名簿!C77="","",補助対象指導者名簿!C77)</f>
        <v/>
      </c>
      <c r="D77" s="392"/>
      <c r="E77" s="393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C77" s="307"/>
      <c r="AD77" s="307"/>
      <c r="AE77" s="307"/>
      <c r="AF77" s="307"/>
      <c r="AG77" s="307"/>
      <c r="AH77" s="307"/>
      <c r="AI77" s="307"/>
    </row>
    <row r="78" spans="1:35" s="112" customFormat="1" ht="10.5" customHeight="1" x14ac:dyDescent="0.15">
      <c r="A78" s="127">
        <v>72</v>
      </c>
      <c r="B78" s="128" t="str">
        <f>IF(補助対象指導者名簿!B78="","",補助対象指導者名簿!B78)</f>
        <v/>
      </c>
      <c r="C78" s="391" t="str">
        <f>IF(補助対象指導者名簿!C78="","",補助対象指導者名簿!C78)</f>
        <v/>
      </c>
      <c r="D78" s="392"/>
      <c r="E78" s="393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C78" s="307"/>
      <c r="AD78" s="307"/>
      <c r="AE78" s="307"/>
      <c r="AF78" s="307"/>
      <c r="AG78" s="307"/>
      <c r="AH78" s="307"/>
      <c r="AI78" s="307"/>
    </row>
    <row r="79" spans="1:35" s="112" customFormat="1" ht="10.5" customHeight="1" x14ac:dyDescent="0.15">
      <c r="A79" s="127">
        <v>73</v>
      </c>
      <c r="B79" s="128" t="str">
        <f>IF(補助対象指導者名簿!B79="","",補助対象指導者名簿!B79)</f>
        <v/>
      </c>
      <c r="C79" s="391" t="str">
        <f>IF(補助対象指導者名簿!C79="","",補助対象指導者名簿!C79)</f>
        <v/>
      </c>
      <c r="D79" s="392"/>
      <c r="E79" s="393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C79" s="307"/>
      <c r="AD79" s="307"/>
      <c r="AE79" s="307"/>
      <c r="AF79" s="307"/>
      <c r="AG79" s="307"/>
      <c r="AH79" s="307"/>
      <c r="AI79" s="307"/>
    </row>
    <row r="80" spans="1:35" s="112" customFormat="1" ht="10.5" customHeight="1" x14ac:dyDescent="0.15">
      <c r="A80" s="127">
        <v>74</v>
      </c>
      <c r="B80" s="128" t="str">
        <f>IF(補助対象指導者名簿!B80="","",補助対象指導者名簿!B80)</f>
        <v/>
      </c>
      <c r="C80" s="391" t="str">
        <f>IF(補助対象指導者名簿!C80="","",補助対象指導者名簿!C80)</f>
        <v/>
      </c>
      <c r="D80" s="392"/>
      <c r="E80" s="393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</row>
    <row r="81" spans="1:35" s="112" customFormat="1" ht="10.5" customHeight="1" x14ac:dyDescent="0.15">
      <c r="A81" s="127">
        <v>75</v>
      </c>
      <c r="B81" s="128" t="str">
        <f>IF(補助対象指導者名簿!B81="","",補助対象指導者名簿!B81)</f>
        <v/>
      </c>
      <c r="C81" s="391" t="str">
        <f>IF(補助対象指導者名簿!C81="","",補助対象指導者名簿!C81)</f>
        <v/>
      </c>
      <c r="D81" s="392"/>
      <c r="E81" s="393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</row>
    <row r="82" spans="1:35" s="112" customFormat="1" ht="10.5" customHeight="1" x14ac:dyDescent="0.15">
      <c r="A82" s="127">
        <v>76</v>
      </c>
      <c r="B82" s="128" t="str">
        <f>IF(補助対象指導者名簿!B82="","",補助対象指導者名簿!B82)</f>
        <v/>
      </c>
      <c r="C82" s="391" t="str">
        <f>IF(補助対象指導者名簿!C82="","",補助対象指導者名簿!C82)</f>
        <v/>
      </c>
      <c r="D82" s="392"/>
      <c r="E82" s="393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C82" s="307"/>
      <c r="AD82" s="307"/>
      <c r="AE82" s="307"/>
      <c r="AF82" s="307"/>
      <c r="AG82" s="307"/>
      <c r="AH82" s="307"/>
      <c r="AI82" s="307"/>
    </row>
    <row r="83" spans="1:35" s="112" customFormat="1" ht="10.5" customHeight="1" x14ac:dyDescent="0.15">
      <c r="A83" s="127">
        <v>77</v>
      </c>
      <c r="B83" s="128" t="str">
        <f>IF(補助対象指導者名簿!B83="","",補助対象指導者名簿!B83)</f>
        <v/>
      </c>
      <c r="C83" s="391" t="str">
        <f>IF(補助対象指導者名簿!C83="","",補助対象指導者名簿!C83)</f>
        <v/>
      </c>
      <c r="D83" s="392"/>
      <c r="E83" s="393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C83" s="307"/>
      <c r="AD83" s="307"/>
      <c r="AE83" s="307"/>
      <c r="AF83" s="307"/>
      <c r="AG83" s="307"/>
      <c r="AH83" s="307"/>
      <c r="AI83" s="307"/>
    </row>
    <row r="84" spans="1:35" s="112" customFormat="1" ht="10.5" customHeight="1" x14ac:dyDescent="0.15">
      <c r="A84" s="127">
        <v>78</v>
      </c>
      <c r="B84" s="128" t="str">
        <f>IF(補助対象指導者名簿!B84="","",補助対象指導者名簿!B84)</f>
        <v/>
      </c>
      <c r="C84" s="391" t="str">
        <f>IF(補助対象指導者名簿!C84="","",補助対象指導者名簿!C84)</f>
        <v/>
      </c>
      <c r="D84" s="392"/>
      <c r="E84" s="393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C84" s="307"/>
      <c r="AD84" s="307"/>
      <c r="AE84" s="307"/>
      <c r="AF84" s="307"/>
      <c r="AG84" s="307"/>
      <c r="AH84" s="307"/>
      <c r="AI84" s="307"/>
    </row>
    <row r="85" spans="1:35" s="112" customFormat="1" ht="10.5" customHeight="1" x14ac:dyDescent="0.15">
      <c r="A85" s="127">
        <v>79</v>
      </c>
      <c r="B85" s="128" t="str">
        <f>IF(補助対象指導者名簿!B85="","",補助対象指導者名簿!B85)</f>
        <v/>
      </c>
      <c r="C85" s="391" t="str">
        <f>IF(補助対象指導者名簿!C85="","",補助対象指導者名簿!C85)</f>
        <v/>
      </c>
      <c r="D85" s="392"/>
      <c r="E85" s="393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C85" s="307"/>
      <c r="AD85" s="307"/>
      <c r="AE85" s="307"/>
      <c r="AF85" s="307"/>
      <c r="AG85" s="307"/>
      <c r="AH85" s="307"/>
      <c r="AI85" s="307"/>
    </row>
    <row r="86" spans="1:35" s="112" customFormat="1" ht="10.5" customHeight="1" x14ac:dyDescent="0.15">
      <c r="A86" s="127">
        <v>80</v>
      </c>
      <c r="B86" s="128" t="str">
        <f>IF(補助対象指導者名簿!B86="","",補助対象指導者名簿!B86)</f>
        <v/>
      </c>
      <c r="C86" s="391" t="str">
        <f>IF(補助対象指導者名簿!C86="","",補助対象指導者名簿!C86)</f>
        <v/>
      </c>
      <c r="D86" s="392"/>
      <c r="E86" s="393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</row>
    <row r="87" spans="1:35" s="112" customFormat="1" ht="10.5" customHeight="1" x14ac:dyDescent="0.15">
      <c r="A87" s="127">
        <v>81</v>
      </c>
      <c r="B87" s="128" t="str">
        <f>IF(補助対象指導者名簿!B87="","",補助対象指導者名簿!B87)</f>
        <v/>
      </c>
      <c r="C87" s="391" t="str">
        <f>IF(補助対象指導者名簿!C87="","",補助対象指導者名簿!C87)</f>
        <v/>
      </c>
      <c r="D87" s="392"/>
      <c r="E87" s="393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</row>
    <row r="88" spans="1:35" s="112" customFormat="1" ht="10.5" customHeight="1" x14ac:dyDescent="0.15">
      <c r="A88" s="127">
        <v>82</v>
      </c>
      <c r="B88" s="128" t="str">
        <f>IF(補助対象指導者名簿!B88="","",補助対象指導者名簿!B88)</f>
        <v/>
      </c>
      <c r="C88" s="391" t="str">
        <f>IF(補助対象指導者名簿!C88="","",補助対象指導者名簿!C88)</f>
        <v/>
      </c>
      <c r="D88" s="392"/>
      <c r="E88" s="393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</row>
    <row r="89" spans="1:35" s="112" customFormat="1" ht="10.5" customHeight="1" x14ac:dyDescent="0.15">
      <c r="A89" s="127">
        <v>83</v>
      </c>
      <c r="B89" s="128" t="str">
        <f>IF(補助対象指導者名簿!B89="","",補助対象指導者名簿!B89)</f>
        <v/>
      </c>
      <c r="C89" s="391" t="str">
        <f>IF(補助対象指導者名簿!C89="","",補助対象指導者名簿!C89)</f>
        <v/>
      </c>
      <c r="D89" s="392"/>
      <c r="E89" s="393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</row>
    <row r="90" spans="1:35" s="112" customFormat="1" ht="10.5" customHeight="1" x14ac:dyDescent="0.15">
      <c r="A90" s="127">
        <v>84</v>
      </c>
      <c r="B90" s="128" t="str">
        <f>IF(補助対象指導者名簿!B90="","",補助対象指導者名簿!B90)</f>
        <v/>
      </c>
      <c r="C90" s="391" t="str">
        <f>IF(補助対象指導者名簿!C90="","",補助対象指導者名簿!C90)</f>
        <v/>
      </c>
      <c r="D90" s="392"/>
      <c r="E90" s="393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</row>
    <row r="91" spans="1:35" s="112" customFormat="1" ht="10.5" customHeight="1" x14ac:dyDescent="0.15">
      <c r="A91" s="127">
        <v>85</v>
      </c>
      <c r="B91" s="128" t="str">
        <f>IF(補助対象指導者名簿!B91="","",補助対象指導者名簿!B91)</f>
        <v/>
      </c>
      <c r="C91" s="391" t="str">
        <f>IF(補助対象指導者名簿!C91="","",補助対象指導者名簿!C91)</f>
        <v/>
      </c>
      <c r="D91" s="392"/>
      <c r="E91" s="393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</row>
    <row r="92" spans="1:35" s="112" customFormat="1" ht="10.5" customHeight="1" x14ac:dyDescent="0.15">
      <c r="A92" s="127">
        <v>86</v>
      </c>
      <c r="B92" s="128" t="str">
        <f>IF(補助対象指導者名簿!B92="","",補助対象指導者名簿!B92)</f>
        <v/>
      </c>
      <c r="C92" s="391" t="str">
        <f>IF(補助対象指導者名簿!C92="","",補助対象指導者名簿!C92)</f>
        <v/>
      </c>
      <c r="D92" s="392"/>
      <c r="E92" s="393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C92" s="307"/>
      <c r="AD92" s="307"/>
      <c r="AE92" s="307"/>
      <c r="AF92" s="307"/>
      <c r="AG92" s="307"/>
      <c r="AH92" s="307"/>
      <c r="AI92" s="307"/>
    </row>
    <row r="93" spans="1:35" s="112" customFormat="1" ht="10.5" customHeight="1" x14ac:dyDescent="0.15">
      <c r="A93" s="127">
        <v>87</v>
      </c>
      <c r="B93" s="128" t="str">
        <f>IF(補助対象指導者名簿!B93="","",補助対象指導者名簿!B93)</f>
        <v/>
      </c>
      <c r="C93" s="391" t="str">
        <f>IF(補助対象指導者名簿!C93="","",補助対象指導者名簿!C93)</f>
        <v/>
      </c>
      <c r="D93" s="392"/>
      <c r="E93" s="393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</row>
    <row r="94" spans="1:35" s="112" customFormat="1" ht="10.5" customHeight="1" x14ac:dyDescent="0.15">
      <c r="A94" s="127">
        <v>88</v>
      </c>
      <c r="B94" s="128" t="str">
        <f>IF(補助対象指導者名簿!B94="","",補助対象指導者名簿!B94)</f>
        <v/>
      </c>
      <c r="C94" s="391" t="str">
        <f>IF(補助対象指導者名簿!C94="","",補助対象指導者名簿!C94)</f>
        <v/>
      </c>
      <c r="D94" s="392"/>
      <c r="E94" s="393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</row>
    <row r="95" spans="1:35" s="112" customFormat="1" ht="10.5" customHeight="1" x14ac:dyDescent="0.15">
      <c r="A95" s="127">
        <v>89</v>
      </c>
      <c r="B95" s="128" t="str">
        <f>IF(補助対象指導者名簿!B95="","",補助対象指導者名簿!B95)</f>
        <v/>
      </c>
      <c r="C95" s="391" t="str">
        <f>IF(補助対象指導者名簿!C95="","",補助対象指導者名簿!C95)</f>
        <v/>
      </c>
      <c r="D95" s="392"/>
      <c r="E95" s="393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</row>
    <row r="96" spans="1:35" s="112" customFormat="1" ht="10.5" customHeight="1" x14ac:dyDescent="0.15">
      <c r="A96" s="127">
        <v>90</v>
      </c>
      <c r="B96" s="128" t="str">
        <f>IF(補助対象指導者名簿!B96="","",補助対象指導者名簿!B96)</f>
        <v/>
      </c>
      <c r="C96" s="391" t="str">
        <f>IF(補助対象指導者名簿!C96="","",補助対象指導者名簿!C96)</f>
        <v/>
      </c>
      <c r="D96" s="392"/>
      <c r="E96" s="393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</row>
    <row r="97" spans="1:35" s="112" customFormat="1" ht="10.5" customHeight="1" x14ac:dyDescent="0.15">
      <c r="A97" s="127">
        <v>91</v>
      </c>
      <c r="B97" s="128" t="str">
        <f>IF(補助対象指導者名簿!B97="","",補助対象指導者名簿!B97)</f>
        <v/>
      </c>
      <c r="C97" s="391" t="str">
        <f>IF(補助対象指導者名簿!C97="","",補助対象指導者名簿!C97)</f>
        <v/>
      </c>
      <c r="D97" s="392"/>
      <c r="E97" s="393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</row>
    <row r="98" spans="1:35" s="112" customFormat="1" ht="10.5" customHeight="1" x14ac:dyDescent="0.15">
      <c r="A98" s="127">
        <v>92</v>
      </c>
      <c r="B98" s="128" t="str">
        <f>IF(補助対象指導者名簿!B98="","",補助対象指導者名簿!B98)</f>
        <v/>
      </c>
      <c r="C98" s="391" t="str">
        <f>IF(補助対象指導者名簿!C98="","",補助対象指導者名簿!C98)</f>
        <v/>
      </c>
      <c r="D98" s="392"/>
      <c r="E98" s="393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</row>
    <row r="99" spans="1:35" s="112" customFormat="1" ht="10.5" customHeight="1" x14ac:dyDescent="0.15">
      <c r="A99" s="127">
        <v>93</v>
      </c>
      <c r="B99" s="128" t="str">
        <f>IF(補助対象指導者名簿!B99="","",補助対象指導者名簿!B99)</f>
        <v/>
      </c>
      <c r="C99" s="391" t="str">
        <f>IF(補助対象指導者名簿!C99="","",補助対象指導者名簿!C99)</f>
        <v/>
      </c>
      <c r="D99" s="392"/>
      <c r="E99" s="393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C99" s="307"/>
      <c r="AD99" s="307"/>
      <c r="AE99" s="307"/>
      <c r="AF99" s="307"/>
      <c r="AG99" s="307"/>
      <c r="AH99" s="307"/>
      <c r="AI99" s="307"/>
    </row>
    <row r="100" spans="1:35" s="112" customFormat="1" ht="10.5" customHeight="1" x14ac:dyDescent="0.15">
      <c r="A100" s="127">
        <v>94</v>
      </c>
      <c r="B100" s="128" t="str">
        <f>IF(補助対象指導者名簿!B100="","",補助対象指導者名簿!B100)</f>
        <v/>
      </c>
      <c r="C100" s="391" t="str">
        <f>IF(補助対象指導者名簿!C100="","",補助対象指導者名簿!C100)</f>
        <v/>
      </c>
      <c r="D100" s="392"/>
      <c r="E100" s="393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C100" s="307"/>
      <c r="AD100" s="307"/>
      <c r="AE100" s="307"/>
      <c r="AF100" s="307"/>
      <c r="AG100" s="307"/>
      <c r="AH100" s="307"/>
      <c r="AI100" s="307"/>
    </row>
    <row r="101" spans="1:35" s="112" customFormat="1" ht="10.5" customHeight="1" x14ac:dyDescent="0.15">
      <c r="A101" s="127">
        <v>95</v>
      </c>
      <c r="B101" s="128" t="str">
        <f>IF(補助対象指導者名簿!B101="","",補助対象指導者名簿!B101)</f>
        <v/>
      </c>
      <c r="C101" s="391" t="str">
        <f>IF(補助対象指導者名簿!C101="","",補助対象指導者名簿!C101)</f>
        <v/>
      </c>
      <c r="D101" s="392"/>
      <c r="E101" s="393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C101" s="307"/>
      <c r="AD101" s="307"/>
      <c r="AE101" s="307"/>
      <c r="AF101" s="307"/>
      <c r="AG101" s="307"/>
      <c r="AH101" s="307"/>
      <c r="AI101" s="307"/>
    </row>
    <row r="102" spans="1:35" s="112" customFormat="1" ht="10.5" customHeight="1" x14ac:dyDescent="0.15">
      <c r="A102" s="127">
        <v>96</v>
      </c>
      <c r="B102" s="128" t="str">
        <f>IF(補助対象指導者名簿!B102="","",補助対象指導者名簿!B102)</f>
        <v/>
      </c>
      <c r="C102" s="391" t="str">
        <f>IF(補助対象指導者名簿!C102="","",補助対象指導者名簿!C102)</f>
        <v/>
      </c>
      <c r="D102" s="392"/>
      <c r="E102" s="393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</row>
    <row r="103" spans="1:35" s="112" customFormat="1" ht="10.5" customHeight="1" x14ac:dyDescent="0.15">
      <c r="A103" s="127">
        <v>97</v>
      </c>
      <c r="B103" s="128" t="str">
        <f>IF(補助対象指導者名簿!B103="","",補助対象指導者名簿!B103)</f>
        <v/>
      </c>
      <c r="C103" s="391" t="str">
        <f>IF(補助対象指導者名簿!C103="","",補助対象指導者名簿!C103)</f>
        <v/>
      </c>
      <c r="D103" s="392"/>
      <c r="E103" s="393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</row>
    <row r="104" spans="1:35" s="112" customFormat="1" ht="10.5" customHeight="1" x14ac:dyDescent="0.15">
      <c r="A104" s="127">
        <v>98</v>
      </c>
      <c r="B104" s="128" t="str">
        <f>IF(補助対象指導者名簿!B104="","",補助対象指導者名簿!B104)</f>
        <v/>
      </c>
      <c r="C104" s="391" t="str">
        <f>IF(補助対象指導者名簿!C104="","",補助対象指導者名簿!C104)</f>
        <v/>
      </c>
      <c r="D104" s="392"/>
      <c r="E104" s="393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C104" s="307"/>
      <c r="AD104" s="307"/>
      <c r="AE104" s="307"/>
      <c r="AF104" s="307"/>
      <c r="AG104" s="307"/>
      <c r="AH104" s="307"/>
      <c r="AI104" s="307"/>
    </row>
    <row r="105" spans="1:35" s="112" customFormat="1" ht="10.5" customHeight="1" x14ac:dyDescent="0.15">
      <c r="A105" s="127">
        <v>99</v>
      </c>
      <c r="B105" s="128" t="str">
        <f>IF(補助対象指導者名簿!B105="","",補助対象指導者名簿!B105)</f>
        <v/>
      </c>
      <c r="C105" s="391" t="str">
        <f>IF(補助対象指導者名簿!C105="","",補助対象指導者名簿!C105)</f>
        <v/>
      </c>
      <c r="D105" s="392"/>
      <c r="E105" s="393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C105" s="307"/>
      <c r="AD105" s="307"/>
      <c r="AE105" s="307"/>
      <c r="AF105" s="307"/>
      <c r="AG105" s="307"/>
      <c r="AH105" s="307"/>
      <c r="AI105" s="307"/>
    </row>
    <row r="106" spans="1:35" s="112" customFormat="1" ht="10.5" customHeight="1" x14ac:dyDescent="0.15">
      <c r="A106" s="127">
        <v>100</v>
      </c>
      <c r="B106" s="128" t="str">
        <f>IF(補助対象指導者名簿!B106="","",補助対象指導者名簿!B106)</f>
        <v/>
      </c>
      <c r="C106" s="391" t="str">
        <f>IF(補助対象指導者名簿!C106="","",補助対象指導者名簿!C106)</f>
        <v/>
      </c>
      <c r="D106" s="392"/>
      <c r="E106" s="393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C106" s="307"/>
      <c r="AD106" s="307"/>
      <c r="AE106" s="307"/>
      <c r="AF106" s="307"/>
      <c r="AG106" s="307"/>
      <c r="AH106" s="307"/>
      <c r="AI106" s="307"/>
    </row>
    <row r="107" spans="1:35" ht="10.5" customHeight="1" x14ac:dyDescent="0.15">
      <c r="F107" s="129" t="s">
        <v>104</v>
      </c>
    </row>
  </sheetData>
  <customSheetViews>
    <customSheetView guid="{DF515BBC-AD63-4C78-82A4-0CBD6B6BCF77}">
      <selection activeCell="W34" sqref="W34"/>
      <pageMargins left="0.62992125984251968" right="0.23622047244094491" top="0.6692913385826772" bottom="0" header="0.31496062992125984" footer="0.31496062992125984"/>
      <pageSetup paperSize="9" orientation="landscape" blackAndWhite="1" r:id="rId1"/>
      <headerFooter alignWithMargins="0"/>
    </customSheetView>
  </customSheetViews>
  <mergeCells count="103">
    <mergeCell ref="C106:E106"/>
    <mergeCell ref="C100:E100"/>
    <mergeCell ref="C101:E101"/>
    <mergeCell ref="C102:E102"/>
    <mergeCell ref="C103:E103"/>
    <mergeCell ref="C104:E104"/>
    <mergeCell ref="C105:E105"/>
    <mergeCell ref="C94:E94"/>
    <mergeCell ref="C95:E95"/>
    <mergeCell ref="C96:E96"/>
    <mergeCell ref="C97:E97"/>
    <mergeCell ref="C98:E98"/>
    <mergeCell ref="C99:E99"/>
    <mergeCell ref="C88:E88"/>
    <mergeCell ref="C89:E89"/>
    <mergeCell ref="C90:E90"/>
    <mergeCell ref="C91:E91"/>
    <mergeCell ref="C92:E92"/>
    <mergeCell ref="C93:E93"/>
    <mergeCell ref="C82:E82"/>
    <mergeCell ref="C83:E83"/>
    <mergeCell ref="C84:E84"/>
    <mergeCell ref="C85:E85"/>
    <mergeCell ref="C86:E86"/>
    <mergeCell ref="C87:E87"/>
    <mergeCell ref="C76:E76"/>
    <mergeCell ref="C77:E77"/>
    <mergeCell ref="C78:E78"/>
    <mergeCell ref="C79:E79"/>
    <mergeCell ref="C80:E80"/>
    <mergeCell ref="C81:E81"/>
    <mergeCell ref="C70:E70"/>
    <mergeCell ref="C71:E71"/>
    <mergeCell ref="C72:E72"/>
    <mergeCell ref="C73:E73"/>
    <mergeCell ref="C74:E74"/>
    <mergeCell ref="C75:E75"/>
    <mergeCell ref="C64:E64"/>
    <mergeCell ref="C65:E65"/>
    <mergeCell ref="C66:E66"/>
    <mergeCell ref="C67:E67"/>
    <mergeCell ref="C68:E68"/>
    <mergeCell ref="C69:E69"/>
    <mergeCell ref="C58:E58"/>
    <mergeCell ref="C59:E59"/>
    <mergeCell ref="C60:E60"/>
    <mergeCell ref="C61:E61"/>
    <mergeCell ref="C62:E62"/>
    <mergeCell ref="C63:E63"/>
    <mergeCell ref="C52:E52"/>
    <mergeCell ref="C53:E53"/>
    <mergeCell ref="C54:E54"/>
    <mergeCell ref="C55:E55"/>
    <mergeCell ref="C56:E56"/>
    <mergeCell ref="C57:E57"/>
    <mergeCell ref="C46:E46"/>
    <mergeCell ref="C47:E47"/>
    <mergeCell ref="C48:E48"/>
    <mergeCell ref="C49:E49"/>
    <mergeCell ref="C50:E50"/>
    <mergeCell ref="C51:E51"/>
    <mergeCell ref="C40:E40"/>
    <mergeCell ref="C41:E41"/>
    <mergeCell ref="C42:E42"/>
    <mergeCell ref="C43:E43"/>
    <mergeCell ref="C44:E44"/>
    <mergeCell ref="C45:E45"/>
    <mergeCell ref="C34:E34"/>
    <mergeCell ref="C35:E35"/>
    <mergeCell ref="C36:E36"/>
    <mergeCell ref="C37:E37"/>
    <mergeCell ref="C38:E38"/>
    <mergeCell ref="C39:E39"/>
    <mergeCell ref="C28:E28"/>
    <mergeCell ref="C29:E29"/>
    <mergeCell ref="C30:E30"/>
    <mergeCell ref="C31:E31"/>
    <mergeCell ref="C32:E32"/>
    <mergeCell ref="C33:E33"/>
    <mergeCell ref="C22:E22"/>
    <mergeCell ref="C23:E23"/>
    <mergeCell ref="C24:E24"/>
    <mergeCell ref="C25:E25"/>
    <mergeCell ref="C26:E26"/>
    <mergeCell ref="C27:E27"/>
    <mergeCell ref="C19:E19"/>
    <mergeCell ref="C20:E20"/>
    <mergeCell ref="C21:E21"/>
    <mergeCell ref="C10:E10"/>
    <mergeCell ref="C11:E11"/>
    <mergeCell ref="C12:E12"/>
    <mergeCell ref="C13:E13"/>
    <mergeCell ref="C14:E14"/>
    <mergeCell ref="C15:E15"/>
    <mergeCell ref="A4:A6"/>
    <mergeCell ref="B4:B6"/>
    <mergeCell ref="C4:E6"/>
    <mergeCell ref="C8:E8"/>
    <mergeCell ref="C7:E7"/>
    <mergeCell ref="C16:E16"/>
    <mergeCell ref="C17:E17"/>
    <mergeCell ref="C18:E18"/>
    <mergeCell ref="C9:E9"/>
  </mergeCells>
  <phoneticPr fontId="3"/>
  <dataValidations count="1">
    <dataValidation type="list" showInputMessage="1" showErrorMessage="1" sqref="F7:AI106" xr:uid="{00000000-0002-0000-0500-000000000000}">
      <formula1>$A$2:$A$3</formula1>
    </dataValidation>
  </dataValidations>
  <pageMargins left="0.62992125984251968" right="0.23622047244094491" top="0.6692913385826772" bottom="0" header="0.31496062992125984" footer="0.31496062992125984"/>
  <pageSetup paperSize="9" orientation="landscape" blackAndWhite="1" r:id="rId2"/>
  <headerFooter alignWithMargins="0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R39"/>
  <sheetViews>
    <sheetView view="pageBreakPreview" topLeftCell="A10" zoomScale="85" zoomScaleNormal="85" zoomScaleSheetLayoutView="85" workbookViewId="0">
      <selection activeCell="R13" sqref="R13"/>
    </sheetView>
  </sheetViews>
  <sheetFormatPr defaultColWidth="9" defaultRowHeight="13.5" x14ac:dyDescent="0.15"/>
  <cols>
    <col min="1" max="1" width="5.75" style="137" customWidth="1"/>
    <col min="2" max="2" width="8.25" style="137" bestFit="1" customWidth="1"/>
    <col min="3" max="5" width="3" style="138" customWidth="1"/>
    <col min="6" max="6" width="2.75" style="137" customWidth="1"/>
    <col min="7" max="9" width="3.125" style="139" customWidth="1"/>
    <col min="10" max="10" width="23.5" style="137" customWidth="1"/>
    <col min="11" max="11" width="32.375" style="137" customWidth="1"/>
    <col min="12" max="12" width="6.875" style="188" customWidth="1"/>
    <col min="13" max="13" width="6.875" style="137" customWidth="1"/>
    <col min="14" max="14" width="6.875" style="140" customWidth="1"/>
    <col min="15" max="15" width="7.375" style="141" customWidth="1"/>
    <col min="16" max="16384" width="9" style="142"/>
  </cols>
  <sheetData>
    <row r="1" spans="1:18" x14ac:dyDescent="0.15">
      <c r="A1" s="16" t="str">
        <f>IF(表紙!$B$6="交付申請","(様式１－１）","(様式１－４）")</f>
        <v>(様式１－１）</v>
      </c>
      <c r="L1" s="137"/>
    </row>
    <row r="2" spans="1:18" ht="13.5" customHeight="1" x14ac:dyDescent="0.15">
      <c r="A2" s="414" t="str">
        <f>IF(表紙!$B$6="交付申請","やまぐち未来アスリート育成・強化拠点支援事業　事業計画書 総括表","やまぐち未来アスリート育成・強化拠点支援事業　実績報告書 総括表")</f>
        <v>やまぐち未来アスリート育成・強化拠点支援事業　事業計画書 総括表</v>
      </c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</row>
    <row r="3" spans="1:18" ht="13.5" customHeight="1" x14ac:dyDescent="0.15">
      <c r="A3" s="414"/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414"/>
    </row>
    <row r="4" spans="1:18" ht="18.75" x14ac:dyDescent="0.15">
      <c r="A4" s="143"/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4"/>
    </row>
    <row r="5" spans="1:18" ht="10.5" customHeight="1" thickBot="1" x14ac:dyDescent="0.2">
      <c r="A5" s="145"/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6"/>
      <c r="M5" s="145"/>
      <c r="N5" s="147"/>
    </row>
    <row r="6" spans="1:18" ht="19.5" thickBot="1" x14ac:dyDescent="0.2">
      <c r="A6" s="415" t="s">
        <v>105</v>
      </c>
      <c r="B6" s="415"/>
      <c r="C6" s="416" t="str">
        <f>IF(表紙!F7="","",表紙!F7)</f>
        <v/>
      </c>
      <c r="D6" s="416"/>
      <c r="E6" s="416"/>
      <c r="F6" s="416"/>
      <c r="G6" s="416"/>
      <c r="H6" s="416"/>
      <c r="I6" s="416"/>
      <c r="J6" s="148"/>
      <c r="K6" s="148"/>
      <c r="L6" s="149" t="s">
        <v>106</v>
      </c>
      <c r="M6" s="417">
        <f>SUM(N10:N39)</f>
        <v>0</v>
      </c>
      <c r="N6" s="418"/>
    </row>
    <row r="7" spans="1:18" ht="18" customHeight="1" thickBot="1" x14ac:dyDescent="0.2"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1" t="str">
        <f>"(体験会"&amp;R10&amp;"　通常練"&amp;R11&amp;"　その他"&amp;R12&amp;")"</f>
        <v>(体験会0　通常練0　その他0)</v>
      </c>
    </row>
    <row r="8" spans="1:18" s="152" customFormat="1" ht="17.25" customHeight="1" x14ac:dyDescent="0.15">
      <c r="A8" s="419" t="s">
        <v>107</v>
      </c>
      <c r="B8" s="421" t="s">
        <v>108</v>
      </c>
      <c r="C8" s="423" t="s">
        <v>109</v>
      </c>
      <c r="D8" s="424"/>
      <c r="E8" s="424"/>
      <c r="F8" s="424"/>
      <c r="G8" s="424"/>
      <c r="H8" s="424"/>
      <c r="I8" s="425"/>
      <c r="J8" s="429" t="s">
        <v>110</v>
      </c>
      <c r="K8" s="429" t="s">
        <v>111</v>
      </c>
      <c r="L8" s="432" t="s">
        <v>112</v>
      </c>
      <c r="M8" s="433"/>
      <c r="N8" s="412" t="s">
        <v>113</v>
      </c>
      <c r="O8" s="412" t="s">
        <v>98</v>
      </c>
    </row>
    <row r="9" spans="1:18" s="152" customFormat="1" ht="17.25" customHeight="1" thickBot="1" x14ac:dyDescent="0.2">
      <c r="A9" s="420"/>
      <c r="B9" s="422"/>
      <c r="C9" s="426"/>
      <c r="D9" s="427"/>
      <c r="E9" s="427"/>
      <c r="F9" s="427"/>
      <c r="G9" s="427"/>
      <c r="H9" s="427"/>
      <c r="I9" s="428"/>
      <c r="J9" s="430"/>
      <c r="K9" s="431"/>
      <c r="L9" s="153" t="s">
        <v>114</v>
      </c>
      <c r="M9" s="154" t="s">
        <v>115</v>
      </c>
      <c r="N9" s="413"/>
      <c r="O9" s="413"/>
    </row>
    <row r="10" spans="1:18" s="152" customFormat="1" ht="30" customHeight="1" x14ac:dyDescent="0.15">
      <c r="A10" s="155">
        <v>1</v>
      </c>
      <c r="B10" s="156" t="str">
        <f>IF('(個表1)'!$AN$4="","",'(個表1)'!$AN$4)</f>
        <v/>
      </c>
      <c r="C10" s="157" t="str">
        <f>IF('(個表1)'!$H$6="","",'(個表1)'!$H$6&amp;".")</f>
        <v/>
      </c>
      <c r="D10" s="158" t="str">
        <f>IF('(個表1)'!$K$6="","",'(個表1)'!$K$6&amp;".")</f>
        <v/>
      </c>
      <c r="E10" s="158" t="str">
        <f>IF('(個表1)'!$N$6="","",'(個表1)'!$N$6)</f>
        <v/>
      </c>
      <c r="F10" s="159" t="s">
        <v>116</v>
      </c>
      <c r="G10" s="158" t="str">
        <f>IF('(個表1)'!$U$6="","",'(個表1)'!$U$6&amp;".")</f>
        <v/>
      </c>
      <c r="H10" s="158" t="str">
        <f>IF('(個表1)'!$X$6="","",'(個表1)'!$X$6&amp;".")</f>
        <v/>
      </c>
      <c r="I10" s="160" t="str">
        <f>IF('(個表1)'!$AA$6="","",'(個表1)'!$AA$6)</f>
        <v/>
      </c>
      <c r="J10" s="161" t="str">
        <f>IF('(個表1)'!$F$7="","",'(個表1)'!$F$7)</f>
        <v/>
      </c>
      <c r="K10" s="162"/>
      <c r="L10" s="163">
        <f>'(個表1)'!$AF$12</f>
        <v>0</v>
      </c>
      <c r="M10" s="164">
        <f>'(個表1)'!$AF$13</f>
        <v>0</v>
      </c>
      <c r="N10" s="165">
        <f>'(個表1)'!$P$41</f>
        <v>0</v>
      </c>
      <c r="O10" s="165">
        <f>'(個表1)'!$Y$5</f>
        <v>0</v>
      </c>
      <c r="Q10" s="14" t="s">
        <v>270</v>
      </c>
      <c r="R10" s="166">
        <f>COUNTIF(O10:O39,Q10)</f>
        <v>0</v>
      </c>
    </row>
    <row r="11" spans="1:18" s="152" customFormat="1" ht="30" customHeight="1" x14ac:dyDescent="0.15">
      <c r="A11" s="167">
        <v>2</v>
      </c>
      <c r="B11" s="168" t="str">
        <f>IF('(個表2)'!$AN$4="","",'(個表2)'!$AN$4)</f>
        <v/>
      </c>
      <c r="C11" s="169" t="str">
        <f>IF('(個表2)'!$H$6="","",'(個表2)'!$H$6&amp;".")</f>
        <v/>
      </c>
      <c r="D11" s="170" t="str">
        <f>IF('(個表2)'!$K$6="","",'(個表2)'!$K$6&amp;".")</f>
        <v/>
      </c>
      <c r="E11" s="170" t="str">
        <f>IF('(個表2)'!$N$6="","",'(個表2)'!$N$6)</f>
        <v/>
      </c>
      <c r="F11" s="171" t="s">
        <v>116</v>
      </c>
      <c r="G11" s="170" t="str">
        <f>IF('(個表2)'!$U$6="","",'(個表2)'!$U$6&amp;".")</f>
        <v/>
      </c>
      <c r="H11" s="170" t="str">
        <f>IF('(個表2)'!$X$6="","",'(個表2)'!$X$6&amp;".")</f>
        <v/>
      </c>
      <c r="I11" s="172" t="str">
        <f>IF('(個表2)'!$AA$6="","",'(個表2)'!$AA$6)</f>
        <v/>
      </c>
      <c r="J11" s="173" t="str">
        <f>IF('(個表2)'!$F$7="","",'(個表2)'!$F$7)</f>
        <v/>
      </c>
      <c r="K11" s="174"/>
      <c r="L11" s="175">
        <f>'(個表2)'!$AF$12</f>
        <v>0</v>
      </c>
      <c r="M11" s="176">
        <f>'(個表2)'!$AF$13</f>
        <v>0</v>
      </c>
      <c r="N11" s="177">
        <f>'(個表2)'!$P$41</f>
        <v>0</v>
      </c>
      <c r="O11" s="177">
        <f>'(個表2)'!$Y$5</f>
        <v>0</v>
      </c>
      <c r="Q11" s="14" t="s">
        <v>269</v>
      </c>
      <c r="R11" s="166">
        <f>COUNTIF(O10:O39,Q11)</f>
        <v>0</v>
      </c>
    </row>
    <row r="12" spans="1:18" s="152" customFormat="1" ht="30" customHeight="1" x14ac:dyDescent="0.15">
      <c r="A12" s="167">
        <v>3</v>
      </c>
      <c r="B12" s="168" t="str">
        <f>IF('(個表3)'!$AN$4="","",'(個表3)'!$AN$4)</f>
        <v/>
      </c>
      <c r="C12" s="169" t="str">
        <f>IF('(個表3)'!$H$6="","",'(個表3)'!$H$6&amp;".")</f>
        <v/>
      </c>
      <c r="D12" s="170" t="str">
        <f>IF('(個表3)'!$K$6="","",'(個表3)'!$K$6&amp;".")</f>
        <v/>
      </c>
      <c r="E12" s="170" t="str">
        <f>IF('(個表3)'!$N$6="","",'(個表3)'!$N$6)</f>
        <v/>
      </c>
      <c r="F12" s="171" t="s">
        <v>116</v>
      </c>
      <c r="G12" s="170" t="str">
        <f>IF('(個表3)'!$U$6="","",'(個表3)'!$U$6&amp;".")</f>
        <v/>
      </c>
      <c r="H12" s="170" t="str">
        <f>IF('(個表3)'!$X$6="","",'(個表3)'!$X$6&amp;".")</f>
        <v/>
      </c>
      <c r="I12" s="172" t="str">
        <f>IF('(個表3)'!$AA$6="","",'(個表3)'!$AA$6)</f>
        <v/>
      </c>
      <c r="J12" s="173" t="str">
        <f>IF('(個表3)'!$F$7="","",'(個表3)'!$F$7)</f>
        <v/>
      </c>
      <c r="K12" s="174"/>
      <c r="L12" s="175">
        <f>'(個表3)'!$AF$12</f>
        <v>0</v>
      </c>
      <c r="M12" s="176">
        <f>'(個表3)'!$AF$13</f>
        <v>0</v>
      </c>
      <c r="N12" s="177">
        <f>'(個表3)'!$P$41</f>
        <v>0</v>
      </c>
      <c r="O12" s="177">
        <f>'(個表3)'!$Y$5</f>
        <v>0</v>
      </c>
      <c r="Q12" s="14" t="s">
        <v>243</v>
      </c>
      <c r="R12" s="166">
        <f>COUNTIF(O10:O39,Q12)</f>
        <v>0</v>
      </c>
    </row>
    <row r="13" spans="1:18" s="152" customFormat="1" ht="30" customHeight="1" x14ac:dyDescent="0.15">
      <c r="A13" s="167">
        <v>4</v>
      </c>
      <c r="B13" s="168" t="str">
        <f>IF('(個表4)'!$AN$4="","",'(個表4)'!$AN$4)</f>
        <v/>
      </c>
      <c r="C13" s="169" t="str">
        <f>IF('(個表4)'!$H$6="","",'(個表4)'!$H$6&amp;".")</f>
        <v/>
      </c>
      <c r="D13" s="170" t="str">
        <f>IF('(個表4)'!$K$6="","",'(個表4)'!$K$6&amp;".")</f>
        <v/>
      </c>
      <c r="E13" s="170" t="str">
        <f>IF('(個表4)'!$N$6="","",'(個表1)'!$N$6)</f>
        <v/>
      </c>
      <c r="F13" s="171" t="s">
        <v>116</v>
      </c>
      <c r="G13" s="170" t="str">
        <f>IF('(個表4)'!$U$6="","",'(個表4)'!$U$6&amp;".")</f>
        <v/>
      </c>
      <c r="H13" s="170" t="str">
        <f>IF('(個表4)'!$X$6="","",'(個表4)'!$X$6&amp;".")</f>
        <v/>
      </c>
      <c r="I13" s="172" t="str">
        <f>IF('(個表4)'!$AA$6="","",'(個表4)'!$AA$6)</f>
        <v/>
      </c>
      <c r="J13" s="173" t="str">
        <f>IF('(個表4)'!$F$7="","",'(個表4)'!$F$7)</f>
        <v/>
      </c>
      <c r="K13" s="174"/>
      <c r="L13" s="175">
        <f>'(個表4)'!$AF$12</f>
        <v>0</v>
      </c>
      <c r="M13" s="176">
        <f>'(個表4)'!$AF$13</f>
        <v>0</v>
      </c>
      <c r="N13" s="177">
        <f>'(個表4)'!$P$41</f>
        <v>0</v>
      </c>
      <c r="O13" s="177">
        <f>'(個表4)'!$Y$5</f>
        <v>0</v>
      </c>
      <c r="Q13" s="14"/>
      <c r="R13" s="166"/>
    </row>
    <row r="14" spans="1:18" s="152" customFormat="1" ht="30" customHeight="1" x14ac:dyDescent="0.15">
      <c r="A14" s="167">
        <v>5</v>
      </c>
      <c r="B14" s="168" t="str">
        <f>IF('(個表5)'!$AN$4="","",'(個表5)'!$AN$4)</f>
        <v/>
      </c>
      <c r="C14" s="169" t="str">
        <f>IF('(個表5)'!$H$6="","",'(個表5)'!$H$6&amp;".")</f>
        <v/>
      </c>
      <c r="D14" s="170" t="str">
        <f>IF('(個表5)'!$K$6="","",'(個表5)'!$K$6&amp;".")</f>
        <v/>
      </c>
      <c r="E14" s="170" t="str">
        <f>IF('(個表5)'!$N$6="","",'(個表5)'!$N$6)</f>
        <v/>
      </c>
      <c r="F14" s="171" t="s">
        <v>116</v>
      </c>
      <c r="G14" s="170" t="str">
        <f>IF('(個表5)'!$U$6="","",'(個表5)'!$U$6&amp;".")</f>
        <v/>
      </c>
      <c r="H14" s="170" t="str">
        <f>IF('(個表5)'!$X$6="","",'(個表5)'!$X$6&amp;".")</f>
        <v/>
      </c>
      <c r="I14" s="172" t="str">
        <f>IF('(個表5)'!$AA$6="","",'(個表5)'!$AA$6)</f>
        <v/>
      </c>
      <c r="J14" s="173" t="str">
        <f>IF('(個表5)'!$F$7="","",'(個表5)'!$F$7)</f>
        <v/>
      </c>
      <c r="K14" s="174"/>
      <c r="L14" s="175">
        <f>'(個表5)'!$AF$12</f>
        <v>0</v>
      </c>
      <c r="M14" s="176">
        <f>'(個表5)'!$AF$13</f>
        <v>0</v>
      </c>
      <c r="N14" s="177">
        <f>'(個表5)'!$P$41</f>
        <v>0</v>
      </c>
      <c r="O14" s="177">
        <f>'(個表5)'!$Y$5</f>
        <v>0</v>
      </c>
    </row>
    <row r="15" spans="1:18" s="152" customFormat="1" ht="30" customHeight="1" x14ac:dyDescent="0.15">
      <c r="A15" s="167">
        <v>6</v>
      </c>
      <c r="B15" s="168" t="str">
        <f>IF('(個表6)'!$AN$4="","",'(個表6)'!$AN$4)</f>
        <v/>
      </c>
      <c r="C15" s="169" t="str">
        <f>IF('(個表6)'!$H$6="","",'(個表6)'!$H$6&amp;".")</f>
        <v/>
      </c>
      <c r="D15" s="170" t="str">
        <f>IF('(個表6)'!$K$6="","",'(個表6)'!$K$6&amp;".")</f>
        <v/>
      </c>
      <c r="E15" s="170" t="str">
        <f>IF('(個表6)'!$N$6="","",'(個表6)'!$N$6)</f>
        <v/>
      </c>
      <c r="F15" s="171" t="s">
        <v>116</v>
      </c>
      <c r="G15" s="170" t="str">
        <f>IF('(個表6)'!$U$6="","",'(個表6)'!$U$6&amp;".")</f>
        <v/>
      </c>
      <c r="H15" s="170" t="str">
        <f>IF('(個表6)'!$X$6="","",'(個表6)'!$X$6&amp;".")</f>
        <v/>
      </c>
      <c r="I15" s="172" t="str">
        <f>IF('(個表6)'!$AA$6="","",'(個表6)'!$AA$6)</f>
        <v/>
      </c>
      <c r="J15" s="173" t="str">
        <f>IF('(個表6)'!$F$7="","",'(個表6)'!$F$7)</f>
        <v/>
      </c>
      <c r="K15" s="174"/>
      <c r="L15" s="175">
        <f>'(個表6)'!$AF$12</f>
        <v>0</v>
      </c>
      <c r="M15" s="176">
        <f>'(個表6)'!$AF$13</f>
        <v>0</v>
      </c>
      <c r="N15" s="177">
        <f>'(個表6)'!$P$41</f>
        <v>0</v>
      </c>
      <c r="O15" s="177">
        <f>'(個表6)'!$Y$5</f>
        <v>0</v>
      </c>
    </row>
    <row r="16" spans="1:18" s="152" customFormat="1" ht="30" customHeight="1" x14ac:dyDescent="0.15">
      <c r="A16" s="167">
        <v>7</v>
      </c>
      <c r="B16" s="168" t="str">
        <f>IF('(個表7)'!$AN$4="","",'(個表7)'!$AN$4)</f>
        <v/>
      </c>
      <c r="C16" s="169" t="str">
        <f>IF('(個表7)'!$H$6="","",'(個表7)'!$H$6&amp;".")</f>
        <v/>
      </c>
      <c r="D16" s="170" t="str">
        <f>IF('(個表7)'!$K$6="","",'(個表7)'!$K$6&amp;".")</f>
        <v/>
      </c>
      <c r="E16" s="170" t="str">
        <f>IF('(個表7)'!$N$6="","",'(個表7)'!$N$6)</f>
        <v/>
      </c>
      <c r="F16" s="171" t="s">
        <v>116</v>
      </c>
      <c r="G16" s="170" t="str">
        <f>IF('(個表7)'!$U$6="","",'(個表7)'!$U$6&amp;".")</f>
        <v/>
      </c>
      <c r="H16" s="170" t="str">
        <f>IF('(個表7)'!$X$6="","",'(個表7)'!$X$6&amp;".")</f>
        <v/>
      </c>
      <c r="I16" s="172" t="str">
        <f>IF('(個表7)'!$AA$6="","",'(個表7)'!$AA$6)</f>
        <v/>
      </c>
      <c r="J16" s="173" t="str">
        <f>IF('(個表7)'!$F$7="","",'(個表7)'!$F$7)</f>
        <v/>
      </c>
      <c r="K16" s="174"/>
      <c r="L16" s="175">
        <f>'(個表7)'!$AF$12</f>
        <v>0</v>
      </c>
      <c r="M16" s="176">
        <f>'(個表7)'!$AF$13</f>
        <v>0</v>
      </c>
      <c r="N16" s="177">
        <f>'(個表7)'!$P$41</f>
        <v>0</v>
      </c>
      <c r="O16" s="177">
        <f>'(個表7)'!$Y$5</f>
        <v>0</v>
      </c>
    </row>
    <row r="17" spans="1:15" s="152" customFormat="1" ht="30" customHeight="1" x14ac:dyDescent="0.15">
      <c r="A17" s="167">
        <v>8</v>
      </c>
      <c r="B17" s="168" t="str">
        <f>IF('(個表8)'!$AN$4="","",'(個表8)'!$AN$4)</f>
        <v/>
      </c>
      <c r="C17" s="169" t="str">
        <f>IF('(個表8)'!$H$6="","",'(個表8)'!$H$6&amp;".")</f>
        <v/>
      </c>
      <c r="D17" s="170" t="str">
        <f>IF('(個表8)'!$K$6="","",'(個表8)'!$K$6&amp;".")</f>
        <v/>
      </c>
      <c r="E17" s="170" t="str">
        <f>IF('(個表8)'!$N$6="","",'(個表8)'!$N$6)</f>
        <v/>
      </c>
      <c r="F17" s="171" t="s">
        <v>116</v>
      </c>
      <c r="G17" s="170" t="str">
        <f>IF('(個表8)'!$U$6="","",'(個表8)'!$U$6&amp;".")</f>
        <v/>
      </c>
      <c r="H17" s="170" t="str">
        <f>IF('(個表8)'!$X$6="","",'(個表8)'!$X$6&amp;".")</f>
        <v/>
      </c>
      <c r="I17" s="172" t="str">
        <f>IF('(個表8)'!$AA$6="","",'(個表8)'!$AA$6)</f>
        <v/>
      </c>
      <c r="J17" s="173" t="str">
        <f>IF('(個表8)'!$F$7="","",'(個表8)'!$F$7)</f>
        <v/>
      </c>
      <c r="K17" s="174"/>
      <c r="L17" s="175">
        <f>'(個表8)'!$AF$12</f>
        <v>0</v>
      </c>
      <c r="M17" s="176">
        <f>'(個表8)'!$AF$13</f>
        <v>0</v>
      </c>
      <c r="N17" s="177">
        <f>'(個表8)'!$P$41</f>
        <v>0</v>
      </c>
      <c r="O17" s="177">
        <f>'(個表8)'!$Y$5</f>
        <v>0</v>
      </c>
    </row>
    <row r="18" spans="1:15" s="152" customFormat="1" ht="30" customHeight="1" x14ac:dyDescent="0.15">
      <c r="A18" s="167">
        <v>9</v>
      </c>
      <c r="B18" s="344" t="str">
        <f>IF('(個表9)'!$AN$4="","",'(個表9)'!$AN$4)</f>
        <v/>
      </c>
      <c r="C18" s="169" t="str">
        <f>IF('(個表9)'!$H$6="","",'(個表9)'!$H$6&amp;".")</f>
        <v/>
      </c>
      <c r="D18" s="170" t="str">
        <f>IF('(個表9)'!$K$6="","",'(個表9)'!$K$6&amp;".")</f>
        <v/>
      </c>
      <c r="E18" s="170" t="str">
        <f>IF('(個表9)'!$N$6="","",'(個表9)'!$N$6)</f>
        <v/>
      </c>
      <c r="F18" s="171" t="s">
        <v>116</v>
      </c>
      <c r="G18" s="170" t="str">
        <f>IF('(個表9)'!$U$6="","",'(個表9)'!$U$6&amp;".")</f>
        <v/>
      </c>
      <c r="H18" s="170" t="str">
        <f>IF('(個表9)'!$X$6="","",'(個表9)'!$X$6&amp;".")</f>
        <v/>
      </c>
      <c r="I18" s="172" t="str">
        <f>IF('(個表9)'!$AA$6="","",'(個表9)'!$AA$6)</f>
        <v/>
      </c>
      <c r="J18" s="173" t="str">
        <f>IF('(個表9)'!$F$7="","",'(個表9)'!$F$7)</f>
        <v/>
      </c>
      <c r="K18" s="174"/>
      <c r="L18" s="175">
        <f>'(個表9)'!$AF$12</f>
        <v>0</v>
      </c>
      <c r="M18" s="176">
        <f>'(個表9)'!$AF$13</f>
        <v>0</v>
      </c>
      <c r="N18" s="177">
        <f>'(個表9)'!$P$41</f>
        <v>0</v>
      </c>
      <c r="O18" s="177">
        <f>'(個表9)'!$Y$5</f>
        <v>0</v>
      </c>
    </row>
    <row r="19" spans="1:15" s="152" customFormat="1" ht="30" customHeight="1" x14ac:dyDescent="0.15">
      <c r="A19" s="167">
        <v>10</v>
      </c>
      <c r="B19" s="344" t="str">
        <f>IF('(個表10)'!$AN$4="","",'(個表10)'!$AN$4)</f>
        <v/>
      </c>
      <c r="C19" s="169" t="str">
        <f>IF('(個表10)'!$H$6="","",'(個表10)'!$H$6&amp;".")</f>
        <v/>
      </c>
      <c r="D19" s="170" t="str">
        <f>IF('(個表10)'!$K$6="","",'(個表10)'!$K$6&amp;".")</f>
        <v/>
      </c>
      <c r="E19" s="170" t="str">
        <f>IF('(個表10)'!$N$6="","",'(個表10)'!$N$6)</f>
        <v/>
      </c>
      <c r="F19" s="171" t="s">
        <v>116</v>
      </c>
      <c r="G19" s="170" t="str">
        <f>IF('(個表10)'!$U$6="","",'(個表10)'!$U$6&amp;".")</f>
        <v/>
      </c>
      <c r="H19" s="170" t="str">
        <f>IF('(個表10)'!$X$6="","",'(個表10)'!$X$6&amp;".")</f>
        <v/>
      </c>
      <c r="I19" s="172" t="str">
        <f>IF('(個表10)'!$AA$6="","",'(個表10)'!$AA$6)</f>
        <v/>
      </c>
      <c r="J19" s="173" t="str">
        <f>IF('(個表10)'!$F$7="","",'(個表10)'!$F$7)</f>
        <v/>
      </c>
      <c r="K19" s="174"/>
      <c r="L19" s="175">
        <f>'(個表10)'!$AF$12</f>
        <v>0</v>
      </c>
      <c r="M19" s="176">
        <f>'(個表10)'!$AF$13</f>
        <v>0</v>
      </c>
      <c r="N19" s="177">
        <f>'(個表10)'!$P$41</f>
        <v>0</v>
      </c>
      <c r="O19" s="177">
        <f>'(個表10)'!$Y$5</f>
        <v>0</v>
      </c>
    </row>
    <row r="20" spans="1:15" s="152" customFormat="1" ht="30" customHeight="1" x14ac:dyDescent="0.15">
      <c r="A20" s="167">
        <v>11</v>
      </c>
      <c r="B20" s="344" t="str">
        <f>IF('(個表11)'!$AN$4="","",'(個表11)'!$AN$4)</f>
        <v/>
      </c>
      <c r="C20" s="169" t="str">
        <f>IF('(個表11)'!$H$6="","",'(個表1)'!$H$6&amp;".")</f>
        <v/>
      </c>
      <c r="D20" s="170" t="str">
        <f>IF('(個表11)'!$K$6="","",'(個表1)'!$K$6&amp;".")</f>
        <v/>
      </c>
      <c r="E20" s="170" t="str">
        <f>IF('(個表11)'!$N$6="","",'(個表11)'!$N$6)</f>
        <v/>
      </c>
      <c r="F20" s="171" t="s">
        <v>116</v>
      </c>
      <c r="G20" s="170" t="str">
        <f>IF('(個表11)'!$U$6="","",'(個表11)'!$U$6&amp;".")</f>
        <v/>
      </c>
      <c r="H20" s="170" t="str">
        <f>IF('(個表11)'!$X$6="","",'(個表11)'!$X$6&amp;".")</f>
        <v/>
      </c>
      <c r="I20" s="172" t="str">
        <f>IF('(個表11)'!$AA$6="","",'(個表11)'!$AA$6)</f>
        <v/>
      </c>
      <c r="J20" s="173" t="str">
        <f>IF('(個表11)'!$F$7="","",'(個表11)'!$F$7)</f>
        <v/>
      </c>
      <c r="K20" s="174"/>
      <c r="L20" s="175">
        <f>'(個表11)'!$AF$12</f>
        <v>0</v>
      </c>
      <c r="M20" s="176">
        <f>'(個表11)'!$AF$13</f>
        <v>0</v>
      </c>
      <c r="N20" s="177">
        <f>'(個表11)'!$P$41</f>
        <v>0</v>
      </c>
      <c r="O20" s="177">
        <f>'(個表11)'!$Y$5</f>
        <v>0</v>
      </c>
    </row>
    <row r="21" spans="1:15" s="152" customFormat="1" ht="30" customHeight="1" x14ac:dyDescent="0.15">
      <c r="A21" s="167">
        <v>12</v>
      </c>
      <c r="B21" s="344" t="str">
        <f>IF('(個表12)'!$AN$4="","",'(個表12)'!$AN$4)</f>
        <v/>
      </c>
      <c r="C21" s="169" t="str">
        <f>IF('(個表12)'!$H$6="","",'(個表12)'!$H$6&amp;".")</f>
        <v/>
      </c>
      <c r="D21" s="170" t="str">
        <f>IF('(個表12)'!$K$6="","",'(個表12)'!$K$6&amp;".")</f>
        <v/>
      </c>
      <c r="E21" s="170" t="str">
        <f>IF('(個表12)'!$N$6="","",'(個表12)'!$N$6)</f>
        <v/>
      </c>
      <c r="F21" s="171" t="s">
        <v>116</v>
      </c>
      <c r="G21" s="170" t="str">
        <f>IF('(個表12)'!$U$6="","",'(個表12)'!$U$6&amp;".")</f>
        <v/>
      </c>
      <c r="H21" s="170" t="str">
        <f>IF('(個表12)'!$X$6="","",'(個表12)'!$X$6&amp;".")</f>
        <v/>
      </c>
      <c r="I21" s="172" t="str">
        <f>IF('(個表12)'!$AA$6="","",'(個表12)'!$AA$6)</f>
        <v/>
      </c>
      <c r="J21" s="173" t="str">
        <f>IF('(個表12)'!$F$7="","",'(個表12)'!$F$7)</f>
        <v/>
      </c>
      <c r="K21" s="174"/>
      <c r="L21" s="175">
        <f>'(個表12)'!$AF$12</f>
        <v>0</v>
      </c>
      <c r="M21" s="176">
        <f>'(個表12)'!$AF$13</f>
        <v>0</v>
      </c>
      <c r="N21" s="177">
        <f>'(個表12)'!$P$41</f>
        <v>0</v>
      </c>
      <c r="O21" s="177">
        <f>'(個表12)'!$Y$5</f>
        <v>0</v>
      </c>
    </row>
    <row r="22" spans="1:15" s="152" customFormat="1" ht="30" customHeight="1" x14ac:dyDescent="0.15">
      <c r="A22" s="167">
        <v>13</v>
      </c>
      <c r="B22" s="344" t="str">
        <f>IF('(個表13)'!$AN$4="","",'(個表13)'!$AN$4)</f>
        <v/>
      </c>
      <c r="C22" s="169" t="str">
        <f>IF('(個表13)'!$H$6="","",'(個表13)'!$H$6&amp;".")</f>
        <v/>
      </c>
      <c r="D22" s="170" t="str">
        <f>IF('(個表13)'!$K$6="","",'(個表13)'!$K$6&amp;".")</f>
        <v/>
      </c>
      <c r="E22" s="170" t="str">
        <f>IF('(個表13)'!$N$6="","",'(個表13)'!$N$6)</f>
        <v/>
      </c>
      <c r="F22" s="171" t="s">
        <v>116</v>
      </c>
      <c r="G22" s="170" t="str">
        <f>IF('(個表13)'!$U$6="","",'(個表13)'!$U$6&amp;".")</f>
        <v/>
      </c>
      <c r="H22" s="170" t="str">
        <f>IF('(個表13)'!$X$6="","",'(個表13)'!$X$6&amp;".")</f>
        <v/>
      </c>
      <c r="I22" s="172" t="str">
        <f>IF('(個表13)'!$AA$6="","",'(個表13)'!$AA$6)</f>
        <v/>
      </c>
      <c r="J22" s="173" t="str">
        <f>IF('(個表13)'!$F$7="","",'(個表13)'!$F$7)</f>
        <v/>
      </c>
      <c r="K22" s="174"/>
      <c r="L22" s="175">
        <f>'(個表13)'!$AF$12</f>
        <v>0</v>
      </c>
      <c r="M22" s="176">
        <f>'(個表13)'!$AF$13</f>
        <v>0</v>
      </c>
      <c r="N22" s="177">
        <f>'(個表13)'!$P$41</f>
        <v>0</v>
      </c>
      <c r="O22" s="177">
        <f>'(個表13)'!$Y$5</f>
        <v>0</v>
      </c>
    </row>
    <row r="23" spans="1:15" s="152" customFormat="1" ht="30" customHeight="1" x14ac:dyDescent="0.15">
      <c r="A23" s="167">
        <v>14</v>
      </c>
      <c r="B23" s="344" t="str">
        <f>IF('(個表14)'!$AN$4="","",'(個表14)'!$AN$4)</f>
        <v/>
      </c>
      <c r="C23" s="169" t="str">
        <f>IF('(個表14)'!$H$6="","",'(個表14)'!$H$6&amp;".")</f>
        <v/>
      </c>
      <c r="D23" s="170" t="str">
        <f>IF('(個表14)'!$K$6="","",'(個表14)'!$K$6&amp;".")</f>
        <v/>
      </c>
      <c r="E23" s="170" t="str">
        <f>IF('(個表14)'!$N$6="","",'(個表14)'!$N$6)</f>
        <v/>
      </c>
      <c r="F23" s="171" t="s">
        <v>116</v>
      </c>
      <c r="G23" s="170" t="str">
        <f>IF('(個表14)'!$U$6="","",'(個表14)'!$U$6&amp;".")</f>
        <v/>
      </c>
      <c r="H23" s="170" t="str">
        <f>IF('(個表14)'!$X$6="","",'(個表14)'!$X$6&amp;".")</f>
        <v/>
      </c>
      <c r="I23" s="172" t="str">
        <f>IF('(個表14)'!$AA$6="","",'(個表14)'!$AA$6)</f>
        <v/>
      </c>
      <c r="J23" s="173" t="str">
        <f>IF('(個表14)'!$F$7="","",'(個表14)'!$F$7)</f>
        <v/>
      </c>
      <c r="K23" s="174"/>
      <c r="L23" s="175">
        <f>'(個表14)'!$AF$12</f>
        <v>0</v>
      </c>
      <c r="M23" s="176">
        <f>'(個表14)'!$AF$13</f>
        <v>0</v>
      </c>
      <c r="N23" s="177">
        <f>'(個表14)'!$P$41</f>
        <v>0</v>
      </c>
      <c r="O23" s="177">
        <f>'(個表14)'!$Y$5</f>
        <v>0</v>
      </c>
    </row>
    <row r="24" spans="1:15" s="152" customFormat="1" ht="30" customHeight="1" x14ac:dyDescent="0.15">
      <c r="A24" s="167">
        <v>15</v>
      </c>
      <c r="B24" s="344" t="str">
        <f>IF('(個表15)'!$AN$4="","",'(個表15)'!$AN$4)</f>
        <v/>
      </c>
      <c r="C24" s="169" t="str">
        <f>IF('(個表15)'!$H$6="","",'(個表15)'!$H$6&amp;".")</f>
        <v/>
      </c>
      <c r="D24" s="170" t="str">
        <f>IF('(個表15)'!$K$6="","",'(個表15)'!$K$6&amp;".")</f>
        <v/>
      </c>
      <c r="E24" s="170" t="str">
        <f>IF('(個表15)'!$N$6="","",'(個表15)'!$N$6)</f>
        <v/>
      </c>
      <c r="F24" s="171" t="s">
        <v>116</v>
      </c>
      <c r="G24" s="170" t="str">
        <f>IF('(個表15)'!$U$6="","",'(個表15)'!$U$6&amp;".")</f>
        <v/>
      </c>
      <c r="H24" s="170" t="str">
        <f>IF('(個表15)'!$X$6="","",'(個表15)'!$X$6&amp;".")</f>
        <v/>
      </c>
      <c r="I24" s="172" t="str">
        <f>IF('(個表15)'!$AA$6="","",'(個表15)'!$AA$6)</f>
        <v/>
      </c>
      <c r="J24" s="173" t="str">
        <f>IF('(個表15)'!$F$7="","",'(個表15)'!$F$7)</f>
        <v/>
      </c>
      <c r="K24" s="174"/>
      <c r="L24" s="175">
        <f>'(個表15)'!$AF$12</f>
        <v>0</v>
      </c>
      <c r="M24" s="176">
        <f>'(個表15)'!$AF$13</f>
        <v>0</v>
      </c>
      <c r="N24" s="177">
        <f>'(個表15)'!$P$41</f>
        <v>0</v>
      </c>
      <c r="O24" s="177">
        <f>'(個表15)'!$Y$5</f>
        <v>0</v>
      </c>
    </row>
    <row r="25" spans="1:15" s="152" customFormat="1" ht="30" customHeight="1" x14ac:dyDescent="0.15">
      <c r="A25" s="167">
        <v>16</v>
      </c>
      <c r="B25" s="344" t="str">
        <f>IF('(個表16)'!$AN$4="","",'(個表16)'!$AN$4)</f>
        <v/>
      </c>
      <c r="C25" s="169" t="str">
        <f>IF('(個表16)'!$H$6="","",'(個表16)'!$H$6&amp;".")</f>
        <v/>
      </c>
      <c r="D25" s="170" t="str">
        <f>IF('(個表16)'!$K$6="","",'(個表16)'!$K$6&amp;".")</f>
        <v/>
      </c>
      <c r="E25" s="170" t="str">
        <f>IF('(個表16)'!$N$6="","",'(個表16)'!$N$6)</f>
        <v/>
      </c>
      <c r="F25" s="171" t="s">
        <v>116</v>
      </c>
      <c r="G25" s="170" t="str">
        <f>IF('(個表16)'!$U$6="","",'(個表16)'!$U$6&amp;".")</f>
        <v/>
      </c>
      <c r="H25" s="170" t="str">
        <f>IF('(個表16)'!$X$6="","",'(個表16)'!$X$6&amp;".")</f>
        <v/>
      </c>
      <c r="I25" s="172" t="str">
        <f>IF('(個表16)'!$AA$6="","",'(個表16)'!$AA$6)</f>
        <v/>
      </c>
      <c r="J25" s="173" t="str">
        <f>IF('(個表16)'!$F$7="","",'(個表16)'!$F$7)</f>
        <v/>
      </c>
      <c r="K25" s="174"/>
      <c r="L25" s="175">
        <f>'(個表16)'!$AF$12</f>
        <v>0</v>
      </c>
      <c r="M25" s="176">
        <f>'(個表16)'!$AF$13</f>
        <v>0</v>
      </c>
      <c r="N25" s="177">
        <f>'(個表16)'!$P$41</f>
        <v>0</v>
      </c>
      <c r="O25" s="177">
        <f>'(個表16)'!$Y$5</f>
        <v>0</v>
      </c>
    </row>
    <row r="26" spans="1:15" s="152" customFormat="1" ht="30" customHeight="1" x14ac:dyDescent="0.15">
      <c r="A26" s="167">
        <v>17</v>
      </c>
      <c r="B26" s="344" t="str">
        <f>IF('(個表17)'!$AN$4="","",'(個表17)'!$AN$4)</f>
        <v/>
      </c>
      <c r="C26" s="169" t="str">
        <f>IF('(個表17)'!$H$6="","",'(個表17)'!$H$6&amp;".")</f>
        <v/>
      </c>
      <c r="D26" s="170" t="str">
        <f>IF('(個表17)'!$K$6="","",'(個表17)'!$K$6&amp;".")</f>
        <v/>
      </c>
      <c r="E26" s="170" t="str">
        <f>IF('(個表17)'!$N$6="","",'(個表17)'!$N$6)</f>
        <v/>
      </c>
      <c r="F26" s="171" t="s">
        <v>116</v>
      </c>
      <c r="G26" s="170" t="str">
        <f>IF('(個表17)'!$U$6="","",'(個表17)'!$U$6&amp;".")</f>
        <v/>
      </c>
      <c r="H26" s="170" t="str">
        <f>IF('(個表17)'!$X$6="","",'(個表17)'!$X$6&amp;".")</f>
        <v/>
      </c>
      <c r="I26" s="172" t="str">
        <f>IF('(個表17)'!$AA$6="","",'(個表17)'!$AA$6)</f>
        <v/>
      </c>
      <c r="J26" s="173" t="str">
        <f>IF('(個表17)'!$F$7="","",'(個表17)'!$F$7)</f>
        <v/>
      </c>
      <c r="K26" s="174"/>
      <c r="L26" s="175">
        <f>'(個表17)'!$AF$12</f>
        <v>0</v>
      </c>
      <c r="M26" s="176">
        <f>'(個表17)'!$AF$13</f>
        <v>0</v>
      </c>
      <c r="N26" s="177">
        <f>'(個表17)'!$P$41</f>
        <v>0</v>
      </c>
      <c r="O26" s="177">
        <f>'(個表17)'!$Y$5</f>
        <v>0</v>
      </c>
    </row>
    <row r="27" spans="1:15" s="152" customFormat="1" ht="30" customHeight="1" x14ac:dyDescent="0.15">
      <c r="A27" s="167">
        <v>18</v>
      </c>
      <c r="B27" s="344" t="str">
        <f>IF('(個表18）'!$AN$4="","",'(個表18）'!$AN$4)</f>
        <v/>
      </c>
      <c r="C27" s="169" t="str">
        <f>IF('(個表18）'!$H$6="","",'(個表18）'!$H$6&amp;".")</f>
        <v/>
      </c>
      <c r="D27" s="170" t="str">
        <f>IF('(個表18）'!$K$6="","",'(個表18）'!$K$6&amp;".")</f>
        <v/>
      </c>
      <c r="E27" s="170" t="str">
        <f>IF('(個表18）'!$N$6="","",'(個表18）'!$N$6)</f>
        <v/>
      </c>
      <c r="F27" s="171" t="s">
        <v>116</v>
      </c>
      <c r="G27" s="170" t="str">
        <f>IF('(個表18）'!$U$6="","",'(個表18）'!$U$6&amp;".")</f>
        <v/>
      </c>
      <c r="H27" s="170" t="str">
        <f>IF('(個表18）'!$X$6="","",'(個表18）'!$X$6&amp;".")</f>
        <v/>
      </c>
      <c r="I27" s="172" t="str">
        <f>IF('(個表18）'!$AA$6="","",'(個表18）'!$AA$6)</f>
        <v/>
      </c>
      <c r="J27" s="173" t="str">
        <f>IF('(個表18）'!$F$7="","",'(個表18）'!$F$7)</f>
        <v/>
      </c>
      <c r="K27" s="174"/>
      <c r="L27" s="175">
        <f>'(個表18）'!$AF$12</f>
        <v>0</v>
      </c>
      <c r="M27" s="176">
        <f>'(個表18）'!$AF$13</f>
        <v>0</v>
      </c>
      <c r="N27" s="177">
        <f>'(個表18）'!$P$41</f>
        <v>0</v>
      </c>
      <c r="O27" s="177">
        <f>'(個表18）'!$Y$5</f>
        <v>0</v>
      </c>
    </row>
    <row r="28" spans="1:15" s="152" customFormat="1" ht="30" customHeight="1" x14ac:dyDescent="0.15">
      <c r="A28" s="167">
        <v>19</v>
      </c>
      <c r="B28" s="344" t="str">
        <f>IF('(個表19)'!$AN$4="","",'(個表19)'!$AN$4)</f>
        <v/>
      </c>
      <c r="C28" s="169" t="str">
        <f>IF('(個表19)'!$H$6="","",'(個表19)'!$H$6&amp;".")</f>
        <v/>
      </c>
      <c r="D28" s="170" t="str">
        <f>IF('(個表19)'!$K$6="","",'(個表19)'!$K$6&amp;".")</f>
        <v/>
      </c>
      <c r="E28" s="170" t="str">
        <f>IF('(個表19)'!$N$6="","",'(個表19)'!$N$6)</f>
        <v/>
      </c>
      <c r="F28" s="171" t="s">
        <v>116</v>
      </c>
      <c r="G28" s="170" t="str">
        <f>IF('(個表19)'!$U$6="","",'(個表19)'!$U$6&amp;".")</f>
        <v/>
      </c>
      <c r="H28" s="170" t="str">
        <f>IF('(個表19)'!$X$6="","",'(個表19)'!$X$6&amp;".")</f>
        <v/>
      </c>
      <c r="I28" s="172" t="str">
        <f>IF('(個表19)'!$AA$6="","",'(個表19)'!$AA$6)</f>
        <v/>
      </c>
      <c r="J28" s="173" t="str">
        <f>IF('(個表19)'!$F$7="","",'(個表19)'!$F$7)</f>
        <v/>
      </c>
      <c r="K28" s="174"/>
      <c r="L28" s="175">
        <f>'(個表19)'!$AF$12</f>
        <v>0</v>
      </c>
      <c r="M28" s="176">
        <f>'(個表19)'!$AF$13</f>
        <v>0</v>
      </c>
      <c r="N28" s="177">
        <f>'(個表19)'!$P$41</f>
        <v>0</v>
      </c>
      <c r="O28" s="177">
        <f>'(個表19)'!$Y$5</f>
        <v>0</v>
      </c>
    </row>
    <row r="29" spans="1:15" s="152" customFormat="1" ht="30" customHeight="1" x14ac:dyDescent="0.15">
      <c r="A29" s="167">
        <v>20</v>
      </c>
      <c r="B29" s="344" t="str">
        <f>IF('(個表20)'!$AN$4="","",'(個表20)'!$AN$4)</f>
        <v/>
      </c>
      <c r="C29" s="169" t="str">
        <f>IF('(個表20)'!$H$6="","",'(個表20)'!$H$6&amp;".")</f>
        <v/>
      </c>
      <c r="D29" s="170" t="str">
        <f>IF('(個表20)'!$K$6="","",'(個表20)'!$K$6&amp;".")</f>
        <v/>
      </c>
      <c r="E29" s="170" t="str">
        <f>IF('(個表20)'!$N$6="","",'(個表20)'!$N$6)</f>
        <v/>
      </c>
      <c r="F29" s="171" t="s">
        <v>116</v>
      </c>
      <c r="G29" s="170" t="str">
        <f>IF('(個表20)'!$U$6="","",'(個表20)'!$U$6&amp;".")</f>
        <v/>
      </c>
      <c r="H29" s="170" t="str">
        <f>IF('(個表20)'!$X$6="","",'(個表20)'!$X$6&amp;".")</f>
        <v/>
      </c>
      <c r="I29" s="172" t="str">
        <f>IF('(個表20)'!$AA$6="","",'(個表20)'!$AA$6)</f>
        <v/>
      </c>
      <c r="J29" s="173" t="str">
        <f>IF('(個表20)'!$F$7="","",'(個表20)'!$F$7)</f>
        <v/>
      </c>
      <c r="K29" s="174"/>
      <c r="L29" s="175">
        <f>'(個表20)'!$AF$12</f>
        <v>0</v>
      </c>
      <c r="M29" s="176">
        <f>'(個表20)'!$AF$13</f>
        <v>0</v>
      </c>
      <c r="N29" s="177">
        <f>'(個表20)'!$P$41</f>
        <v>0</v>
      </c>
      <c r="O29" s="177">
        <f>'(個表20)'!$Y$5</f>
        <v>0</v>
      </c>
    </row>
    <row r="30" spans="1:15" s="152" customFormat="1" ht="30" customHeight="1" x14ac:dyDescent="0.15">
      <c r="A30" s="167">
        <v>21</v>
      </c>
      <c r="B30" s="344" t="str">
        <f>IF('(個表21)'!$AN$4="","",'(個表21)'!$AN$4)</f>
        <v/>
      </c>
      <c r="C30" s="169" t="str">
        <f>IF('(個表21)'!$H$6="","",'(個表21)'!$H$6&amp;".")</f>
        <v/>
      </c>
      <c r="D30" s="170" t="str">
        <f>IF('(個表21)'!$K$6="","",'(個表21)'!$K$6&amp;".")</f>
        <v/>
      </c>
      <c r="E30" s="170" t="str">
        <f>IF('(個表21)'!$N$6="","",'(個表21)'!$N$6)</f>
        <v/>
      </c>
      <c r="F30" s="171" t="s">
        <v>116</v>
      </c>
      <c r="G30" s="170" t="str">
        <f>IF('(個表21)'!$U$6="","",'(個表21)'!$U$6&amp;".")</f>
        <v/>
      </c>
      <c r="H30" s="170" t="str">
        <f>IF('(個表21)'!$X$6="","",'(個表21)'!$X$6&amp;".")</f>
        <v/>
      </c>
      <c r="I30" s="172" t="str">
        <f>IF('(個表21)'!$AA$6="","",'(個表21)'!$AA$6)</f>
        <v/>
      </c>
      <c r="J30" s="173" t="str">
        <f>IF('(個表21)'!$F$7="","",'(個表21)'!$F$7)</f>
        <v/>
      </c>
      <c r="K30" s="174"/>
      <c r="L30" s="175">
        <f>'(個表21)'!$AF$12</f>
        <v>0</v>
      </c>
      <c r="M30" s="176">
        <f>'(個表21)'!$AF$13</f>
        <v>0</v>
      </c>
      <c r="N30" s="177">
        <f>'(個表21)'!$P$41</f>
        <v>0</v>
      </c>
      <c r="O30" s="177">
        <f>'(個表21)'!$Y$5</f>
        <v>0</v>
      </c>
    </row>
    <row r="31" spans="1:15" s="152" customFormat="1" ht="30" customHeight="1" x14ac:dyDescent="0.15">
      <c r="A31" s="167">
        <v>22</v>
      </c>
      <c r="B31" s="344" t="str">
        <f>IF('(個表22)'!$AN$4="","",'(個表22)'!$AN$4)</f>
        <v/>
      </c>
      <c r="C31" s="169" t="str">
        <f>IF('(個表22)'!$H$6="","",'(個表22)'!$H$6&amp;".")</f>
        <v/>
      </c>
      <c r="D31" s="170" t="str">
        <f>IF('(個表22)'!$K$6="","",'(個表22)'!$K$6&amp;".")</f>
        <v/>
      </c>
      <c r="E31" s="170" t="str">
        <f>IF('(個表22)'!$N$6="","",'(個表22)'!$N$6)</f>
        <v/>
      </c>
      <c r="F31" s="171" t="s">
        <v>116</v>
      </c>
      <c r="G31" s="170" t="str">
        <f>IF('(個表22)'!$U$6="","",'(個表22)'!$U$6&amp;".")</f>
        <v/>
      </c>
      <c r="H31" s="170" t="str">
        <f>IF('(個表22)'!$X$6="","",'(個表22)'!$X$6&amp;".")</f>
        <v/>
      </c>
      <c r="I31" s="172" t="str">
        <f>IF('(個表22)'!$AA$6="","",'(個表22)'!$AA$6)</f>
        <v/>
      </c>
      <c r="J31" s="173" t="str">
        <f>IF('(個表22)'!$F$7="","",'(個表22)'!$F$7)</f>
        <v/>
      </c>
      <c r="K31" s="174"/>
      <c r="L31" s="175">
        <f>'(個表22)'!$AF$12</f>
        <v>0</v>
      </c>
      <c r="M31" s="176">
        <f>'(個表22)'!$AF$13</f>
        <v>0</v>
      </c>
      <c r="N31" s="177">
        <f>'(個表22)'!$P$41</f>
        <v>0</v>
      </c>
      <c r="O31" s="177">
        <f>'(個表22)'!$Y$5</f>
        <v>0</v>
      </c>
    </row>
    <row r="32" spans="1:15" s="152" customFormat="1" ht="30" customHeight="1" x14ac:dyDescent="0.15">
      <c r="A32" s="167">
        <v>23</v>
      </c>
      <c r="B32" s="344" t="str">
        <f>IF('(個表23)'!$AN$4="","",'(個表23)'!$AN$4)</f>
        <v/>
      </c>
      <c r="C32" s="169" t="str">
        <f>IF('(個表23)'!$H$6="","",'(個表23)'!$H$6&amp;".")</f>
        <v/>
      </c>
      <c r="D32" s="170" t="str">
        <f>IF('(個表23)'!$K$6="","",'(個表23)'!$K$6&amp;".")</f>
        <v/>
      </c>
      <c r="E32" s="170" t="str">
        <f>IF('(個表23)'!$N$6="","",'(個表23)'!$N$6)</f>
        <v/>
      </c>
      <c r="F32" s="171" t="s">
        <v>116</v>
      </c>
      <c r="G32" s="170" t="str">
        <f>IF('(個表23)'!$U$6="","",'(個表23)'!$U$6&amp;".")</f>
        <v/>
      </c>
      <c r="H32" s="170" t="str">
        <f>IF('(個表23)'!$X$6="","",'(個表23)'!$X$6&amp;".")</f>
        <v/>
      </c>
      <c r="I32" s="172" t="str">
        <f>IF('(個表23)'!$AA$6="","",'(個表23)'!$AA$6)</f>
        <v/>
      </c>
      <c r="J32" s="173" t="str">
        <f>IF('(個表23)'!$F$7="","",'(個表23)'!$F$7)</f>
        <v/>
      </c>
      <c r="K32" s="174"/>
      <c r="L32" s="175">
        <f>'(個表23)'!$AF$12</f>
        <v>0</v>
      </c>
      <c r="M32" s="176">
        <f>'(個表23)'!$AF$13</f>
        <v>0</v>
      </c>
      <c r="N32" s="177">
        <f>'(個表23)'!$P$41</f>
        <v>0</v>
      </c>
      <c r="O32" s="177">
        <f>'(個表23)'!$Y$5</f>
        <v>0</v>
      </c>
    </row>
    <row r="33" spans="1:15" s="152" customFormat="1" ht="30" customHeight="1" x14ac:dyDescent="0.15">
      <c r="A33" s="167">
        <v>24</v>
      </c>
      <c r="B33" s="344" t="str">
        <f>IF('(個表24)'!$AN$4="","",'(個表24)'!$AN$4)</f>
        <v/>
      </c>
      <c r="C33" s="169" t="str">
        <f>IF('(個表24)'!$H$6="","",'(個表24)'!$H$6&amp;".")</f>
        <v/>
      </c>
      <c r="D33" s="170" t="str">
        <f>IF('(個表24)'!$K$6="","",'(個表24)'!$K$6&amp;".")</f>
        <v/>
      </c>
      <c r="E33" s="170" t="str">
        <f>IF('(個表24)'!$N$6="","",'(個表24)'!$N$6)</f>
        <v/>
      </c>
      <c r="F33" s="171" t="s">
        <v>116</v>
      </c>
      <c r="G33" s="170" t="str">
        <f>IF('(個表24)'!$U$6="","",'(個表24)'!$U$6&amp;".")</f>
        <v/>
      </c>
      <c r="H33" s="170" t="str">
        <f>IF('(個表24)'!$X$6="","",'(個表24)'!$X$6&amp;".")</f>
        <v/>
      </c>
      <c r="I33" s="172" t="str">
        <f>IF('(個表24)'!$AA$6="","",'(個表24)'!$AA$6)</f>
        <v/>
      </c>
      <c r="J33" s="173" t="str">
        <f>IF('(個表24)'!$F$7="","",'(個表24)'!$F$7)</f>
        <v/>
      </c>
      <c r="K33" s="174"/>
      <c r="L33" s="175">
        <f>'(個表24)'!$AF$12</f>
        <v>0</v>
      </c>
      <c r="M33" s="176">
        <f>'(個表24)'!$AF$13</f>
        <v>0</v>
      </c>
      <c r="N33" s="177">
        <f>'(個表24)'!$P$41</f>
        <v>0</v>
      </c>
      <c r="O33" s="177">
        <f>'(個表24)'!$Y$5</f>
        <v>0</v>
      </c>
    </row>
    <row r="34" spans="1:15" s="152" customFormat="1" ht="30" customHeight="1" x14ac:dyDescent="0.15">
      <c r="A34" s="167">
        <v>25</v>
      </c>
      <c r="B34" s="344" t="str">
        <f>IF('(個表25)'!$AN$4="","",'(個表25)'!$AN$4)</f>
        <v/>
      </c>
      <c r="C34" s="169" t="str">
        <f>IF('(個表25)'!$H$6="","",'(個表25)'!$H$6&amp;".")</f>
        <v/>
      </c>
      <c r="D34" s="170" t="str">
        <f>IF('(個表25)'!$K$6="","",'(個表25)'!$K$6&amp;".")</f>
        <v/>
      </c>
      <c r="E34" s="170" t="str">
        <f>IF('(個表25)'!$N$6="","",'(個表25)'!$N$6)</f>
        <v/>
      </c>
      <c r="F34" s="171" t="s">
        <v>116</v>
      </c>
      <c r="G34" s="170" t="str">
        <f>IF('(個表25)'!$U$6="","",'(個表25)'!$U$6&amp;".")</f>
        <v/>
      </c>
      <c r="H34" s="170" t="str">
        <f>IF('(個表25)'!$X$6="","",'(個表25)'!$X$6&amp;".")</f>
        <v/>
      </c>
      <c r="I34" s="172" t="str">
        <f>IF('(個表25)'!$AA$6="","",'(個表25)'!$AA$6)</f>
        <v/>
      </c>
      <c r="J34" s="173" t="str">
        <f>IF('(個表25)'!$F$7="","",'(個表25)'!$F$7)</f>
        <v/>
      </c>
      <c r="K34" s="174"/>
      <c r="L34" s="175">
        <f>'(個表25)'!$AF$12</f>
        <v>0</v>
      </c>
      <c r="M34" s="176">
        <f>'(個表25)'!$AF$13</f>
        <v>0</v>
      </c>
      <c r="N34" s="177">
        <f>'(個表25)'!$P$41</f>
        <v>0</v>
      </c>
      <c r="O34" s="177">
        <f>'(個表25)'!$Y$5</f>
        <v>0</v>
      </c>
    </row>
    <row r="35" spans="1:15" s="152" customFormat="1" ht="30" customHeight="1" x14ac:dyDescent="0.15">
      <c r="A35" s="167">
        <v>26</v>
      </c>
      <c r="B35" s="344" t="str">
        <f>IF('(個表26)'!$AN$4="","",'(個表26)'!$AN$4)</f>
        <v/>
      </c>
      <c r="C35" s="169" t="str">
        <f>IF('(個表26)'!$H$6="","",'(個表26)'!$H$6&amp;".")</f>
        <v/>
      </c>
      <c r="D35" s="170" t="str">
        <f>IF('(個表26)'!$K$6="","",'(個表26)'!$K$6&amp;".")</f>
        <v/>
      </c>
      <c r="E35" s="170" t="str">
        <f>IF('(個表26)'!$N$6="","",'(個表26)'!$N$6)</f>
        <v/>
      </c>
      <c r="F35" s="171" t="s">
        <v>116</v>
      </c>
      <c r="G35" s="170" t="str">
        <f>IF('(個表26)'!$U$6="","",'(個表26)'!$U$6&amp;".")</f>
        <v/>
      </c>
      <c r="H35" s="170" t="str">
        <f>IF('(個表26)'!$X$6="","",'(個表26)'!$X$6&amp;".")</f>
        <v/>
      </c>
      <c r="I35" s="172" t="str">
        <f>IF('(個表26)'!$AA$6="","",'(個表26)'!$AA$6)</f>
        <v/>
      </c>
      <c r="J35" s="173" t="str">
        <f>IF('(個表26)'!$F$7="","",'(個表26)'!$F$7)</f>
        <v/>
      </c>
      <c r="K35" s="174"/>
      <c r="L35" s="175">
        <f>'(個表26)'!$AF$12</f>
        <v>0</v>
      </c>
      <c r="M35" s="176">
        <f>'(個表26)'!$AF$13</f>
        <v>0</v>
      </c>
      <c r="N35" s="177">
        <f>'(個表26)'!$P$41</f>
        <v>0</v>
      </c>
      <c r="O35" s="177">
        <f>'(個表26)'!$Y$5</f>
        <v>0</v>
      </c>
    </row>
    <row r="36" spans="1:15" s="152" customFormat="1" ht="30" customHeight="1" x14ac:dyDescent="0.15">
      <c r="A36" s="167">
        <v>27</v>
      </c>
      <c r="B36" s="344" t="str">
        <f>IF('(個表27)'!$AN$4="","",'(個表27)'!$AN$4)</f>
        <v/>
      </c>
      <c r="C36" s="169" t="str">
        <f>IF('(個表27)'!$H$6="","",'(個表27)'!$H$6&amp;".")</f>
        <v/>
      </c>
      <c r="D36" s="170" t="str">
        <f>IF('(個表27)'!$K$6="","",'(個表27)'!$K$6&amp;".")</f>
        <v/>
      </c>
      <c r="E36" s="170" t="str">
        <f>IF('(個表27)'!$N$6="","",'(個表27)'!$N$6)</f>
        <v/>
      </c>
      <c r="F36" s="171" t="s">
        <v>116</v>
      </c>
      <c r="G36" s="170" t="str">
        <f>IF('(個表27)'!$U$6="","",'(個表27)'!$U$6&amp;".")</f>
        <v/>
      </c>
      <c r="H36" s="170" t="str">
        <f>IF('(個表27)'!$X$6="","",'(個表27)'!$X$6&amp;".")</f>
        <v/>
      </c>
      <c r="I36" s="172" t="str">
        <f>IF('(個表27)'!$AA$6="","",'(個表27)'!$AA$6)</f>
        <v/>
      </c>
      <c r="J36" s="173" t="str">
        <f>IF('(個表27)'!$F$7="","",'(個表27)'!$F$7)</f>
        <v/>
      </c>
      <c r="K36" s="174"/>
      <c r="L36" s="175">
        <f>'(個表27)'!$AF$12</f>
        <v>0</v>
      </c>
      <c r="M36" s="176">
        <f>'(個表27)'!$AF$13</f>
        <v>0</v>
      </c>
      <c r="N36" s="177">
        <f>'(個表27)'!$P$41</f>
        <v>0</v>
      </c>
      <c r="O36" s="177">
        <f>'(個表27)'!$Y$5</f>
        <v>0</v>
      </c>
    </row>
    <row r="37" spans="1:15" s="152" customFormat="1" ht="30" customHeight="1" x14ac:dyDescent="0.15">
      <c r="A37" s="167">
        <v>28</v>
      </c>
      <c r="B37" s="344" t="str">
        <f>IF('(個表28)'!$AN$4="","",'(個表28)'!$AN$4)</f>
        <v/>
      </c>
      <c r="C37" s="169" t="str">
        <f>IF('(個表28)'!$H$6="","",'(個表28)'!$H$6&amp;".")</f>
        <v/>
      </c>
      <c r="D37" s="170" t="str">
        <f>IF('(個表28)'!$K$6="","",'(個表28)'!$K$6&amp;".")</f>
        <v/>
      </c>
      <c r="E37" s="170" t="str">
        <f>IF('(個表28)'!$N$6="","",'(個表28)'!$N$6)</f>
        <v/>
      </c>
      <c r="F37" s="171" t="s">
        <v>116</v>
      </c>
      <c r="G37" s="170" t="str">
        <f>IF('(個表28)'!$U$6="","",'(個表28)'!$U$6&amp;".")</f>
        <v/>
      </c>
      <c r="H37" s="170" t="str">
        <f>IF('(個表28)'!$X$6="","",'(個表28)'!$X$6&amp;".")</f>
        <v/>
      </c>
      <c r="I37" s="172" t="str">
        <f>IF('(個表28)'!$AA$6="","",'(個表28)'!$AA$6)</f>
        <v/>
      </c>
      <c r="J37" s="173" t="str">
        <f>IF('(個表28)'!$F$7="","",'(個表28)'!$F$7)</f>
        <v/>
      </c>
      <c r="K37" s="174"/>
      <c r="L37" s="175">
        <f>'(個表28)'!$AF$12</f>
        <v>0</v>
      </c>
      <c r="M37" s="176">
        <f>'(個表28)'!$AF$13</f>
        <v>0</v>
      </c>
      <c r="N37" s="177">
        <f>'(個表28)'!$P$41</f>
        <v>0</v>
      </c>
      <c r="O37" s="177">
        <f>'(個表28)'!$Y$5</f>
        <v>0</v>
      </c>
    </row>
    <row r="38" spans="1:15" s="152" customFormat="1" ht="30" customHeight="1" x14ac:dyDescent="0.15">
      <c r="A38" s="167">
        <v>29</v>
      </c>
      <c r="B38" s="344" t="str">
        <f>IF('(個表29)'!$AN$4="","",'(個表29)'!$AN$4)</f>
        <v/>
      </c>
      <c r="C38" s="169" t="str">
        <f>IF('(個表29)'!$H$6="","",'(個表29)'!$H$6&amp;".")</f>
        <v/>
      </c>
      <c r="D38" s="170" t="str">
        <f>IF('(個表29)'!$K$6="","",'(個表29)'!$K$6&amp;".")</f>
        <v/>
      </c>
      <c r="E38" s="170" t="str">
        <f>IF('(個表29)'!$N$6="","",'(個表29)'!$N$6)</f>
        <v/>
      </c>
      <c r="F38" s="171" t="s">
        <v>116</v>
      </c>
      <c r="G38" s="170" t="str">
        <f>IF('(個表29)'!$U$6="","",'(個表29)'!$U$6&amp;".")</f>
        <v/>
      </c>
      <c r="H38" s="170" t="str">
        <f>IF('(個表29)'!$X$6="","",'(個表29)'!$X$6&amp;".")</f>
        <v/>
      </c>
      <c r="I38" s="172" t="str">
        <f>IF('(個表29)'!$AA$6="","",'(個表29)'!$AA$6)</f>
        <v/>
      </c>
      <c r="J38" s="173" t="str">
        <f>IF('(個表29)'!$F$7="","",'(個表29)'!$F$7)</f>
        <v/>
      </c>
      <c r="K38" s="174"/>
      <c r="L38" s="175">
        <f>'(個表29)'!$AF$12</f>
        <v>0</v>
      </c>
      <c r="M38" s="176">
        <f>'(個表29)'!$AF$13</f>
        <v>0</v>
      </c>
      <c r="N38" s="177">
        <f>'(個表29)'!$P$41</f>
        <v>0</v>
      </c>
      <c r="O38" s="177">
        <f>'(個表29)'!$Y$5</f>
        <v>0</v>
      </c>
    </row>
    <row r="39" spans="1:15" s="152" customFormat="1" ht="30" customHeight="1" thickBot="1" x14ac:dyDescent="0.2">
      <c r="A39" s="178">
        <v>30</v>
      </c>
      <c r="B39" s="345" t="str">
        <f>IF('(個表30)'!$AN$4="","",'(個表30)'!$AN$4)</f>
        <v/>
      </c>
      <c r="C39" s="179" t="str">
        <f>IF('(個表30)'!$H$6="","",'(個表30)'!$H$6&amp;".")</f>
        <v/>
      </c>
      <c r="D39" s="180" t="str">
        <f>IF('(個表30)'!$K$6="","",'(個表30)'!$K$6&amp;".")</f>
        <v/>
      </c>
      <c r="E39" s="180" t="str">
        <f>IF('(個表30)'!$N$6="","",'(個表30)'!$N$6)</f>
        <v/>
      </c>
      <c r="F39" s="181" t="s">
        <v>116</v>
      </c>
      <c r="G39" s="180" t="str">
        <f>IF('(個表30)'!$U$6="","",'(個表30)'!$U$6&amp;".")</f>
        <v/>
      </c>
      <c r="H39" s="180" t="str">
        <f>IF('(個表30)'!$X$6="","",'(個表30)'!$X$6&amp;".")</f>
        <v/>
      </c>
      <c r="I39" s="182" t="str">
        <f>IF('(個表30)'!$AA$6="","",'(個表30)'!$AA$6)</f>
        <v/>
      </c>
      <c r="J39" s="183" t="str">
        <f>IF('(個表30)'!$F$7="","",'(個表30)'!$F$7)</f>
        <v/>
      </c>
      <c r="K39" s="184"/>
      <c r="L39" s="185">
        <f>'(個表30)'!$AF$12</f>
        <v>0</v>
      </c>
      <c r="M39" s="186">
        <f>'(個表30)'!$AF$13</f>
        <v>0</v>
      </c>
      <c r="N39" s="187">
        <f>'(個表30)'!$P$41</f>
        <v>0</v>
      </c>
      <c r="O39" s="187">
        <f>'(個表30)'!$Y$5</f>
        <v>0</v>
      </c>
    </row>
  </sheetData>
  <customSheetViews>
    <customSheetView guid="{DF515BBC-AD63-4C78-82A4-0CBD6B6BCF77}" scale="85">
      <selection activeCell="M12" sqref="M12"/>
      <pageMargins left="0.78740157480314965" right="0.39370078740157483" top="0.70866141732283472" bottom="0.51181102362204722" header="0.39370078740157483" footer="0.31496062992125984"/>
      <pageSetup paperSize="9" scale="80" orientation="portrait" blackAndWhite="1" r:id="rId1"/>
      <headerFooter alignWithMargins="0"/>
    </customSheetView>
  </customSheetViews>
  <mergeCells count="12">
    <mergeCell ref="N8:N9"/>
    <mergeCell ref="O8:O9"/>
    <mergeCell ref="A2:N3"/>
    <mergeCell ref="A6:B6"/>
    <mergeCell ref="C6:I6"/>
    <mergeCell ref="M6:N6"/>
    <mergeCell ref="A8:A9"/>
    <mergeCell ref="B8:B9"/>
    <mergeCell ref="C8:I9"/>
    <mergeCell ref="J8:J9"/>
    <mergeCell ref="K8:K9"/>
    <mergeCell ref="L8:M8"/>
  </mergeCells>
  <phoneticPr fontId="3"/>
  <pageMargins left="0.78740157480314965" right="0.39370078740157483" top="0.70866141732283472" bottom="0.51181102362204722" header="0.39370078740157483" footer="0.31496062992125984"/>
  <pageSetup paperSize="9" scale="80" orientation="portrait" blackAndWhite="1" r:id="rId2"/>
  <headerFooter alignWithMargins="0"/>
  <ignoredErrors>
    <ignoredError sqref="C11:E11 G11:J11 L11:O11 C17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26"/>
  <sheetViews>
    <sheetView view="pageBreakPreview" topLeftCell="A23" zoomScaleNormal="70" zoomScaleSheetLayoutView="100" workbookViewId="0">
      <selection activeCell="O39" sqref="O39"/>
    </sheetView>
  </sheetViews>
  <sheetFormatPr defaultColWidth="9" defaultRowHeight="13.5" x14ac:dyDescent="0.15"/>
  <cols>
    <col min="1" max="2" width="2.75" style="14" customWidth="1"/>
    <col min="3" max="3" width="4" style="14" customWidth="1"/>
    <col min="4" max="6" width="2.75" style="14" customWidth="1"/>
    <col min="7" max="7" width="2" style="14" customWidth="1"/>
    <col min="8" max="8" width="2.75" style="14" customWidth="1"/>
    <col min="9" max="9" width="2.125" style="14" customWidth="1"/>
    <col min="10" max="33" width="2.75" style="14" customWidth="1"/>
    <col min="34" max="16384" width="9" style="14"/>
  </cols>
  <sheetData>
    <row r="1" spans="1:33" x14ac:dyDescent="0.15">
      <c r="A1" s="14" t="str">
        <f>IF(表紙!$B$6="交付申請","(様式１－２）","(様式１－５）")</f>
        <v>(様式１－２）</v>
      </c>
    </row>
    <row r="2" spans="1:33" ht="22.5" customHeight="1" x14ac:dyDescent="0.15">
      <c r="A2" s="434" t="str">
        <f>IF(表紙!$B$6="交付申請","やまぐち未来アスリート育成・強化拠点支援事業　収支予算書　(総括表)","やまぐち未来アスリート育成・強化拠点支援事業　収支決算書　(総括表)")</f>
        <v>やまぐち未来アスリート育成・強化拠点支援事業　収支予算書　(総括表)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4"/>
      <c r="AB2" s="434"/>
      <c r="AC2" s="434"/>
      <c r="AD2" s="434"/>
      <c r="AE2" s="434"/>
      <c r="AF2" s="434"/>
      <c r="AG2" s="434"/>
    </row>
    <row r="3" spans="1:33" ht="22.5" customHeight="1" x14ac:dyDescent="0.15">
      <c r="A3" s="434"/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  <c r="V3" s="434"/>
      <c r="W3" s="434"/>
      <c r="X3" s="434"/>
      <c r="Y3" s="434"/>
      <c r="Z3" s="434"/>
      <c r="AA3" s="434"/>
      <c r="AB3" s="434"/>
      <c r="AC3" s="434"/>
      <c r="AD3" s="434"/>
      <c r="AE3" s="434"/>
      <c r="AF3" s="434"/>
      <c r="AG3" s="434"/>
    </row>
    <row r="4" spans="1:33" ht="18" customHeight="1" thickBot="1" x14ac:dyDescent="0.2">
      <c r="A4" s="15"/>
      <c r="B4" s="15"/>
      <c r="C4" s="16"/>
      <c r="D4" s="16"/>
      <c r="E4" s="16"/>
      <c r="F4" s="16"/>
      <c r="G4" s="16"/>
      <c r="H4" s="16"/>
      <c r="I4" s="16"/>
      <c r="J4" s="16"/>
      <c r="L4" s="16"/>
      <c r="M4" s="16"/>
      <c r="N4" s="17"/>
      <c r="O4" s="16" t="str">
        <f>IF(K10=K23,"ok","収支不一致")</f>
        <v>ok</v>
      </c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8" t="s">
        <v>42</v>
      </c>
    </row>
    <row r="5" spans="1:33" ht="37.5" customHeight="1" x14ac:dyDescent="0.15">
      <c r="A5" s="435" t="s">
        <v>43</v>
      </c>
      <c r="B5" s="436"/>
      <c r="C5" s="441" t="s">
        <v>44</v>
      </c>
      <c r="D5" s="442"/>
      <c r="E5" s="442"/>
      <c r="F5" s="442"/>
      <c r="G5" s="442"/>
      <c r="H5" s="442"/>
      <c r="I5" s="442"/>
      <c r="J5" s="442"/>
      <c r="K5" s="441" t="s">
        <v>45</v>
      </c>
      <c r="L5" s="442"/>
      <c r="M5" s="442"/>
      <c r="N5" s="442"/>
      <c r="O5" s="443"/>
      <c r="P5" s="441" t="s">
        <v>46</v>
      </c>
      <c r="Q5" s="444"/>
      <c r="R5" s="444"/>
      <c r="S5" s="444"/>
      <c r="T5" s="444"/>
      <c r="U5" s="444"/>
      <c r="V5" s="444"/>
      <c r="W5" s="444"/>
      <c r="X5" s="444"/>
      <c r="Y5" s="444"/>
      <c r="Z5" s="444"/>
      <c r="AA5" s="444"/>
      <c r="AB5" s="444"/>
      <c r="AC5" s="444"/>
      <c r="AD5" s="444"/>
      <c r="AE5" s="444"/>
      <c r="AF5" s="444"/>
      <c r="AG5" s="445"/>
    </row>
    <row r="6" spans="1:33" ht="37.5" customHeight="1" x14ac:dyDescent="0.15">
      <c r="A6" s="437"/>
      <c r="B6" s="438"/>
      <c r="C6" s="446" t="s">
        <v>260</v>
      </c>
      <c r="D6" s="447"/>
      <c r="E6" s="447"/>
      <c r="F6" s="447"/>
      <c r="G6" s="447"/>
      <c r="H6" s="447"/>
      <c r="I6" s="447"/>
      <c r="J6" s="448"/>
      <c r="K6" s="449">
        <f>'（内訳）'!F5</f>
        <v>0</v>
      </c>
      <c r="L6" s="450"/>
      <c r="M6" s="450"/>
      <c r="N6" s="450"/>
      <c r="O6" s="451"/>
      <c r="P6" s="19"/>
      <c r="Q6" s="20"/>
      <c r="R6" s="20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2"/>
    </row>
    <row r="7" spans="1:33" ht="37.5" customHeight="1" x14ac:dyDescent="0.15">
      <c r="A7" s="437"/>
      <c r="B7" s="438"/>
      <c r="C7" s="446" t="s">
        <v>48</v>
      </c>
      <c r="D7" s="447"/>
      <c r="E7" s="447"/>
      <c r="F7" s="447"/>
      <c r="G7" s="447"/>
      <c r="H7" s="447"/>
      <c r="I7" s="447"/>
      <c r="J7" s="448"/>
      <c r="K7" s="449">
        <f>'（内訳）'!F6</f>
        <v>0</v>
      </c>
      <c r="L7" s="450"/>
      <c r="M7" s="450"/>
      <c r="N7" s="450"/>
      <c r="O7" s="451"/>
      <c r="P7" s="23"/>
      <c r="Q7" s="24"/>
      <c r="R7" s="24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6"/>
    </row>
    <row r="8" spans="1:33" ht="37.5" customHeight="1" x14ac:dyDescent="0.15">
      <c r="A8" s="437"/>
      <c r="B8" s="438"/>
      <c r="C8" s="446" t="s">
        <v>49</v>
      </c>
      <c r="D8" s="447"/>
      <c r="E8" s="447"/>
      <c r="F8" s="447"/>
      <c r="G8" s="447"/>
      <c r="H8" s="447"/>
      <c r="I8" s="447"/>
      <c r="J8" s="448"/>
      <c r="K8" s="449">
        <f>'（内訳）'!F7</f>
        <v>0</v>
      </c>
      <c r="L8" s="450"/>
      <c r="M8" s="450"/>
      <c r="N8" s="450"/>
      <c r="O8" s="451"/>
      <c r="P8" s="23"/>
      <c r="Q8" s="24"/>
      <c r="R8" s="24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6"/>
    </row>
    <row r="9" spans="1:33" ht="37.5" customHeight="1" x14ac:dyDescent="0.15">
      <c r="A9" s="437"/>
      <c r="B9" s="438"/>
      <c r="C9" s="446" t="s">
        <v>50</v>
      </c>
      <c r="D9" s="447"/>
      <c r="E9" s="447"/>
      <c r="F9" s="447"/>
      <c r="G9" s="447"/>
      <c r="H9" s="447"/>
      <c r="I9" s="447"/>
      <c r="J9" s="448"/>
      <c r="K9" s="449">
        <f>'（内訳）'!F8</f>
        <v>0</v>
      </c>
      <c r="L9" s="450"/>
      <c r="M9" s="450"/>
      <c r="N9" s="450"/>
      <c r="O9" s="451"/>
      <c r="P9" s="23"/>
      <c r="Q9" s="24"/>
      <c r="R9" s="24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6"/>
    </row>
    <row r="10" spans="1:33" ht="37.5" customHeight="1" thickBot="1" x14ac:dyDescent="0.2">
      <c r="A10" s="439"/>
      <c r="B10" s="440"/>
      <c r="C10" s="452" t="s">
        <v>51</v>
      </c>
      <c r="D10" s="453"/>
      <c r="E10" s="453"/>
      <c r="F10" s="453"/>
      <c r="G10" s="453"/>
      <c r="H10" s="453"/>
      <c r="I10" s="453"/>
      <c r="J10" s="454"/>
      <c r="K10" s="455">
        <f>SUM(K6:O9)</f>
        <v>0</v>
      </c>
      <c r="L10" s="456"/>
      <c r="M10" s="456"/>
      <c r="N10" s="456"/>
      <c r="O10" s="457"/>
      <c r="P10" s="27"/>
      <c r="Q10" s="28"/>
      <c r="R10" s="28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</row>
    <row r="11" spans="1:33" ht="37.5" customHeight="1" x14ac:dyDescent="0.15">
      <c r="A11" s="458" t="s">
        <v>52</v>
      </c>
      <c r="B11" s="459"/>
      <c r="C11" s="464" t="s">
        <v>53</v>
      </c>
      <c r="D11" s="464"/>
      <c r="E11" s="464"/>
      <c r="F11" s="464"/>
      <c r="G11" s="464" t="s">
        <v>54</v>
      </c>
      <c r="H11" s="464"/>
      <c r="I11" s="464"/>
      <c r="J11" s="464"/>
      <c r="K11" s="466" t="s">
        <v>55</v>
      </c>
      <c r="L11" s="467"/>
      <c r="M11" s="467"/>
      <c r="N11" s="467"/>
      <c r="O11" s="468"/>
      <c r="P11" s="477" t="s">
        <v>56</v>
      </c>
      <c r="Q11" s="478"/>
      <c r="R11" s="478"/>
      <c r="S11" s="478"/>
      <c r="T11" s="478"/>
      <c r="U11" s="478"/>
      <c r="V11" s="478"/>
      <c r="W11" s="478"/>
      <c r="X11" s="478"/>
      <c r="Y11" s="479"/>
      <c r="Z11" s="480" t="s">
        <v>57</v>
      </c>
      <c r="AA11" s="481"/>
      <c r="AB11" s="481"/>
      <c r="AC11" s="481"/>
      <c r="AD11" s="481"/>
      <c r="AE11" s="481"/>
      <c r="AF11" s="481"/>
      <c r="AG11" s="482"/>
    </row>
    <row r="12" spans="1:33" ht="37.5" customHeight="1" x14ac:dyDescent="0.15">
      <c r="A12" s="460"/>
      <c r="B12" s="461"/>
      <c r="C12" s="465"/>
      <c r="D12" s="465"/>
      <c r="E12" s="465"/>
      <c r="F12" s="465"/>
      <c r="G12" s="465"/>
      <c r="H12" s="465"/>
      <c r="I12" s="465"/>
      <c r="J12" s="465"/>
      <c r="K12" s="469"/>
      <c r="L12" s="470"/>
      <c r="M12" s="470"/>
      <c r="N12" s="470"/>
      <c r="O12" s="471"/>
      <c r="P12" s="486" t="s">
        <v>58</v>
      </c>
      <c r="Q12" s="487"/>
      <c r="R12" s="487"/>
      <c r="S12" s="487"/>
      <c r="T12" s="487"/>
      <c r="U12" s="486" t="s">
        <v>59</v>
      </c>
      <c r="V12" s="487"/>
      <c r="W12" s="487"/>
      <c r="X12" s="487"/>
      <c r="Y12" s="488"/>
      <c r="Z12" s="483"/>
      <c r="AA12" s="484"/>
      <c r="AB12" s="484"/>
      <c r="AC12" s="484"/>
      <c r="AD12" s="484"/>
      <c r="AE12" s="484"/>
      <c r="AF12" s="484"/>
      <c r="AG12" s="485"/>
    </row>
    <row r="13" spans="1:33" ht="37.5" customHeight="1" x14ac:dyDescent="0.15">
      <c r="A13" s="460"/>
      <c r="B13" s="461"/>
      <c r="C13" s="31" t="s">
        <v>60</v>
      </c>
      <c r="D13" s="31"/>
      <c r="E13" s="31"/>
      <c r="F13" s="32"/>
      <c r="G13" s="33" t="s">
        <v>60</v>
      </c>
      <c r="H13" s="33"/>
      <c r="I13" s="33"/>
      <c r="J13" s="34"/>
      <c r="K13" s="449">
        <f>'（内訳）'!F13</f>
        <v>0</v>
      </c>
      <c r="L13" s="472"/>
      <c r="M13" s="472"/>
      <c r="N13" s="472"/>
      <c r="O13" s="473"/>
      <c r="P13" s="449">
        <f>'（内訳）'!F27</f>
        <v>0</v>
      </c>
      <c r="Q13" s="472"/>
      <c r="R13" s="472"/>
      <c r="S13" s="472"/>
      <c r="T13" s="473"/>
      <c r="U13" s="449">
        <f t="shared" ref="U13:U22" si="0">K13-P13</f>
        <v>0</v>
      </c>
      <c r="V13" s="472"/>
      <c r="W13" s="472"/>
      <c r="X13" s="472"/>
      <c r="Y13" s="473"/>
      <c r="Z13" s="489"/>
      <c r="AA13" s="490"/>
      <c r="AB13" s="490"/>
      <c r="AC13" s="490"/>
      <c r="AD13" s="490"/>
      <c r="AE13" s="490"/>
      <c r="AF13" s="490"/>
      <c r="AG13" s="491"/>
    </row>
    <row r="14" spans="1:33" ht="37.5" customHeight="1" x14ac:dyDescent="0.15">
      <c r="A14" s="460"/>
      <c r="B14" s="461"/>
      <c r="C14" s="35" t="s">
        <v>61</v>
      </c>
      <c r="D14" s="36"/>
      <c r="E14" s="36"/>
      <c r="F14" s="37"/>
      <c r="G14" s="31" t="s">
        <v>62</v>
      </c>
      <c r="H14" s="31"/>
      <c r="I14" s="31"/>
      <c r="J14" s="32"/>
      <c r="K14" s="449">
        <f>'（内訳）'!F14</f>
        <v>0</v>
      </c>
      <c r="L14" s="472"/>
      <c r="M14" s="472"/>
      <c r="N14" s="472"/>
      <c r="O14" s="473"/>
      <c r="P14" s="449">
        <f>'（内訳）'!F28</f>
        <v>0</v>
      </c>
      <c r="Q14" s="472"/>
      <c r="R14" s="472"/>
      <c r="S14" s="472"/>
      <c r="T14" s="473"/>
      <c r="U14" s="449">
        <f t="shared" si="0"/>
        <v>0</v>
      </c>
      <c r="V14" s="472"/>
      <c r="W14" s="472"/>
      <c r="X14" s="472"/>
      <c r="Y14" s="473"/>
      <c r="Z14" s="492"/>
      <c r="AA14" s="490"/>
      <c r="AB14" s="490"/>
      <c r="AC14" s="490"/>
      <c r="AD14" s="490"/>
      <c r="AE14" s="490"/>
      <c r="AF14" s="490"/>
      <c r="AG14" s="491"/>
    </row>
    <row r="15" spans="1:33" ht="37.5" customHeight="1" x14ac:dyDescent="0.15">
      <c r="A15" s="460"/>
      <c r="B15" s="461"/>
      <c r="C15" s="38"/>
      <c r="D15" s="31"/>
      <c r="E15" s="31"/>
      <c r="F15" s="32"/>
      <c r="G15" s="31" t="s">
        <v>63</v>
      </c>
      <c r="H15" s="31"/>
      <c r="I15" s="31"/>
      <c r="J15" s="32"/>
      <c r="K15" s="449">
        <f>'（内訳）'!F15</f>
        <v>0</v>
      </c>
      <c r="L15" s="472"/>
      <c r="M15" s="472"/>
      <c r="N15" s="472"/>
      <c r="O15" s="473"/>
      <c r="P15" s="449">
        <f>'（内訳）'!F29</f>
        <v>0</v>
      </c>
      <c r="Q15" s="472"/>
      <c r="R15" s="472"/>
      <c r="S15" s="472"/>
      <c r="T15" s="473"/>
      <c r="U15" s="449">
        <f t="shared" si="0"/>
        <v>0</v>
      </c>
      <c r="V15" s="472"/>
      <c r="W15" s="472"/>
      <c r="X15" s="472"/>
      <c r="Y15" s="473"/>
      <c r="Z15" s="492"/>
      <c r="AA15" s="490"/>
      <c r="AB15" s="490"/>
      <c r="AC15" s="490"/>
      <c r="AD15" s="490"/>
      <c r="AE15" s="490"/>
      <c r="AF15" s="490"/>
      <c r="AG15" s="491"/>
    </row>
    <row r="16" spans="1:33" ht="37.5" customHeight="1" x14ac:dyDescent="0.15">
      <c r="A16" s="460"/>
      <c r="B16" s="461"/>
      <c r="C16" s="35" t="s">
        <v>64</v>
      </c>
      <c r="D16" s="36"/>
      <c r="E16" s="36"/>
      <c r="F16" s="37"/>
      <c r="G16" s="31" t="s">
        <v>65</v>
      </c>
      <c r="H16" s="31"/>
      <c r="I16" s="31"/>
      <c r="J16" s="32"/>
      <c r="K16" s="449">
        <f>'（内訳）'!F16</f>
        <v>0</v>
      </c>
      <c r="L16" s="472"/>
      <c r="M16" s="472"/>
      <c r="N16" s="472"/>
      <c r="O16" s="473"/>
      <c r="P16" s="449">
        <f>'（内訳）'!F30</f>
        <v>0</v>
      </c>
      <c r="Q16" s="472"/>
      <c r="R16" s="472"/>
      <c r="S16" s="472"/>
      <c r="T16" s="473"/>
      <c r="U16" s="449">
        <f t="shared" si="0"/>
        <v>0</v>
      </c>
      <c r="V16" s="472"/>
      <c r="W16" s="472"/>
      <c r="X16" s="472"/>
      <c r="Y16" s="473"/>
      <c r="Z16" s="489"/>
      <c r="AA16" s="490"/>
      <c r="AB16" s="490"/>
      <c r="AC16" s="490"/>
      <c r="AD16" s="490"/>
      <c r="AE16" s="490"/>
      <c r="AF16" s="490"/>
      <c r="AG16" s="491"/>
    </row>
    <row r="17" spans="1:33" ht="37.5" customHeight="1" x14ac:dyDescent="0.15">
      <c r="A17" s="460"/>
      <c r="B17" s="461"/>
      <c r="C17" s="38"/>
      <c r="D17" s="31"/>
      <c r="E17" s="31"/>
      <c r="F17" s="32"/>
      <c r="G17" s="31" t="s">
        <v>66</v>
      </c>
      <c r="H17" s="31"/>
      <c r="I17" s="31"/>
      <c r="J17" s="32"/>
      <c r="K17" s="449">
        <f>'（内訳）'!F17</f>
        <v>0</v>
      </c>
      <c r="L17" s="472"/>
      <c r="M17" s="472"/>
      <c r="N17" s="472"/>
      <c r="O17" s="473"/>
      <c r="P17" s="493"/>
      <c r="Q17" s="494"/>
      <c r="R17" s="494"/>
      <c r="S17" s="494"/>
      <c r="T17" s="495"/>
      <c r="U17" s="449">
        <f t="shared" si="0"/>
        <v>0</v>
      </c>
      <c r="V17" s="472"/>
      <c r="W17" s="472"/>
      <c r="X17" s="472"/>
      <c r="Y17" s="473"/>
      <c r="Z17" s="489"/>
      <c r="AA17" s="490"/>
      <c r="AB17" s="490"/>
      <c r="AC17" s="490"/>
      <c r="AD17" s="490"/>
      <c r="AE17" s="490"/>
      <c r="AF17" s="490"/>
      <c r="AG17" s="491"/>
    </row>
    <row r="18" spans="1:33" ht="37.5" customHeight="1" x14ac:dyDescent="0.15">
      <c r="A18" s="460"/>
      <c r="B18" s="461"/>
      <c r="C18" s="35" t="s">
        <v>67</v>
      </c>
      <c r="D18" s="36"/>
      <c r="E18" s="36"/>
      <c r="F18" s="37"/>
      <c r="G18" s="474" t="s">
        <v>68</v>
      </c>
      <c r="H18" s="475"/>
      <c r="I18" s="475"/>
      <c r="J18" s="476"/>
      <c r="K18" s="449">
        <f>'（内訳）'!F18</f>
        <v>0</v>
      </c>
      <c r="L18" s="472"/>
      <c r="M18" s="472"/>
      <c r="N18" s="472"/>
      <c r="O18" s="473"/>
      <c r="P18" s="449">
        <f>'（内訳）'!F32</f>
        <v>0</v>
      </c>
      <c r="Q18" s="472"/>
      <c r="R18" s="472"/>
      <c r="S18" s="472"/>
      <c r="T18" s="473"/>
      <c r="U18" s="449">
        <f t="shared" si="0"/>
        <v>0</v>
      </c>
      <c r="V18" s="472"/>
      <c r="W18" s="472"/>
      <c r="X18" s="472"/>
      <c r="Y18" s="473"/>
      <c r="Z18" s="489"/>
      <c r="AA18" s="490"/>
      <c r="AB18" s="490"/>
      <c r="AC18" s="490"/>
      <c r="AD18" s="490"/>
      <c r="AE18" s="490"/>
      <c r="AF18" s="490"/>
      <c r="AG18" s="491"/>
    </row>
    <row r="19" spans="1:33" ht="37.5" customHeight="1" x14ac:dyDescent="0.15">
      <c r="A19" s="460"/>
      <c r="B19" s="461"/>
      <c r="C19" s="39"/>
      <c r="D19" s="40"/>
      <c r="E19" s="40"/>
      <c r="F19" s="41"/>
      <c r="G19" s="31" t="s">
        <v>265</v>
      </c>
      <c r="H19" s="31"/>
      <c r="I19" s="31"/>
      <c r="J19" s="32"/>
      <c r="K19" s="449">
        <f>'（内訳）'!F19</f>
        <v>0</v>
      </c>
      <c r="L19" s="472"/>
      <c r="M19" s="472"/>
      <c r="N19" s="472"/>
      <c r="O19" s="473"/>
      <c r="P19" s="449">
        <f>'（内訳）'!F33</f>
        <v>0</v>
      </c>
      <c r="Q19" s="472"/>
      <c r="R19" s="472"/>
      <c r="S19" s="472"/>
      <c r="T19" s="473"/>
      <c r="U19" s="449">
        <f t="shared" si="0"/>
        <v>0</v>
      </c>
      <c r="V19" s="472"/>
      <c r="W19" s="472"/>
      <c r="X19" s="472"/>
      <c r="Y19" s="473"/>
      <c r="Z19" s="489"/>
      <c r="AA19" s="490"/>
      <c r="AB19" s="490"/>
      <c r="AC19" s="490"/>
      <c r="AD19" s="490"/>
      <c r="AE19" s="490"/>
      <c r="AF19" s="490"/>
      <c r="AG19" s="491"/>
    </row>
    <row r="20" spans="1:33" ht="37.5" customHeight="1" x14ac:dyDescent="0.15">
      <c r="A20" s="460"/>
      <c r="B20" s="461"/>
      <c r="C20" s="38"/>
      <c r="D20" s="31"/>
      <c r="E20" s="31"/>
      <c r="F20" s="32"/>
      <c r="G20" s="31" t="s">
        <v>69</v>
      </c>
      <c r="H20" s="31"/>
      <c r="I20" s="31"/>
      <c r="J20" s="32"/>
      <c r="K20" s="449">
        <f>'（内訳）'!F20</f>
        <v>0</v>
      </c>
      <c r="L20" s="472"/>
      <c r="M20" s="472"/>
      <c r="N20" s="472"/>
      <c r="O20" s="473"/>
      <c r="P20" s="449">
        <f>'（内訳）'!F34</f>
        <v>0</v>
      </c>
      <c r="Q20" s="472"/>
      <c r="R20" s="472"/>
      <c r="S20" s="472"/>
      <c r="T20" s="473"/>
      <c r="U20" s="449">
        <f t="shared" si="0"/>
        <v>0</v>
      </c>
      <c r="V20" s="472"/>
      <c r="W20" s="472"/>
      <c r="X20" s="472"/>
      <c r="Y20" s="473"/>
      <c r="Z20" s="489"/>
      <c r="AA20" s="490"/>
      <c r="AB20" s="490"/>
      <c r="AC20" s="490"/>
      <c r="AD20" s="490"/>
      <c r="AE20" s="490"/>
      <c r="AF20" s="490"/>
      <c r="AG20" s="491"/>
    </row>
    <row r="21" spans="1:33" ht="37.5" customHeight="1" x14ac:dyDescent="0.15">
      <c r="A21" s="460"/>
      <c r="B21" s="461"/>
      <c r="C21" s="496" t="s">
        <v>71</v>
      </c>
      <c r="D21" s="497"/>
      <c r="E21" s="497"/>
      <c r="F21" s="498"/>
      <c r="G21" s="499" t="s">
        <v>72</v>
      </c>
      <c r="H21" s="500"/>
      <c r="I21" s="500"/>
      <c r="J21" s="501"/>
      <c r="K21" s="449">
        <f>'（内訳）'!F21</f>
        <v>0</v>
      </c>
      <c r="L21" s="472"/>
      <c r="M21" s="472"/>
      <c r="N21" s="472"/>
      <c r="O21" s="473"/>
      <c r="P21" s="449">
        <f>'（内訳）'!F35</f>
        <v>0</v>
      </c>
      <c r="Q21" s="472"/>
      <c r="R21" s="472"/>
      <c r="S21" s="472"/>
      <c r="T21" s="473"/>
      <c r="U21" s="449">
        <f t="shared" si="0"/>
        <v>0</v>
      </c>
      <c r="V21" s="472"/>
      <c r="W21" s="472"/>
      <c r="X21" s="472"/>
      <c r="Y21" s="473"/>
      <c r="Z21" s="492"/>
      <c r="AA21" s="490"/>
      <c r="AB21" s="490"/>
      <c r="AC21" s="490"/>
      <c r="AD21" s="490"/>
      <c r="AE21" s="490"/>
      <c r="AF21" s="490"/>
      <c r="AG21" s="491"/>
    </row>
    <row r="22" spans="1:33" ht="37.5" customHeight="1" x14ac:dyDescent="0.15">
      <c r="A22" s="460"/>
      <c r="B22" s="461"/>
      <c r="C22" s="42" t="s">
        <v>50</v>
      </c>
      <c r="D22" s="33"/>
      <c r="E22" s="33"/>
      <c r="F22" s="34"/>
      <c r="G22" s="33"/>
      <c r="H22" s="33"/>
      <c r="I22" s="33"/>
      <c r="J22" s="34"/>
      <c r="K22" s="449">
        <f>'（内訳）'!F22</f>
        <v>0</v>
      </c>
      <c r="L22" s="472"/>
      <c r="M22" s="472"/>
      <c r="N22" s="472"/>
      <c r="O22" s="473"/>
      <c r="P22" s="493"/>
      <c r="Q22" s="494"/>
      <c r="R22" s="494"/>
      <c r="S22" s="494"/>
      <c r="T22" s="495"/>
      <c r="U22" s="449">
        <f t="shared" si="0"/>
        <v>0</v>
      </c>
      <c r="V22" s="472"/>
      <c r="W22" s="472"/>
      <c r="X22" s="472"/>
      <c r="Y22" s="473"/>
      <c r="Z22" s="489"/>
      <c r="AA22" s="490"/>
      <c r="AB22" s="490"/>
      <c r="AC22" s="490"/>
      <c r="AD22" s="490"/>
      <c r="AE22" s="490"/>
      <c r="AF22" s="490"/>
      <c r="AG22" s="491"/>
    </row>
    <row r="23" spans="1:33" ht="37.5" customHeight="1" thickBot="1" x14ac:dyDescent="0.2">
      <c r="A23" s="462"/>
      <c r="B23" s="463"/>
      <c r="C23" s="452" t="s">
        <v>51</v>
      </c>
      <c r="D23" s="453"/>
      <c r="E23" s="453"/>
      <c r="F23" s="453"/>
      <c r="G23" s="453"/>
      <c r="H23" s="453"/>
      <c r="I23" s="453"/>
      <c r="J23" s="454"/>
      <c r="K23" s="455">
        <f>SUM(K13:O22)</f>
        <v>0</v>
      </c>
      <c r="L23" s="502"/>
      <c r="M23" s="502"/>
      <c r="N23" s="502"/>
      <c r="O23" s="503"/>
      <c r="P23" s="455">
        <f>SUM(P13:T22)</f>
        <v>0</v>
      </c>
      <c r="Q23" s="502"/>
      <c r="R23" s="502"/>
      <c r="S23" s="502"/>
      <c r="T23" s="503"/>
      <c r="U23" s="455">
        <f>SUM(U13:Y22)</f>
        <v>0</v>
      </c>
      <c r="V23" s="502"/>
      <c r="W23" s="502"/>
      <c r="X23" s="502"/>
      <c r="Y23" s="503"/>
      <c r="Z23" s="43"/>
      <c r="AA23" s="44"/>
      <c r="AB23" s="45"/>
      <c r="AC23" s="28"/>
      <c r="AD23" s="46"/>
      <c r="AE23" s="46"/>
      <c r="AF23" s="45"/>
      <c r="AG23" s="47"/>
    </row>
    <row r="24" spans="1:33" ht="17.25" customHeight="1" x14ac:dyDescent="0.15"/>
    <row r="25" spans="1:33" x14ac:dyDescent="0.15">
      <c r="F25" s="801" t="s">
        <v>148</v>
      </c>
      <c r="G25" s="802"/>
      <c r="H25" s="802"/>
      <c r="I25" s="802"/>
      <c r="J25" s="802"/>
      <c r="K25" s="803" t="str">
        <f>IF(K10=K23,"ok","収支不一致")</f>
        <v>ok</v>
      </c>
      <c r="L25" s="803"/>
      <c r="M25" s="803"/>
      <c r="N25" s="803"/>
      <c r="O25" s="803"/>
    </row>
    <row r="26" spans="1:33" x14ac:dyDescent="0.15">
      <c r="F26" s="801" t="s">
        <v>149</v>
      </c>
      <c r="G26" s="802"/>
      <c r="H26" s="802"/>
      <c r="I26" s="802"/>
      <c r="J26" s="802"/>
      <c r="K26" s="803" t="str">
        <f>IF(K7+K8+K9=U23,"ok","収支不一致")</f>
        <v>ok</v>
      </c>
      <c r="L26" s="803"/>
      <c r="M26" s="803"/>
      <c r="N26" s="803"/>
      <c r="O26" s="803"/>
    </row>
  </sheetData>
  <customSheetViews>
    <customSheetView guid="{DF515BBC-AD63-4C78-82A4-0CBD6B6BCF77}" topLeftCell="A4">
      <selection activeCell="T8" sqref="T8"/>
      <pageMargins left="0.70866141732283472" right="0.39370078740157483" top="0.78740157480314965" bottom="0.51181102362204722" header="0.55118110236220474" footer="0.31496062992125984"/>
      <pageSetup paperSize="9" orientation="portrait" blackAndWhite="1" r:id="rId1"/>
      <headerFooter alignWithMargins="0"/>
    </customSheetView>
  </customSheetViews>
  <mergeCells count="74">
    <mergeCell ref="F25:J25"/>
    <mergeCell ref="K25:O25"/>
    <mergeCell ref="F26:J26"/>
    <mergeCell ref="K26:O26"/>
    <mergeCell ref="P22:T22"/>
    <mergeCell ref="U22:Y22"/>
    <mergeCell ref="Z22:AG22"/>
    <mergeCell ref="C23:J23"/>
    <mergeCell ref="K23:O23"/>
    <mergeCell ref="P23:T23"/>
    <mergeCell ref="U23:Y23"/>
    <mergeCell ref="P20:T20"/>
    <mergeCell ref="U20:Y20"/>
    <mergeCell ref="Z20:AG20"/>
    <mergeCell ref="C21:F21"/>
    <mergeCell ref="G21:J21"/>
    <mergeCell ref="K21:O21"/>
    <mergeCell ref="P21:T21"/>
    <mergeCell ref="U21:Y21"/>
    <mergeCell ref="Z21:AG21"/>
    <mergeCell ref="P19:T19"/>
    <mergeCell ref="U19:Y19"/>
    <mergeCell ref="Z19:AG19"/>
    <mergeCell ref="K16:O16"/>
    <mergeCell ref="P16:T16"/>
    <mergeCell ref="U16:Y16"/>
    <mergeCell ref="Z16:AG16"/>
    <mergeCell ref="K17:O17"/>
    <mergeCell ref="P17:T17"/>
    <mergeCell ref="U17:Y17"/>
    <mergeCell ref="Z17:AG17"/>
    <mergeCell ref="K18:O18"/>
    <mergeCell ref="P18:T18"/>
    <mergeCell ref="U18:Y18"/>
    <mergeCell ref="Z18:AG18"/>
    <mergeCell ref="P14:T14"/>
    <mergeCell ref="U14:Y14"/>
    <mergeCell ref="Z14:AG14"/>
    <mergeCell ref="K15:O15"/>
    <mergeCell ref="P15:T15"/>
    <mergeCell ref="U15:Y15"/>
    <mergeCell ref="Z15:AG15"/>
    <mergeCell ref="P11:Y11"/>
    <mergeCell ref="Z11:AG12"/>
    <mergeCell ref="P12:T12"/>
    <mergeCell ref="U12:Y12"/>
    <mergeCell ref="K13:O13"/>
    <mergeCell ref="P13:T13"/>
    <mergeCell ref="U13:Y13"/>
    <mergeCell ref="Z13:AG13"/>
    <mergeCell ref="A11:B23"/>
    <mergeCell ref="C11:F12"/>
    <mergeCell ref="G11:J12"/>
    <mergeCell ref="K11:O12"/>
    <mergeCell ref="K14:O14"/>
    <mergeCell ref="K19:O19"/>
    <mergeCell ref="G18:J18"/>
    <mergeCell ref="K20:O20"/>
    <mergeCell ref="K22:O22"/>
    <mergeCell ref="A2:AG3"/>
    <mergeCell ref="A5:B10"/>
    <mergeCell ref="C5:J5"/>
    <mergeCell ref="K5:O5"/>
    <mergeCell ref="P5:AG5"/>
    <mergeCell ref="C6:J6"/>
    <mergeCell ref="K6:O6"/>
    <mergeCell ref="C7:J7"/>
    <mergeCell ref="K7:O7"/>
    <mergeCell ref="C8:J8"/>
    <mergeCell ref="K8:O8"/>
    <mergeCell ref="C9:J9"/>
    <mergeCell ref="K9:O9"/>
    <mergeCell ref="C10:J10"/>
    <mergeCell ref="K10:O10"/>
  </mergeCells>
  <phoneticPr fontId="3"/>
  <pageMargins left="0.70866141732283472" right="0.39370078740157483" top="0.78740157480314965" bottom="0.51181102362204722" header="0.55118110236220474" footer="0.31496062992125984"/>
  <pageSetup paperSize="9" orientation="portrait" blackAndWhite="1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BO322"/>
  <sheetViews>
    <sheetView view="pageBreakPreview" zoomScaleNormal="100" zoomScaleSheetLayoutView="100" workbookViewId="0">
      <selection activeCell="D40" sqref="D40"/>
    </sheetView>
  </sheetViews>
  <sheetFormatPr defaultColWidth="9" defaultRowHeight="12" customHeight="1" x14ac:dyDescent="0.15"/>
  <cols>
    <col min="1" max="1" width="14.875" style="14" bestFit="1" customWidth="1"/>
    <col min="2" max="2" width="17.75" style="14" customWidth="1"/>
    <col min="3" max="6" width="13.875" style="14" customWidth="1"/>
    <col min="7" max="7" width="9" style="14"/>
    <col min="8" max="33" width="0" style="14" hidden="1" customWidth="1"/>
    <col min="34" max="35" width="9" style="14"/>
    <col min="36" max="65" width="9" style="14" customWidth="1"/>
    <col min="66" max="16384" width="9" style="14"/>
  </cols>
  <sheetData>
    <row r="1" spans="1:34" s="48" customFormat="1" ht="10.5" x14ac:dyDescent="0.15">
      <c r="A1" s="48" t="str">
        <f>' (総括表)'!A1&amp;"参考資料"</f>
        <v>(様式１－２）参考資料</v>
      </c>
    </row>
    <row r="2" spans="1:34" s="48" customFormat="1" ht="10.5" x14ac:dyDescent="0.15">
      <c r="A2" s="48" t="s">
        <v>73</v>
      </c>
      <c r="B2" s="49" t="s">
        <v>74</v>
      </c>
      <c r="C2" s="50" t="str">
        <f t="shared" ref="C2:F2" si="0">IF(C5-C37=0,"ok","×")</f>
        <v>ok</v>
      </c>
      <c r="D2" s="50" t="str">
        <f t="shared" si="0"/>
        <v>ok</v>
      </c>
      <c r="E2" s="50" t="str">
        <f t="shared" si="0"/>
        <v>ok</v>
      </c>
      <c r="F2" s="50" t="str">
        <f t="shared" si="0"/>
        <v>ok</v>
      </c>
    </row>
    <row r="3" spans="1:34" s="51" customFormat="1" ht="10.5" x14ac:dyDescent="0.15">
      <c r="A3" s="506" t="s">
        <v>53</v>
      </c>
      <c r="B3" s="508" t="s">
        <v>54</v>
      </c>
      <c r="C3" s="510" t="s">
        <v>75</v>
      </c>
      <c r="D3" s="511"/>
      <c r="E3" s="511"/>
      <c r="F3" s="512"/>
    </row>
    <row r="4" spans="1:34" s="51" customFormat="1" ht="10.5" x14ac:dyDescent="0.15">
      <c r="A4" s="507"/>
      <c r="B4" s="509"/>
      <c r="C4" s="52" t="s">
        <v>249</v>
      </c>
      <c r="D4" s="52" t="s">
        <v>254</v>
      </c>
      <c r="E4" s="52" t="s">
        <v>251</v>
      </c>
      <c r="F4" s="52" t="s">
        <v>76</v>
      </c>
    </row>
    <row r="5" spans="1:34" s="48" customFormat="1" ht="10.5" x14ac:dyDescent="0.15">
      <c r="A5" s="513" t="s">
        <v>260</v>
      </c>
      <c r="B5" s="513"/>
      <c r="C5" s="53">
        <f>BN174</f>
        <v>0</v>
      </c>
      <c r="D5" s="53">
        <f>BN225</f>
        <v>0</v>
      </c>
      <c r="E5" s="53">
        <f>BN276</f>
        <v>0</v>
      </c>
      <c r="F5" s="53">
        <f>SUM(C5:E5)</f>
        <v>0</v>
      </c>
      <c r="G5" s="54" t="str">
        <f>IF(F5-AH5=0,"○","×")</f>
        <v>○</v>
      </c>
      <c r="AH5" s="55">
        <f>BN123</f>
        <v>0</v>
      </c>
    </row>
    <row r="6" spans="1:34" s="48" customFormat="1" ht="10.5" x14ac:dyDescent="0.15">
      <c r="A6" s="514" t="s">
        <v>48</v>
      </c>
      <c r="B6" s="514"/>
      <c r="C6" s="53">
        <f>BN175</f>
        <v>0</v>
      </c>
      <c r="D6" s="53">
        <f>BN226</f>
        <v>0</v>
      </c>
      <c r="E6" s="53">
        <f>BN277</f>
        <v>0</v>
      </c>
      <c r="F6" s="53">
        <f>SUM(C6:E6)</f>
        <v>0</v>
      </c>
      <c r="G6" s="54" t="str">
        <f>IF(F6-AH6=0,"○","×")</f>
        <v>○</v>
      </c>
      <c r="AH6" s="55">
        <f>BN124</f>
        <v>0</v>
      </c>
    </row>
    <row r="7" spans="1:34" s="48" customFormat="1" ht="10.5" x14ac:dyDescent="0.15">
      <c r="A7" s="513" t="s">
        <v>49</v>
      </c>
      <c r="B7" s="513"/>
      <c r="C7" s="53">
        <f>BN176</f>
        <v>0</v>
      </c>
      <c r="D7" s="53">
        <f>BN227</f>
        <v>0</v>
      </c>
      <c r="E7" s="53">
        <f>BN278</f>
        <v>0</v>
      </c>
      <c r="F7" s="53">
        <f>SUM(C7:E7)</f>
        <v>0</v>
      </c>
      <c r="G7" s="54" t="str">
        <f>IF(F7-AH7=0,"○","×")</f>
        <v>○</v>
      </c>
      <c r="AH7" s="55">
        <f>BN125</f>
        <v>0</v>
      </c>
    </row>
    <row r="8" spans="1:34" s="48" customFormat="1" ht="10.5" x14ac:dyDescent="0.15">
      <c r="A8" s="513" t="s">
        <v>70</v>
      </c>
      <c r="B8" s="513"/>
      <c r="C8" s="53">
        <f>BN177</f>
        <v>0</v>
      </c>
      <c r="D8" s="53">
        <f>BN228</f>
        <v>0</v>
      </c>
      <c r="E8" s="53">
        <f>BN279</f>
        <v>0</v>
      </c>
      <c r="F8" s="53">
        <f>SUM(C8:E8)</f>
        <v>0</v>
      </c>
      <c r="G8" s="54" t="str">
        <f>IF(F8-AH8=0,"○","×")</f>
        <v>○</v>
      </c>
      <c r="AH8" s="55">
        <f>BN126</f>
        <v>0</v>
      </c>
    </row>
    <row r="9" spans="1:34" s="48" customFormat="1" ht="10.5" x14ac:dyDescent="0.15">
      <c r="A9" s="513" t="s">
        <v>76</v>
      </c>
      <c r="B9" s="513"/>
      <c r="C9" s="53">
        <f t="shared" ref="C9:F9" si="1">SUM(C5:C8)</f>
        <v>0</v>
      </c>
      <c r="D9" s="53">
        <f t="shared" si="1"/>
        <v>0</v>
      </c>
      <c r="E9" s="53">
        <f t="shared" si="1"/>
        <v>0</v>
      </c>
      <c r="F9" s="53">
        <f t="shared" si="1"/>
        <v>0</v>
      </c>
    </row>
    <row r="10" spans="1:34" s="51" customFormat="1" ht="10.5" x14ac:dyDescent="0.15">
      <c r="A10" s="51" t="s">
        <v>77</v>
      </c>
    </row>
    <row r="11" spans="1:34" s="51" customFormat="1" ht="10.5" x14ac:dyDescent="0.15">
      <c r="A11" s="506" t="s">
        <v>263</v>
      </c>
      <c r="B11" s="508" t="s">
        <v>54</v>
      </c>
      <c r="C11" s="510" t="s">
        <v>45</v>
      </c>
      <c r="D11" s="511"/>
      <c r="E11" s="511"/>
      <c r="F11" s="512"/>
    </row>
    <row r="12" spans="1:34" s="51" customFormat="1" ht="10.5" x14ac:dyDescent="0.15">
      <c r="A12" s="507"/>
      <c r="B12" s="509"/>
      <c r="C12" s="52" t="s">
        <v>249</v>
      </c>
      <c r="D12" s="52" t="s">
        <v>254</v>
      </c>
      <c r="E12" s="52" t="s">
        <v>251</v>
      </c>
      <c r="F12" s="52" t="s">
        <v>76</v>
      </c>
    </row>
    <row r="13" spans="1:34" s="51" customFormat="1" ht="10.5" x14ac:dyDescent="0.15">
      <c r="A13" s="56" t="s">
        <v>60</v>
      </c>
      <c r="B13" s="57" t="s">
        <v>60</v>
      </c>
      <c r="C13" s="53">
        <f>BN182</f>
        <v>0</v>
      </c>
      <c r="D13" s="53">
        <f t="shared" ref="D13:D22" si="2">BN233</f>
        <v>0</v>
      </c>
      <c r="E13" s="53">
        <f t="shared" ref="E13:E22" si="3">BN284</f>
        <v>0</v>
      </c>
      <c r="F13" s="53">
        <f t="shared" ref="F13:F22" si="4">SUM(C13:E13)</f>
        <v>0</v>
      </c>
      <c r="G13" s="54" t="str">
        <f t="shared" ref="G13:G22" si="5">IF(F13-AH13=0,"○","×")</f>
        <v>○</v>
      </c>
      <c r="AH13" s="55">
        <f t="shared" ref="AH13:AH22" si="6">BN131</f>
        <v>0</v>
      </c>
    </row>
    <row r="14" spans="1:34" s="51" customFormat="1" ht="10.5" x14ac:dyDescent="0.15">
      <c r="A14" s="58" t="s">
        <v>61</v>
      </c>
      <c r="B14" s="59" t="s">
        <v>62</v>
      </c>
      <c r="C14" s="53">
        <f t="shared" ref="C14:C22" si="7">BN183</f>
        <v>0</v>
      </c>
      <c r="D14" s="53">
        <f t="shared" si="2"/>
        <v>0</v>
      </c>
      <c r="E14" s="53">
        <f t="shared" si="3"/>
        <v>0</v>
      </c>
      <c r="F14" s="53">
        <f t="shared" si="4"/>
        <v>0</v>
      </c>
      <c r="G14" s="54" t="str">
        <f t="shared" si="5"/>
        <v>○</v>
      </c>
      <c r="AH14" s="55">
        <f t="shared" si="6"/>
        <v>0</v>
      </c>
    </row>
    <row r="15" spans="1:34" s="51" customFormat="1" ht="10.5" x14ac:dyDescent="0.15">
      <c r="A15" s="56"/>
      <c r="B15" s="59" t="s">
        <v>63</v>
      </c>
      <c r="C15" s="53">
        <f t="shared" si="7"/>
        <v>0</v>
      </c>
      <c r="D15" s="53">
        <f t="shared" si="2"/>
        <v>0</v>
      </c>
      <c r="E15" s="53">
        <f t="shared" si="3"/>
        <v>0</v>
      </c>
      <c r="F15" s="53">
        <f t="shared" si="4"/>
        <v>0</v>
      </c>
      <c r="G15" s="54" t="str">
        <f t="shared" si="5"/>
        <v>○</v>
      </c>
      <c r="AH15" s="55">
        <f t="shared" si="6"/>
        <v>0</v>
      </c>
    </row>
    <row r="16" spans="1:34" s="51" customFormat="1" ht="10.5" x14ac:dyDescent="0.15">
      <c r="A16" s="58" t="s">
        <v>64</v>
      </c>
      <c r="B16" s="59" t="s">
        <v>65</v>
      </c>
      <c r="C16" s="53">
        <f t="shared" si="7"/>
        <v>0</v>
      </c>
      <c r="D16" s="53">
        <f t="shared" si="2"/>
        <v>0</v>
      </c>
      <c r="E16" s="53">
        <f t="shared" si="3"/>
        <v>0</v>
      </c>
      <c r="F16" s="53">
        <f t="shared" si="4"/>
        <v>0</v>
      </c>
      <c r="G16" s="54" t="str">
        <f t="shared" si="5"/>
        <v>○</v>
      </c>
      <c r="AH16" s="55">
        <f t="shared" si="6"/>
        <v>0</v>
      </c>
    </row>
    <row r="17" spans="1:34" s="51" customFormat="1" ht="10.5" x14ac:dyDescent="0.15">
      <c r="A17" s="56"/>
      <c r="B17" s="59" t="s">
        <v>66</v>
      </c>
      <c r="C17" s="53">
        <f t="shared" si="7"/>
        <v>0</v>
      </c>
      <c r="D17" s="53">
        <f t="shared" si="2"/>
        <v>0</v>
      </c>
      <c r="E17" s="53">
        <f t="shared" si="3"/>
        <v>0</v>
      </c>
      <c r="F17" s="53">
        <f t="shared" si="4"/>
        <v>0</v>
      </c>
      <c r="G17" s="54" t="str">
        <f t="shared" si="5"/>
        <v>○</v>
      </c>
      <c r="AH17" s="55">
        <f t="shared" si="6"/>
        <v>0</v>
      </c>
    </row>
    <row r="18" spans="1:34" s="51" customFormat="1" ht="10.5" x14ac:dyDescent="0.15">
      <c r="A18" s="58" t="s">
        <v>67</v>
      </c>
      <c r="B18" s="60" t="s">
        <v>78</v>
      </c>
      <c r="C18" s="53">
        <f t="shared" si="7"/>
        <v>0</v>
      </c>
      <c r="D18" s="53">
        <f t="shared" si="2"/>
        <v>0</v>
      </c>
      <c r="E18" s="53">
        <f t="shared" si="3"/>
        <v>0</v>
      </c>
      <c r="F18" s="53">
        <f t="shared" si="4"/>
        <v>0</v>
      </c>
      <c r="G18" s="54" t="str">
        <f t="shared" si="5"/>
        <v>○</v>
      </c>
      <c r="AH18" s="55">
        <f t="shared" si="6"/>
        <v>0</v>
      </c>
    </row>
    <row r="19" spans="1:34" s="51" customFormat="1" ht="10.5" x14ac:dyDescent="0.15">
      <c r="A19" s="61"/>
      <c r="B19" s="59" t="s">
        <v>265</v>
      </c>
      <c r="C19" s="53">
        <f t="shared" si="7"/>
        <v>0</v>
      </c>
      <c r="D19" s="53">
        <f t="shared" si="2"/>
        <v>0</v>
      </c>
      <c r="E19" s="53">
        <f t="shared" si="3"/>
        <v>0</v>
      </c>
      <c r="F19" s="53">
        <f t="shared" si="4"/>
        <v>0</v>
      </c>
      <c r="G19" s="54" t="str">
        <f t="shared" si="5"/>
        <v>○</v>
      </c>
      <c r="AH19" s="55">
        <f t="shared" si="6"/>
        <v>0</v>
      </c>
    </row>
    <row r="20" spans="1:34" s="51" customFormat="1" ht="10.5" x14ac:dyDescent="0.15">
      <c r="A20" s="56"/>
      <c r="B20" s="59" t="s">
        <v>266</v>
      </c>
      <c r="C20" s="53">
        <f t="shared" si="7"/>
        <v>0</v>
      </c>
      <c r="D20" s="53">
        <f t="shared" si="2"/>
        <v>0</v>
      </c>
      <c r="E20" s="53">
        <f t="shared" si="3"/>
        <v>0</v>
      </c>
      <c r="F20" s="53">
        <f t="shared" si="4"/>
        <v>0</v>
      </c>
      <c r="G20" s="54" t="str">
        <f t="shared" si="5"/>
        <v>○</v>
      </c>
      <c r="AH20" s="55">
        <f t="shared" si="6"/>
        <v>0</v>
      </c>
    </row>
    <row r="21" spans="1:34" s="51" customFormat="1" ht="10.5" x14ac:dyDescent="0.15">
      <c r="A21" s="62" t="s">
        <v>79</v>
      </c>
      <c r="B21" s="63" t="s">
        <v>72</v>
      </c>
      <c r="C21" s="53">
        <f t="shared" si="7"/>
        <v>0</v>
      </c>
      <c r="D21" s="53">
        <f t="shared" si="2"/>
        <v>0</v>
      </c>
      <c r="E21" s="53">
        <f t="shared" si="3"/>
        <v>0</v>
      </c>
      <c r="F21" s="53">
        <f t="shared" si="4"/>
        <v>0</v>
      </c>
      <c r="G21" s="54" t="str">
        <f t="shared" si="5"/>
        <v>○</v>
      </c>
      <c r="AH21" s="55">
        <f t="shared" si="6"/>
        <v>0</v>
      </c>
    </row>
    <row r="22" spans="1:34" s="51" customFormat="1" ht="10.5" x14ac:dyDescent="0.15">
      <c r="A22" s="64" t="s">
        <v>70</v>
      </c>
      <c r="B22" s="57"/>
      <c r="C22" s="53">
        <f t="shared" si="7"/>
        <v>0</v>
      </c>
      <c r="D22" s="53">
        <f t="shared" si="2"/>
        <v>0</v>
      </c>
      <c r="E22" s="53">
        <f t="shared" si="3"/>
        <v>0</v>
      </c>
      <c r="F22" s="53">
        <f t="shared" si="4"/>
        <v>0</v>
      </c>
      <c r="G22" s="54" t="str">
        <f t="shared" si="5"/>
        <v>○</v>
      </c>
      <c r="AH22" s="55">
        <f t="shared" si="6"/>
        <v>0</v>
      </c>
    </row>
    <row r="23" spans="1:34" s="51" customFormat="1" ht="10.5" x14ac:dyDescent="0.15">
      <c r="A23" s="504" t="s">
        <v>51</v>
      </c>
      <c r="B23" s="505"/>
      <c r="C23" s="65">
        <f t="shared" ref="C23:F23" si="8">SUM(C13:C22)</f>
        <v>0</v>
      </c>
      <c r="D23" s="65">
        <f t="shared" si="8"/>
        <v>0</v>
      </c>
      <c r="E23" s="65">
        <f t="shared" si="8"/>
        <v>0</v>
      </c>
      <c r="F23" s="65">
        <f t="shared" si="8"/>
        <v>0</v>
      </c>
    </row>
    <row r="24" spans="1:34" s="51" customFormat="1" ht="10.5" x14ac:dyDescent="0.15">
      <c r="A24" s="51" t="s">
        <v>80</v>
      </c>
    </row>
    <row r="25" spans="1:34" s="51" customFormat="1" ht="10.5" x14ac:dyDescent="0.15">
      <c r="A25" s="506" t="s">
        <v>53</v>
      </c>
      <c r="B25" s="508" t="s">
        <v>54</v>
      </c>
      <c r="C25" s="510" t="s">
        <v>58</v>
      </c>
      <c r="D25" s="511"/>
      <c r="E25" s="511"/>
      <c r="F25" s="512"/>
    </row>
    <row r="26" spans="1:34" s="51" customFormat="1" ht="10.5" x14ac:dyDescent="0.15">
      <c r="A26" s="507"/>
      <c r="B26" s="509"/>
      <c r="C26" s="52" t="s">
        <v>249</v>
      </c>
      <c r="D26" s="52" t="s">
        <v>254</v>
      </c>
      <c r="E26" s="52" t="s">
        <v>251</v>
      </c>
      <c r="F26" s="52" t="s">
        <v>76</v>
      </c>
      <c r="AE26" s="66" t="s">
        <v>58</v>
      </c>
      <c r="AF26" s="66" t="s">
        <v>58</v>
      </c>
      <c r="AG26" s="66" t="s">
        <v>58</v>
      </c>
    </row>
    <row r="27" spans="1:34" s="51" customFormat="1" ht="10.5" x14ac:dyDescent="0.15">
      <c r="A27" s="56" t="s">
        <v>60</v>
      </c>
      <c r="B27" s="57" t="s">
        <v>60</v>
      </c>
      <c r="C27" s="65">
        <f t="shared" ref="C27:C36" si="9">BN196</f>
        <v>0</v>
      </c>
      <c r="D27" s="65">
        <f t="shared" ref="D27:D36" si="10">BN247</f>
        <v>0</v>
      </c>
      <c r="E27" s="65">
        <f t="shared" ref="E27:E36" si="11">BN298</f>
        <v>0</v>
      </c>
      <c r="F27" s="67">
        <f t="shared" ref="F27:F36" si="12">SUM(C27:E27)</f>
        <v>0</v>
      </c>
      <c r="G27" s="54" t="str">
        <f t="shared" ref="G27:G36" si="13">IF(F27-AH27=0,"○","×")</f>
        <v>○</v>
      </c>
      <c r="AH27" s="55">
        <f t="shared" ref="AH27:AH36" si="14">BN145</f>
        <v>0</v>
      </c>
    </row>
    <row r="28" spans="1:34" s="51" customFormat="1" ht="10.5" x14ac:dyDescent="0.15">
      <c r="A28" s="58" t="s">
        <v>61</v>
      </c>
      <c r="B28" s="59" t="s">
        <v>62</v>
      </c>
      <c r="C28" s="65">
        <f t="shared" si="9"/>
        <v>0</v>
      </c>
      <c r="D28" s="65">
        <f t="shared" si="10"/>
        <v>0</v>
      </c>
      <c r="E28" s="65">
        <f t="shared" si="11"/>
        <v>0</v>
      </c>
      <c r="F28" s="67">
        <f t="shared" si="12"/>
        <v>0</v>
      </c>
      <c r="G28" s="54" t="str">
        <f t="shared" si="13"/>
        <v>○</v>
      </c>
      <c r="AH28" s="55">
        <f t="shared" si="14"/>
        <v>0</v>
      </c>
    </row>
    <row r="29" spans="1:34" s="51" customFormat="1" ht="10.5" x14ac:dyDescent="0.15">
      <c r="A29" s="56"/>
      <c r="B29" s="59" t="s">
        <v>63</v>
      </c>
      <c r="C29" s="65">
        <f t="shared" si="9"/>
        <v>0</v>
      </c>
      <c r="D29" s="65">
        <f t="shared" si="10"/>
        <v>0</v>
      </c>
      <c r="E29" s="65">
        <f t="shared" si="11"/>
        <v>0</v>
      </c>
      <c r="F29" s="67">
        <f t="shared" si="12"/>
        <v>0</v>
      </c>
      <c r="G29" s="54" t="str">
        <f t="shared" si="13"/>
        <v>○</v>
      </c>
      <c r="AH29" s="55">
        <f t="shared" si="14"/>
        <v>0</v>
      </c>
    </row>
    <row r="30" spans="1:34" s="51" customFormat="1" ht="10.5" x14ac:dyDescent="0.15">
      <c r="A30" s="58" t="s">
        <v>64</v>
      </c>
      <c r="B30" s="59" t="s">
        <v>65</v>
      </c>
      <c r="C30" s="65">
        <f t="shared" si="9"/>
        <v>0</v>
      </c>
      <c r="D30" s="65">
        <f t="shared" si="10"/>
        <v>0</v>
      </c>
      <c r="E30" s="65">
        <f t="shared" si="11"/>
        <v>0</v>
      </c>
      <c r="F30" s="67">
        <f t="shared" si="12"/>
        <v>0</v>
      </c>
      <c r="G30" s="54" t="str">
        <f t="shared" si="13"/>
        <v>○</v>
      </c>
      <c r="AH30" s="55">
        <f t="shared" si="14"/>
        <v>0</v>
      </c>
    </row>
    <row r="31" spans="1:34" s="51" customFormat="1" ht="10.5" x14ac:dyDescent="0.15">
      <c r="A31" s="56"/>
      <c r="B31" s="59" t="s">
        <v>66</v>
      </c>
      <c r="C31" s="65">
        <f t="shared" si="9"/>
        <v>0</v>
      </c>
      <c r="D31" s="65">
        <f t="shared" si="10"/>
        <v>0</v>
      </c>
      <c r="E31" s="65">
        <f t="shared" si="11"/>
        <v>0</v>
      </c>
      <c r="F31" s="67">
        <f t="shared" si="12"/>
        <v>0</v>
      </c>
      <c r="G31" s="54" t="str">
        <f t="shared" si="13"/>
        <v>○</v>
      </c>
      <c r="AH31" s="55">
        <f t="shared" si="14"/>
        <v>0</v>
      </c>
    </row>
    <row r="32" spans="1:34" s="51" customFormat="1" ht="10.5" x14ac:dyDescent="0.15">
      <c r="A32" s="58" t="s">
        <v>67</v>
      </c>
      <c r="B32" s="60" t="s">
        <v>78</v>
      </c>
      <c r="C32" s="65">
        <f t="shared" si="9"/>
        <v>0</v>
      </c>
      <c r="D32" s="65">
        <f t="shared" si="10"/>
        <v>0</v>
      </c>
      <c r="E32" s="65">
        <f t="shared" si="11"/>
        <v>0</v>
      </c>
      <c r="F32" s="67">
        <f t="shared" si="12"/>
        <v>0</v>
      </c>
      <c r="G32" s="54" t="str">
        <f t="shared" si="13"/>
        <v>○</v>
      </c>
      <c r="AH32" s="55">
        <f t="shared" si="14"/>
        <v>0</v>
      </c>
    </row>
    <row r="33" spans="1:34" s="51" customFormat="1" ht="10.5" x14ac:dyDescent="0.15">
      <c r="A33" s="61"/>
      <c r="B33" s="59" t="s">
        <v>265</v>
      </c>
      <c r="C33" s="65">
        <f t="shared" si="9"/>
        <v>0</v>
      </c>
      <c r="D33" s="65">
        <f t="shared" si="10"/>
        <v>0</v>
      </c>
      <c r="E33" s="65">
        <f t="shared" si="11"/>
        <v>0</v>
      </c>
      <c r="F33" s="67">
        <f t="shared" si="12"/>
        <v>0</v>
      </c>
      <c r="G33" s="54" t="str">
        <f t="shared" si="13"/>
        <v>○</v>
      </c>
      <c r="AH33" s="55">
        <f t="shared" si="14"/>
        <v>0</v>
      </c>
    </row>
    <row r="34" spans="1:34" s="51" customFormat="1" ht="10.5" x14ac:dyDescent="0.15">
      <c r="A34" s="56"/>
      <c r="B34" s="59" t="s">
        <v>266</v>
      </c>
      <c r="C34" s="65">
        <f t="shared" si="9"/>
        <v>0</v>
      </c>
      <c r="D34" s="65">
        <f t="shared" si="10"/>
        <v>0</v>
      </c>
      <c r="E34" s="65">
        <f t="shared" si="11"/>
        <v>0</v>
      </c>
      <c r="F34" s="67">
        <f t="shared" si="12"/>
        <v>0</v>
      </c>
      <c r="G34" s="54" t="str">
        <f t="shared" si="13"/>
        <v>○</v>
      </c>
      <c r="AH34" s="55">
        <f t="shared" si="14"/>
        <v>0</v>
      </c>
    </row>
    <row r="35" spans="1:34" s="51" customFormat="1" ht="10.5" x14ac:dyDescent="0.15">
      <c r="A35" s="62" t="s">
        <v>79</v>
      </c>
      <c r="B35" s="63" t="s">
        <v>72</v>
      </c>
      <c r="C35" s="65">
        <f t="shared" si="9"/>
        <v>0</v>
      </c>
      <c r="D35" s="65">
        <f t="shared" si="10"/>
        <v>0</v>
      </c>
      <c r="E35" s="65">
        <f t="shared" si="11"/>
        <v>0</v>
      </c>
      <c r="F35" s="67">
        <f t="shared" si="12"/>
        <v>0</v>
      </c>
      <c r="G35" s="54" t="str">
        <f t="shared" si="13"/>
        <v>○</v>
      </c>
      <c r="AH35" s="55">
        <f t="shared" si="14"/>
        <v>0</v>
      </c>
    </row>
    <row r="36" spans="1:34" s="51" customFormat="1" ht="10.5" x14ac:dyDescent="0.15">
      <c r="A36" s="64" t="s">
        <v>70</v>
      </c>
      <c r="B36" s="57"/>
      <c r="C36" s="65">
        <f t="shared" si="9"/>
        <v>0</v>
      </c>
      <c r="D36" s="65">
        <f t="shared" si="10"/>
        <v>0</v>
      </c>
      <c r="E36" s="65">
        <f t="shared" si="11"/>
        <v>0</v>
      </c>
      <c r="F36" s="67">
        <f t="shared" si="12"/>
        <v>0</v>
      </c>
      <c r="G36" s="54" t="str">
        <f t="shared" si="13"/>
        <v>○</v>
      </c>
      <c r="AH36" s="55">
        <f t="shared" si="14"/>
        <v>0</v>
      </c>
    </row>
    <row r="37" spans="1:34" s="51" customFormat="1" ht="10.5" x14ac:dyDescent="0.15">
      <c r="A37" s="504" t="s">
        <v>51</v>
      </c>
      <c r="B37" s="505"/>
      <c r="C37" s="65">
        <f t="shared" ref="C37:F37" si="15">SUM(C27:C36)</f>
        <v>0</v>
      </c>
      <c r="D37" s="65">
        <f t="shared" si="15"/>
        <v>0</v>
      </c>
      <c r="E37" s="65">
        <f t="shared" si="15"/>
        <v>0</v>
      </c>
      <c r="F37" s="67">
        <f t="shared" si="15"/>
        <v>0</v>
      </c>
    </row>
    <row r="38" spans="1:34" s="51" customFormat="1" ht="10.5" x14ac:dyDescent="0.15">
      <c r="A38" s="51" t="s">
        <v>81</v>
      </c>
    </row>
    <row r="39" spans="1:34" s="51" customFormat="1" ht="10.5" x14ac:dyDescent="0.15">
      <c r="A39" s="506" t="s">
        <v>53</v>
      </c>
      <c r="B39" s="508" t="s">
        <v>54</v>
      </c>
      <c r="C39" s="510" t="s">
        <v>59</v>
      </c>
      <c r="D39" s="511"/>
      <c r="E39" s="511"/>
      <c r="F39" s="512"/>
    </row>
    <row r="40" spans="1:34" s="51" customFormat="1" ht="10.5" x14ac:dyDescent="0.15">
      <c r="A40" s="507"/>
      <c r="B40" s="509"/>
      <c r="C40" s="52" t="s">
        <v>249</v>
      </c>
      <c r="D40" s="52" t="s">
        <v>254</v>
      </c>
      <c r="E40" s="52" t="s">
        <v>251</v>
      </c>
      <c r="F40" s="52" t="s">
        <v>76</v>
      </c>
    </row>
    <row r="41" spans="1:34" s="51" customFormat="1" ht="10.5" x14ac:dyDescent="0.15">
      <c r="A41" s="56" t="s">
        <v>60</v>
      </c>
      <c r="B41" s="57" t="s">
        <v>60</v>
      </c>
      <c r="C41" s="65">
        <f>C13-C27</f>
        <v>0</v>
      </c>
      <c r="D41" s="65">
        <f>D13-D27</f>
        <v>0</v>
      </c>
      <c r="E41" s="65">
        <f>E13-E27</f>
        <v>0</v>
      </c>
      <c r="F41" s="67">
        <f t="shared" ref="F41:F50" si="16">F13-F27</f>
        <v>0</v>
      </c>
      <c r="G41" s="54" t="str">
        <f t="shared" ref="G41:G50" si="17">IF(F41-AH41=0,"○","×")</f>
        <v>○</v>
      </c>
      <c r="AH41" s="55">
        <f t="shared" ref="AH41:AH50" si="18">BN159</f>
        <v>0</v>
      </c>
    </row>
    <row r="42" spans="1:34" s="51" customFormat="1" ht="10.5" x14ac:dyDescent="0.15">
      <c r="A42" s="58" t="s">
        <v>61</v>
      </c>
      <c r="B42" s="59" t="s">
        <v>62</v>
      </c>
      <c r="C42" s="65">
        <f t="shared" ref="C42:E50" si="19">C14-C28</f>
        <v>0</v>
      </c>
      <c r="D42" s="65">
        <f t="shared" si="19"/>
        <v>0</v>
      </c>
      <c r="E42" s="65">
        <f t="shared" si="19"/>
        <v>0</v>
      </c>
      <c r="F42" s="67">
        <f t="shared" si="16"/>
        <v>0</v>
      </c>
      <c r="G42" s="54" t="str">
        <f t="shared" si="17"/>
        <v>○</v>
      </c>
      <c r="AH42" s="55">
        <f t="shared" si="18"/>
        <v>0</v>
      </c>
    </row>
    <row r="43" spans="1:34" s="51" customFormat="1" ht="10.5" x14ac:dyDescent="0.15">
      <c r="A43" s="56"/>
      <c r="B43" s="59" t="s">
        <v>63</v>
      </c>
      <c r="C43" s="65">
        <f t="shared" si="19"/>
        <v>0</v>
      </c>
      <c r="D43" s="65">
        <f t="shared" si="19"/>
        <v>0</v>
      </c>
      <c r="E43" s="65">
        <f t="shared" si="19"/>
        <v>0</v>
      </c>
      <c r="F43" s="67">
        <f t="shared" si="16"/>
        <v>0</v>
      </c>
      <c r="G43" s="54" t="str">
        <f t="shared" si="17"/>
        <v>○</v>
      </c>
      <c r="AH43" s="55">
        <f t="shared" si="18"/>
        <v>0</v>
      </c>
    </row>
    <row r="44" spans="1:34" s="51" customFormat="1" ht="10.5" x14ac:dyDescent="0.15">
      <c r="A44" s="58" t="s">
        <v>64</v>
      </c>
      <c r="B44" s="59" t="s">
        <v>65</v>
      </c>
      <c r="C44" s="65">
        <f t="shared" si="19"/>
        <v>0</v>
      </c>
      <c r="D44" s="65">
        <f t="shared" si="19"/>
        <v>0</v>
      </c>
      <c r="E44" s="65">
        <f t="shared" si="19"/>
        <v>0</v>
      </c>
      <c r="F44" s="67">
        <f t="shared" si="16"/>
        <v>0</v>
      </c>
      <c r="G44" s="54" t="str">
        <f t="shared" si="17"/>
        <v>○</v>
      </c>
      <c r="AH44" s="55">
        <f t="shared" si="18"/>
        <v>0</v>
      </c>
    </row>
    <row r="45" spans="1:34" s="51" customFormat="1" ht="10.5" x14ac:dyDescent="0.15">
      <c r="A45" s="56"/>
      <c r="B45" s="59" t="s">
        <v>66</v>
      </c>
      <c r="C45" s="65">
        <f t="shared" si="19"/>
        <v>0</v>
      </c>
      <c r="D45" s="65">
        <f t="shared" si="19"/>
        <v>0</v>
      </c>
      <c r="E45" s="65">
        <f t="shared" si="19"/>
        <v>0</v>
      </c>
      <c r="F45" s="67">
        <f t="shared" si="16"/>
        <v>0</v>
      </c>
      <c r="G45" s="54" t="str">
        <f t="shared" si="17"/>
        <v>○</v>
      </c>
      <c r="AH45" s="55">
        <f t="shared" si="18"/>
        <v>0</v>
      </c>
    </row>
    <row r="46" spans="1:34" s="51" customFormat="1" ht="10.5" x14ac:dyDescent="0.15">
      <c r="A46" s="58" t="s">
        <v>67</v>
      </c>
      <c r="B46" s="60" t="s">
        <v>78</v>
      </c>
      <c r="C46" s="65">
        <f t="shared" si="19"/>
        <v>0</v>
      </c>
      <c r="D46" s="65">
        <f t="shared" si="19"/>
        <v>0</v>
      </c>
      <c r="E46" s="65">
        <f t="shared" si="19"/>
        <v>0</v>
      </c>
      <c r="F46" s="67">
        <f t="shared" si="16"/>
        <v>0</v>
      </c>
      <c r="G46" s="54" t="str">
        <f t="shared" si="17"/>
        <v>○</v>
      </c>
      <c r="AH46" s="55">
        <f t="shared" si="18"/>
        <v>0</v>
      </c>
    </row>
    <row r="47" spans="1:34" s="51" customFormat="1" ht="10.5" x14ac:dyDescent="0.15">
      <c r="A47" s="61"/>
      <c r="B47" s="59" t="s">
        <v>265</v>
      </c>
      <c r="C47" s="65">
        <f>C19-C33</f>
        <v>0</v>
      </c>
      <c r="D47" s="65">
        <f t="shared" si="19"/>
        <v>0</v>
      </c>
      <c r="E47" s="65">
        <f t="shared" si="19"/>
        <v>0</v>
      </c>
      <c r="F47" s="67">
        <f t="shared" si="16"/>
        <v>0</v>
      </c>
      <c r="G47" s="54" t="str">
        <f t="shared" si="17"/>
        <v>○</v>
      </c>
      <c r="AH47" s="55">
        <f t="shared" si="18"/>
        <v>0</v>
      </c>
    </row>
    <row r="48" spans="1:34" s="51" customFormat="1" ht="10.5" x14ac:dyDescent="0.15">
      <c r="A48" s="56"/>
      <c r="B48" s="59" t="s">
        <v>266</v>
      </c>
      <c r="C48" s="65">
        <f t="shared" si="19"/>
        <v>0</v>
      </c>
      <c r="D48" s="65">
        <f t="shared" si="19"/>
        <v>0</v>
      </c>
      <c r="E48" s="65">
        <f t="shared" si="19"/>
        <v>0</v>
      </c>
      <c r="F48" s="67">
        <f t="shared" si="16"/>
        <v>0</v>
      </c>
      <c r="G48" s="54" t="str">
        <f t="shared" si="17"/>
        <v>○</v>
      </c>
      <c r="AH48" s="55">
        <f t="shared" si="18"/>
        <v>0</v>
      </c>
    </row>
    <row r="49" spans="1:34" s="51" customFormat="1" ht="10.5" x14ac:dyDescent="0.15">
      <c r="A49" s="62" t="s">
        <v>79</v>
      </c>
      <c r="B49" s="63" t="s">
        <v>72</v>
      </c>
      <c r="C49" s="65">
        <f t="shared" si="19"/>
        <v>0</v>
      </c>
      <c r="D49" s="65">
        <f t="shared" si="19"/>
        <v>0</v>
      </c>
      <c r="E49" s="65">
        <f t="shared" si="19"/>
        <v>0</v>
      </c>
      <c r="F49" s="67">
        <f t="shared" si="16"/>
        <v>0</v>
      </c>
      <c r="G49" s="54" t="str">
        <f t="shared" si="17"/>
        <v>○</v>
      </c>
      <c r="AH49" s="55">
        <f t="shared" si="18"/>
        <v>0</v>
      </c>
    </row>
    <row r="50" spans="1:34" s="51" customFormat="1" ht="10.5" x14ac:dyDescent="0.15">
      <c r="A50" s="64" t="s">
        <v>70</v>
      </c>
      <c r="B50" s="57"/>
      <c r="C50" s="65">
        <f t="shared" si="19"/>
        <v>0</v>
      </c>
      <c r="D50" s="65">
        <f t="shared" si="19"/>
        <v>0</v>
      </c>
      <c r="E50" s="65">
        <f t="shared" si="19"/>
        <v>0</v>
      </c>
      <c r="F50" s="67">
        <f t="shared" si="16"/>
        <v>0</v>
      </c>
      <c r="G50" s="54" t="str">
        <f t="shared" si="17"/>
        <v>○</v>
      </c>
      <c r="AH50" s="55">
        <f t="shared" si="18"/>
        <v>0</v>
      </c>
    </row>
    <row r="51" spans="1:34" s="51" customFormat="1" ht="10.5" x14ac:dyDescent="0.15">
      <c r="A51" s="504" t="s">
        <v>51</v>
      </c>
      <c r="B51" s="505"/>
      <c r="C51" s="65">
        <f t="shared" ref="C51:F51" si="20">SUM(C41:C50)</f>
        <v>0</v>
      </c>
      <c r="D51" s="65">
        <f t="shared" si="20"/>
        <v>0</v>
      </c>
      <c r="E51" s="65">
        <f t="shared" si="20"/>
        <v>0</v>
      </c>
      <c r="F51" s="67">
        <f t="shared" si="20"/>
        <v>0</v>
      </c>
      <c r="AH51" s="55"/>
    </row>
    <row r="52" spans="1:34" s="48" customFormat="1" ht="10.5" x14ac:dyDescent="0.15">
      <c r="A52" s="517"/>
      <c r="B52" s="517"/>
      <c r="C52" s="68"/>
      <c r="D52" s="68"/>
      <c r="E52" s="68"/>
      <c r="F52" s="68"/>
    </row>
    <row r="53" spans="1:34" s="48" customFormat="1" ht="10.5" x14ac:dyDescent="0.15">
      <c r="A53" s="504" t="s">
        <v>82</v>
      </c>
      <c r="B53" s="505"/>
      <c r="C53" s="65">
        <f>BO192</f>
        <v>0</v>
      </c>
      <c r="D53" s="65">
        <f>BO243</f>
        <v>0</v>
      </c>
      <c r="E53" s="65">
        <f>BO294</f>
        <v>0</v>
      </c>
      <c r="F53" s="67">
        <f>SUM(C53:E53)</f>
        <v>0</v>
      </c>
      <c r="G53" s="54" t="str">
        <f>IF(F53-AH53=0,"○","×")</f>
        <v>○</v>
      </c>
      <c r="AH53" s="48">
        <f>BO141</f>
        <v>0</v>
      </c>
    </row>
    <row r="120" spans="34:66" ht="12" customHeight="1" x14ac:dyDescent="0.15">
      <c r="AH120" s="69" t="s">
        <v>76</v>
      </c>
    </row>
    <row r="121" spans="34:66" ht="12" customHeight="1" x14ac:dyDescent="0.15">
      <c r="AH121" s="14" t="s">
        <v>73</v>
      </c>
      <c r="AI121" s="14" t="s">
        <v>74</v>
      </c>
      <c r="AJ121" s="70" t="str">
        <f t="shared" ref="AJ121:BN121" si="21">IF(AJ123-AJ155=0,"ok","×")</f>
        <v>ok</v>
      </c>
      <c r="AK121" s="70" t="str">
        <f t="shared" si="21"/>
        <v>ok</v>
      </c>
      <c r="AL121" s="70" t="str">
        <f t="shared" si="21"/>
        <v>ok</v>
      </c>
      <c r="AM121" s="70" t="str">
        <f t="shared" si="21"/>
        <v>ok</v>
      </c>
      <c r="AN121" s="70" t="str">
        <f t="shared" si="21"/>
        <v>ok</v>
      </c>
      <c r="AO121" s="70" t="str">
        <f t="shared" si="21"/>
        <v>ok</v>
      </c>
      <c r="AP121" s="70" t="str">
        <f t="shared" si="21"/>
        <v>ok</v>
      </c>
      <c r="AQ121" s="70" t="str">
        <f t="shared" si="21"/>
        <v>ok</v>
      </c>
      <c r="AR121" s="70" t="str">
        <f t="shared" si="21"/>
        <v>ok</v>
      </c>
      <c r="AS121" s="70" t="str">
        <f t="shared" si="21"/>
        <v>ok</v>
      </c>
      <c r="AT121" s="70" t="str">
        <f t="shared" si="21"/>
        <v>ok</v>
      </c>
      <c r="AU121" s="70" t="str">
        <f t="shared" si="21"/>
        <v>ok</v>
      </c>
      <c r="AV121" s="70" t="str">
        <f t="shared" si="21"/>
        <v>ok</v>
      </c>
      <c r="AW121" s="70" t="str">
        <f t="shared" si="21"/>
        <v>ok</v>
      </c>
      <c r="AX121" s="70" t="str">
        <f t="shared" si="21"/>
        <v>ok</v>
      </c>
      <c r="AY121" s="70" t="str">
        <f t="shared" si="21"/>
        <v>ok</v>
      </c>
      <c r="AZ121" s="70" t="str">
        <f t="shared" si="21"/>
        <v>ok</v>
      </c>
      <c r="BA121" s="70" t="str">
        <f t="shared" si="21"/>
        <v>ok</v>
      </c>
      <c r="BB121" s="70" t="str">
        <f t="shared" si="21"/>
        <v>ok</v>
      </c>
      <c r="BC121" s="70" t="str">
        <f t="shared" si="21"/>
        <v>ok</v>
      </c>
      <c r="BD121" s="70" t="str">
        <f t="shared" si="21"/>
        <v>ok</v>
      </c>
      <c r="BE121" s="70" t="str">
        <f t="shared" si="21"/>
        <v>ok</v>
      </c>
      <c r="BF121" s="70" t="str">
        <f t="shared" si="21"/>
        <v>ok</v>
      </c>
      <c r="BG121" s="70" t="str">
        <f t="shared" si="21"/>
        <v>ok</v>
      </c>
      <c r="BH121" s="70" t="str">
        <f t="shared" si="21"/>
        <v>ok</v>
      </c>
      <c r="BI121" s="70" t="str">
        <f t="shared" si="21"/>
        <v>ok</v>
      </c>
      <c r="BJ121" s="70" t="str">
        <f t="shared" si="21"/>
        <v>ok</v>
      </c>
      <c r="BK121" s="70" t="str">
        <f t="shared" si="21"/>
        <v>ok</v>
      </c>
      <c r="BL121" s="70" t="str">
        <f t="shared" si="21"/>
        <v>ok</v>
      </c>
      <c r="BM121" s="70" t="str">
        <f t="shared" si="21"/>
        <v>ok</v>
      </c>
      <c r="BN121" s="70" t="str">
        <f t="shared" si="21"/>
        <v>ok</v>
      </c>
    </row>
    <row r="122" spans="34:66" ht="12" customHeight="1" x14ac:dyDescent="0.15">
      <c r="AI122" s="71" t="s">
        <v>83</v>
      </c>
      <c r="AJ122" s="72">
        <f t="shared" ref="AJ122:BM122" si="22">AJ157</f>
        <v>1</v>
      </c>
      <c r="AK122" s="72">
        <f t="shared" si="22"/>
        <v>2</v>
      </c>
      <c r="AL122" s="72">
        <f t="shared" si="22"/>
        <v>3</v>
      </c>
      <c r="AM122" s="72">
        <f t="shared" si="22"/>
        <v>4</v>
      </c>
      <c r="AN122" s="72">
        <f t="shared" si="22"/>
        <v>5</v>
      </c>
      <c r="AO122" s="72">
        <f t="shared" si="22"/>
        <v>6</v>
      </c>
      <c r="AP122" s="72">
        <f t="shared" si="22"/>
        <v>7</v>
      </c>
      <c r="AQ122" s="72">
        <f t="shared" si="22"/>
        <v>8</v>
      </c>
      <c r="AR122" s="72">
        <f t="shared" si="22"/>
        <v>9</v>
      </c>
      <c r="AS122" s="72">
        <f t="shared" si="22"/>
        <v>10</v>
      </c>
      <c r="AT122" s="72">
        <f t="shared" si="22"/>
        <v>11</v>
      </c>
      <c r="AU122" s="72">
        <f t="shared" si="22"/>
        <v>12</v>
      </c>
      <c r="AV122" s="72">
        <f t="shared" si="22"/>
        <v>13</v>
      </c>
      <c r="AW122" s="72">
        <f t="shared" si="22"/>
        <v>14</v>
      </c>
      <c r="AX122" s="72">
        <f t="shared" si="22"/>
        <v>15</v>
      </c>
      <c r="AY122" s="72">
        <f t="shared" si="22"/>
        <v>16</v>
      </c>
      <c r="AZ122" s="72">
        <f t="shared" si="22"/>
        <v>17</v>
      </c>
      <c r="BA122" s="72">
        <f t="shared" si="22"/>
        <v>18</v>
      </c>
      <c r="BB122" s="72">
        <f t="shared" si="22"/>
        <v>19</v>
      </c>
      <c r="BC122" s="72">
        <f t="shared" si="22"/>
        <v>20</v>
      </c>
      <c r="BD122" s="72">
        <f t="shared" si="22"/>
        <v>21</v>
      </c>
      <c r="BE122" s="72">
        <f t="shared" si="22"/>
        <v>22</v>
      </c>
      <c r="BF122" s="72">
        <f t="shared" si="22"/>
        <v>23</v>
      </c>
      <c r="BG122" s="72">
        <f t="shared" si="22"/>
        <v>24</v>
      </c>
      <c r="BH122" s="72">
        <f t="shared" si="22"/>
        <v>25</v>
      </c>
      <c r="BI122" s="72">
        <f t="shared" si="22"/>
        <v>26</v>
      </c>
      <c r="BJ122" s="72">
        <f t="shared" si="22"/>
        <v>27</v>
      </c>
      <c r="BK122" s="72">
        <f t="shared" si="22"/>
        <v>28</v>
      </c>
      <c r="BL122" s="72">
        <f t="shared" si="22"/>
        <v>29</v>
      </c>
      <c r="BM122" s="72">
        <f t="shared" si="22"/>
        <v>30</v>
      </c>
      <c r="BN122" s="72" t="str">
        <f>BN157</f>
        <v>合計</v>
      </c>
    </row>
    <row r="123" spans="34:66" ht="12" customHeight="1" x14ac:dyDescent="0.15">
      <c r="AI123" s="71" t="s">
        <v>267</v>
      </c>
      <c r="AJ123" s="73">
        <f>SUM('(個表1)'!AL124)</f>
        <v>0</v>
      </c>
      <c r="AK123" s="73">
        <f>SUM('(個表2)'!AM124)</f>
        <v>0</v>
      </c>
      <c r="AL123" s="73">
        <f>SUM('(個表3)'!AN124)</f>
        <v>0</v>
      </c>
      <c r="AM123" s="73">
        <f>SUM('(個表4)'!AO124)</f>
        <v>0</v>
      </c>
      <c r="AN123" s="73">
        <f>SUM('(個表5)'!AP124)</f>
        <v>0</v>
      </c>
      <c r="AO123" s="73">
        <f>SUM('(個表6)'!AQ124)</f>
        <v>0</v>
      </c>
      <c r="AP123" s="73">
        <f>SUM('(個表7)'!AR124)</f>
        <v>0</v>
      </c>
      <c r="AQ123" s="73">
        <f>SUM('(個表8)'!AS124)</f>
        <v>0</v>
      </c>
      <c r="AR123" s="73">
        <f>SUM('(個表9)'!AT124)</f>
        <v>0</v>
      </c>
      <c r="AS123" s="73">
        <f>SUM('(個表10)'!AU124)</f>
        <v>0</v>
      </c>
      <c r="AT123" s="73">
        <f>SUM('(個表11)'!AV124)</f>
        <v>0</v>
      </c>
      <c r="AU123" s="73">
        <f>SUM('(個表12)'!AW124)</f>
        <v>0</v>
      </c>
      <c r="AV123" s="73">
        <f>SUM('(個表13)'!AX124)</f>
        <v>0</v>
      </c>
      <c r="AW123" s="73">
        <f>SUM('(個表14)'!AY124)</f>
        <v>0</v>
      </c>
      <c r="AX123" s="73">
        <f>SUM('(個表15)'!AZ124)</f>
        <v>0</v>
      </c>
      <c r="AY123" s="73">
        <f>SUM('(個表16)'!BA124)</f>
        <v>0</v>
      </c>
      <c r="AZ123" s="73">
        <f>SUM('(個表17)'!BB124)</f>
        <v>0</v>
      </c>
      <c r="BA123" s="73">
        <f>SUM('(個表18）'!BC124)</f>
        <v>0</v>
      </c>
      <c r="BB123" s="73">
        <f>SUM('(個表19)'!BD124)</f>
        <v>0</v>
      </c>
      <c r="BC123" s="73">
        <f>SUM('(個表20)'!BE124)</f>
        <v>0</v>
      </c>
      <c r="BD123" s="73">
        <f>SUM('(個表21)'!BF124)</f>
        <v>0</v>
      </c>
      <c r="BE123" s="73">
        <f>SUM('(個表22)'!BG124)</f>
        <v>0</v>
      </c>
      <c r="BF123" s="73">
        <f>SUM('(個表23)'!BH124)</f>
        <v>0</v>
      </c>
      <c r="BG123" s="73">
        <f>SUM('(個表24)'!BI124)</f>
        <v>0</v>
      </c>
      <c r="BH123" s="73">
        <f>SUM('(個表25)'!BJ124)</f>
        <v>0</v>
      </c>
      <c r="BI123" s="73">
        <f>SUM('(個表26)'!BK124)</f>
        <v>0</v>
      </c>
      <c r="BJ123" s="73">
        <f>SUM('(個表27)'!BL124)</f>
        <v>0</v>
      </c>
      <c r="BK123" s="73">
        <f>SUM('(個表28)'!BM124)</f>
        <v>0</v>
      </c>
      <c r="BL123" s="73">
        <f>SUM('(個表29)'!BN124)</f>
        <v>0</v>
      </c>
      <c r="BM123" s="73">
        <f>SUM('(個表30)'!BO124)</f>
        <v>0</v>
      </c>
      <c r="BN123" s="73">
        <f>SUM(AJ123:BM123)</f>
        <v>0</v>
      </c>
    </row>
    <row r="124" spans="34:66" ht="12" customHeight="1" x14ac:dyDescent="0.15">
      <c r="AI124" s="74" t="s">
        <v>48</v>
      </c>
      <c r="AJ124" s="73">
        <f>SUM('(個表1)'!AL125)</f>
        <v>0</v>
      </c>
      <c r="AK124" s="73">
        <f>SUM('(個表2)'!AM125)</f>
        <v>0</v>
      </c>
      <c r="AL124" s="73">
        <f>SUM('(個表3)'!AN125)</f>
        <v>0</v>
      </c>
      <c r="AM124" s="73">
        <f>SUM('(個表4)'!AO125)</f>
        <v>0</v>
      </c>
      <c r="AN124" s="73">
        <f>SUM('(個表5)'!AP125)</f>
        <v>0</v>
      </c>
      <c r="AO124" s="73">
        <f>SUM('(個表6)'!AQ125)</f>
        <v>0</v>
      </c>
      <c r="AP124" s="73">
        <f>SUM('(個表7)'!AR125)</f>
        <v>0</v>
      </c>
      <c r="AQ124" s="73">
        <f>SUM('(個表8)'!AS125)</f>
        <v>0</v>
      </c>
      <c r="AR124" s="73">
        <f>SUM('(個表9)'!AT125)</f>
        <v>0</v>
      </c>
      <c r="AS124" s="73">
        <f>SUM('(個表10)'!AU125)</f>
        <v>0</v>
      </c>
      <c r="AT124" s="73">
        <f>SUM('(個表11)'!AV125)</f>
        <v>0</v>
      </c>
      <c r="AU124" s="73">
        <f>SUM('(個表12)'!AW125)</f>
        <v>0</v>
      </c>
      <c r="AV124" s="73">
        <f>SUM('(個表13)'!AX125)</f>
        <v>0</v>
      </c>
      <c r="AW124" s="73">
        <f>SUM('(個表14)'!AY125)</f>
        <v>0</v>
      </c>
      <c r="AX124" s="73">
        <f>SUM('(個表15)'!AZ125)</f>
        <v>0</v>
      </c>
      <c r="AY124" s="73">
        <f>SUM('(個表16)'!BA125)</f>
        <v>0</v>
      </c>
      <c r="AZ124" s="73">
        <f>SUM('(個表17)'!BB125)</f>
        <v>0</v>
      </c>
      <c r="BA124" s="73">
        <f>SUM('(個表18）'!BC125)</f>
        <v>0</v>
      </c>
      <c r="BB124" s="73">
        <f>SUM('(個表19)'!BD125)</f>
        <v>0</v>
      </c>
      <c r="BC124" s="73">
        <f>SUM('(個表20)'!BE125)</f>
        <v>0</v>
      </c>
      <c r="BD124" s="73">
        <f>SUM('(個表21)'!BF125)</f>
        <v>0</v>
      </c>
      <c r="BE124" s="73">
        <f>SUM('(個表22)'!BG125)</f>
        <v>0</v>
      </c>
      <c r="BF124" s="73">
        <f>SUM('(個表23)'!BH125)</f>
        <v>0</v>
      </c>
      <c r="BG124" s="73">
        <f>SUM('(個表24)'!BI125)</f>
        <v>0</v>
      </c>
      <c r="BH124" s="73">
        <f>SUM('(個表25)'!BJ125)</f>
        <v>0</v>
      </c>
      <c r="BI124" s="73">
        <f>SUM('(個表26)'!BK125)</f>
        <v>0</v>
      </c>
      <c r="BJ124" s="73">
        <f>SUM('(個表27)'!BL125)</f>
        <v>0</v>
      </c>
      <c r="BK124" s="73">
        <f>SUM('(個表28)'!BM125)</f>
        <v>0</v>
      </c>
      <c r="BL124" s="73">
        <f>SUM('(個表29)'!BN125)</f>
        <v>0</v>
      </c>
      <c r="BM124" s="73">
        <f>SUM('(個表30)'!BO125)</f>
        <v>0</v>
      </c>
      <c r="BN124" s="73">
        <f>SUM(AJ124:BM124)</f>
        <v>0</v>
      </c>
    </row>
    <row r="125" spans="34:66" ht="12" customHeight="1" x14ac:dyDescent="0.15">
      <c r="AI125" s="71" t="s">
        <v>49</v>
      </c>
      <c r="AJ125" s="73">
        <f>SUM('(個表1)'!AL126)</f>
        <v>0</v>
      </c>
      <c r="AK125" s="73">
        <f>SUM('(個表2)'!AM126)</f>
        <v>0</v>
      </c>
      <c r="AL125" s="73">
        <f>SUM('(個表3)'!AN126)</f>
        <v>0</v>
      </c>
      <c r="AM125" s="73">
        <f>SUM('(個表4)'!AO126)</f>
        <v>0</v>
      </c>
      <c r="AN125" s="73">
        <f>SUM('(個表5)'!AP126)</f>
        <v>0</v>
      </c>
      <c r="AO125" s="73">
        <f>SUM('(個表6)'!AQ126)</f>
        <v>0</v>
      </c>
      <c r="AP125" s="73">
        <f>SUM('(個表7)'!AR126)</f>
        <v>0</v>
      </c>
      <c r="AQ125" s="73">
        <f>SUM('(個表8)'!AS126)</f>
        <v>0</v>
      </c>
      <c r="AR125" s="73">
        <f>SUM('(個表9)'!AT126)</f>
        <v>0</v>
      </c>
      <c r="AS125" s="73">
        <f>SUM('(個表10)'!AU126)</f>
        <v>0</v>
      </c>
      <c r="AT125" s="73">
        <f>SUM('(個表11)'!AV126)</f>
        <v>0</v>
      </c>
      <c r="AU125" s="73">
        <f>SUM('(個表12)'!AW126)</f>
        <v>0</v>
      </c>
      <c r="AV125" s="73">
        <f>SUM('(個表13)'!AX126)</f>
        <v>0</v>
      </c>
      <c r="AW125" s="73">
        <f>SUM('(個表14)'!AY126)</f>
        <v>0</v>
      </c>
      <c r="AX125" s="73">
        <f>SUM('(個表15)'!AZ126)</f>
        <v>0</v>
      </c>
      <c r="AY125" s="73">
        <f>SUM('(個表16)'!BA126)</f>
        <v>0</v>
      </c>
      <c r="AZ125" s="73">
        <f>SUM('(個表17)'!BB126)</f>
        <v>0</v>
      </c>
      <c r="BA125" s="73">
        <f>SUM('(個表18）'!BC126)</f>
        <v>0</v>
      </c>
      <c r="BB125" s="73">
        <f>SUM('(個表19)'!BD126)</f>
        <v>0</v>
      </c>
      <c r="BC125" s="73">
        <f>SUM('(個表20)'!BE126)</f>
        <v>0</v>
      </c>
      <c r="BD125" s="73">
        <f>SUM('(個表21)'!BF126)</f>
        <v>0</v>
      </c>
      <c r="BE125" s="73">
        <f>SUM('(個表22)'!BG126)</f>
        <v>0</v>
      </c>
      <c r="BF125" s="73">
        <f>SUM('(個表23)'!BH126)</f>
        <v>0</v>
      </c>
      <c r="BG125" s="73">
        <f>SUM('(個表24)'!BI126)</f>
        <v>0</v>
      </c>
      <c r="BH125" s="73">
        <f>SUM('(個表25)'!BJ126)</f>
        <v>0</v>
      </c>
      <c r="BI125" s="73">
        <f>SUM('(個表26)'!BK126)</f>
        <v>0</v>
      </c>
      <c r="BJ125" s="73">
        <f>SUM('(個表27)'!BL126)</f>
        <v>0</v>
      </c>
      <c r="BK125" s="73">
        <f>SUM('(個表28)'!BM126)</f>
        <v>0</v>
      </c>
      <c r="BL125" s="73">
        <f>SUM('(個表29)'!BN126)</f>
        <v>0</v>
      </c>
      <c r="BM125" s="73">
        <f>SUM('(個表30)'!BO126)</f>
        <v>0</v>
      </c>
      <c r="BN125" s="73">
        <f>SUM(AJ125:BM125)</f>
        <v>0</v>
      </c>
    </row>
    <row r="126" spans="34:66" ht="12" customHeight="1" x14ac:dyDescent="0.15">
      <c r="AI126" s="71" t="s">
        <v>70</v>
      </c>
      <c r="AJ126" s="73">
        <f>SUM('(個表1)'!AL127)</f>
        <v>0</v>
      </c>
      <c r="AK126" s="73">
        <f>SUM('(個表2)'!AM127)</f>
        <v>0</v>
      </c>
      <c r="AL126" s="73">
        <f>SUM('(個表3)'!AN127)</f>
        <v>0</v>
      </c>
      <c r="AM126" s="73">
        <f>SUM('(個表4)'!AO127)</f>
        <v>0</v>
      </c>
      <c r="AN126" s="73">
        <f>SUM('(個表5)'!AP127)</f>
        <v>0</v>
      </c>
      <c r="AO126" s="73">
        <f>SUM('(個表6)'!AQ127)</f>
        <v>0</v>
      </c>
      <c r="AP126" s="73">
        <f>SUM('(個表7)'!AR127)</f>
        <v>0</v>
      </c>
      <c r="AQ126" s="73">
        <f>SUM('(個表8)'!AS127)</f>
        <v>0</v>
      </c>
      <c r="AR126" s="73">
        <f>SUM('(個表9)'!AT127)</f>
        <v>0</v>
      </c>
      <c r="AS126" s="73">
        <f>SUM('(個表10)'!AU127)</f>
        <v>0</v>
      </c>
      <c r="AT126" s="73">
        <f>SUM('(個表11)'!AV127)</f>
        <v>0</v>
      </c>
      <c r="AU126" s="73">
        <f>SUM('(個表12)'!AW127)</f>
        <v>0</v>
      </c>
      <c r="AV126" s="73">
        <f>SUM('(個表13)'!AX127)</f>
        <v>0</v>
      </c>
      <c r="AW126" s="73">
        <f>SUM('(個表14)'!AY127)</f>
        <v>0</v>
      </c>
      <c r="AX126" s="73">
        <f>SUM('(個表15)'!AZ127)</f>
        <v>0</v>
      </c>
      <c r="AY126" s="73">
        <f>SUM('(個表16)'!BA127)</f>
        <v>0</v>
      </c>
      <c r="AZ126" s="73">
        <f>SUM('(個表17)'!BB127)</f>
        <v>0</v>
      </c>
      <c r="BA126" s="73">
        <f>SUM('(個表18）'!BC127)</f>
        <v>0</v>
      </c>
      <c r="BB126" s="73">
        <f>SUM('(個表19)'!BD127)</f>
        <v>0</v>
      </c>
      <c r="BC126" s="73">
        <f>SUM('(個表20)'!BE127)</f>
        <v>0</v>
      </c>
      <c r="BD126" s="73">
        <f>SUM('(個表21)'!BF127)</f>
        <v>0</v>
      </c>
      <c r="BE126" s="73">
        <f>SUM('(個表22)'!BG127)</f>
        <v>0</v>
      </c>
      <c r="BF126" s="73">
        <f>SUM('(個表23)'!BH127)</f>
        <v>0</v>
      </c>
      <c r="BG126" s="73">
        <f>SUM('(個表24)'!BI127)</f>
        <v>0</v>
      </c>
      <c r="BH126" s="73">
        <f>SUM('(個表25)'!BJ127)</f>
        <v>0</v>
      </c>
      <c r="BI126" s="73">
        <f>SUM('(個表26)'!BK127)</f>
        <v>0</v>
      </c>
      <c r="BJ126" s="73">
        <f>SUM('(個表27)'!BL127)</f>
        <v>0</v>
      </c>
      <c r="BK126" s="73">
        <f>SUM('(個表28)'!BM127)</f>
        <v>0</v>
      </c>
      <c r="BL126" s="73">
        <f>SUM('(個表29)'!BN127)</f>
        <v>0</v>
      </c>
      <c r="BM126" s="73">
        <f>SUM('(個表30)'!BO127)</f>
        <v>0</v>
      </c>
      <c r="BN126" s="73">
        <f>SUM(AJ126:BM126)</f>
        <v>0</v>
      </c>
    </row>
    <row r="127" spans="34:66" ht="12" customHeight="1" x14ac:dyDescent="0.15">
      <c r="AI127" s="71" t="s">
        <v>76</v>
      </c>
      <c r="AJ127" s="73">
        <f>SUM(AJ123:AJ126)</f>
        <v>0</v>
      </c>
      <c r="AK127" s="73">
        <f t="shared" ref="AK127:BM127" si="23">SUM(AK123:AK126)</f>
        <v>0</v>
      </c>
      <c r="AL127" s="73">
        <f t="shared" si="23"/>
        <v>0</v>
      </c>
      <c r="AM127" s="73">
        <f t="shared" si="23"/>
        <v>0</v>
      </c>
      <c r="AN127" s="73">
        <f t="shared" si="23"/>
        <v>0</v>
      </c>
      <c r="AO127" s="73">
        <f t="shared" si="23"/>
        <v>0</v>
      </c>
      <c r="AP127" s="73">
        <f t="shared" si="23"/>
        <v>0</v>
      </c>
      <c r="AQ127" s="73">
        <f t="shared" si="23"/>
        <v>0</v>
      </c>
      <c r="AR127" s="73">
        <f t="shared" si="23"/>
        <v>0</v>
      </c>
      <c r="AS127" s="73">
        <f t="shared" si="23"/>
        <v>0</v>
      </c>
      <c r="AT127" s="73">
        <f t="shared" si="23"/>
        <v>0</v>
      </c>
      <c r="AU127" s="73">
        <f t="shared" si="23"/>
        <v>0</v>
      </c>
      <c r="AV127" s="73">
        <f t="shared" si="23"/>
        <v>0</v>
      </c>
      <c r="AW127" s="73">
        <f t="shared" si="23"/>
        <v>0</v>
      </c>
      <c r="AX127" s="73">
        <f t="shared" si="23"/>
        <v>0</v>
      </c>
      <c r="AY127" s="73">
        <f t="shared" si="23"/>
        <v>0</v>
      </c>
      <c r="AZ127" s="73">
        <f t="shared" si="23"/>
        <v>0</v>
      </c>
      <c r="BA127" s="73">
        <f t="shared" si="23"/>
        <v>0</v>
      </c>
      <c r="BB127" s="73">
        <f t="shared" si="23"/>
        <v>0</v>
      </c>
      <c r="BC127" s="73">
        <f t="shared" si="23"/>
        <v>0</v>
      </c>
      <c r="BD127" s="73">
        <f t="shared" si="23"/>
        <v>0</v>
      </c>
      <c r="BE127" s="73">
        <f t="shared" si="23"/>
        <v>0</v>
      </c>
      <c r="BF127" s="73">
        <f t="shared" si="23"/>
        <v>0</v>
      </c>
      <c r="BG127" s="73">
        <f t="shared" si="23"/>
        <v>0</v>
      </c>
      <c r="BH127" s="73">
        <f t="shared" si="23"/>
        <v>0</v>
      </c>
      <c r="BI127" s="73">
        <f t="shared" si="23"/>
        <v>0</v>
      </c>
      <c r="BJ127" s="73">
        <f t="shared" si="23"/>
        <v>0</v>
      </c>
      <c r="BK127" s="73">
        <f t="shared" si="23"/>
        <v>0</v>
      </c>
      <c r="BL127" s="73">
        <f t="shared" si="23"/>
        <v>0</v>
      </c>
      <c r="BM127" s="73">
        <f t="shared" si="23"/>
        <v>0</v>
      </c>
      <c r="BN127" s="73">
        <f>SUM(BN123:BN126)</f>
        <v>0</v>
      </c>
    </row>
    <row r="128" spans="34:66" s="75" customFormat="1" ht="12" customHeight="1" x14ac:dyDescent="0.15">
      <c r="AH128" s="75" t="s">
        <v>77</v>
      </c>
    </row>
    <row r="129" spans="34:67" s="75" customFormat="1" ht="12" customHeight="1" x14ac:dyDescent="0.15">
      <c r="AH129" s="518" t="s">
        <v>53</v>
      </c>
      <c r="AI129" s="520" t="s">
        <v>54</v>
      </c>
      <c r="AJ129" s="72">
        <v>1</v>
      </c>
      <c r="AK129" s="72">
        <v>2</v>
      </c>
      <c r="AL129" s="72">
        <v>3</v>
      </c>
      <c r="AM129" s="72">
        <v>4</v>
      </c>
      <c r="AN129" s="72">
        <v>5</v>
      </c>
      <c r="AO129" s="72">
        <v>6</v>
      </c>
      <c r="AP129" s="72">
        <v>7</v>
      </c>
      <c r="AQ129" s="72">
        <v>8</v>
      </c>
      <c r="AR129" s="72">
        <v>9</v>
      </c>
      <c r="AS129" s="72">
        <v>10</v>
      </c>
      <c r="AT129" s="72">
        <v>11</v>
      </c>
      <c r="AU129" s="72">
        <v>12</v>
      </c>
      <c r="AV129" s="72">
        <v>13</v>
      </c>
      <c r="AW129" s="72">
        <v>14</v>
      </c>
      <c r="AX129" s="72">
        <v>15</v>
      </c>
      <c r="AY129" s="72">
        <v>16</v>
      </c>
      <c r="AZ129" s="72">
        <v>17</v>
      </c>
      <c r="BA129" s="72">
        <v>18</v>
      </c>
      <c r="BB129" s="72">
        <v>19</v>
      </c>
      <c r="BC129" s="72">
        <v>20</v>
      </c>
      <c r="BD129" s="72">
        <v>21</v>
      </c>
      <c r="BE129" s="72">
        <v>22</v>
      </c>
      <c r="BF129" s="72">
        <v>23</v>
      </c>
      <c r="BG129" s="72">
        <v>24</v>
      </c>
      <c r="BH129" s="72">
        <v>25</v>
      </c>
      <c r="BI129" s="72">
        <v>26</v>
      </c>
      <c r="BJ129" s="72">
        <v>27</v>
      </c>
      <c r="BK129" s="72">
        <v>28</v>
      </c>
      <c r="BL129" s="72">
        <v>29</v>
      </c>
      <c r="BM129" s="72">
        <v>30</v>
      </c>
      <c r="BN129" s="72" t="s">
        <v>76</v>
      </c>
    </row>
    <row r="130" spans="34:67" s="75" customFormat="1" ht="12" customHeight="1" x14ac:dyDescent="0.15">
      <c r="AH130" s="519"/>
      <c r="AI130" s="521"/>
      <c r="AJ130" s="76" t="s">
        <v>55</v>
      </c>
      <c r="AK130" s="76" t="s">
        <v>55</v>
      </c>
      <c r="AL130" s="76" t="s">
        <v>55</v>
      </c>
      <c r="AM130" s="76" t="s">
        <v>55</v>
      </c>
      <c r="AN130" s="76" t="s">
        <v>55</v>
      </c>
      <c r="AO130" s="76" t="s">
        <v>55</v>
      </c>
      <c r="AP130" s="76" t="s">
        <v>55</v>
      </c>
      <c r="AQ130" s="76" t="s">
        <v>55</v>
      </c>
      <c r="AR130" s="76" t="s">
        <v>55</v>
      </c>
      <c r="AS130" s="76" t="s">
        <v>55</v>
      </c>
      <c r="AT130" s="76" t="s">
        <v>55</v>
      </c>
      <c r="AU130" s="76" t="s">
        <v>55</v>
      </c>
      <c r="AV130" s="76" t="s">
        <v>55</v>
      </c>
      <c r="AW130" s="76" t="s">
        <v>55</v>
      </c>
      <c r="AX130" s="76" t="s">
        <v>55</v>
      </c>
      <c r="AY130" s="76" t="s">
        <v>55</v>
      </c>
      <c r="AZ130" s="76" t="s">
        <v>55</v>
      </c>
      <c r="BA130" s="76" t="s">
        <v>55</v>
      </c>
      <c r="BB130" s="76" t="s">
        <v>55</v>
      </c>
      <c r="BC130" s="76" t="s">
        <v>55</v>
      </c>
      <c r="BD130" s="76" t="s">
        <v>55</v>
      </c>
      <c r="BE130" s="76" t="s">
        <v>55</v>
      </c>
      <c r="BF130" s="76" t="s">
        <v>55</v>
      </c>
      <c r="BG130" s="76" t="s">
        <v>55</v>
      </c>
      <c r="BH130" s="76" t="s">
        <v>55</v>
      </c>
      <c r="BI130" s="76" t="s">
        <v>55</v>
      </c>
      <c r="BJ130" s="76" t="s">
        <v>55</v>
      </c>
      <c r="BK130" s="76" t="s">
        <v>55</v>
      </c>
      <c r="BL130" s="76" t="s">
        <v>55</v>
      </c>
      <c r="BM130" s="76" t="s">
        <v>55</v>
      </c>
      <c r="BN130" s="76" t="s">
        <v>55</v>
      </c>
    </row>
    <row r="131" spans="34:67" s="75" customFormat="1" ht="12" customHeight="1" x14ac:dyDescent="0.15">
      <c r="AH131" s="77" t="s">
        <v>60</v>
      </c>
      <c r="AI131" s="71" t="s">
        <v>60</v>
      </c>
      <c r="AJ131" s="73">
        <f>SUM('(個表1)'!AL132)</f>
        <v>0</v>
      </c>
      <c r="AK131" s="73">
        <f>SUM('(個表2)'!AM132)</f>
        <v>0</v>
      </c>
      <c r="AL131" s="73">
        <f>SUM('(個表3)'!AN132)</f>
        <v>0</v>
      </c>
      <c r="AM131" s="73">
        <f>SUM('(個表4)'!AO132)</f>
        <v>0</v>
      </c>
      <c r="AN131" s="73">
        <f>SUM('(個表5)'!AP132)</f>
        <v>0</v>
      </c>
      <c r="AO131" s="73">
        <f>SUM('(個表6)'!AQ132)</f>
        <v>0</v>
      </c>
      <c r="AP131" s="73">
        <f>SUM('(個表7)'!AR132)</f>
        <v>0</v>
      </c>
      <c r="AQ131" s="73">
        <f>SUM('(個表8)'!AS132)</f>
        <v>0</v>
      </c>
      <c r="AR131" s="73">
        <f>SUM('(個表9)'!AT132)</f>
        <v>0</v>
      </c>
      <c r="AS131" s="73">
        <f>SUM('(個表10)'!AU132)</f>
        <v>0</v>
      </c>
      <c r="AT131" s="73">
        <f>SUM('(個表11)'!AV132)</f>
        <v>0</v>
      </c>
      <c r="AU131" s="73">
        <f>SUM('(個表12)'!AW132)</f>
        <v>0</v>
      </c>
      <c r="AV131" s="73">
        <f>SUM('(個表3)'!AX132)</f>
        <v>0</v>
      </c>
      <c r="AW131" s="73">
        <f>SUM('(個表14)'!AY132)</f>
        <v>0</v>
      </c>
      <c r="AX131" s="73">
        <f>SUM('(個表15)'!AZ132)</f>
        <v>0</v>
      </c>
      <c r="AY131" s="73">
        <f>SUM('(個表16)'!BA132)</f>
        <v>0</v>
      </c>
      <c r="AZ131" s="73">
        <f>SUM('(個表17)'!BB132)</f>
        <v>0</v>
      </c>
      <c r="BA131" s="73">
        <f>SUM('(個表18）'!BC132)</f>
        <v>0</v>
      </c>
      <c r="BB131" s="73">
        <f>SUM('(個表19)'!BD132)</f>
        <v>0</v>
      </c>
      <c r="BC131" s="73">
        <f>SUM('(個表20)'!BE132)</f>
        <v>0</v>
      </c>
      <c r="BD131" s="73">
        <f>SUM('(個表21)'!BF132)</f>
        <v>0</v>
      </c>
      <c r="BE131" s="73">
        <f>SUM('(個表22)'!BG132)</f>
        <v>0</v>
      </c>
      <c r="BF131" s="73">
        <f>SUM('(個表23)'!BH132)</f>
        <v>0</v>
      </c>
      <c r="BG131" s="73">
        <f>SUM('(個表24)'!BI132)</f>
        <v>0</v>
      </c>
      <c r="BH131" s="73">
        <f>SUM('(個表25)'!BJ132)</f>
        <v>0</v>
      </c>
      <c r="BI131" s="73">
        <f>SUM('(個表26)'!BK132)</f>
        <v>0</v>
      </c>
      <c r="BJ131" s="73">
        <f>SUM('(個表27)'!BL132)</f>
        <v>0</v>
      </c>
      <c r="BK131" s="73">
        <f>SUM('(個表28)'!BM132)</f>
        <v>0</v>
      </c>
      <c r="BL131" s="73">
        <f>SUM('(個表29)'!BN132)</f>
        <v>0</v>
      </c>
      <c r="BM131" s="73">
        <f>SUM('(個表30)'!BO132)</f>
        <v>0</v>
      </c>
      <c r="BN131" s="73">
        <f t="shared" ref="BN131:BN140" si="24">SUM(AJ131:BM131)</f>
        <v>0</v>
      </c>
    </row>
    <row r="132" spans="34:67" s="75" customFormat="1" ht="12" customHeight="1" x14ac:dyDescent="0.15">
      <c r="AH132" s="78" t="s">
        <v>61</v>
      </c>
      <c r="AI132" s="79" t="s">
        <v>62</v>
      </c>
      <c r="AJ132" s="73">
        <f>SUM('(個表1)'!AL133)</f>
        <v>0</v>
      </c>
      <c r="AK132" s="73">
        <f>SUM('(個表2)'!AM133)</f>
        <v>0</v>
      </c>
      <c r="AL132" s="73">
        <f>SUM('(個表3)'!AN133)</f>
        <v>0</v>
      </c>
      <c r="AM132" s="73">
        <f>SUM('(個表4)'!AO133)</f>
        <v>0</v>
      </c>
      <c r="AN132" s="73">
        <f>SUM('(個表5)'!AP133)</f>
        <v>0</v>
      </c>
      <c r="AO132" s="73">
        <f>SUM('(個表6)'!AQ133)</f>
        <v>0</v>
      </c>
      <c r="AP132" s="73">
        <f>SUM('(個表7)'!AR133)</f>
        <v>0</v>
      </c>
      <c r="AQ132" s="73">
        <f>SUM('(個表8)'!AS133)</f>
        <v>0</v>
      </c>
      <c r="AR132" s="73">
        <f>SUM('(個表9)'!AT133)</f>
        <v>0</v>
      </c>
      <c r="AS132" s="73">
        <f>SUM('(個表10)'!AU133)</f>
        <v>0</v>
      </c>
      <c r="AT132" s="73">
        <f>SUM('(個表11)'!AV133)</f>
        <v>0</v>
      </c>
      <c r="AU132" s="73">
        <f>SUM('(個表12)'!AW133)</f>
        <v>0</v>
      </c>
      <c r="AV132" s="73">
        <f>SUM('(個表3)'!AX133)</f>
        <v>0</v>
      </c>
      <c r="AW132" s="73">
        <f>SUM('(個表14)'!AY133)</f>
        <v>0</v>
      </c>
      <c r="AX132" s="73">
        <f>SUM('(個表15)'!AZ133)</f>
        <v>0</v>
      </c>
      <c r="AY132" s="73">
        <f>SUM('(個表16)'!BA133)</f>
        <v>0</v>
      </c>
      <c r="AZ132" s="73">
        <f>SUM('(個表17)'!BB133)</f>
        <v>0</v>
      </c>
      <c r="BA132" s="73">
        <f>SUM('(個表18）'!BC133)</f>
        <v>0</v>
      </c>
      <c r="BB132" s="73">
        <f>SUM('(個表19)'!BD133)</f>
        <v>0</v>
      </c>
      <c r="BC132" s="73">
        <f>SUM('(個表20)'!BE133)</f>
        <v>0</v>
      </c>
      <c r="BD132" s="73">
        <f>SUM('(個表21)'!BF133)</f>
        <v>0</v>
      </c>
      <c r="BE132" s="73">
        <f>SUM('(個表22)'!BG133)</f>
        <v>0</v>
      </c>
      <c r="BF132" s="73">
        <f>SUM('(個表23)'!BH133)</f>
        <v>0</v>
      </c>
      <c r="BG132" s="73">
        <f>SUM('(個表24)'!BI133)</f>
        <v>0</v>
      </c>
      <c r="BH132" s="73">
        <f>SUM('(個表25)'!BJ133)</f>
        <v>0</v>
      </c>
      <c r="BI132" s="73">
        <f>SUM('(個表26)'!BK133)</f>
        <v>0</v>
      </c>
      <c r="BJ132" s="73">
        <f>SUM('(個表27)'!BL133)</f>
        <v>0</v>
      </c>
      <c r="BK132" s="73">
        <f>SUM('(個表28)'!BM133)</f>
        <v>0</v>
      </c>
      <c r="BL132" s="73">
        <f>SUM('(個表29)'!BN133)</f>
        <v>0</v>
      </c>
      <c r="BM132" s="73">
        <f>SUM('(個表30)'!BO133)</f>
        <v>0</v>
      </c>
      <c r="BN132" s="73">
        <f t="shared" si="24"/>
        <v>0</v>
      </c>
    </row>
    <row r="133" spans="34:67" s="75" customFormat="1" ht="12" customHeight="1" x14ac:dyDescent="0.15">
      <c r="AH133" s="77"/>
      <c r="AI133" s="79" t="s">
        <v>63</v>
      </c>
      <c r="AJ133" s="73">
        <f>SUM('(個表1)'!AL134)</f>
        <v>0</v>
      </c>
      <c r="AK133" s="73">
        <f>SUM('(個表2)'!AM134)</f>
        <v>0</v>
      </c>
      <c r="AL133" s="73">
        <f>SUM('(個表3)'!AN134)</f>
        <v>0</v>
      </c>
      <c r="AM133" s="73">
        <f>SUM('(個表4)'!AO134)</f>
        <v>0</v>
      </c>
      <c r="AN133" s="73">
        <f>SUM('(個表5)'!AP134)</f>
        <v>0</v>
      </c>
      <c r="AO133" s="73">
        <f>SUM('(個表6)'!AQ134)</f>
        <v>0</v>
      </c>
      <c r="AP133" s="73">
        <f>SUM('(個表7)'!AR134)</f>
        <v>0</v>
      </c>
      <c r="AQ133" s="73">
        <f>SUM('(個表8)'!AS134)</f>
        <v>0</v>
      </c>
      <c r="AR133" s="73">
        <f>SUM('(個表9)'!AT134)</f>
        <v>0</v>
      </c>
      <c r="AS133" s="73">
        <f>SUM('(個表10)'!AU134)</f>
        <v>0</v>
      </c>
      <c r="AT133" s="73">
        <f>SUM('(個表11)'!AV134)</f>
        <v>0</v>
      </c>
      <c r="AU133" s="73">
        <f>SUM('(個表12)'!AW134)</f>
        <v>0</v>
      </c>
      <c r="AV133" s="73">
        <f>SUM('(個表3)'!AX134)</f>
        <v>0</v>
      </c>
      <c r="AW133" s="73">
        <f>SUM('(個表14)'!AY134)</f>
        <v>0</v>
      </c>
      <c r="AX133" s="73">
        <f>SUM('(個表15)'!AZ134)</f>
        <v>0</v>
      </c>
      <c r="AY133" s="73">
        <f>SUM('(個表16)'!BA134)</f>
        <v>0</v>
      </c>
      <c r="AZ133" s="73">
        <f>SUM('(個表17)'!BB134)</f>
        <v>0</v>
      </c>
      <c r="BA133" s="73">
        <f>SUM('(個表18）'!BC134)</f>
        <v>0</v>
      </c>
      <c r="BB133" s="73">
        <f>SUM('(個表19)'!BD134)</f>
        <v>0</v>
      </c>
      <c r="BC133" s="73">
        <f>SUM('(個表20)'!BE134)</f>
        <v>0</v>
      </c>
      <c r="BD133" s="73">
        <f>SUM('(個表21)'!BF134)</f>
        <v>0</v>
      </c>
      <c r="BE133" s="73">
        <f>SUM('(個表22)'!BG134)</f>
        <v>0</v>
      </c>
      <c r="BF133" s="73">
        <f>SUM('(個表23)'!BH134)</f>
        <v>0</v>
      </c>
      <c r="BG133" s="73">
        <f>SUM('(個表24)'!BI134)</f>
        <v>0</v>
      </c>
      <c r="BH133" s="73">
        <f>SUM('(個表25)'!BJ134)</f>
        <v>0</v>
      </c>
      <c r="BI133" s="73">
        <f>SUM('(個表26)'!BK134)</f>
        <v>0</v>
      </c>
      <c r="BJ133" s="73">
        <f>SUM('(個表27)'!BL134)</f>
        <v>0</v>
      </c>
      <c r="BK133" s="73">
        <f>SUM('(個表28)'!BM134)</f>
        <v>0</v>
      </c>
      <c r="BL133" s="73">
        <f>SUM('(個表29)'!BN134)</f>
        <v>0</v>
      </c>
      <c r="BM133" s="73">
        <f>SUM('(個表30)'!BO134)</f>
        <v>0</v>
      </c>
      <c r="BN133" s="73">
        <f t="shared" si="24"/>
        <v>0</v>
      </c>
    </row>
    <row r="134" spans="34:67" s="75" customFormat="1" ht="12" customHeight="1" x14ac:dyDescent="0.15">
      <c r="AH134" s="78" t="s">
        <v>64</v>
      </c>
      <c r="AI134" s="79" t="s">
        <v>65</v>
      </c>
      <c r="AJ134" s="73">
        <f>SUM('(個表1)'!AL135)</f>
        <v>0</v>
      </c>
      <c r="AK134" s="73">
        <f>SUM('(個表2)'!AM135)</f>
        <v>0</v>
      </c>
      <c r="AL134" s="73">
        <f>SUM('(個表3)'!AN135)</f>
        <v>0</v>
      </c>
      <c r="AM134" s="73">
        <f>SUM('(個表4)'!AO135)</f>
        <v>0</v>
      </c>
      <c r="AN134" s="73">
        <f>SUM('(個表5)'!AP135)</f>
        <v>0</v>
      </c>
      <c r="AO134" s="73">
        <f>SUM('(個表6)'!AQ135)</f>
        <v>0</v>
      </c>
      <c r="AP134" s="73">
        <f>SUM('(個表7)'!AR135)</f>
        <v>0</v>
      </c>
      <c r="AQ134" s="73">
        <f>SUM('(個表8)'!AS135)</f>
        <v>0</v>
      </c>
      <c r="AR134" s="73">
        <f>SUM('(個表9)'!AT135)</f>
        <v>0</v>
      </c>
      <c r="AS134" s="73">
        <f>SUM('(個表10)'!AU135)</f>
        <v>0</v>
      </c>
      <c r="AT134" s="73">
        <f>SUM('(個表11)'!AV135)</f>
        <v>0</v>
      </c>
      <c r="AU134" s="73">
        <f>SUM('(個表12)'!AW135)</f>
        <v>0</v>
      </c>
      <c r="AV134" s="73">
        <f>SUM('(個表3)'!AX135)</f>
        <v>0</v>
      </c>
      <c r="AW134" s="73">
        <f>SUM('(個表14)'!AY135)</f>
        <v>0</v>
      </c>
      <c r="AX134" s="73">
        <f>SUM('(個表15)'!AZ135)</f>
        <v>0</v>
      </c>
      <c r="AY134" s="73">
        <f>SUM('(個表16)'!BA135)</f>
        <v>0</v>
      </c>
      <c r="AZ134" s="73">
        <f>SUM('(個表17)'!BB135)</f>
        <v>0</v>
      </c>
      <c r="BA134" s="73">
        <f>SUM('(個表18）'!BC135)</f>
        <v>0</v>
      </c>
      <c r="BB134" s="73">
        <f>SUM('(個表19)'!BD135)</f>
        <v>0</v>
      </c>
      <c r="BC134" s="73">
        <f>SUM('(個表20)'!BE135)</f>
        <v>0</v>
      </c>
      <c r="BD134" s="73">
        <f>SUM('(個表21)'!BF135)</f>
        <v>0</v>
      </c>
      <c r="BE134" s="73">
        <f>SUM('(個表22)'!BG135)</f>
        <v>0</v>
      </c>
      <c r="BF134" s="73">
        <f>SUM('(個表23)'!BH135)</f>
        <v>0</v>
      </c>
      <c r="BG134" s="73">
        <f>SUM('(個表24)'!BI135)</f>
        <v>0</v>
      </c>
      <c r="BH134" s="73">
        <f>SUM('(個表25)'!BJ135)</f>
        <v>0</v>
      </c>
      <c r="BI134" s="73">
        <f>SUM('(個表26)'!BK135)</f>
        <v>0</v>
      </c>
      <c r="BJ134" s="73">
        <f>SUM('(個表27)'!BL135)</f>
        <v>0</v>
      </c>
      <c r="BK134" s="73">
        <f>SUM('(個表28)'!BM135)</f>
        <v>0</v>
      </c>
      <c r="BL134" s="73">
        <f>SUM('(個表29)'!BN135)</f>
        <v>0</v>
      </c>
      <c r="BM134" s="73">
        <f>SUM('(個表30)'!BO135)</f>
        <v>0</v>
      </c>
      <c r="BN134" s="73">
        <f t="shared" si="24"/>
        <v>0</v>
      </c>
    </row>
    <row r="135" spans="34:67" s="75" customFormat="1" ht="12" customHeight="1" x14ac:dyDescent="0.15">
      <c r="AH135" s="77"/>
      <c r="AI135" s="79" t="s">
        <v>66</v>
      </c>
      <c r="AJ135" s="73">
        <f>SUM('(個表1)'!AL136)</f>
        <v>0</v>
      </c>
      <c r="AK135" s="73">
        <f>SUM('(個表2)'!AM136)</f>
        <v>0</v>
      </c>
      <c r="AL135" s="73">
        <f>SUM('(個表3)'!AN136)</f>
        <v>0</v>
      </c>
      <c r="AM135" s="73">
        <f>SUM('(個表4)'!AO136)</f>
        <v>0</v>
      </c>
      <c r="AN135" s="73">
        <f>SUM('(個表5)'!AP136)</f>
        <v>0</v>
      </c>
      <c r="AO135" s="73">
        <f>SUM('(個表6)'!AQ136)</f>
        <v>0</v>
      </c>
      <c r="AP135" s="73">
        <f>SUM('(個表7)'!AR136)</f>
        <v>0</v>
      </c>
      <c r="AQ135" s="73">
        <f>SUM('(個表8)'!AS136)</f>
        <v>0</v>
      </c>
      <c r="AR135" s="73">
        <f>SUM('(個表9)'!AT136)</f>
        <v>0</v>
      </c>
      <c r="AS135" s="73">
        <f>SUM('(個表10)'!AU136)</f>
        <v>0</v>
      </c>
      <c r="AT135" s="73">
        <f>SUM('(個表11)'!AV136)</f>
        <v>0</v>
      </c>
      <c r="AU135" s="73">
        <f>SUM('(個表12)'!AW136)</f>
        <v>0</v>
      </c>
      <c r="AV135" s="73">
        <f>SUM('(個表3)'!AX136)</f>
        <v>0</v>
      </c>
      <c r="AW135" s="73">
        <f>SUM('(個表14)'!AY136)</f>
        <v>0</v>
      </c>
      <c r="AX135" s="73">
        <f>SUM('(個表15)'!AZ136)</f>
        <v>0</v>
      </c>
      <c r="AY135" s="73">
        <f>SUM('(個表16)'!BA136)</f>
        <v>0</v>
      </c>
      <c r="AZ135" s="73">
        <f>SUM('(個表17)'!BB136)</f>
        <v>0</v>
      </c>
      <c r="BA135" s="73">
        <f>SUM('(個表18）'!BC136)</f>
        <v>0</v>
      </c>
      <c r="BB135" s="73">
        <f>SUM('(個表19)'!BD136)</f>
        <v>0</v>
      </c>
      <c r="BC135" s="73">
        <f>SUM('(個表20)'!BE136)</f>
        <v>0</v>
      </c>
      <c r="BD135" s="73">
        <f>SUM('(個表21)'!BF136)</f>
        <v>0</v>
      </c>
      <c r="BE135" s="73">
        <f>SUM('(個表22)'!BG136)</f>
        <v>0</v>
      </c>
      <c r="BF135" s="73">
        <f>SUM('(個表23)'!BH136)</f>
        <v>0</v>
      </c>
      <c r="BG135" s="73">
        <f>SUM('(個表24)'!BI136)</f>
        <v>0</v>
      </c>
      <c r="BH135" s="73">
        <f>SUM('(個表25)'!BJ136)</f>
        <v>0</v>
      </c>
      <c r="BI135" s="73">
        <f>SUM('(個表26)'!BK136)</f>
        <v>0</v>
      </c>
      <c r="BJ135" s="73">
        <f>SUM('(個表27)'!BL136)</f>
        <v>0</v>
      </c>
      <c r="BK135" s="73">
        <f>SUM('(個表28)'!BM136)</f>
        <v>0</v>
      </c>
      <c r="BL135" s="73">
        <f>SUM('(個表29)'!BN136)</f>
        <v>0</v>
      </c>
      <c r="BM135" s="73">
        <f>SUM('(個表30)'!BO136)</f>
        <v>0</v>
      </c>
      <c r="BN135" s="73">
        <f t="shared" si="24"/>
        <v>0</v>
      </c>
    </row>
    <row r="136" spans="34:67" s="75" customFormat="1" ht="12" customHeight="1" x14ac:dyDescent="0.15">
      <c r="AH136" s="78" t="s">
        <v>67</v>
      </c>
      <c r="AI136" s="80" t="s">
        <v>78</v>
      </c>
      <c r="AJ136" s="73">
        <f>SUM('(個表1)'!AL137)</f>
        <v>0</v>
      </c>
      <c r="AK136" s="73">
        <f>SUM('(個表2)'!AM137)</f>
        <v>0</v>
      </c>
      <c r="AL136" s="73">
        <f>SUM('(個表3)'!AN137)</f>
        <v>0</v>
      </c>
      <c r="AM136" s="73">
        <f>SUM('(個表4)'!AO137)</f>
        <v>0</v>
      </c>
      <c r="AN136" s="73">
        <f>SUM('(個表5)'!AP137)</f>
        <v>0</v>
      </c>
      <c r="AO136" s="73">
        <f>SUM('(個表6)'!AQ137)</f>
        <v>0</v>
      </c>
      <c r="AP136" s="73">
        <f>SUM('(個表7)'!AR137)</f>
        <v>0</v>
      </c>
      <c r="AQ136" s="73">
        <f>SUM('(個表8)'!AS137)</f>
        <v>0</v>
      </c>
      <c r="AR136" s="73">
        <f>SUM('(個表9)'!AT137)</f>
        <v>0</v>
      </c>
      <c r="AS136" s="73">
        <f>SUM('(個表10)'!AU137)</f>
        <v>0</v>
      </c>
      <c r="AT136" s="73">
        <f>SUM('(個表11)'!AV137)</f>
        <v>0</v>
      </c>
      <c r="AU136" s="73">
        <f>SUM('(個表12)'!AW137)</f>
        <v>0</v>
      </c>
      <c r="AV136" s="73">
        <f>SUM('(個表3)'!AX137)</f>
        <v>0</v>
      </c>
      <c r="AW136" s="73">
        <f>SUM('(個表14)'!AY137)</f>
        <v>0</v>
      </c>
      <c r="AX136" s="73">
        <f>SUM('(個表15)'!AZ137)</f>
        <v>0</v>
      </c>
      <c r="AY136" s="73">
        <f>SUM('(個表16)'!BA137)</f>
        <v>0</v>
      </c>
      <c r="AZ136" s="73">
        <f>SUM('(個表17)'!BB137)</f>
        <v>0</v>
      </c>
      <c r="BA136" s="73">
        <f>SUM('(個表18）'!BC137)</f>
        <v>0</v>
      </c>
      <c r="BB136" s="73">
        <f>SUM('(個表19)'!BD137)</f>
        <v>0</v>
      </c>
      <c r="BC136" s="73">
        <f>SUM('(個表20)'!BE137)</f>
        <v>0</v>
      </c>
      <c r="BD136" s="73">
        <f>SUM('(個表21)'!BF137)</f>
        <v>0</v>
      </c>
      <c r="BE136" s="73">
        <f>SUM('(個表22)'!BG137)</f>
        <v>0</v>
      </c>
      <c r="BF136" s="73">
        <f>SUM('(個表23)'!BH137)</f>
        <v>0</v>
      </c>
      <c r="BG136" s="73">
        <f>SUM('(個表24)'!BI137)</f>
        <v>0</v>
      </c>
      <c r="BH136" s="73">
        <f>SUM('(個表25)'!BJ137)</f>
        <v>0</v>
      </c>
      <c r="BI136" s="73">
        <f>SUM('(個表26)'!BK137)</f>
        <v>0</v>
      </c>
      <c r="BJ136" s="73">
        <f>SUM('(個表27)'!BL137)</f>
        <v>0</v>
      </c>
      <c r="BK136" s="73">
        <f>SUM('(個表28)'!BM137)</f>
        <v>0</v>
      </c>
      <c r="BL136" s="73">
        <f>SUM('(個表29)'!BN137)</f>
        <v>0</v>
      </c>
      <c r="BM136" s="73">
        <f>SUM('(個表30)'!BO137)</f>
        <v>0</v>
      </c>
      <c r="BN136" s="73">
        <f t="shared" si="24"/>
        <v>0</v>
      </c>
    </row>
    <row r="137" spans="34:67" s="75" customFormat="1" ht="12" customHeight="1" x14ac:dyDescent="0.15">
      <c r="AH137" s="81"/>
      <c r="AI137" s="79" t="s">
        <v>265</v>
      </c>
      <c r="AJ137" s="73">
        <f>SUM('(個表1)'!AL138)</f>
        <v>0</v>
      </c>
      <c r="AK137" s="73">
        <f>SUM('(個表2)'!AM138)</f>
        <v>0</v>
      </c>
      <c r="AL137" s="73">
        <f>SUM('(個表3)'!AN138)</f>
        <v>0</v>
      </c>
      <c r="AM137" s="73">
        <f>SUM('(個表4)'!AO138)</f>
        <v>0</v>
      </c>
      <c r="AN137" s="73">
        <f>SUM('(個表5)'!AP138)</f>
        <v>0</v>
      </c>
      <c r="AO137" s="73">
        <f>SUM('(個表6)'!AQ138)</f>
        <v>0</v>
      </c>
      <c r="AP137" s="73">
        <f>SUM('(個表7)'!AR138)</f>
        <v>0</v>
      </c>
      <c r="AQ137" s="73">
        <f>SUM('(個表8)'!AS138)</f>
        <v>0</v>
      </c>
      <c r="AR137" s="73">
        <f>SUM('(個表9)'!AT138)</f>
        <v>0</v>
      </c>
      <c r="AS137" s="73">
        <f>SUM('(個表10)'!AU138)</f>
        <v>0</v>
      </c>
      <c r="AT137" s="73">
        <f>SUM('(個表11)'!AV138)</f>
        <v>0</v>
      </c>
      <c r="AU137" s="73">
        <f>SUM('(個表12)'!AW138)</f>
        <v>0</v>
      </c>
      <c r="AV137" s="73">
        <f>SUM('(個表3)'!AX138)</f>
        <v>0</v>
      </c>
      <c r="AW137" s="73">
        <f>SUM('(個表14)'!AY138)</f>
        <v>0</v>
      </c>
      <c r="AX137" s="73">
        <f>SUM('(個表15)'!AZ138)</f>
        <v>0</v>
      </c>
      <c r="AY137" s="73">
        <f>SUM('(個表16)'!BA138)</f>
        <v>0</v>
      </c>
      <c r="AZ137" s="73">
        <f>SUM('(個表17)'!BB138)</f>
        <v>0</v>
      </c>
      <c r="BA137" s="73">
        <f>SUM('(個表18）'!BC138)</f>
        <v>0</v>
      </c>
      <c r="BB137" s="73">
        <f>SUM('(個表19)'!BD138)</f>
        <v>0</v>
      </c>
      <c r="BC137" s="73">
        <f>SUM('(個表20)'!BE138)</f>
        <v>0</v>
      </c>
      <c r="BD137" s="73">
        <f>SUM('(個表21)'!BF138)</f>
        <v>0</v>
      </c>
      <c r="BE137" s="73">
        <f>SUM('(個表22)'!BG138)</f>
        <v>0</v>
      </c>
      <c r="BF137" s="73">
        <f>SUM('(個表23)'!BH138)</f>
        <v>0</v>
      </c>
      <c r="BG137" s="73">
        <f>SUM('(個表24)'!BI138)</f>
        <v>0</v>
      </c>
      <c r="BH137" s="73">
        <f>SUM('(個表25)'!BJ138)</f>
        <v>0</v>
      </c>
      <c r="BI137" s="73">
        <f>SUM('(個表26)'!BK138)</f>
        <v>0</v>
      </c>
      <c r="BJ137" s="73">
        <f>SUM('(個表27)'!BL138)</f>
        <v>0</v>
      </c>
      <c r="BK137" s="73">
        <f>SUM('(個表28)'!BM138)</f>
        <v>0</v>
      </c>
      <c r="BL137" s="73">
        <f>SUM('(個表29)'!BN138)</f>
        <v>0</v>
      </c>
      <c r="BM137" s="73">
        <f>SUM('(個表30)'!BO138)</f>
        <v>0</v>
      </c>
      <c r="BN137" s="73">
        <f t="shared" si="24"/>
        <v>0</v>
      </c>
    </row>
    <row r="138" spans="34:67" s="75" customFormat="1" ht="12" customHeight="1" x14ac:dyDescent="0.15">
      <c r="AH138" s="77"/>
      <c r="AI138" s="79" t="s">
        <v>266</v>
      </c>
      <c r="AJ138" s="73">
        <f>SUM('(個表1)'!AL139)</f>
        <v>0</v>
      </c>
      <c r="AK138" s="73">
        <f>SUM('(個表2)'!AM139)</f>
        <v>0</v>
      </c>
      <c r="AL138" s="73">
        <f>SUM('(個表3)'!AN139)</f>
        <v>0</v>
      </c>
      <c r="AM138" s="73">
        <f>SUM('(個表4)'!AO139)</f>
        <v>0</v>
      </c>
      <c r="AN138" s="73">
        <f>SUM('(個表5)'!AP139)</f>
        <v>0</v>
      </c>
      <c r="AO138" s="73">
        <f>SUM('(個表6)'!AQ139)</f>
        <v>0</v>
      </c>
      <c r="AP138" s="73">
        <f>SUM('(個表7)'!AR139)</f>
        <v>0</v>
      </c>
      <c r="AQ138" s="73">
        <f>SUM('(個表8)'!AS139)</f>
        <v>0</v>
      </c>
      <c r="AR138" s="73">
        <f>SUM('(個表9)'!AT139)</f>
        <v>0</v>
      </c>
      <c r="AS138" s="73">
        <f>SUM('(個表10)'!AU139)</f>
        <v>0</v>
      </c>
      <c r="AT138" s="73">
        <f>SUM('(個表11)'!AV139)</f>
        <v>0</v>
      </c>
      <c r="AU138" s="73">
        <f>SUM('(個表12)'!AW139)</f>
        <v>0</v>
      </c>
      <c r="AV138" s="73">
        <f>SUM('(個表3)'!AX139)</f>
        <v>0</v>
      </c>
      <c r="AW138" s="73">
        <f>SUM('(個表14)'!AY139)</f>
        <v>0</v>
      </c>
      <c r="AX138" s="73">
        <f>SUM('(個表15)'!AZ139)</f>
        <v>0</v>
      </c>
      <c r="AY138" s="73">
        <f>SUM('(個表16)'!BA139)</f>
        <v>0</v>
      </c>
      <c r="AZ138" s="73">
        <f>SUM('(個表17)'!BB139)</f>
        <v>0</v>
      </c>
      <c r="BA138" s="73">
        <f>SUM('(個表18）'!BC139)</f>
        <v>0</v>
      </c>
      <c r="BB138" s="73">
        <f>SUM('(個表19)'!BD139)</f>
        <v>0</v>
      </c>
      <c r="BC138" s="73">
        <f>SUM('(個表20)'!BE139)</f>
        <v>0</v>
      </c>
      <c r="BD138" s="73">
        <f>SUM('(個表21)'!BF139)</f>
        <v>0</v>
      </c>
      <c r="BE138" s="73">
        <f>SUM('(個表22)'!BG139)</f>
        <v>0</v>
      </c>
      <c r="BF138" s="73">
        <f>SUM('(個表23)'!BH139)</f>
        <v>0</v>
      </c>
      <c r="BG138" s="73">
        <f>SUM('(個表24)'!BI139)</f>
        <v>0</v>
      </c>
      <c r="BH138" s="73">
        <f>SUM('(個表25)'!BJ139)</f>
        <v>0</v>
      </c>
      <c r="BI138" s="73">
        <f>SUM('(個表26)'!BK139)</f>
        <v>0</v>
      </c>
      <c r="BJ138" s="73">
        <f>SUM('(個表27)'!BL139)</f>
        <v>0</v>
      </c>
      <c r="BK138" s="73">
        <f>SUM('(個表28)'!BM139)</f>
        <v>0</v>
      </c>
      <c r="BL138" s="73">
        <f>SUM('(個表29)'!BN139)</f>
        <v>0</v>
      </c>
      <c r="BM138" s="73">
        <f>SUM('(個表30)'!BO139)</f>
        <v>0</v>
      </c>
      <c r="BN138" s="73">
        <f t="shared" si="24"/>
        <v>0</v>
      </c>
    </row>
    <row r="139" spans="34:67" s="75" customFormat="1" ht="12" customHeight="1" x14ac:dyDescent="0.15">
      <c r="AH139" s="82" t="s">
        <v>71</v>
      </c>
      <c r="AI139" s="74" t="s">
        <v>72</v>
      </c>
      <c r="AJ139" s="73">
        <f>SUM('(個表1)'!AL140)</f>
        <v>0</v>
      </c>
      <c r="AK139" s="73">
        <f>SUM('(個表2)'!AM140)</f>
        <v>0</v>
      </c>
      <c r="AL139" s="73">
        <f>SUM('(個表3)'!AN140)</f>
        <v>0</v>
      </c>
      <c r="AM139" s="73">
        <f>SUM('(個表4)'!AO140)</f>
        <v>0</v>
      </c>
      <c r="AN139" s="73">
        <f>SUM('(個表5)'!AP140)</f>
        <v>0</v>
      </c>
      <c r="AO139" s="73">
        <f>SUM('(個表6)'!AQ140)</f>
        <v>0</v>
      </c>
      <c r="AP139" s="73">
        <f>SUM('(個表7)'!AR140)</f>
        <v>0</v>
      </c>
      <c r="AQ139" s="73">
        <f>SUM('(個表8)'!AS140)</f>
        <v>0</v>
      </c>
      <c r="AR139" s="73">
        <f>SUM('(個表9)'!AT140)</f>
        <v>0</v>
      </c>
      <c r="AS139" s="73">
        <f>SUM('(個表10)'!AU140)</f>
        <v>0</v>
      </c>
      <c r="AT139" s="73">
        <f>SUM('(個表11)'!AV140)</f>
        <v>0</v>
      </c>
      <c r="AU139" s="73">
        <f>SUM('(個表12)'!AW140)</f>
        <v>0</v>
      </c>
      <c r="AV139" s="73">
        <f>SUM('(個表3)'!AX140)</f>
        <v>0</v>
      </c>
      <c r="AW139" s="73">
        <f>SUM('(個表14)'!AY140)</f>
        <v>0</v>
      </c>
      <c r="AX139" s="73">
        <f>SUM('(個表15)'!AZ140)</f>
        <v>0</v>
      </c>
      <c r="AY139" s="73">
        <f>SUM('(個表16)'!BA140)</f>
        <v>0</v>
      </c>
      <c r="AZ139" s="73">
        <f>SUM('(個表17)'!BB140)</f>
        <v>0</v>
      </c>
      <c r="BA139" s="73">
        <f>SUM('(個表18）'!BC140)</f>
        <v>0</v>
      </c>
      <c r="BB139" s="73">
        <f>SUM('(個表19)'!BD140)</f>
        <v>0</v>
      </c>
      <c r="BC139" s="73">
        <f>SUM('(個表20)'!BE140)</f>
        <v>0</v>
      </c>
      <c r="BD139" s="73">
        <f>SUM('(個表21)'!BF140)</f>
        <v>0</v>
      </c>
      <c r="BE139" s="73">
        <f>SUM('(個表22)'!BG140)</f>
        <v>0</v>
      </c>
      <c r="BF139" s="73">
        <f>SUM('(個表23)'!BH140)</f>
        <v>0</v>
      </c>
      <c r="BG139" s="73">
        <f>SUM('(個表24)'!BI140)</f>
        <v>0</v>
      </c>
      <c r="BH139" s="73">
        <f>SUM('(個表25)'!BJ140)</f>
        <v>0</v>
      </c>
      <c r="BI139" s="73">
        <f>SUM('(個表26)'!BK140)</f>
        <v>0</v>
      </c>
      <c r="BJ139" s="73">
        <f>SUM('(個表27)'!BL140)</f>
        <v>0</v>
      </c>
      <c r="BK139" s="73">
        <f>SUM('(個表28)'!BM140)</f>
        <v>0</v>
      </c>
      <c r="BL139" s="73">
        <f>SUM('(個表29)'!BN140)</f>
        <v>0</v>
      </c>
      <c r="BM139" s="73">
        <f>SUM('(個表30)'!BO140)</f>
        <v>0</v>
      </c>
      <c r="BN139" s="73">
        <f t="shared" si="24"/>
        <v>0</v>
      </c>
    </row>
    <row r="140" spans="34:67" s="75" customFormat="1" ht="12" customHeight="1" x14ac:dyDescent="0.15">
      <c r="AH140" s="83" t="s">
        <v>70</v>
      </c>
      <c r="AI140" s="71"/>
      <c r="AJ140" s="73">
        <f>SUM('(個表1)'!AL141)</f>
        <v>0</v>
      </c>
      <c r="AK140" s="73">
        <f>SUM('(個表2)'!AM141)</f>
        <v>0</v>
      </c>
      <c r="AL140" s="73">
        <f>SUM('(個表3)'!AN141)</f>
        <v>0</v>
      </c>
      <c r="AM140" s="73">
        <f>SUM('(個表4)'!AO141)</f>
        <v>0</v>
      </c>
      <c r="AN140" s="73">
        <f>SUM('(個表5)'!AP141)</f>
        <v>0</v>
      </c>
      <c r="AO140" s="73">
        <f>SUM('(個表6)'!AQ141)</f>
        <v>0</v>
      </c>
      <c r="AP140" s="73">
        <f>SUM('(個表7)'!AR141)</f>
        <v>0</v>
      </c>
      <c r="AQ140" s="73">
        <f>SUM('(個表8)'!AS141)</f>
        <v>0</v>
      </c>
      <c r="AR140" s="73">
        <f>SUM('(個表9)'!AT141)</f>
        <v>0</v>
      </c>
      <c r="AS140" s="73">
        <f>SUM('(個表10)'!AU141)</f>
        <v>0</v>
      </c>
      <c r="AT140" s="73">
        <f>SUM('(個表11)'!AV141)</f>
        <v>0</v>
      </c>
      <c r="AU140" s="73">
        <f>SUM('(個表12)'!AW141)</f>
        <v>0</v>
      </c>
      <c r="AV140" s="73">
        <f>SUM('(個表3)'!AX141)</f>
        <v>0</v>
      </c>
      <c r="AW140" s="73">
        <f>SUM('(個表14)'!AY141)</f>
        <v>0</v>
      </c>
      <c r="AX140" s="73">
        <f>SUM('(個表15)'!AZ141)</f>
        <v>0</v>
      </c>
      <c r="AY140" s="73">
        <f>SUM('(個表16)'!BA141)</f>
        <v>0</v>
      </c>
      <c r="AZ140" s="73">
        <f>SUM('(個表17)'!BB141)</f>
        <v>0</v>
      </c>
      <c r="BA140" s="73">
        <f>SUM('(個表18）'!BC141)</f>
        <v>0</v>
      </c>
      <c r="BB140" s="73">
        <f>SUM('(個表19)'!BD141)</f>
        <v>0</v>
      </c>
      <c r="BC140" s="73">
        <f>SUM('(個表20)'!BE141)</f>
        <v>0</v>
      </c>
      <c r="BD140" s="73">
        <f>SUM('(個表21)'!BF141)</f>
        <v>0</v>
      </c>
      <c r="BE140" s="73">
        <f>SUM('(個表22)'!BG141)</f>
        <v>0</v>
      </c>
      <c r="BF140" s="73">
        <f>SUM('(個表23)'!BH141)</f>
        <v>0</v>
      </c>
      <c r="BG140" s="73">
        <f>SUM('(個表24)'!BI141)</f>
        <v>0</v>
      </c>
      <c r="BH140" s="73">
        <f>SUM('(個表25)'!BJ141)</f>
        <v>0</v>
      </c>
      <c r="BI140" s="73">
        <f>SUM('(個表26)'!BK141)</f>
        <v>0</v>
      </c>
      <c r="BJ140" s="73">
        <f>SUM('(個表27)'!BL141)</f>
        <v>0</v>
      </c>
      <c r="BK140" s="73">
        <f>SUM('(個表28)'!BM141)</f>
        <v>0</v>
      </c>
      <c r="BL140" s="73">
        <f>SUM('(個表29)'!BN141)</f>
        <v>0</v>
      </c>
      <c r="BM140" s="73">
        <f>SUM('(個表30)'!BO141)</f>
        <v>0</v>
      </c>
      <c r="BN140" s="73">
        <f t="shared" si="24"/>
        <v>0</v>
      </c>
      <c r="BO140" s="84" t="s">
        <v>82</v>
      </c>
    </row>
    <row r="141" spans="34:67" s="75" customFormat="1" ht="12" customHeight="1" x14ac:dyDescent="0.15">
      <c r="AH141" s="515" t="s">
        <v>51</v>
      </c>
      <c r="AI141" s="516"/>
      <c r="AJ141" s="85">
        <f>SUM(AJ131:AJ140)</f>
        <v>0</v>
      </c>
      <c r="AK141" s="85">
        <f t="shared" ref="AK141:BM141" si="25">SUM(AK131:AK140)</f>
        <v>0</v>
      </c>
      <c r="AL141" s="85">
        <f t="shared" si="25"/>
        <v>0</v>
      </c>
      <c r="AM141" s="85">
        <f t="shared" si="25"/>
        <v>0</v>
      </c>
      <c r="AN141" s="85">
        <f t="shared" si="25"/>
        <v>0</v>
      </c>
      <c r="AO141" s="85">
        <f t="shared" si="25"/>
        <v>0</v>
      </c>
      <c r="AP141" s="85">
        <f t="shared" si="25"/>
        <v>0</v>
      </c>
      <c r="AQ141" s="85">
        <f t="shared" si="25"/>
        <v>0</v>
      </c>
      <c r="AR141" s="85">
        <f t="shared" si="25"/>
        <v>0</v>
      </c>
      <c r="AS141" s="85">
        <f t="shared" si="25"/>
        <v>0</v>
      </c>
      <c r="AT141" s="85">
        <f t="shared" si="25"/>
        <v>0</v>
      </c>
      <c r="AU141" s="85">
        <f t="shared" si="25"/>
        <v>0</v>
      </c>
      <c r="AV141" s="85">
        <f t="shared" si="25"/>
        <v>0</v>
      </c>
      <c r="AW141" s="85">
        <f t="shared" si="25"/>
        <v>0</v>
      </c>
      <c r="AX141" s="85">
        <f t="shared" si="25"/>
        <v>0</v>
      </c>
      <c r="AY141" s="85">
        <f t="shared" si="25"/>
        <v>0</v>
      </c>
      <c r="AZ141" s="85">
        <f t="shared" si="25"/>
        <v>0</v>
      </c>
      <c r="BA141" s="85">
        <f t="shared" si="25"/>
        <v>0</v>
      </c>
      <c r="BB141" s="85">
        <f t="shared" si="25"/>
        <v>0</v>
      </c>
      <c r="BC141" s="85">
        <f t="shared" si="25"/>
        <v>0</v>
      </c>
      <c r="BD141" s="85">
        <f t="shared" si="25"/>
        <v>0</v>
      </c>
      <c r="BE141" s="85">
        <f t="shared" si="25"/>
        <v>0</v>
      </c>
      <c r="BF141" s="85">
        <f t="shared" si="25"/>
        <v>0</v>
      </c>
      <c r="BG141" s="85">
        <f t="shared" si="25"/>
        <v>0</v>
      </c>
      <c r="BH141" s="85">
        <f t="shared" si="25"/>
        <v>0</v>
      </c>
      <c r="BI141" s="85">
        <f t="shared" si="25"/>
        <v>0</v>
      </c>
      <c r="BJ141" s="85">
        <f t="shared" si="25"/>
        <v>0</v>
      </c>
      <c r="BK141" s="85">
        <f t="shared" si="25"/>
        <v>0</v>
      </c>
      <c r="BL141" s="85">
        <f t="shared" si="25"/>
        <v>0</v>
      </c>
      <c r="BM141" s="85">
        <f t="shared" si="25"/>
        <v>0</v>
      </c>
      <c r="BN141" s="85">
        <f>SUM(BN131:BN140)</f>
        <v>0</v>
      </c>
      <c r="BO141" s="84">
        <f>COUNTIF($AJ$141:$BM$141,"&gt;0")</f>
        <v>0</v>
      </c>
    </row>
    <row r="142" spans="34:67" s="75" customFormat="1" ht="12" customHeight="1" x14ac:dyDescent="0.15">
      <c r="AH142" s="75" t="s">
        <v>80</v>
      </c>
    </row>
    <row r="143" spans="34:67" s="75" customFormat="1" ht="12" customHeight="1" x14ac:dyDescent="0.15">
      <c r="AH143" s="518" t="s">
        <v>53</v>
      </c>
      <c r="AI143" s="520" t="s">
        <v>54</v>
      </c>
      <c r="AJ143" s="72">
        <f>AJ129</f>
        <v>1</v>
      </c>
      <c r="AK143" s="72">
        <f t="shared" ref="AK143:BM143" si="26">AK129</f>
        <v>2</v>
      </c>
      <c r="AL143" s="72">
        <f t="shared" si="26"/>
        <v>3</v>
      </c>
      <c r="AM143" s="72">
        <f t="shared" si="26"/>
        <v>4</v>
      </c>
      <c r="AN143" s="72">
        <f t="shared" si="26"/>
        <v>5</v>
      </c>
      <c r="AO143" s="72">
        <f t="shared" si="26"/>
        <v>6</v>
      </c>
      <c r="AP143" s="72">
        <f t="shared" si="26"/>
        <v>7</v>
      </c>
      <c r="AQ143" s="72">
        <f t="shared" si="26"/>
        <v>8</v>
      </c>
      <c r="AR143" s="72">
        <f t="shared" si="26"/>
        <v>9</v>
      </c>
      <c r="AS143" s="72">
        <f t="shared" si="26"/>
        <v>10</v>
      </c>
      <c r="AT143" s="72">
        <f t="shared" si="26"/>
        <v>11</v>
      </c>
      <c r="AU143" s="72">
        <f t="shared" si="26"/>
        <v>12</v>
      </c>
      <c r="AV143" s="72">
        <f t="shared" si="26"/>
        <v>13</v>
      </c>
      <c r="AW143" s="72">
        <f t="shared" si="26"/>
        <v>14</v>
      </c>
      <c r="AX143" s="72">
        <f t="shared" si="26"/>
        <v>15</v>
      </c>
      <c r="AY143" s="72">
        <f t="shared" si="26"/>
        <v>16</v>
      </c>
      <c r="AZ143" s="72">
        <f t="shared" si="26"/>
        <v>17</v>
      </c>
      <c r="BA143" s="72">
        <f t="shared" si="26"/>
        <v>18</v>
      </c>
      <c r="BB143" s="72">
        <f t="shared" si="26"/>
        <v>19</v>
      </c>
      <c r="BC143" s="72">
        <f t="shared" si="26"/>
        <v>20</v>
      </c>
      <c r="BD143" s="72">
        <f t="shared" si="26"/>
        <v>21</v>
      </c>
      <c r="BE143" s="72">
        <f t="shared" si="26"/>
        <v>22</v>
      </c>
      <c r="BF143" s="72">
        <f t="shared" si="26"/>
        <v>23</v>
      </c>
      <c r="BG143" s="72">
        <f t="shared" si="26"/>
        <v>24</v>
      </c>
      <c r="BH143" s="72">
        <f t="shared" si="26"/>
        <v>25</v>
      </c>
      <c r="BI143" s="72">
        <f t="shared" si="26"/>
        <v>26</v>
      </c>
      <c r="BJ143" s="72">
        <f t="shared" si="26"/>
        <v>27</v>
      </c>
      <c r="BK143" s="72">
        <f t="shared" si="26"/>
        <v>28</v>
      </c>
      <c r="BL143" s="72">
        <f t="shared" si="26"/>
        <v>29</v>
      </c>
      <c r="BM143" s="72">
        <f t="shared" si="26"/>
        <v>30</v>
      </c>
      <c r="BN143" s="72" t="str">
        <f>BN129</f>
        <v>合計</v>
      </c>
    </row>
    <row r="144" spans="34:67" s="75" customFormat="1" ht="12" customHeight="1" x14ac:dyDescent="0.15">
      <c r="AH144" s="519"/>
      <c r="AI144" s="521"/>
      <c r="AJ144" s="86" t="s">
        <v>58</v>
      </c>
      <c r="AK144" s="86" t="s">
        <v>58</v>
      </c>
      <c r="AL144" s="86" t="s">
        <v>58</v>
      </c>
      <c r="AM144" s="86" t="s">
        <v>58</v>
      </c>
      <c r="AN144" s="86" t="s">
        <v>58</v>
      </c>
      <c r="AO144" s="86" t="s">
        <v>58</v>
      </c>
      <c r="AP144" s="86" t="s">
        <v>58</v>
      </c>
      <c r="AQ144" s="86" t="s">
        <v>58</v>
      </c>
      <c r="AR144" s="86" t="s">
        <v>58</v>
      </c>
      <c r="AS144" s="86" t="s">
        <v>58</v>
      </c>
      <c r="AT144" s="86" t="s">
        <v>58</v>
      </c>
      <c r="AU144" s="86" t="s">
        <v>58</v>
      </c>
      <c r="AV144" s="86" t="s">
        <v>58</v>
      </c>
      <c r="AW144" s="86" t="s">
        <v>58</v>
      </c>
      <c r="AX144" s="86" t="s">
        <v>58</v>
      </c>
      <c r="AY144" s="86" t="s">
        <v>58</v>
      </c>
      <c r="AZ144" s="86" t="s">
        <v>58</v>
      </c>
      <c r="BA144" s="86" t="s">
        <v>58</v>
      </c>
      <c r="BB144" s="86" t="s">
        <v>58</v>
      </c>
      <c r="BC144" s="86" t="s">
        <v>58</v>
      </c>
      <c r="BD144" s="86" t="s">
        <v>58</v>
      </c>
      <c r="BE144" s="86" t="s">
        <v>58</v>
      </c>
      <c r="BF144" s="86" t="s">
        <v>58</v>
      </c>
      <c r="BG144" s="86" t="s">
        <v>58</v>
      </c>
      <c r="BH144" s="86" t="s">
        <v>58</v>
      </c>
      <c r="BI144" s="86" t="s">
        <v>58</v>
      </c>
      <c r="BJ144" s="86" t="s">
        <v>58</v>
      </c>
      <c r="BK144" s="86" t="s">
        <v>58</v>
      </c>
      <c r="BL144" s="86" t="s">
        <v>58</v>
      </c>
      <c r="BM144" s="86" t="s">
        <v>58</v>
      </c>
      <c r="BN144" s="86" t="s">
        <v>58</v>
      </c>
    </row>
    <row r="145" spans="34:66" s="75" customFormat="1" ht="12" customHeight="1" x14ac:dyDescent="0.15">
      <c r="AH145" s="77" t="s">
        <v>60</v>
      </c>
      <c r="AI145" s="71" t="s">
        <v>60</v>
      </c>
      <c r="AJ145" s="87">
        <f>SUM('(個表1)'!AL146)</f>
        <v>0</v>
      </c>
      <c r="AK145" s="87">
        <f>SUM('(個表2)'!AM146)</f>
        <v>0</v>
      </c>
      <c r="AL145" s="87">
        <f>SUM('(個表3)'!AN146)</f>
        <v>0</v>
      </c>
      <c r="AM145" s="87">
        <f>SUM('(個表4)'!AO146)</f>
        <v>0</v>
      </c>
      <c r="AN145" s="87">
        <f>SUM('(個表5)'!AP146)</f>
        <v>0</v>
      </c>
      <c r="AO145" s="87">
        <f>SUM('(個表6)'!AQ146)</f>
        <v>0</v>
      </c>
      <c r="AP145" s="87">
        <f>SUM('(個表7)'!AR146)</f>
        <v>0</v>
      </c>
      <c r="AQ145" s="87">
        <f>SUM('(個表8)'!AS146)</f>
        <v>0</v>
      </c>
      <c r="AR145" s="87">
        <f>SUM('(個表9)'!AT146)</f>
        <v>0</v>
      </c>
      <c r="AS145" s="87">
        <f>SUM('(個表10)'!AU146)</f>
        <v>0</v>
      </c>
      <c r="AT145" s="87">
        <f>SUM('(個表11)'!AV146)</f>
        <v>0</v>
      </c>
      <c r="AU145" s="87">
        <f>SUM('(個表12)'!AW146)</f>
        <v>0</v>
      </c>
      <c r="AV145" s="87">
        <f>SUM('(個表13)'!AX146)</f>
        <v>0</v>
      </c>
      <c r="AW145" s="87">
        <f>SUM('(個表14)'!AY146)</f>
        <v>0</v>
      </c>
      <c r="AX145" s="87">
        <f>SUM('(個表15)'!AZ146)</f>
        <v>0</v>
      </c>
      <c r="AY145" s="87">
        <f>SUM('(個表16)'!BA146)</f>
        <v>0</v>
      </c>
      <c r="AZ145" s="87">
        <f>SUM('(個表17)'!BB146)</f>
        <v>0</v>
      </c>
      <c r="BA145" s="87">
        <f>SUM('(個表18）'!BC146)</f>
        <v>0</v>
      </c>
      <c r="BB145" s="87">
        <f>SUM('(個表19)'!BD146)</f>
        <v>0</v>
      </c>
      <c r="BC145" s="87">
        <f>SUM('(個表20)'!BE146)</f>
        <v>0</v>
      </c>
      <c r="BD145" s="87">
        <f>SUM('(個表21)'!BF146)</f>
        <v>0</v>
      </c>
      <c r="BE145" s="87">
        <f>SUM('(個表22)'!BG146)</f>
        <v>0</v>
      </c>
      <c r="BF145" s="87">
        <f>SUM('(個表23)'!BH146)</f>
        <v>0</v>
      </c>
      <c r="BG145" s="87">
        <f>SUM('(個表24)'!BI146)</f>
        <v>0</v>
      </c>
      <c r="BH145" s="87">
        <f>SUM('(個表25)'!BJ146)</f>
        <v>0</v>
      </c>
      <c r="BI145" s="87">
        <f>SUM('(個表26)'!BK146)</f>
        <v>0</v>
      </c>
      <c r="BJ145" s="87">
        <f>SUM('(個表27)'!BL146)</f>
        <v>0</v>
      </c>
      <c r="BK145" s="87">
        <f>SUM('(個表28)'!BM146)</f>
        <v>0</v>
      </c>
      <c r="BL145" s="87">
        <f>SUM('(個表29)'!BN146)</f>
        <v>0</v>
      </c>
      <c r="BM145" s="87">
        <f>SUM('(個表30)'!BO146)</f>
        <v>0</v>
      </c>
      <c r="BN145" s="87">
        <f t="shared" ref="BN145:BN154" si="27">SUM(AJ145:BM145)</f>
        <v>0</v>
      </c>
    </row>
    <row r="146" spans="34:66" s="75" customFormat="1" ht="12" customHeight="1" x14ac:dyDescent="0.15">
      <c r="AH146" s="78" t="s">
        <v>61</v>
      </c>
      <c r="AI146" s="79" t="s">
        <v>62</v>
      </c>
      <c r="AJ146" s="85">
        <f>SUM('(個表1)'!AL147)</f>
        <v>0</v>
      </c>
      <c r="AK146" s="85">
        <f>SUM('(個表2)'!AM147)</f>
        <v>0</v>
      </c>
      <c r="AL146" s="85">
        <f>SUM('(個表3)'!AN147)</f>
        <v>0</v>
      </c>
      <c r="AM146" s="85">
        <f>SUM('(個表4)'!AO147)</f>
        <v>0</v>
      </c>
      <c r="AN146" s="85">
        <f>SUM('(個表5)'!AP147)</f>
        <v>0</v>
      </c>
      <c r="AO146" s="85">
        <f>SUM('(個表6)'!AQ147)</f>
        <v>0</v>
      </c>
      <c r="AP146" s="85">
        <f>SUM('(個表7)'!AR147)</f>
        <v>0</v>
      </c>
      <c r="AQ146" s="85">
        <f>SUM('(個表8)'!AS147)</f>
        <v>0</v>
      </c>
      <c r="AR146" s="85">
        <f>SUM('(個表9)'!AT147)</f>
        <v>0</v>
      </c>
      <c r="AS146" s="85">
        <f>SUM('(個表10)'!AU147)</f>
        <v>0</v>
      </c>
      <c r="AT146" s="85">
        <f>SUM('(個表11)'!AV147)</f>
        <v>0</v>
      </c>
      <c r="AU146" s="85">
        <f>SUM('(個表12)'!AW147)</f>
        <v>0</v>
      </c>
      <c r="AV146" s="85">
        <f>SUM('(個表13)'!AX147)</f>
        <v>0</v>
      </c>
      <c r="AW146" s="85">
        <f>SUM('(個表14)'!AY147)</f>
        <v>0</v>
      </c>
      <c r="AX146" s="85">
        <f>SUM('(個表15)'!AZ147)</f>
        <v>0</v>
      </c>
      <c r="AY146" s="85">
        <f>SUM('(個表16)'!BA147)</f>
        <v>0</v>
      </c>
      <c r="AZ146" s="85">
        <f>SUM('(個表17)'!BB147)</f>
        <v>0</v>
      </c>
      <c r="BA146" s="85">
        <f>SUM('(個表18）'!BC147)</f>
        <v>0</v>
      </c>
      <c r="BB146" s="85">
        <f>SUM('(個表19)'!BD147)</f>
        <v>0</v>
      </c>
      <c r="BC146" s="85">
        <f>SUM('(個表20)'!BE147)</f>
        <v>0</v>
      </c>
      <c r="BD146" s="85">
        <f>SUM('(個表21)'!BF147)</f>
        <v>0</v>
      </c>
      <c r="BE146" s="85">
        <f>SUM('(個表22)'!BG147)</f>
        <v>0</v>
      </c>
      <c r="BF146" s="85">
        <f>SUM('(個表23)'!BH147)</f>
        <v>0</v>
      </c>
      <c r="BG146" s="85">
        <f>SUM('(個表24)'!BI147)</f>
        <v>0</v>
      </c>
      <c r="BH146" s="85">
        <f>SUM('(個表25)'!BJ147)</f>
        <v>0</v>
      </c>
      <c r="BI146" s="85">
        <f>SUM('(個表26)'!BK147)</f>
        <v>0</v>
      </c>
      <c r="BJ146" s="85">
        <f>SUM('(個表27)'!BL147)</f>
        <v>0</v>
      </c>
      <c r="BK146" s="85">
        <f>SUM('(個表28)'!BM147)</f>
        <v>0</v>
      </c>
      <c r="BL146" s="85">
        <f>SUM('(個表29)'!BN147)</f>
        <v>0</v>
      </c>
      <c r="BM146" s="85">
        <f>SUM('(個表30)'!BO147)</f>
        <v>0</v>
      </c>
      <c r="BN146" s="85">
        <f t="shared" si="27"/>
        <v>0</v>
      </c>
    </row>
    <row r="147" spans="34:66" s="75" customFormat="1" ht="12" customHeight="1" x14ac:dyDescent="0.15">
      <c r="AH147" s="77"/>
      <c r="AI147" s="79" t="s">
        <v>63</v>
      </c>
      <c r="AJ147" s="85">
        <f>SUM('(個表1)'!AL148)</f>
        <v>0</v>
      </c>
      <c r="AK147" s="85">
        <f>SUM('(個表2)'!AM148)</f>
        <v>0</v>
      </c>
      <c r="AL147" s="85">
        <f>SUM('(個表3)'!AN148)</f>
        <v>0</v>
      </c>
      <c r="AM147" s="85">
        <f>SUM('(個表4)'!AO148)</f>
        <v>0</v>
      </c>
      <c r="AN147" s="85">
        <f>SUM('(個表5)'!AP148)</f>
        <v>0</v>
      </c>
      <c r="AO147" s="85">
        <f>SUM('(個表6)'!AQ148)</f>
        <v>0</v>
      </c>
      <c r="AP147" s="85">
        <f>SUM('(個表7)'!AR148)</f>
        <v>0</v>
      </c>
      <c r="AQ147" s="85">
        <f>SUM('(個表8)'!AS148)</f>
        <v>0</v>
      </c>
      <c r="AR147" s="85">
        <f>SUM('(個表9)'!AT148)</f>
        <v>0</v>
      </c>
      <c r="AS147" s="85">
        <f>SUM('(個表10)'!AU148)</f>
        <v>0</v>
      </c>
      <c r="AT147" s="85">
        <f>SUM('(個表11)'!AV148)</f>
        <v>0</v>
      </c>
      <c r="AU147" s="85">
        <f>SUM('(個表12)'!AW148)</f>
        <v>0</v>
      </c>
      <c r="AV147" s="85">
        <f>SUM('(個表13)'!AX148)</f>
        <v>0</v>
      </c>
      <c r="AW147" s="85">
        <f>SUM('(個表14)'!AY148)</f>
        <v>0</v>
      </c>
      <c r="AX147" s="85">
        <f>SUM('(個表15)'!AZ148)</f>
        <v>0</v>
      </c>
      <c r="AY147" s="85">
        <f>SUM('(個表16)'!BA148)</f>
        <v>0</v>
      </c>
      <c r="AZ147" s="85">
        <f>SUM('(個表17)'!BB148)</f>
        <v>0</v>
      </c>
      <c r="BA147" s="85">
        <f>SUM('(個表18）'!BC148)</f>
        <v>0</v>
      </c>
      <c r="BB147" s="85">
        <f>SUM('(個表19)'!BD148)</f>
        <v>0</v>
      </c>
      <c r="BC147" s="85">
        <f>SUM('(個表20)'!BE148)</f>
        <v>0</v>
      </c>
      <c r="BD147" s="85">
        <f>SUM('(個表21)'!BF148)</f>
        <v>0</v>
      </c>
      <c r="BE147" s="85">
        <f>SUM('(個表22)'!BG148)</f>
        <v>0</v>
      </c>
      <c r="BF147" s="85">
        <f>SUM('(個表23)'!BH148)</f>
        <v>0</v>
      </c>
      <c r="BG147" s="85">
        <f>SUM('(個表24)'!BI148)</f>
        <v>0</v>
      </c>
      <c r="BH147" s="85">
        <f>SUM('(個表25)'!BJ148)</f>
        <v>0</v>
      </c>
      <c r="BI147" s="85">
        <f>SUM('(個表26)'!BK148)</f>
        <v>0</v>
      </c>
      <c r="BJ147" s="85">
        <f>SUM('(個表27)'!BL148)</f>
        <v>0</v>
      </c>
      <c r="BK147" s="85">
        <f>SUM('(個表28)'!BM148)</f>
        <v>0</v>
      </c>
      <c r="BL147" s="85">
        <f>SUM('(個表29)'!BN148)</f>
        <v>0</v>
      </c>
      <c r="BM147" s="85">
        <f>SUM('(個表30)'!BO148)</f>
        <v>0</v>
      </c>
      <c r="BN147" s="85">
        <f t="shared" si="27"/>
        <v>0</v>
      </c>
    </row>
    <row r="148" spans="34:66" s="75" customFormat="1" ht="12" customHeight="1" x14ac:dyDescent="0.15">
      <c r="AH148" s="78" t="s">
        <v>64</v>
      </c>
      <c r="AI148" s="79" t="s">
        <v>65</v>
      </c>
      <c r="AJ148" s="85">
        <f>SUM('(個表1)'!AL149)</f>
        <v>0</v>
      </c>
      <c r="AK148" s="85">
        <f>SUM('(個表2)'!AM149)</f>
        <v>0</v>
      </c>
      <c r="AL148" s="85">
        <f>SUM('(個表3)'!AN149)</f>
        <v>0</v>
      </c>
      <c r="AM148" s="85">
        <f>SUM('(個表4)'!AO149)</f>
        <v>0</v>
      </c>
      <c r="AN148" s="85">
        <f>SUM('(個表5)'!AP149)</f>
        <v>0</v>
      </c>
      <c r="AO148" s="85">
        <f>SUM('(個表6)'!AQ149)</f>
        <v>0</v>
      </c>
      <c r="AP148" s="85">
        <f>SUM('(個表7)'!AR149)</f>
        <v>0</v>
      </c>
      <c r="AQ148" s="85">
        <f>SUM('(個表8)'!AS149)</f>
        <v>0</v>
      </c>
      <c r="AR148" s="85">
        <f>SUM('(個表9)'!AT149)</f>
        <v>0</v>
      </c>
      <c r="AS148" s="85">
        <f>SUM('(個表10)'!AU149)</f>
        <v>0</v>
      </c>
      <c r="AT148" s="85">
        <f>SUM('(個表11)'!AV149)</f>
        <v>0</v>
      </c>
      <c r="AU148" s="85">
        <f>SUM('(個表12)'!AW149)</f>
        <v>0</v>
      </c>
      <c r="AV148" s="85">
        <f>SUM('(個表13)'!AX149)</f>
        <v>0</v>
      </c>
      <c r="AW148" s="85">
        <f>SUM('(個表14)'!AY149)</f>
        <v>0</v>
      </c>
      <c r="AX148" s="85">
        <f>SUM('(個表15)'!AZ149)</f>
        <v>0</v>
      </c>
      <c r="AY148" s="85">
        <f>SUM('(個表16)'!BA149)</f>
        <v>0</v>
      </c>
      <c r="AZ148" s="85">
        <f>SUM('(個表17)'!BB149)</f>
        <v>0</v>
      </c>
      <c r="BA148" s="85">
        <f>SUM('(個表18）'!BC149)</f>
        <v>0</v>
      </c>
      <c r="BB148" s="85">
        <f>SUM('(個表19)'!BD149)</f>
        <v>0</v>
      </c>
      <c r="BC148" s="85">
        <f>SUM('(個表20)'!BE149)</f>
        <v>0</v>
      </c>
      <c r="BD148" s="85">
        <f>SUM('(個表21)'!BF149)</f>
        <v>0</v>
      </c>
      <c r="BE148" s="85">
        <f>SUM('(個表22)'!BG149)</f>
        <v>0</v>
      </c>
      <c r="BF148" s="85">
        <f>SUM('(個表23)'!BH149)</f>
        <v>0</v>
      </c>
      <c r="BG148" s="85">
        <f>SUM('(個表24)'!BI149)</f>
        <v>0</v>
      </c>
      <c r="BH148" s="85">
        <f>SUM('(個表25)'!BJ149)</f>
        <v>0</v>
      </c>
      <c r="BI148" s="85">
        <f>SUM('(個表26)'!BK149)</f>
        <v>0</v>
      </c>
      <c r="BJ148" s="85">
        <f>SUM('(個表27)'!BL149)</f>
        <v>0</v>
      </c>
      <c r="BK148" s="85">
        <f>SUM('(個表28)'!BM149)</f>
        <v>0</v>
      </c>
      <c r="BL148" s="85">
        <f>SUM('(個表29)'!BN149)</f>
        <v>0</v>
      </c>
      <c r="BM148" s="85">
        <f>SUM('(個表30)'!BO149)</f>
        <v>0</v>
      </c>
      <c r="BN148" s="85">
        <f t="shared" si="27"/>
        <v>0</v>
      </c>
    </row>
    <row r="149" spans="34:66" s="75" customFormat="1" ht="12" customHeight="1" x14ac:dyDescent="0.15">
      <c r="AH149" s="77"/>
      <c r="AI149" s="79" t="s">
        <v>66</v>
      </c>
      <c r="AJ149" s="87">
        <f>SUM('(個表1)'!AL150)</f>
        <v>0</v>
      </c>
      <c r="AK149" s="87">
        <f>SUM('(個表2)'!AM150)</f>
        <v>0</v>
      </c>
      <c r="AL149" s="87">
        <f>SUM('(個表3)'!AN150)</f>
        <v>0</v>
      </c>
      <c r="AM149" s="87">
        <f>SUM('(個表4)'!AO150)</f>
        <v>0</v>
      </c>
      <c r="AN149" s="87">
        <f>SUM('(個表5)'!AP150)</f>
        <v>0</v>
      </c>
      <c r="AO149" s="87">
        <f>SUM('(個表6)'!AQ150)</f>
        <v>0</v>
      </c>
      <c r="AP149" s="87">
        <f>SUM('(個表7)'!AR150)</f>
        <v>0</v>
      </c>
      <c r="AQ149" s="87">
        <f>SUM('(個表8)'!AS150)</f>
        <v>0</v>
      </c>
      <c r="AR149" s="87">
        <f>SUM('(個表9)'!AT150)</f>
        <v>0</v>
      </c>
      <c r="AS149" s="87">
        <f>SUM('(個表10)'!AU150)</f>
        <v>0</v>
      </c>
      <c r="AT149" s="87">
        <f>SUM('(個表11)'!AV150)</f>
        <v>0</v>
      </c>
      <c r="AU149" s="87">
        <f>SUM('(個表12)'!AW150)</f>
        <v>0</v>
      </c>
      <c r="AV149" s="87">
        <f>SUM('(個表13)'!AX150)</f>
        <v>0</v>
      </c>
      <c r="AW149" s="87">
        <f>SUM('(個表14)'!AY150)</f>
        <v>0</v>
      </c>
      <c r="AX149" s="87">
        <f>SUM('(個表15)'!AZ150)</f>
        <v>0</v>
      </c>
      <c r="AY149" s="87">
        <f>SUM('(個表16)'!BA150)</f>
        <v>0</v>
      </c>
      <c r="AZ149" s="87">
        <f>SUM('(個表17)'!BB150)</f>
        <v>0</v>
      </c>
      <c r="BA149" s="87">
        <f>SUM('(個表18）'!BC150)</f>
        <v>0</v>
      </c>
      <c r="BB149" s="87">
        <f>SUM('(個表19)'!BD150)</f>
        <v>0</v>
      </c>
      <c r="BC149" s="87">
        <f>SUM('(個表20)'!BE150)</f>
        <v>0</v>
      </c>
      <c r="BD149" s="87">
        <f>SUM('(個表21)'!BF150)</f>
        <v>0</v>
      </c>
      <c r="BE149" s="87">
        <f>SUM('(個表22)'!BG150)</f>
        <v>0</v>
      </c>
      <c r="BF149" s="87">
        <f>SUM('(個表23)'!BH150)</f>
        <v>0</v>
      </c>
      <c r="BG149" s="87">
        <f>SUM('(個表24)'!BI150)</f>
        <v>0</v>
      </c>
      <c r="BH149" s="87">
        <f>SUM('(個表25)'!BJ150)</f>
        <v>0</v>
      </c>
      <c r="BI149" s="87">
        <f>SUM('(個表26)'!BK150)</f>
        <v>0</v>
      </c>
      <c r="BJ149" s="87">
        <f>SUM('(個表27)'!BL150)</f>
        <v>0</v>
      </c>
      <c r="BK149" s="87">
        <f>SUM('(個表28)'!BM150)</f>
        <v>0</v>
      </c>
      <c r="BL149" s="87">
        <f>SUM('(個表29)'!BN150)</f>
        <v>0</v>
      </c>
      <c r="BM149" s="87">
        <f>SUM('(個表30)'!BO150)</f>
        <v>0</v>
      </c>
      <c r="BN149" s="85">
        <f t="shared" si="27"/>
        <v>0</v>
      </c>
    </row>
    <row r="150" spans="34:66" s="75" customFormat="1" ht="12" customHeight="1" x14ac:dyDescent="0.15">
      <c r="AH150" s="78" t="s">
        <v>67</v>
      </c>
      <c r="AI150" s="80" t="s">
        <v>78</v>
      </c>
      <c r="AJ150" s="85">
        <f>SUM('(個表1)'!AL151)</f>
        <v>0</v>
      </c>
      <c r="AK150" s="85">
        <f>SUM('(個表2)'!AM151)</f>
        <v>0</v>
      </c>
      <c r="AL150" s="85">
        <f>SUM('(個表3)'!AN151)</f>
        <v>0</v>
      </c>
      <c r="AM150" s="85">
        <f>SUM('(個表4)'!AO151)</f>
        <v>0</v>
      </c>
      <c r="AN150" s="85">
        <f>SUM('(個表5)'!AP151)</f>
        <v>0</v>
      </c>
      <c r="AO150" s="85">
        <f>SUM('(個表6)'!AQ151)</f>
        <v>0</v>
      </c>
      <c r="AP150" s="85">
        <f>SUM('(個表7)'!AR151)</f>
        <v>0</v>
      </c>
      <c r="AQ150" s="85">
        <f>SUM('(個表8)'!AS151)</f>
        <v>0</v>
      </c>
      <c r="AR150" s="85">
        <f>SUM('(個表9)'!AT151)</f>
        <v>0</v>
      </c>
      <c r="AS150" s="85">
        <f>SUM('(個表10)'!AU151)</f>
        <v>0</v>
      </c>
      <c r="AT150" s="85">
        <f>SUM('(個表11)'!AV151)</f>
        <v>0</v>
      </c>
      <c r="AU150" s="85">
        <f>SUM('(個表12)'!AW151)</f>
        <v>0</v>
      </c>
      <c r="AV150" s="85">
        <f>SUM('(個表13)'!AX151)</f>
        <v>0</v>
      </c>
      <c r="AW150" s="85">
        <f>SUM('(個表14)'!AY151)</f>
        <v>0</v>
      </c>
      <c r="AX150" s="85">
        <f>SUM('(個表15)'!AZ151)</f>
        <v>0</v>
      </c>
      <c r="AY150" s="85">
        <f>SUM('(個表16)'!BA151)</f>
        <v>0</v>
      </c>
      <c r="AZ150" s="85">
        <f>SUM('(個表17)'!BB151)</f>
        <v>0</v>
      </c>
      <c r="BA150" s="85">
        <f>SUM('(個表18）'!BC151)</f>
        <v>0</v>
      </c>
      <c r="BB150" s="85">
        <f>SUM('(個表19)'!BD151)</f>
        <v>0</v>
      </c>
      <c r="BC150" s="85">
        <f>SUM('(個表20)'!BE151)</f>
        <v>0</v>
      </c>
      <c r="BD150" s="85">
        <f>SUM('(個表21)'!BF151)</f>
        <v>0</v>
      </c>
      <c r="BE150" s="85">
        <f>SUM('(個表22)'!BG151)</f>
        <v>0</v>
      </c>
      <c r="BF150" s="85">
        <f>SUM('(個表23)'!BH151)</f>
        <v>0</v>
      </c>
      <c r="BG150" s="85">
        <f>SUM('(個表24)'!BI151)</f>
        <v>0</v>
      </c>
      <c r="BH150" s="85">
        <f>SUM('(個表25)'!BJ151)</f>
        <v>0</v>
      </c>
      <c r="BI150" s="85">
        <f>SUM('(個表26)'!BK151)</f>
        <v>0</v>
      </c>
      <c r="BJ150" s="85">
        <f>SUM('(個表27)'!BL151)</f>
        <v>0</v>
      </c>
      <c r="BK150" s="85">
        <f>SUM('(個表28)'!BM151)</f>
        <v>0</v>
      </c>
      <c r="BL150" s="85">
        <f>SUM('(個表29)'!BN151)</f>
        <v>0</v>
      </c>
      <c r="BM150" s="85">
        <f>SUM('(個表30)'!BO151)</f>
        <v>0</v>
      </c>
      <c r="BN150" s="85">
        <f t="shared" si="27"/>
        <v>0</v>
      </c>
    </row>
    <row r="151" spans="34:66" s="75" customFormat="1" ht="12" customHeight="1" x14ac:dyDescent="0.15">
      <c r="AH151" s="81"/>
      <c r="AI151" s="79" t="s">
        <v>265</v>
      </c>
      <c r="AJ151" s="85">
        <f>SUM('(個表1)'!AL152)</f>
        <v>0</v>
      </c>
      <c r="AK151" s="85">
        <f>SUM('(個表2)'!AM152)</f>
        <v>0</v>
      </c>
      <c r="AL151" s="85">
        <f>SUM('(個表3)'!AN152)</f>
        <v>0</v>
      </c>
      <c r="AM151" s="85">
        <f>SUM('(個表4)'!AO152)</f>
        <v>0</v>
      </c>
      <c r="AN151" s="85">
        <f>SUM('(個表5)'!AP152)</f>
        <v>0</v>
      </c>
      <c r="AO151" s="85">
        <f>SUM('(個表6)'!AQ152)</f>
        <v>0</v>
      </c>
      <c r="AP151" s="85">
        <f>SUM('(個表7)'!AR152)</f>
        <v>0</v>
      </c>
      <c r="AQ151" s="85">
        <f>SUM('(個表8)'!AS152)</f>
        <v>0</v>
      </c>
      <c r="AR151" s="85">
        <f>SUM('(個表9)'!AT152)</f>
        <v>0</v>
      </c>
      <c r="AS151" s="85">
        <f>SUM('(個表10)'!AU152)</f>
        <v>0</v>
      </c>
      <c r="AT151" s="85">
        <f>SUM('(個表11)'!AV152)</f>
        <v>0</v>
      </c>
      <c r="AU151" s="85">
        <f>SUM('(個表12)'!AW152)</f>
        <v>0</v>
      </c>
      <c r="AV151" s="85">
        <f>SUM('(個表13)'!AX152)</f>
        <v>0</v>
      </c>
      <c r="AW151" s="85">
        <f>SUM('(個表14)'!AY152)</f>
        <v>0</v>
      </c>
      <c r="AX151" s="85">
        <f>SUM('(個表15)'!AZ152)</f>
        <v>0</v>
      </c>
      <c r="AY151" s="85">
        <f>SUM('(個表16)'!BA152)</f>
        <v>0</v>
      </c>
      <c r="AZ151" s="85">
        <f>SUM('(個表17)'!BB152)</f>
        <v>0</v>
      </c>
      <c r="BA151" s="85">
        <f>SUM('(個表18）'!BC152)</f>
        <v>0</v>
      </c>
      <c r="BB151" s="85">
        <f>SUM('(個表19)'!BD152)</f>
        <v>0</v>
      </c>
      <c r="BC151" s="85">
        <f>SUM('(個表20)'!BE152)</f>
        <v>0</v>
      </c>
      <c r="BD151" s="85">
        <f>SUM('(個表21)'!BF152)</f>
        <v>0</v>
      </c>
      <c r="BE151" s="85">
        <f>SUM('(個表22)'!BG152)</f>
        <v>0</v>
      </c>
      <c r="BF151" s="85">
        <f>SUM('(個表23)'!BH152)</f>
        <v>0</v>
      </c>
      <c r="BG151" s="85">
        <f>SUM('(個表24)'!BI152)</f>
        <v>0</v>
      </c>
      <c r="BH151" s="85">
        <f>SUM('(個表25)'!BJ152)</f>
        <v>0</v>
      </c>
      <c r="BI151" s="85">
        <f>SUM('(個表26)'!BK152)</f>
        <v>0</v>
      </c>
      <c r="BJ151" s="85">
        <f>SUM('(個表27)'!BL152)</f>
        <v>0</v>
      </c>
      <c r="BK151" s="85">
        <f>SUM('(個表28)'!BM152)</f>
        <v>0</v>
      </c>
      <c r="BL151" s="85">
        <f>SUM('(個表29)'!BN152)</f>
        <v>0</v>
      </c>
      <c r="BM151" s="85">
        <f>SUM('(個表30)'!BO152)</f>
        <v>0</v>
      </c>
      <c r="BN151" s="85">
        <f t="shared" si="27"/>
        <v>0</v>
      </c>
    </row>
    <row r="152" spans="34:66" s="75" customFormat="1" ht="12" customHeight="1" x14ac:dyDescent="0.15">
      <c r="AH152" s="77"/>
      <c r="AI152" s="79" t="s">
        <v>266</v>
      </c>
      <c r="AJ152" s="85">
        <f>SUM('(個表1)'!AL153)</f>
        <v>0</v>
      </c>
      <c r="AK152" s="85">
        <f>SUM('(個表2)'!AM153)</f>
        <v>0</v>
      </c>
      <c r="AL152" s="85">
        <f>SUM('(個表3)'!AN153)</f>
        <v>0</v>
      </c>
      <c r="AM152" s="85">
        <f>SUM('(個表4)'!AO153)</f>
        <v>0</v>
      </c>
      <c r="AN152" s="85">
        <f>SUM('(個表5)'!AP153)</f>
        <v>0</v>
      </c>
      <c r="AO152" s="85">
        <f>SUM('(個表6)'!AQ153)</f>
        <v>0</v>
      </c>
      <c r="AP152" s="85">
        <f>SUM('(個表7)'!AR153)</f>
        <v>0</v>
      </c>
      <c r="AQ152" s="85">
        <f>SUM('(個表8)'!AS153)</f>
        <v>0</v>
      </c>
      <c r="AR152" s="85">
        <f>SUM('(個表9)'!AT153)</f>
        <v>0</v>
      </c>
      <c r="AS152" s="85">
        <f>SUM('(個表10)'!AU153)</f>
        <v>0</v>
      </c>
      <c r="AT152" s="85">
        <f>SUM('(個表11)'!AV153)</f>
        <v>0</v>
      </c>
      <c r="AU152" s="85">
        <f>SUM('(個表12)'!AW153)</f>
        <v>0</v>
      </c>
      <c r="AV152" s="85">
        <f>SUM('(個表13)'!AX153)</f>
        <v>0</v>
      </c>
      <c r="AW152" s="85">
        <f>SUM('(個表14)'!AY153)</f>
        <v>0</v>
      </c>
      <c r="AX152" s="85">
        <f>SUM('(個表15)'!AZ153)</f>
        <v>0</v>
      </c>
      <c r="AY152" s="85">
        <f>SUM('(個表16)'!BA153)</f>
        <v>0</v>
      </c>
      <c r="AZ152" s="85">
        <f>SUM('(個表17)'!BB153)</f>
        <v>0</v>
      </c>
      <c r="BA152" s="85">
        <f>SUM('(個表18）'!BC153)</f>
        <v>0</v>
      </c>
      <c r="BB152" s="85">
        <f>SUM('(個表19)'!BD153)</f>
        <v>0</v>
      </c>
      <c r="BC152" s="85">
        <f>SUM('(個表20)'!BE153)</f>
        <v>0</v>
      </c>
      <c r="BD152" s="85">
        <f>SUM('(個表21)'!BF153)</f>
        <v>0</v>
      </c>
      <c r="BE152" s="85">
        <f>SUM('(個表22)'!BG153)</f>
        <v>0</v>
      </c>
      <c r="BF152" s="85">
        <f>SUM('(個表23)'!BH153)</f>
        <v>0</v>
      </c>
      <c r="BG152" s="85">
        <f>SUM('(個表24)'!BI153)</f>
        <v>0</v>
      </c>
      <c r="BH152" s="85">
        <f>SUM('(個表25)'!BJ153)</f>
        <v>0</v>
      </c>
      <c r="BI152" s="85">
        <f>SUM('(個表26)'!BK153)</f>
        <v>0</v>
      </c>
      <c r="BJ152" s="85">
        <f>SUM('(個表27)'!BL153)</f>
        <v>0</v>
      </c>
      <c r="BK152" s="85">
        <f>SUM('(個表28)'!BM153)</f>
        <v>0</v>
      </c>
      <c r="BL152" s="85">
        <f>SUM('(個表29)'!BN153)</f>
        <v>0</v>
      </c>
      <c r="BM152" s="85">
        <f>SUM('(個表30)'!BO153)</f>
        <v>0</v>
      </c>
      <c r="BN152" s="85">
        <f t="shared" si="27"/>
        <v>0</v>
      </c>
    </row>
    <row r="153" spans="34:66" s="75" customFormat="1" ht="12" customHeight="1" x14ac:dyDescent="0.15">
      <c r="AH153" s="82" t="s">
        <v>71</v>
      </c>
      <c r="AI153" s="74" t="s">
        <v>72</v>
      </c>
      <c r="AJ153" s="85">
        <f>SUM('(個表1)'!AL154)</f>
        <v>0</v>
      </c>
      <c r="AK153" s="85">
        <f>SUM('(個表2)'!AM154)</f>
        <v>0</v>
      </c>
      <c r="AL153" s="85">
        <f>SUM('(個表3)'!AN154)</f>
        <v>0</v>
      </c>
      <c r="AM153" s="85">
        <f>SUM('(個表4)'!AO154)</f>
        <v>0</v>
      </c>
      <c r="AN153" s="85">
        <f>SUM('(個表5)'!AP154)</f>
        <v>0</v>
      </c>
      <c r="AO153" s="85">
        <f>SUM('(個表6)'!AQ154)</f>
        <v>0</v>
      </c>
      <c r="AP153" s="85">
        <f>SUM('(個表7)'!AR154)</f>
        <v>0</v>
      </c>
      <c r="AQ153" s="85">
        <f>SUM('(個表8)'!AS154)</f>
        <v>0</v>
      </c>
      <c r="AR153" s="85">
        <f>SUM('(個表9)'!AT154)</f>
        <v>0</v>
      </c>
      <c r="AS153" s="85">
        <f>SUM('(個表10)'!AU154)</f>
        <v>0</v>
      </c>
      <c r="AT153" s="85">
        <f>SUM('(個表11)'!AV154)</f>
        <v>0</v>
      </c>
      <c r="AU153" s="85">
        <f>SUM('(個表12)'!AW154)</f>
        <v>0</v>
      </c>
      <c r="AV153" s="85">
        <f>SUM('(個表13)'!AX154)</f>
        <v>0</v>
      </c>
      <c r="AW153" s="85">
        <f>SUM('(個表14)'!AY154)</f>
        <v>0</v>
      </c>
      <c r="AX153" s="85">
        <f>SUM('(個表15)'!AZ154)</f>
        <v>0</v>
      </c>
      <c r="AY153" s="85">
        <f>SUM('(個表16)'!BA154)</f>
        <v>0</v>
      </c>
      <c r="AZ153" s="85">
        <f>SUM('(個表17)'!BB154)</f>
        <v>0</v>
      </c>
      <c r="BA153" s="85">
        <f>SUM('(個表18）'!BC154)</f>
        <v>0</v>
      </c>
      <c r="BB153" s="85">
        <f>SUM('(個表19)'!BD154)</f>
        <v>0</v>
      </c>
      <c r="BC153" s="85">
        <f>SUM('(個表20)'!BE154)</f>
        <v>0</v>
      </c>
      <c r="BD153" s="85">
        <f>SUM('(個表21)'!BF154)</f>
        <v>0</v>
      </c>
      <c r="BE153" s="85">
        <f>SUM('(個表22)'!BG154)</f>
        <v>0</v>
      </c>
      <c r="BF153" s="85">
        <f>SUM('(個表23)'!BH154)</f>
        <v>0</v>
      </c>
      <c r="BG153" s="85">
        <f>SUM('(個表24)'!BI154)</f>
        <v>0</v>
      </c>
      <c r="BH153" s="85">
        <f>SUM('(個表25)'!BJ154)</f>
        <v>0</v>
      </c>
      <c r="BI153" s="85">
        <f>SUM('(個表26)'!BK154)</f>
        <v>0</v>
      </c>
      <c r="BJ153" s="85">
        <f>SUM('(個表27)'!BL154)</f>
        <v>0</v>
      </c>
      <c r="BK153" s="85">
        <f>SUM('(個表28)'!BM154)</f>
        <v>0</v>
      </c>
      <c r="BL153" s="85">
        <f>SUM('(個表29)'!BN154)</f>
        <v>0</v>
      </c>
      <c r="BM153" s="85">
        <f>SUM('(個表30)'!BO154)</f>
        <v>0</v>
      </c>
      <c r="BN153" s="85">
        <f t="shared" si="27"/>
        <v>0</v>
      </c>
    </row>
    <row r="154" spans="34:66" s="75" customFormat="1" ht="12" customHeight="1" x14ac:dyDescent="0.15">
      <c r="AH154" s="83" t="s">
        <v>70</v>
      </c>
      <c r="AI154" s="71"/>
      <c r="AJ154" s="87">
        <f>SUM('(個表1)'!AL155)</f>
        <v>0</v>
      </c>
      <c r="AK154" s="87">
        <f>SUM('(個表2)'!AM155)</f>
        <v>0</v>
      </c>
      <c r="AL154" s="87">
        <f>SUM('(個表3)'!AN155)</f>
        <v>0</v>
      </c>
      <c r="AM154" s="87">
        <f>SUM('(個表4)'!AO155)</f>
        <v>0</v>
      </c>
      <c r="AN154" s="87">
        <f>SUM('(個表5)'!AP155)</f>
        <v>0</v>
      </c>
      <c r="AO154" s="87">
        <f>SUM('(個表6)'!AQ155)</f>
        <v>0</v>
      </c>
      <c r="AP154" s="87">
        <f>SUM('(個表7)'!AR155)</f>
        <v>0</v>
      </c>
      <c r="AQ154" s="87">
        <f>SUM('(個表8)'!AS155)</f>
        <v>0</v>
      </c>
      <c r="AR154" s="87">
        <f>SUM('(個表9)'!AT155)</f>
        <v>0</v>
      </c>
      <c r="AS154" s="87">
        <f>SUM('(個表10)'!AU155)</f>
        <v>0</v>
      </c>
      <c r="AT154" s="87">
        <f>SUM('(個表11)'!AV155)</f>
        <v>0</v>
      </c>
      <c r="AU154" s="87">
        <f>SUM('(個表12)'!AW155)</f>
        <v>0</v>
      </c>
      <c r="AV154" s="87">
        <f>SUM('(個表13)'!AX155)</f>
        <v>0</v>
      </c>
      <c r="AW154" s="87">
        <f>SUM('(個表14)'!AY155)</f>
        <v>0</v>
      </c>
      <c r="AX154" s="87">
        <f>SUM('(個表15)'!AZ155)</f>
        <v>0</v>
      </c>
      <c r="AY154" s="87">
        <f>SUM('(個表16)'!BA155)</f>
        <v>0</v>
      </c>
      <c r="AZ154" s="87">
        <f>SUM('(個表17)'!BB155)</f>
        <v>0</v>
      </c>
      <c r="BA154" s="87">
        <f>SUM('(個表18）'!BC155)</f>
        <v>0</v>
      </c>
      <c r="BB154" s="87">
        <f>SUM('(個表19)'!BD155)</f>
        <v>0</v>
      </c>
      <c r="BC154" s="87">
        <f>SUM('(個表20)'!BE155)</f>
        <v>0</v>
      </c>
      <c r="BD154" s="87">
        <f>SUM('(個表21)'!BF155)</f>
        <v>0</v>
      </c>
      <c r="BE154" s="87">
        <f>SUM('(個表22)'!BG155)</f>
        <v>0</v>
      </c>
      <c r="BF154" s="87">
        <f>SUM('(個表23)'!BH155)</f>
        <v>0</v>
      </c>
      <c r="BG154" s="87">
        <f>SUM('(個表24)'!BI155)</f>
        <v>0</v>
      </c>
      <c r="BH154" s="87">
        <f>SUM('(個表25)'!BJ155)</f>
        <v>0</v>
      </c>
      <c r="BI154" s="87">
        <f>SUM('(個表26)'!BK155)</f>
        <v>0</v>
      </c>
      <c r="BJ154" s="87">
        <f>SUM('(個表27)'!BL155)</f>
        <v>0</v>
      </c>
      <c r="BK154" s="87">
        <f>SUM('(個表28)'!BM155)</f>
        <v>0</v>
      </c>
      <c r="BL154" s="87">
        <f>SUM('(個表29)'!BN155)</f>
        <v>0</v>
      </c>
      <c r="BM154" s="87">
        <f>SUM('(個表30)'!BO155)</f>
        <v>0</v>
      </c>
      <c r="BN154" s="87">
        <f t="shared" si="27"/>
        <v>0</v>
      </c>
    </row>
    <row r="155" spans="34:66" s="75" customFormat="1" ht="12" customHeight="1" x14ac:dyDescent="0.15">
      <c r="AH155" s="515" t="s">
        <v>51</v>
      </c>
      <c r="AI155" s="516"/>
      <c r="AJ155" s="85">
        <f>SUM(AJ145:AJ154)</f>
        <v>0</v>
      </c>
      <c r="AK155" s="85">
        <f t="shared" ref="AK155:BM155" si="28">SUM(AK145:AK154)</f>
        <v>0</v>
      </c>
      <c r="AL155" s="85">
        <f t="shared" si="28"/>
        <v>0</v>
      </c>
      <c r="AM155" s="85">
        <f t="shared" si="28"/>
        <v>0</v>
      </c>
      <c r="AN155" s="85">
        <f t="shared" si="28"/>
        <v>0</v>
      </c>
      <c r="AO155" s="85">
        <f t="shared" si="28"/>
        <v>0</v>
      </c>
      <c r="AP155" s="85">
        <f t="shared" si="28"/>
        <v>0</v>
      </c>
      <c r="AQ155" s="85">
        <f t="shared" si="28"/>
        <v>0</v>
      </c>
      <c r="AR155" s="85">
        <f t="shared" si="28"/>
        <v>0</v>
      </c>
      <c r="AS155" s="85">
        <f t="shared" si="28"/>
        <v>0</v>
      </c>
      <c r="AT155" s="85">
        <f t="shared" si="28"/>
        <v>0</v>
      </c>
      <c r="AU155" s="85">
        <f t="shared" si="28"/>
        <v>0</v>
      </c>
      <c r="AV155" s="85">
        <f t="shared" si="28"/>
        <v>0</v>
      </c>
      <c r="AW155" s="85">
        <f t="shared" si="28"/>
        <v>0</v>
      </c>
      <c r="AX155" s="85">
        <f t="shared" si="28"/>
        <v>0</v>
      </c>
      <c r="AY155" s="85">
        <f t="shared" si="28"/>
        <v>0</v>
      </c>
      <c r="AZ155" s="85">
        <f t="shared" si="28"/>
        <v>0</v>
      </c>
      <c r="BA155" s="85">
        <f t="shared" si="28"/>
        <v>0</v>
      </c>
      <c r="BB155" s="85">
        <f t="shared" si="28"/>
        <v>0</v>
      </c>
      <c r="BC155" s="85">
        <f t="shared" si="28"/>
        <v>0</v>
      </c>
      <c r="BD155" s="85">
        <f t="shared" si="28"/>
        <v>0</v>
      </c>
      <c r="BE155" s="85">
        <f t="shared" si="28"/>
        <v>0</v>
      </c>
      <c r="BF155" s="85">
        <f t="shared" si="28"/>
        <v>0</v>
      </c>
      <c r="BG155" s="85">
        <f t="shared" si="28"/>
        <v>0</v>
      </c>
      <c r="BH155" s="85">
        <f t="shared" si="28"/>
        <v>0</v>
      </c>
      <c r="BI155" s="85">
        <f t="shared" si="28"/>
        <v>0</v>
      </c>
      <c r="BJ155" s="85">
        <f t="shared" si="28"/>
        <v>0</v>
      </c>
      <c r="BK155" s="85">
        <f t="shared" si="28"/>
        <v>0</v>
      </c>
      <c r="BL155" s="85">
        <f t="shared" si="28"/>
        <v>0</v>
      </c>
      <c r="BM155" s="85">
        <f t="shared" si="28"/>
        <v>0</v>
      </c>
      <c r="BN155" s="85">
        <f>SUM(BN145:BN154)</f>
        <v>0</v>
      </c>
    </row>
    <row r="156" spans="34:66" s="75" customFormat="1" ht="12" customHeight="1" x14ac:dyDescent="0.15">
      <c r="AH156" s="75" t="s">
        <v>81</v>
      </c>
    </row>
    <row r="157" spans="34:66" s="75" customFormat="1" ht="12" customHeight="1" x14ac:dyDescent="0.15">
      <c r="AH157" s="518" t="s">
        <v>53</v>
      </c>
      <c r="AI157" s="520" t="s">
        <v>54</v>
      </c>
      <c r="AJ157" s="72">
        <f>AJ143</f>
        <v>1</v>
      </c>
      <c r="AK157" s="72">
        <f t="shared" ref="AK157:BM157" si="29">AK143</f>
        <v>2</v>
      </c>
      <c r="AL157" s="72">
        <f t="shared" si="29"/>
        <v>3</v>
      </c>
      <c r="AM157" s="72">
        <f t="shared" si="29"/>
        <v>4</v>
      </c>
      <c r="AN157" s="72">
        <f t="shared" si="29"/>
        <v>5</v>
      </c>
      <c r="AO157" s="72">
        <f t="shared" si="29"/>
        <v>6</v>
      </c>
      <c r="AP157" s="72">
        <f t="shared" si="29"/>
        <v>7</v>
      </c>
      <c r="AQ157" s="72">
        <f t="shared" si="29"/>
        <v>8</v>
      </c>
      <c r="AR157" s="72">
        <f t="shared" si="29"/>
        <v>9</v>
      </c>
      <c r="AS157" s="72">
        <f t="shared" si="29"/>
        <v>10</v>
      </c>
      <c r="AT157" s="72">
        <f t="shared" si="29"/>
        <v>11</v>
      </c>
      <c r="AU157" s="72">
        <f t="shared" si="29"/>
        <v>12</v>
      </c>
      <c r="AV157" s="72">
        <f t="shared" si="29"/>
        <v>13</v>
      </c>
      <c r="AW157" s="72">
        <f t="shared" si="29"/>
        <v>14</v>
      </c>
      <c r="AX157" s="72">
        <f t="shared" si="29"/>
        <v>15</v>
      </c>
      <c r="AY157" s="72">
        <f t="shared" si="29"/>
        <v>16</v>
      </c>
      <c r="AZ157" s="72">
        <f t="shared" si="29"/>
        <v>17</v>
      </c>
      <c r="BA157" s="72">
        <f t="shared" si="29"/>
        <v>18</v>
      </c>
      <c r="BB157" s="72">
        <f t="shared" si="29"/>
        <v>19</v>
      </c>
      <c r="BC157" s="72">
        <f t="shared" si="29"/>
        <v>20</v>
      </c>
      <c r="BD157" s="72">
        <f t="shared" si="29"/>
        <v>21</v>
      </c>
      <c r="BE157" s="72">
        <f t="shared" si="29"/>
        <v>22</v>
      </c>
      <c r="BF157" s="72">
        <f t="shared" si="29"/>
        <v>23</v>
      </c>
      <c r="BG157" s="72">
        <f t="shared" si="29"/>
        <v>24</v>
      </c>
      <c r="BH157" s="72">
        <f t="shared" si="29"/>
        <v>25</v>
      </c>
      <c r="BI157" s="72">
        <f t="shared" si="29"/>
        <v>26</v>
      </c>
      <c r="BJ157" s="72">
        <f t="shared" si="29"/>
        <v>27</v>
      </c>
      <c r="BK157" s="72">
        <f t="shared" si="29"/>
        <v>28</v>
      </c>
      <c r="BL157" s="72">
        <f t="shared" si="29"/>
        <v>29</v>
      </c>
      <c r="BM157" s="72">
        <f t="shared" si="29"/>
        <v>30</v>
      </c>
      <c r="BN157" s="72" t="str">
        <f>BN143</f>
        <v>合計</v>
      </c>
    </row>
    <row r="158" spans="34:66" s="75" customFormat="1" ht="12" customHeight="1" x14ac:dyDescent="0.15">
      <c r="AH158" s="519"/>
      <c r="AI158" s="521"/>
      <c r="AJ158" s="86" t="s">
        <v>59</v>
      </c>
      <c r="AK158" s="86" t="s">
        <v>59</v>
      </c>
      <c r="AL158" s="86" t="s">
        <v>59</v>
      </c>
      <c r="AM158" s="86" t="s">
        <v>59</v>
      </c>
      <c r="AN158" s="86" t="s">
        <v>59</v>
      </c>
      <c r="AO158" s="86" t="s">
        <v>59</v>
      </c>
      <c r="AP158" s="86" t="s">
        <v>59</v>
      </c>
      <c r="AQ158" s="86" t="s">
        <v>59</v>
      </c>
      <c r="AR158" s="86" t="s">
        <v>59</v>
      </c>
      <c r="AS158" s="86" t="s">
        <v>59</v>
      </c>
      <c r="AT158" s="86" t="s">
        <v>59</v>
      </c>
      <c r="AU158" s="86" t="s">
        <v>59</v>
      </c>
      <c r="AV158" s="86" t="s">
        <v>59</v>
      </c>
      <c r="AW158" s="86" t="s">
        <v>59</v>
      </c>
      <c r="AX158" s="86" t="s">
        <v>59</v>
      </c>
      <c r="AY158" s="86" t="s">
        <v>59</v>
      </c>
      <c r="AZ158" s="86" t="s">
        <v>59</v>
      </c>
      <c r="BA158" s="86" t="s">
        <v>59</v>
      </c>
      <c r="BB158" s="86" t="s">
        <v>59</v>
      </c>
      <c r="BC158" s="86" t="s">
        <v>59</v>
      </c>
      <c r="BD158" s="86" t="s">
        <v>59</v>
      </c>
      <c r="BE158" s="86" t="s">
        <v>59</v>
      </c>
      <c r="BF158" s="86" t="s">
        <v>59</v>
      </c>
      <c r="BG158" s="86" t="s">
        <v>59</v>
      </c>
      <c r="BH158" s="86" t="s">
        <v>59</v>
      </c>
      <c r="BI158" s="86" t="s">
        <v>59</v>
      </c>
      <c r="BJ158" s="86" t="s">
        <v>59</v>
      </c>
      <c r="BK158" s="86" t="s">
        <v>59</v>
      </c>
      <c r="BL158" s="86" t="s">
        <v>59</v>
      </c>
      <c r="BM158" s="86" t="s">
        <v>59</v>
      </c>
      <c r="BN158" s="86" t="s">
        <v>59</v>
      </c>
    </row>
    <row r="159" spans="34:66" s="75" customFormat="1" ht="12" customHeight="1" x14ac:dyDescent="0.15">
      <c r="AH159" s="77" t="s">
        <v>60</v>
      </c>
      <c r="AI159" s="71" t="s">
        <v>60</v>
      </c>
      <c r="AJ159" s="85">
        <f>AJ131-AJ145</f>
        <v>0</v>
      </c>
      <c r="AK159" s="85">
        <f t="shared" ref="AK159:BM163" si="30">AK131-AK145</f>
        <v>0</v>
      </c>
      <c r="AL159" s="85">
        <f t="shared" si="30"/>
        <v>0</v>
      </c>
      <c r="AM159" s="85">
        <f t="shared" si="30"/>
        <v>0</v>
      </c>
      <c r="AN159" s="85">
        <f t="shared" si="30"/>
        <v>0</v>
      </c>
      <c r="AO159" s="85">
        <f t="shared" si="30"/>
        <v>0</v>
      </c>
      <c r="AP159" s="85">
        <f t="shared" si="30"/>
        <v>0</v>
      </c>
      <c r="AQ159" s="85">
        <f t="shared" si="30"/>
        <v>0</v>
      </c>
      <c r="AR159" s="85">
        <f t="shared" si="30"/>
        <v>0</v>
      </c>
      <c r="AS159" s="85">
        <f t="shared" si="30"/>
        <v>0</v>
      </c>
      <c r="AT159" s="85">
        <f t="shared" si="30"/>
        <v>0</v>
      </c>
      <c r="AU159" s="85">
        <f t="shared" si="30"/>
        <v>0</v>
      </c>
      <c r="AV159" s="85">
        <f t="shared" si="30"/>
        <v>0</v>
      </c>
      <c r="AW159" s="85">
        <f t="shared" si="30"/>
        <v>0</v>
      </c>
      <c r="AX159" s="85">
        <f t="shared" si="30"/>
        <v>0</v>
      </c>
      <c r="AY159" s="85">
        <f t="shared" si="30"/>
        <v>0</v>
      </c>
      <c r="AZ159" s="85">
        <f t="shared" si="30"/>
        <v>0</v>
      </c>
      <c r="BA159" s="85">
        <f t="shared" si="30"/>
        <v>0</v>
      </c>
      <c r="BB159" s="85">
        <f t="shared" si="30"/>
        <v>0</v>
      </c>
      <c r="BC159" s="85">
        <f t="shared" si="30"/>
        <v>0</v>
      </c>
      <c r="BD159" s="85">
        <f t="shared" si="30"/>
        <v>0</v>
      </c>
      <c r="BE159" s="85">
        <f t="shared" si="30"/>
        <v>0</v>
      </c>
      <c r="BF159" s="85">
        <f t="shared" si="30"/>
        <v>0</v>
      </c>
      <c r="BG159" s="85">
        <f t="shared" si="30"/>
        <v>0</v>
      </c>
      <c r="BH159" s="85">
        <f t="shared" si="30"/>
        <v>0</v>
      </c>
      <c r="BI159" s="85">
        <f t="shared" si="30"/>
        <v>0</v>
      </c>
      <c r="BJ159" s="85">
        <f t="shared" si="30"/>
        <v>0</v>
      </c>
      <c r="BK159" s="85">
        <f t="shared" si="30"/>
        <v>0</v>
      </c>
      <c r="BL159" s="85">
        <f t="shared" si="30"/>
        <v>0</v>
      </c>
      <c r="BM159" s="85">
        <f t="shared" si="30"/>
        <v>0</v>
      </c>
      <c r="BN159" s="85">
        <f t="shared" ref="BN159:BN168" si="31">BN131-BN145</f>
        <v>0</v>
      </c>
    </row>
    <row r="160" spans="34:66" s="75" customFormat="1" ht="12" customHeight="1" x14ac:dyDescent="0.15">
      <c r="AH160" s="78" t="s">
        <v>61</v>
      </c>
      <c r="AI160" s="79" t="s">
        <v>62</v>
      </c>
      <c r="AJ160" s="85">
        <f t="shared" ref="AJ160:AY168" si="32">AJ132-AJ146</f>
        <v>0</v>
      </c>
      <c r="AK160" s="85">
        <f t="shared" si="32"/>
        <v>0</v>
      </c>
      <c r="AL160" s="85">
        <f t="shared" si="32"/>
        <v>0</v>
      </c>
      <c r="AM160" s="85">
        <f t="shared" si="32"/>
        <v>0</v>
      </c>
      <c r="AN160" s="85">
        <f t="shared" si="32"/>
        <v>0</v>
      </c>
      <c r="AO160" s="85">
        <f t="shared" si="32"/>
        <v>0</v>
      </c>
      <c r="AP160" s="85">
        <f t="shared" si="32"/>
        <v>0</v>
      </c>
      <c r="AQ160" s="85">
        <f t="shared" si="32"/>
        <v>0</v>
      </c>
      <c r="AR160" s="85">
        <f t="shared" si="32"/>
        <v>0</v>
      </c>
      <c r="AS160" s="85">
        <f t="shared" si="32"/>
        <v>0</v>
      </c>
      <c r="AT160" s="85">
        <f t="shared" si="32"/>
        <v>0</v>
      </c>
      <c r="AU160" s="85">
        <f t="shared" si="32"/>
        <v>0</v>
      </c>
      <c r="AV160" s="85">
        <f t="shared" si="32"/>
        <v>0</v>
      </c>
      <c r="AW160" s="85">
        <f t="shared" si="32"/>
        <v>0</v>
      </c>
      <c r="AX160" s="85">
        <f t="shared" si="32"/>
        <v>0</v>
      </c>
      <c r="AY160" s="85">
        <f t="shared" si="32"/>
        <v>0</v>
      </c>
      <c r="AZ160" s="85">
        <f t="shared" si="30"/>
        <v>0</v>
      </c>
      <c r="BA160" s="85">
        <f t="shared" si="30"/>
        <v>0</v>
      </c>
      <c r="BB160" s="85">
        <f t="shared" si="30"/>
        <v>0</v>
      </c>
      <c r="BC160" s="85">
        <f t="shared" si="30"/>
        <v>0</v>
      </c>
      <c r="BD160" s="85">
        <f t="shared" si="30"/>
        <v>0</v>
      </c>
      <c r="BE160" s="85">
        <f t="shared" si="30"/>
        <v>0</v>
      </c>
      <c r="BF160" s="85">
        <f t="shared" si="30"/>
        <v>0</v>
      </c>
      <c r="BG160" s="85">
        <f t="shared" si="30"/>
        <v>0</v>
      </c>
      <c r="BH160" s="85">
        <f t="shared" si="30"/>
        <v>0</v>
      </c>
      <c r="BI160" s="85">
        <f t="shared" si="30"/>
        <v>0</v>
      </c>
      <c r="BJ160" s="85">
        <f t="shared" si="30"/>
        <v>0</v>
      </c>
      <c r="BK160" s="85">
        <f t="shared" si="30"/>
        <v>0</v>
      </c>
      <c r="BL160" s="85">
        <f t="shared" si="30"/>
        <v>0</v>
      </c>
      <c r="BM160" s="85">
        <f t="shared" si="30"/>
        <v>0</v>
      </c>
      <c r="BN160" s="85">
        <f t="shared" si="31"/>
        <v>0</v>
      </c>
    </row>
    <row r="161" spans="34:66" s="75" customFormat="1" ht="12" customHeight="1" x14ac:dyDescent="0.15">
      <c r="AH161" s="77"/>
      <c r="AI161" s="79" t="s">
        <v>63</v>
      </c>
      <c r="AJ161" s="85">
        <f t="shared" si="32"/>
        <v>0</v>
      </c>
      <c r="AK161" s="85">
        <f t="shared" si="32"/>
        <v>0</v>
      </c>
      <c r="AL161" s="85">
        <f t="shared" si="32"/>
        <v>0</v>
      </c>
      <c r="AM161" s="85">
        <f t="shared" si="32"/>
        <v>0</v>
      </c>
      <c r="AN161" s="85">
        <f t="shared" si="32"/>
        <v>0</v>
      </c>
      <c r="AO161" s="85">
        <f t="shared" si="32"/>
        <v>0</v>
      </c>
      <c r="AP161" s="85">
        <f t="shared" si="32"/>
        <v>0</v>
      </c>
      <c r="AQ161" s="85">
        <f t="shared" si="32"/>
        <v>0</v>
      </c>
      <c r="AR161" s="85">
        <f t="shared" si="32"/>
        <v>0</v>
      </c>
      <c r="AS161" s="85">
        <f t="shared" si="32"/>
        <v>0</v>
      </c>
      <c r="AT161" s="85">
        <f t="shared" si="32"/>
        <v>0</v>
      </c>
      <c r="AU161" s="85">
        <f t="shared" si="32"/>
        <v>0</v>
      </c>
      <c r="AV161" s="85">
        <f t="shared" si="32"/>
        <v>0</v>
      </c>
      <c r="AW161" s="85">
        <f t="shared" si="32"/>
        <v>0</v>
      </c>
      <c r="AX161" s="85">
        <f t="shared" si="32"/>
        <v>0</v>
      </c>
      <c r="AY161" s="85">
        <f t="shared" si="32"/>
        <v>0</v>
      </c>
      <c r="AZ161" s="85">
        <f t="shared" si="30"/>
        <v>0</v>
      </c>
      <c r="BA161" s="85">
        <f t="shared" si="30"/>
        <v>0</v>
      </c>
      <c r="BB161" s="85">
        <f t="shared" si="30"/>
        <v>0</v>
      </c>
      <c r="BC161" s="85">
        <f t="shared" si="30"/>
        <v>0</v>
      </c>
      <c r="BD161" s="85">
        <f t="shared" si="30"/>
        <v>0</v>
      </c>
      <c r="BE161" s="85">
        <f t="shared" si="30"/>
        <v>0</v>
      </c>
      <c r="BF161" s="85">
        <f t="shared" si="30"/>
        <v>0</v>
      </c>
      <c r="BG161" s="85">
        <f t="shared" si="30"/>
        <v>0</v>
      </c>
      <c r="BH161" s="85">
        <f t="shared" si="30"/>
        <v>0</v>
      </c>
      <c r="BI161" s="85">
        <f t="shared" si="30"/>
        <v>0</v>
      </c>
      <c r="BJ161" s="85">
        <f t="shared" si="30"/>
        <v>0</v>
      </c>
      <c r="BK161" s="85">
        <f t="shared" si="30"/>
        <v>0</v>
      </c>
      <c r="BL161" s="85">
        <f t="shared" si="30"/>
        <v>0</v>
      </c>
      <c r="BM161" s="85">
        <f t="shared" si="30"/>
        <v>0</v>
      </c>
      <c r="BN161" s="85">
        <f t="shared" si="31"/>
        <v>0</v>
      </c>
    </row>
    <row r="162" spans="34:66" s="75" customFormat="1" ht="12" customHeight="1" x14ac:dyDescent="0.15">
      <c r="AH162" s="78" t="s">
        <v>64</v>
      </c>
      <c r="AI162" s="79" t="s">
        <v>65</v>
      </c>
      <c r="AJ162" s="85">
        <f t="shared" si="32"/>
        <v>0</v>
      </c>
      <c r="AK162" s="85">
        <f t="shared" si="30"/>
        <v>0</v>
      </c>
      <c r="AL162" s="85">
        <f t="shared" si="30"/>
        <v>0</v>
      </c>
      <c r="AM162" s="85">
        <f t="shared" si="30"/>
        <v>0</v>
      </c>
      <c r="AN162" s="85">
        <f t="shared" si="30"/>
        <v>0</v>
      </c>
      <c r="AO162" s="85">
        <f t="shared" si="30"/>
        <v>0</v>
      </c>
      <c r="AP162" s="85">
        <f t="shared" si="30"/>
        <v>0</v>
      </c>
      <c r="AQ162" s="85">
        <f t="shared" si="30"/>
        <v>0</v>
      </c>
      <c r="AR162" s="85">
        <f t="shared" si="30"/>
        <v>0</v>
      </c>
      <c r="AS162" s="85">
        <f t="shared" si="30"/>
        <v>0</v>
      </c>
      <c r="AT162" s="85">
        <f t="shared" si="30"/>
        <v>0</v>
      </c>
      <c r="AU162" s="85">
        <f t="shared" si="30"/>
        <v>0</v>
      </c>
      <c r="AV162" s="85">
        <f t="shared" si="30"/>
        <v>0</v>
      </c>
      <c r="AW162" s="85">
        <f t="shared" si="30"/>
        <v>0</v>
      </c>
      <c r="AX162" s="85">
        <f t="shared" si="30"/>
        <v>0</v>
      </c>
      <c r="AY162" s="85">
        <f t="shared" si="30"/>
        <v>0</v>
      </c>
      <c r="AZ162" s="85">
        <f t="shared" si="30"/>
        <v>0</v>
      </c>
      <c r="BA162" s="85">
        <f t="shared" si="30"/>
        <v>0</v>
      </c>
      <c r="BB162" s="85">
        <f t="shared" si="30"/>
        <v>0</v>
      </c>
      <c r="BC162" s="85">
        <f t="shared" si="30"/>
        <v>0</v>
      </c>
      <c r="BD162" s="85">
        <f t="shared" si="30"/>
        <v>0</v>
      </c>
      <c r="BE162" s="85">
        <f t="shared" si="30"/>
        <v>0</v>
      </c>
      <c r="BF162" s="85">
        <f t="shared" si="30"/>
        <v>0</v>
      </c>
      <c r="BG162" s="85">
        <f t="shared" si="30"/>
        <v>0</v>
      </c>
      <c r="BH162" s="85">
        <f t="shared" si="30"/>
        <v>0</v>
      </c>
      <c r="BI162" s="85">
        <f t="shared" si="30"/>
        <v>0</v>
      </c>
      <c r="BJ162" s="85">
        <f t="shared" si="30"/>
        <v>0</v>
      </c>
      <c r="BK162" s="85">
        <f t="shared" si="30"/>
        <v>0</v>
      </c>
      <c r="BL162" s="85">
        <f t="shared" si="30"/>
        <v>0</v>
      </c>
      <c r="BM162" s="85">
        <f t="shared" si="30"/>
        <v>0</v>
      </c>
      <c r="BN162" s="85">
        <f t="shared" si="31"/>
        <v>0</v>
      </c>
    </row>
    <row r="163" spans="34:66" s="75" customFormat="1" ht="12" customHeight="1" x14ac:dyDescent="0.15">
      <c r="AH163" s="77"/>
      <c r="AI163" s="79" t="s">
        <v>66</v>
      </c>
      <c r="AJ163" s="85">
        <f t="shared" si="32"/>
        <v>0</v>
      </c>
      <c r="AK163" s="85">
        <f t="shared" si="30"/>
        <v>0</v>
      </c>
      <c r="AL163" s="85">
        <f t="shared" si="30"/>
        <v>0</v>
      </c>
      <c r="AM163" s="85">
        <f t="shared" si="30"/>
        <v>0</v>
      </c>
      <c r="AN163" s="85">
        <f t="shared" si="30"/>
        <v>0</v>
      </c>
      <c r="AO163" s="85">
        <f t="shared" si="30"/>
        <v>0</v>
      </c>
      <c r="AP163" s="85">
        <f t="shared" si="30"/>
        <v>0</v>
      </c>
      <c r="AQ163" s="85">
        <f t="shared" si="30"/>
        <v>0</v>
      </c>
      <c r="AR163" s="85">
        <f t="shared" si="30"/>
        <v>0</v>
      </c>
      <c r="AS163" s="85">
        <f t="shared" si="30"/>
        <v>0</v>
      </c>
      <c r="AT163" s="85">
        <f t="shared" si="30"/>
        <v>0</v>
      </c>
      <c r="AU163" s="85">
        <f t="shared" si="30"/>
        <v>0</v>
      </c>
      <c r="AV163" s="85">
        <f t="shared" si="30"/>
        <v>0</v>
      </c>
      <c r="AW163" s="85">
        <f t="shared" si="30"/>
        <v>0</v>
      </c>
      <c r="AX163" s="85">
        <f t="shared" si="30"/>
        <v>0</v>
      </c>
      <c r="AY163" s="85">
        <f t="shared" si="30"/>
        <v>0</v>
      </c>
      <c r="AZ163" s="85">
        <f t="shared" si="30"/>
        <v>0</v>
      </c>
      <c r="BA163" s="85">
        <f t="shared" si="30"/>
        <v>0</v>
      </c>
      <c r="BB163" s="85">
        <f t="shared" si="30"/>
        <v>0</v>
      </c>
      <c r="BC163" s="85">
        <f t="shared" si="30"/>
        <v>0</v>
      </c>
      <c r="BD163" s="85">
        <f t="shared" si="30"/>
        <v>0</v>
      </c>
      <c r="BE163" s="85">
        <f t="shared" si="30"/>
        <v>0</v>
      </c>
      <c r="BF163" s="85">
        <f t="shared" si="30"/>
        <v>0</v>
      </c>
      <c r="BG163" s="85">
        <f t="shared" si="30"/>
        <v>0</v>
      </c>
      <c r="BH163" s="85">
        <f t="shared" si="30"/>
        <v>0</v>
      </c>
      <c r="BI163" s="85">
        <f t="shared" si="30"/>
        <v>0</v>
      </c>
      <c r="BJ163" s="85">
        <f t="shared" si="30"/>
        <v>0</v>
      </c>
      <c r="BK163" s="85">
        <f t="shared" si="30"/>
        <v>0</v>
      </c>
      <c r="BL163" s="85">
        <f t="shared" si="30"/>
        <v>0</v>
      </c>
      <c r="BM163" s="85">
        <f t="shared" si="30"/>
        <v>0</v>
      </c>
      <c r="BN163" s="85">
        <f t="shared" si="31"/>
        <v>0</v>
      </c>
    </row>
    <row r="164" spans="34:66" s="75" customFormat="1" ht="12" customHeight="1" x14ac:dyDescent="0.15">
      <c r="AH164" s="78" t="s">
        <v>67</v>
      </c>
      <c r="AI164" s="80" t="s">
        <v>78</v>
      </c>
      <c r="AJ164" s="85">
        <f t="shared" si="32"/>
        <v>0</v>
      </c>
      <c r="AK164" s="85">
        <f t="shared" si="32"/>
        <v>0</v>
      </c>
      <c r="AL164" s="85">
        <f t="shared" si="32"/>
        <v>0</v>
      </c>
      <c r="AM164" s="85">
        <f t="shared" si="32"/>
        <v>0</v>
      </c>
      <c r="AN164" s="85">
        <f t="shared" si="32"/>
        <v>0</v>
      </c>
      <c r="AO164" s="85">
        <f t="shared" si="32"/>
        <v>0</v>
      </c>
      <c r="AP164" s="85">
        <f t="shared" si="32"/>
        <v>0</v>
      </c>
      <c r="AQ164" s="85">
        <f t="shared" si="32"/>
        <v>0</v>
      </c>
      <c r="AR164" s="85">
        <f t="shared" si="32"/>
        <v>0</v>
      </c>
      <c r="AS164" s="85">
        <f t="shared" si="32"/>
        <v>0</v>
      </c>
      <c r="AT164" s="85">
        <f t="shared" si="32"/>
        <v>0</v>
      </c>
      <c r="AU164" s="85">
        <f t="shared" si="32"/>
        <v>0</v>
      </c>
      <c r="AV164" s="85">
        <f t="shared" si="32"/>
        <v>0</v>
      </c>
      <c r="AW164" s="85">
        <f t="shared" si="32"/>
        <v>0</v>
      </c>
      <c r="AX164" s="85">
        <f t="shared" si="32"/>
        <v>0</v>
      </c>
      <c r="AY164" s="85">
        <f t="shared" si="32"/>
        <v>0</v>
      </c>
      <c r="AZ164" s="85">
        <f t="shared" ref="AZ164:BM168" si="33">AZ136-AZ150</f>
        <v>0</v>
      </c>
      <c r="BA164" s="85">
        <f t="shared" si="33"/>
        <v>0</v>
      </c>
      <c r="BB164" s="85">
        <f t="shared" si="33"/>
        <v>0</v>
      </c>
      <c r="BC164" s="85">
        <f t="shared" si="33"/>
        <v>0</v>
      </c>
      <c r="BD164" s="85">
        <f t="shared" si="33"/>
        <v>0</v>
      </c>
      <c r="BE164" s="85">
        <f t="shared" si="33"/>
        <v>0</v>
      </c>
      <c r="BF164" s="85">
        <f t="shared" si="33"/>
        <v>0</v>
      </c>
      <c r="BG164" s="85">
        <f t="shared" si="33"/>
        <v>0</v>
      </c>
      <c r="BH164" s="85">
        <f t="shared" si="33"/>
        <v>0</v>
      </c>
      <c r="BI164" s="85">
        <f t="shared" si="33"/>
        <v>0</v>
      </c>
      <c r="BJ164" s="85">
        <f t="shared" si="33"/>
        <v>0</v>
      </c>
      <c r="BK164" s="85">
        <f t="shared" si="33"/>
        <v>0</v>
      </c>
      <c r="BL164" s="85">
        <f t="shared" si="33"/>
        <v>0</v>
      </c>
      <c r="BM164" s="85">
        <f t="shared" si="33"/>
        <v>0</v>
      </c>
      <c r="BN164" s="85">
        <f t="shared" si="31"/>
        <v>0</v>
      </c>
    </row>
    <row r="165" spans="34:66" s="75" customFormat="1" ht="12" customHeight="1" x14ac:dyDescent="0.15">
      <c r="AH165" s="81"/>
      <c r="AI165" s="79" t="s">
        <v>265</v>
      </c>
      <c r="AJ165" s="85">
        <f t="shared" si="32"/>
        <v>0</v>
      </c>
      <c r="AK165" s="85">
        <f t="shared" si="32"/>
        <v>0</v>
      </c>
      <c r="AL165" s="85">
        <f t="shared" si="32"/>
        <v>0</v>
      </c>
      <c r="AM165" s="85">
        <f t="shared" si="32"/>
        <v>0</v>
      </c>
      <c r="AN165" s="85">
        <f t="shared" si="32"/>
        <v>0</v>
      </c>
      <c r="AO165" s="85">
        <f t="shared" si="32"/>
        <v>0</v>
      </c>
      <c r="AP165" s="85">
        <f t="shared" si="32"/>
        <v>0</v>
      </c>
      <c r="AQ165" s="85">
        <f t="shared" si="32"/>
        <v>0</v>
      </c>
      <c r="AR165" s="85">
        <f t="shared" si="32"/>
        <v>0</v>
      </c>
      <c r="AS165" s="85">
        <f t="shared" si="32"/>
        <v>0</v>
      </c>
      <c r="AT165" s="85">
        <f t="shared" si="32"/>
        <v>0</v>
      </c>
      <c r="AU165" s="85">
        <f t="shared" si="32"/>
        <v>0</v>
      </c>
      <c r="AV165" s="85">
        <f t="shared" si="32"/>
        <v>0</v>
      </c>
      <c r="AW165" s="85">
        <f t="shared" si="32"/>
        <v>0</v>
      </c>
      <c r="AX165" s="85">
        <f t="shared" si="32"/>
        <v>0</v>
      </c>
      <c r="AY165" s="85">
        <f t="shared" si="32"/>
        <v>0</v>
      </c>
      <c r="AZ165" s="85">
        <f t="shared" si="33"/>
        <v>0</v>
      </c>
      <c r="BA165" s="85">
        <f t="shared" si="33"/>
        <v>0</v>
      </c>
      <c r="BB165" s="85">
        <f t="shared" si="33"/>
        <v>0</v>
      </c>
      <c r="BC165" s="85">
        <f t="shared" si="33"/>
        <v>0</v>
      </c>
      <c r="BD165" s="85">
        <f t="shared" si="33"/>
        <v>0</v>
      </c>
      <c r="BE165" s="85">
        <f t="shared" si="33"/>
        <v>0</v>
      </c>
      <c r="BF165" s="85">
        <f t="shared" si="33"/>
        <v>0</v>
      </c>
      <c r="BG165" s="85">
        <f t="shared" si="33"/>
        <v>0</v>
      </c>
      <c r="BH165" s="85">
        <f t="shared" si="33"/>
        <v>0</v>
      </c>
      <c r="BI165" s="85">
        <f t="shared" si="33"/>
        <v>0</v>
      </c>
      <c r="BJ165" s="85">
        <f t="shared" si="33"/>
        <v>0</v>
      </c>
      <c r="BK165" s="85">
        <f t="shared" si="33"/>
        <v>0</v>
      </c>
      <c r="BL165" s="85">
        <f t="shared" si="33"/>
        <v>0</v>
      </c>
      <c r="BM165" s="85">
        <f t="shared" si="33"/>
        <v>0</v>
      </c>
      <c r="BN165" s="85">
        <f t="shared" si="31"/>
        <v>0</v>
      </c>
    </row>
    <row r="166" spans="34:66" s="75" customFormat="1" ht="12" customHeight="1" x14ac:dyDescent="0.15">
      <c r="AH166" s="77"/>
      <c r="AI166" s="79" t="s">
        <v>266</v>
      </c>
      <c r="AJ166" s="85">
        <f t="shared" si="32"/>
        <v>0</v>
      </c>
      <c r="AK166" s="85">
        <f t="shared" si="32"/>
        <v>0</v>
      </c>
      <c r="AL166" s="85">
        <f t="shared" si="32"/>
        <v>0</v>
      </c>
      <c r="AM166" s="85">
        <f t="shared" si="32"/>
        <v>0</v>
      </c>
      <c r="AN166" s="85">
        <f t="shared" si="32"/>
        <v>0</v>
      </c>
      <c r="AO166" s="85">
        <f t="shared" si="32"/>
        <v>0</v>
      </c>
      <c r="AP166" s="85">
        <f t="shared" si="32"/>
        <v>0</v>
      </c>
      <c r="AQ166" s="85">
        <f t="shared" si="32"/>
        <v>0</v>
      </c>
      <c r="AR166" s="85">
        <f t="shared" si="32"/>
        <v>0</v>
      </c>
      <c r="AS166" s="85">
        <f t="shared" si="32"/>
        <v>0</v>
      </c>
      <c r="AT166" s="85">
        <f t="shared" si="32"/>
        <v>0</v>
      </c>
      <c r="AU166" s="85">
        <f t="shared" si="32"/>
        <v>0</v>
      </c>
      <c r="AV166" s="85">
        <f t="shared" si="32"/>
        <v>0</v>
      </c>
      <c r="AW166" s="85">
        <f t="shared" si="32"/>
        <v>0</v>
      </c>
      <c r="AX166" s="85">
        <f t="shared" si="32"/>
        <v>0</v>
      </c>
      <c r="AY166" s="85">
        <f t="shared" si="32"/>
        <v>0</v>
      </c>
      <c r="AZ166" s="85">
        <f t="shared" si="33"/>
        <v>0</v>
      </c>
      <c r="BA166" s="85">
        <f t="shared" si="33"/>
        <v>0</v>
      </c>
      <c r="BB166" s="85">
        <f t="shared" si="33"/>
        <v>0</v>
      </c>
      <c r="BC166" s="85">
        <f t="shared" si="33"/>
        <v>0</v>
      </c>
      <c r="BD166" s="85">
        <f t="shared" si="33"/>
        <v>0</v>
      </c>
      <c r="BE166" s="85">
        <f t="shared" si="33"/>
        <v>0</v>
      </c>
      <c r="BF166" s="85">
        <f t="shared" si="33"/>
        <v>0</v>
      </c>
      <c r="BG166" s="85">
        <f t="shared" si="33"/>
        <v>0</v>
      </c>
      <c r="BH166" s="85">
        <f t="shared" si="33"/>
        <v>0</v>
      </c>
      <c r="BI166" s="85">
        <f t="shared" si="33"/>
        <v>0</v>
      </c>
      <c r="BJ166" s="85">
        <f t="shared" si="33"/>
        <v>0</v>
      </c>
      <c r="BK166" s="85">
        <f t="shared" si="33"/>
        <v>0</v>
      </c>
      <c r="BL166" s="85">
        <f t="shared" si="33"/>
        <v>0</v>
      </c>
      <c r="BM166" s="85">
        <f t="shared" si="33"/>
        <v>0</v>
      </c>
      <c r="BN166" s="85">
        <f t="shared" si="31"/>
        <v>0</v>
      </c>
    </row>
    <row r="167" spans="34:66" s="75" customFormat="1" ht="12" customHeight="1" x14ac:dyDescent="0.15">
      <c r="AH167" s="82" t="s">
        <v>71</v>
      </c>
      <c r="AI167" s="74" t="s">
        <v>72</v>
      </c>
      <c r="AJ167" s="85">
        <f t="shared" si="32"/>
        <v>0</v>
      </c>
      <c r="AK167" s="85">
        <f t="shared" si="32"/>
        <v>0</v>
      </c>
      <c r="AL167" s="85">
        <f t="shared" si="32"/>
        <v>0</v>
      </c>
      <c r="AM167" s="85">
        <f t="shared" si="32"/>
        <v>0</v>
      </c>
      <c r="AN167" s="85">
        <f t="shared" si="32"/>
        <v>0</v>
      </c>
      <c r="AO167" s="85">
        <f t="shared" si="32"/>
        <v>0</v>
      </c>
      <c r="AP167" s="85">
        <f t="shared" si="32"/>
        <v>0</v>
      </c>
      <c r="AQ167" s="85">
        <f t="shared" si="32"/>
        <v>0</v>
      </c>
      <c r="AR167" s="85">
        <f t="shared" si="32"/>
        <v>0</v>
      </c>
      <c r="AS167" s="85">
        <f t="shared" si="32"/>
        <v>0</v>
      </c>
      <c r="AT167" s="85">
        <f t="shared" si="32"/>
        <v>0</v>
      </c>
      <c r="AU167" s="85">
        <f t="shared" si="32"/>
        <v>0</v>
      </c>
      <c r="AV167" s="85">
        <f t="shared" si="32"/>
        <v>0</v>
      </c>
      <c r="AW167" s="85">
        <f t="shared" si="32"/>
        <v>0</v>
      </c>
      <c r="AX167" s="85">
        <f t="shared" si="32"/>
        <v>0</v>
      </c>
      <c r="AY167" s="85">
        <f t="shared" si="32"/>
        <v>0</v>
      </c>
      <c r="AZ167" s="85">
        <f t="shared" si="33"/>
        <v>0</v>
      </c>
      <c r="BA167" s="85">
        <f t="shared" si="33"/>
        <v>0</v>
      </c>
      <c r="BB167" s="85">
        <f t="shared" si="33"/>
        <v>0</v>
      </c>
      <c r="BC167" s="85">
        <f t="shared" si="33"/>
        <v>0</v>
      </c>
      <c r="BD167" s="85">
        <f t="shared" si="33"/>
        <v>0</v>
      </c>
      <c r="BE167" s="85">
        <f t="shared" si="33"/>
        <v>0</v>
      </c>
      <c r="BF167" s="85">
        <f t="shared" si="33"/>
        <v>0</v>
      </c>
      <c r="BG167" s="85">
        <f t="shared" si="33"/>
        <v>0</v>
      </c>
      <c r="BH167" s="85">
        <f t="shared" si="33"/>
        <v>0</v>
      </c>
      <c r="BI167" s="85">
        <f t="shared" si="33"/>
        <v>0</v>
      </c>
      <c r="BJ167" s="85">
        <f t="shared" si="33"/>
        <v>0</v>
      </c>
      <c r="BK167" s="85">
        <f t="shared" si="33"/>
        <v>0</v>
      </c>
      <c r="BL167" s="85">
        <f t="shared" si="33"/>
        <v>0</v>
      </c>
      <c r="BM167" s="85">
        <f t="shared" si="33"/>
        <v>0</v>
      </c>
      <c r="BN167" s="85">
        <f t="shared" si="31"/>
        <v>0</v>
      </c>
    </row>
    <row r="168" spans="34:66" s="75" customFormat="1" ht="12" customHeight="1" x14ac:dyDescent="0.15">
      <c r="AH168" s="83" t="s">
        <v>70</v>
      </c>
      <c r="AI168" s="71"/>
      <c r="AJ168" s="85">
        <f t="shared" si="32"/>
        <v>0</v>
      </c>
      <c r="AK168" s="85">
        <f t="shared" si="32"/>
        <v>0</v>
      </c>
      <c r="AL168" s="85">
        <f t="shared" si="32"/>
        <v>0</v>
      </c>
      <c r="AM168" s="85">
        <f t="shared" si="32"/>
        <v>0</v>
      </c>
      <c r="AN168" s="85">
        <f t="shared" si="32"/>
        <v>0</v>
      </c>
      <c r="AO168" s="85">
        <f t="shared" si="32"/>
        <v>0</v>
      </c>
      <c r="AP168" s="85">
        <f t="shared" si="32"/>
        <v>0</v>
      </c>
      <c r="AQ168" s="85">
        <f t="shared" si="32"/>
        <v>0</v>
      </c>
      <c r="AR168" s="85">
        <f t="shared" si="32"/>
        <v>0</v>
      </c>
      <c r="AS168" s="85">
        <f t="shared" si="32"/>
        <v>0</v>
      </c>
      <c r="AT168" s="85">
        <f t="shared" si="32"/>
        <v>0</v>
      </c>
      <c r="AU168" s="85">
        <f t="shared" si="32"/>
        <v>0</v>
      </c>
      <c r="AV168" s="85">
        <f t="shared" si="32"/>
        <v>0</v>
      </c>
      <c r="AW168" s="85">
        <f t="shared" si="32"/>
        <v>0</v>
      </c>
      <c r="AX168" s="85">
        <f t="shared" si="32"/>
        <v>0</v>
      </c>
      <c r="AY168" s="85">
        <f t="shared" si="32"/>
        <v>0</v>
      </c>
      <c r="AZ168" s="85">
        <f t="shared" si="33"/>
        <v>0</v>
      </c>
      <c r="BA168" s="85">
        <f t="shared" si="33"/>
        <v>0</v>
      </c>
      <c r="BB168" s="85">
        <f t="shared" si="33"/>
        <v>0</v>
      </c>
      <c r="BC168" s="85">
        <f t="shared" si="33"/>
        <v>0</v>
      </c>
      <c r="BD168" s="85">
        <f t="shared" si="33"/>
        <v>0</v>
      </c>
      <c r="BE168" s="85">
        <f t="shared" si="33"/>
        <v>0</v>
      </c>
      <c r="BF168" s="85">
        <f t="shared" si="33"/>
        <v>0</v>
      </c>
      <c r="BG168" s="85">
        <f t="shared" si="33"/>
        <v>0</v>
      </c>
      <c r="BH168" s="85">
        <f t="shared" si="33"/>
        <v>0</v>
      </c>
      <c r="BI168" s="85">
        <f t="shared" si="33"/>
        <v>0</v>
      </c>
      <c r="BJ168" s="85">
        <f t="shared" si="33"/>
        <v>0</v>
      </c>
      <c r="BK168" s="85">
        <f t="shared" si="33"/>
        <v>0</v>
      </c>
      <c r="BL168" s="85">
        <f t="shared" si="33"/>
        <v>0</v>
      </c>
      <c r="BM168" s="85">
        <f t="shared" si="33"/>
        <v>0</v>
      </c>
      <c r="BN168" s="85">
        <f t="shared" si="31"/>
        <v>0</v>
      </c>
    </row>
    <row r="169" spans="34:66" s="75" customFormat="1" ht="12" customHeight="1" x14ac:dyDescent="0.15">
      <c r="AH169" s="515" t="s">
        <v>51</v>
      </c>
      <c r="AI169" s="516"/>
      <c r="AJ169" s="85">
        <f>SUM(AJ159:AJ168)</f>
        <v>0</v>
      </c>
      <c r="AK169" s="85">
        <f t="shared" ref="AK169:BM169" si="34">SUM(AK159:AK168)</f>
        <v>0</v>
      </c>
      <c r="AL169" s="85">
        <f t="shared" si="34"/>
        <v>0</v>
      </c>
      <c r="AM169" s="85">
        <f t="shared" si="34"/>
        <v>0</v>
      </c>
      <c r="AN169" s="85">
        <f t="shared" si="34"/>
        <v>0</v>
      </c>
      <c r="AO169" s="85">
        <f t="shared" si="34"/>
        <v>0</v>
      </c>
      <c r="AP169" s="85">
        <f t="shared" si="34"/>
        <v>0</v>
      </c>
      <c r="AQ169" s="85">
        <f t="shared" si="34"/>
        <v>0</v>
      </c>
      <c r="AR169" s="85">
        <f t="shared" si="34"/>
        <v>0</v>
      </c>
      <c r="AS169" s="85">
        <f t="shared" si="34"/>
        <v>0</v>
      </c>
      <c r="AT169" s="85">
        <f t="shared" si="34"/>
        <v>0</v>
      </c>
      <c r="AU169" s="85">
        <f t="shared" si="34"/>
        <v>0</v>
      </c>
      <c r="AV169" s="85">
        <f t="shared" si="34"/>
        <v>0</v>
      </c>
      <c r="AW169" s="85">
        <f t="shared" si="34"/>
        <v>0</v>
      </c>
      <c r="AX169" s="85">
        <f t="shared" si="34"/>
        <v>0</v>
      </c>
      <c r="AY169" s="85">
        <f t="shared" si="34"/>
        <v>0</v>
      </c>
      <c r="AZ169" s="85">
        <f t="shared" si="34"/>
        <v>0</v>
      </c>
      <c r="BA169" s="85">
        <f t="shared" si="34"/>
        <v>0</v>
      </c>
      <c r="BB169" s="85">
        <f t="shared" si="34"/>
        <v>0</v>
      </c>
      <c r="BC169" s="85">
        <f t="shared" si="34"/>
        <v>0</v>
      </c>
      <c r="BD169" s="85">
        <f t="shared" si="34"/>
        <v>0</v>
      </c>
      <c r="BE169" s="85">
        <f t="shared" si="34"/>
        <v>0</v>
      </c>
      <c r="BF169" s="85">
        <f t="shared" si="34"/>
        <v>0</v>
      </c>
      <c r="BG169" s="85">
        <f t="shared" si="34"/>
        <v>0</v>
      </c>
      <c r="BH169" s="85">
        <f t="shared" si="34"/>
        <v>0</v>
      </c>
      <c r="BI169" s="85">
        <f t="shared" si="34"/>
        <v>0</v>
      </c>
      <c r="BJ169" s="85">
        <f t="shared" si="34"/>
        <v>0</v>
      </c>
      <c r="BK169" s="85">
        <f t="shared" si="34"/>
        <v>0</v>
      </c>
      <c r="BL169" s="85">
        <f t="shared" si="34"/>
        <v>0</v>
      </c>
      <c r="BM169" s="85">
        <f t="shared" si="34"/>
        <v>0</v>
      </c>
      <c r="BN169" s="85">
        <f>SUM(BN159:BN168)</f>
        <v>0</v>
      </c>
    </row>
    <row r="171" spans="34:66" ht="12" customHeight="1" x14ac:dyDescent="0.15">
      <c r="AH171" s="69" t="s">
        <v>249</v>
      </c>
    </row>
    <row r="172" spans="34:66" ht="12" customHeight="1" x14ac:dyDescent="0.15">
      <c r="AH172" s="14" t="s">
        <v>73</v>
      </c>
      <c r="AI172" s="14" t="s">
        <v>74</v>
      </c>
      <c r="AJ172" s="88" t="str">
        <f t="shared" ref="AJ172:BN172" si="35">IF(AJ174-AJ206=0,"ok","×")</f>
        <v>ok</v>
      </c>
      <c r="AK172" s="88" t="str">
        <f t="shared" si="35"/>
        <v>ok</v>
      </c>
      <c r="AL172" s="88" t="str">
        <f t="shared" si="35"/>
        <v>ok</v>
      </c>
      <c r="AM172" s="88" t="str">
        <f t="shared" si="35"/>
        <v>ok</v>
      </c>
      <c r="AN172" s="88" t="str">
        <f t="shared" si="35"/>
        <v>ok</v>
      </c>
      <c r="AO172" s="88" t="str">
        <f t="shared" si="35"/>
        <v>ok</v>
      </c>
      <c r="AP172" s="88" t="str">
        <f t="shared" si="35"/>
        <v>ok</v>
      </c>
      <c r="AQ172" s="88" t="str">
        <f t="shared" si="35"/>
        <v>ok</v>
      </c>
      <c r="AR172" s="88" t="str">
        <f t="shared" si="35"/>
        <v>ok</v>
      </c>
      <c r="AS172" s="88" t="str">
        <f t="shared" si="35"/>
        <v>ok</v>
      </c>
      <c r="AT172" s="88" t="str">
        <f t="shared" si="35"/>
        <v>ok</v>
      </c>
      <c r="AU172" s="88" t="str">
        <f t="shared" si="35"/>
        <v>ok</v>
      </c>
      <c r="AV172" s="88" t="str">
        <f t="shared" si="35"/>
        <v>ok</v>
      </c>
      <c r="AW172" s="88" t="str">
        <f t="shared" si="35"/>
        <v>ok</v>
      </c>
      <c r="AX172" s="88" t="str">
        <f t="shared" si="35"/>
        <v>ok</v>
      </c>
      <c r="AY172" s="88" t="str">
        <f t="shared" si="35"/>
        <v>ok</v>
      </c>
      <c r="AZ172" s="88" t="str">
        <f t="shared" si="35"/>
        <v>ok</v>
      </c>
      <c r="BA172" s="88" t="str">
        <f t="shared" si="35"/>
        <v>ok</v>
      </c>
      <c r="BB172" s="88" t="str">
        <f t="shared" si="35"/>
        <v>ok</v>
      </c>
      <c r="BC172" s="88" t="str">
        <f t="shared" si="35"/>
        <v>ok</v>
      </c>
      <c r="BD172" s="88" t="str">
        <f t="shared" si="35"/>
        <v>ok</v>
      </c>
      <c r="BE172" s="88" t="str">
        <f t="shared" si="35"/>
        <v>ok</v>
      </c>
      <c r="BF172" s="88" t="str">
        <f t="shared" si="35"/>
        <v>ok</v>
      </c>
      <c r="BG172" s="88" t="str">
        <f t="shared" si="35"/>
        <v>ok</v>
      </c>
      <c r="BH172" s="88" t="str">
        <f t="shared" si="35"/>
        <v>ok</v>
      </c>
      <c r="BI172" s="88" t="str">
        <f t="shared" si="35"/>
        <v>ok</v>
      </c>
      <c r="BJ172" s="88" t="str">
        <f t="shared" si="35"/>
        <v>ok</v>
      </c>
      <c r="BK172" s="88" t="str">
        <f t="shared" si="35"/>
        <v>ok</v>
      </c>
      <c r="BL172" s="88" t="str">
        <f t="shared" si="35"/>
        <v>ok</v>
      </c>
      <c r="BM172" s="88" t="str">
        <f t="shared" si="35"/>
        <v>ok</v>
      </c>
      <c r="BN172" s="88" t="str">
        <f t="shared" si="35"/>
        <v>ok</v>
      </c>
    </row>
    <row r="173" spans="34:66" ht="12" customHeight="1" x14ac:dyDescent="0.15">
      <c r="AI173" s="71" t="s">
        <v>83</v>
      </c>
      <c r="AJ173" s="72">
        <f t="shared" ref="AJ173:BM173" si="36">AJ208</f>
        <v>1</v>
      </c>
      <c r="AK173" s="72">
        <f t="shared" si="36"/>
        <v>2</v>
      </c>
      <c r="AL173" s="72">
        <f t="shared" si="36"/>
        <v>3</v>
      </c>
      <c r="AM173" s="72">
        <f t="shared" si="36"/>
        <v>4</v>
      </c>
      <c r="AN173" s="72">
        <f t="shared" si="36"/>
        <v>5</v>
      </c>
      <c r="AO173" s="72">
        <f t="shared" si="36"/>
        <v>6</v>
      </c>
      <c r="AP173" s="72">
        <f t="shared" si="36"/>
        <v>7</v>
      </c>
      <c r="AQ173" s="72">
        <f t="shared" si="36"/>
        <v>8</v>
      </c>
      <c r="AR173" s="72">
        <f t="shared" si="36"/>
        <v>9</v>
      </c>
      <c r="AS173" s="72">
        <f t="shared" si="36"/>
        <v>10</v>
      </c>
      <c r="AT173" s="72">
        <f t="shared" si="36"/>
        <v>11</v>
      </c>
      <c r="AU173" s="72">
        <f t="shared" si="36"/>
        <v>12</v>
      </c>
      <c r="AV173" s="72">
        <f t="shared" si="36"/>
        <v>13</v>
      </c>
      <c r="AW173" s="72">
        <f t="shared" si="36"/>
        <v>14</v>
      </c>
      <c r="AX173" s="72">
        <f t="shared" si="36"/>
        <v>15</v>
      </c>
      <c r="AY173" s="72">
        <f t="shared" si="36"/>
        <v>16</v>
      </c>
      <c r="AZ173" s="72">
        <f t="shared" si="36"/>
        <v>17</v>
      </c>
      <c r="BA173" s="72">
        <f t="shared" si="36"/>
        <v>18</v>
      </c>
      <c r="BB173" s="72">
        <f t="shared" si="36"/>
        <v>19</v>
      </c>
      <c r="BC173" s="72">
        <f t="shared" si="36"/>
        <v>20</v>
      </c>
      <c r="BD173" s="72">
        <f t="shared" si="36"/>
        <v>21</v>
      </c>
      <c r="BE173" s="72">
        <f t="shared" si="36"/>
        <v>22</v>
      </c>
      <c r="BF173" s="72">
        <f t="shared" si="36"/>
        <v>23</v>
      </c>
      <c r="BG173" s="72">
        <f t="shared" si="36"/>
        <v>24</v>
      </c>
      <c r="BH173" s="72">
        <f t="shared" si="36"/>
        <v>25</v>
      </c>
      <c r="BI173" s="72">
        <f t="shared" si="36"/>
        <v>26</v>
      </c>
      <c r="BJ173" s="72">
        <f t="shared" si="36"/>
        <v>27</v>
      </c>
      <c r="BK173" s="72">
        <f t="shared" si="36"/>
        <v>28</v>
      </c>
      <c r="BL173" s="72">
        <f t="shared" si="36"/>
        <v>29</v>
      </c>
      <c r="BM173" s="72">
        <f t="shared" si="36"/>
        <v>30</v>
      </c>
      <c r="BN173" s="72" t="str">
        <f t="shared" ref="BN173" si="37">BN208</f>
        <v>合計</v>
      </c>
    </row>
    <row r="174" spans="34:66" ht="12" customHeight="1" x14ac:dyDescent="0.15">
      <c r="AI174" s="71" t="s">
        <v>267</v>
      </c>
      <c r="AJ174" s="89">
        <f>SUM('(個表1)'!AL175)</f>
        <v>0</v>
      </c>
      <c r="AK174" s="89">
        <f>SUM('(個表2)'!AM175)</f>
        <v>0</v>
      </c>
      <c r="AL174" s="89">
        <f>SUM('(個表3)'!AN175)</f>
        <v>0</v>
      </c>
      <c r="AM174" s="89">
        <f>SUM('(個表4)'!AO175)</f>
        <v>0</v>
      </c>
      <c r="AN174" s="89">
        <f>SUM('(個表5)'!AP175)</f>
        <v>0</v>
      </c>
      <c r="AO174" s="89">
        <f>SUM('(個表6)'!AQ175)</f>
        <v>0</v>
      </c>
      <c r="AP174" s="89">
        <f>SUM('(個表7)'!AR175)</f>
        <v>0</v>
      </c>
      <c r="AQ174" s="89">
        <f>SUM('(個表8)'!AS175)</f>
        <v>0</v>
      </c>
      <c r="AR174" s="89">
        <f>SUM('(個表9)'!AT175)</f>
        <v>0</v>
      </c>
      <c r="AS174" s="89">
        <f>SUM('(個表10)'!AU175)</f>
        <v>0</v>
      </c>
      <c r="AT174" s="89">
        <f>SUM('(個表11)'!AV175)</f>
        <v>0</v>
      </c>
      <c r="AU174" s="89">
        <f>SUM('(個表12)'!AW175)</f>
        <v>0</v>
      </c>
      <c r="AV174" s="89">
        <f>SUM('(個表13)'!AX175)</f>
        <v>0</v>
      </c>
      <c r="AW174" s="89">
        <f>SUM('(個表14)'!AY175)</f>
        <v>0</v>
      </c>
      <c r="AX174" s="89">
        <f>SUM('(個表15)'!AZ175)</f>
        <v>0</v>
      </c>
      <c r="AY174" s="89">
        <f>SUM('(個表16)'!BA175)</f>
        <v>0</v>
      </c>
      <c r="AZ174" s="89">
        <f>SUM('(個表17)'!BB175)</f>
        <v>0</v>
      </c>
      <c r="BA174" s="89">
        <f>SUM('(個表18）'!BC175)</f>
        <v>0</v>
      </c>
      <c r="BB174" s="89">
        <f>SUM('(個表19)'!BD175)</f>
        <v>0</v>
      </c>
      <c r="BC174" s="89">
        <f>SUM('(個表20)'!BE175)</f>
        <v>0</v>
      </c>
      <c r="BD174" s="89">
        <f>SUM('(個表21)'!BF175)</f>
        <v>0</v>
      </c>
      <c r="BE174" s="89">
        <f>SUM('(個表22)'!BG175)</f>
        <v>0</v>
      </c>
      <c r="BF174" s="89">
        <f>SUM('(個表23)'!BH175)</f>
        <v>0</v>
      </c>
      <c r="BG174" s="89">
        <f>SUM('(個表24)'!BI175)</f>
        <v>0</v>
      </c>
      <c r="BH174" s="89">
        <f>SUM('(個表25)'!BJ175)</f>
        <v>0</v>
      </c>
      <c r="BI174" s="89">
        <f>SUM('(個表26)'!BK175)</f>
        <v>0</v>
      </c>
      <c r="BJ174" s="89">
        <f>SUM('(個表27)'!BL175)</f>
        <v>0</v>
      </c>
      <c r="BK174" s="89">
        <f>SUM('(個表28)'!BM175)</f>
        <v>0</v>
      </c>
      <c r="BL174" s="89">
        <f>SUM('(個表29)'!BN175)</f>
        <v>0</v>
      </c>
      <c r="BM174" s="89">
        <f>SUM('(個表30)'!BO175)</f>
        <v>0</v>
      </c>
      <c r="BN174" s="89">
        <f>SUM(AJ174:BM174)</f>
        <v>0</v>
      </c>
    </row>
    <row r="175" spans="34:66" ht="12" customHeight="1" x14ac:dyDescent="0.15">
      <c r="AI175" s="74" t="s">
        <v>48</v>
      </c>
      <c r="AJ175" s="89">
        <f>SUM('(個表1)'!AL176)</f>
        <v>0</v>
      </c>
      <c r="AK175" s="89">
        <f>SUM('(個表2)'!AM176)</f>
        <v>0</v>
      </c>
      <c r="AL175" s="89">
        <f>SUM('(個表3)'!AN176)</f>
        <v>0</v>
      </c>
      <c r="AM175" s="89">
        <f>SUM('(個表4)'!AO176)</f>
        <v>0</v>
      </c>
      <c r="AN175" s="89">
        <f>SUM('(個表5)'!AP176)</f>
        <v>0</v>
      </c>
      <c r="AO175" s="89">
        <f>SUM('(個表6)'!AQ176)</f>
        <v>0</v>
      </c>
      <c r="AP175" s="89">
        <f>SUM('(個表7)'!AR176)</f>
        <v>0</v>
      </c>
      <c r="AQ175" s="89">
        <f>SUM('(個表8)'!AS176)</f>
        <v>0</v>
      </c>
      <c r="AR175" s="89">
        <f>SUM('(個表9)'!AT176)</f>
        <v>0</v>
      </c>
      <c r="AS175" s="89">
        <f>SUM('(個表10)'!AU176)</f>
        <v>0</v>
      </c>
      <c r="AT175" s="89">
        <f>SUM('(個表11)'!AV176)</f>
        <v>0</v>
      </c>
      <c r="AU175" s="89">
        <f>SUM('(個表12)'!AW176)</f>
        <v>0</v>
      </c>
      <c r="AV175" s="89">
        <f>SUM('(個表13)'!AX176)</f>
        <v>0</v>
      </c>
      <c r="AW175" s="89">
        <f>SUM('(個表14)'!AY176)</f>
        <v>0</v>
      </c>
      <c r="AX175" s="89">
        <f>SUM('(個表15)'!AZ176)</f>
        <v>0</v>
      </c>
      <c r="AY175" s="89">
        <f>SUM('(個表16)'!BA176)</f>
        <v>0</v>
      </c>
      <c r="AZ175" s="89">
        <f>SUM('(個表17)'!BB176)</f>
        <v>0</v>
      </c>
      <c r="BA175" s="89">
        <f>SUM('(個表18）'!BC176)</f>
        <v>0</v>
      </c>
      <c r="BB175" s="89">
        <f>SUM('(個表19)'!BD176)</f>
        <v>0</v>
      </c>
      <c r="BC175" s="89">
        <f>SUM('(個表20)'!BE176)</f>
        <v>0</v>
      </c>
      <c r="BD175" s="89">
        <f>SUM('(個表21)'!BF176)</f>
        <v>0</v>
      </c>
      <c r="BE175" s="89">
        <f>SUM('(個表22)'!BG176)</f>
        <v>0</v>
      </c>
      <c r="BF175" s="89">
        <f>SUM('(個表23)'!BH176)</f>
        <v>0</v>
      </c>
      <c r="BG175" s="89">
        <f>SUM('(個表24)'!BI176)</f>
        <v>0</v>
      </c>
      <c r="BH175" s="89">
        <f>SUM('(個表25)'!BJ176)</f>
        <v>0</v>
      </c>
      <c r="BI175" s="89">
        <f>SUM('(個表26)'!BK176)</f>
        <v>0</v>
      </c>
      <c r="BJ175" s="89">
        <f>SUM('(個表27)'!BL176)</f>
        <v>0</v>
      </c>
      <c r="BK175" s="89">
        <f>SUM('(個表28)'!BM176)</f>
        <v>0</v>
      </c>
      <c r="BL175" s="89">
        <f>SUM('(個表29)'!BN176)</f>
        <v>0</v>
      </c>
      <c r="BM175" s="89">
        <f>SUM('(個表30)'!BO176)</f>
        <v>0</v>
      </c>
      <c r="BN175" s="89">
        <f>SUM(AJ175:BM175)</f>
        <v>0</v>
      </c>
    </row>
    <row r="176" spans="34:66" ht="12" customHeight="1" x14ac:dyDescent="0.15">
      <c r="AI176" s="71" t="s">
        <v>49</v>
      </c>
      <c r="AJ176" s="89">
        <f>SUM('(個表1)'!AL177)</f>
        <v>0</v>
      </c>
      <c r="AK176" s="89">
        <f>SUM('(個表2)'!AM177)</f>
        <v>0</v>
      </c>
      <c r="AL176" s="89">
        <f>SUM('(個表3)'!AN177)</f>
        <v>0</v>
      </c>
      <c r="AM176" s="89">
        <f>SUM('(個表4)'!AO177)</f>
        <v>0</v>
      </c>
      <c r="AN176" s="89">
        <f>SUM('(個表5)'!AP177)</f>
        <v>0</v>
      </c>
      <c r="AO176" s="89">
        <f>SUM('(個表6)'!AQ177)</f>
        <v>0</v>
      </c>
      <c r="AP176" s="89">
        <f>SUM('(個表7)'!AR177)</f>
        <v>0</v>
      </c>
      <c r="AQ176" s="89">
        <f>SUM('(個表8)'!AS177)</f>
        <v>0</v>
      </c>
      <c r="AR176" s="89">
        <f>SUM('(個表9)'!AT177)</f>
        <v>0</v>
      </c>
      <c r="AS176" s="89">
        <f>SUM('(個表10)'!AU177)</f>
        <v>0</v>
      </c>
      <c r="AT176" s="89">
        <f>SUM('(個表11)'!AV177)</f>
        <v>0</v>
      </c>
      <c r="AU176" s="89">
        <f>SUM('(個表12)'!AW177)</f>
        <v>0</v>
      </c>
      <c r="AV176" s="89">
        <f>SUM('(個表13)'!AX177)</f>
        <v>0</v>
      </c>
      <c r="AW176" s="89">
        <f>SUM('(個表14)'!AY177)</f>
        <v>0</v>
      </c>
      <c r="AX176" s="89">
        <f>SUM('(個表15)'!AZ177)</f>
        <v>0</v>
      </c>
      <c r="AY176" s="89">
        <f>SUM('(個表16)'!BA177)</f>
        <v>0</v>
      </c>
      <c r="AZ176" s="89">
        <f>SUM('(個表17)'!BB177)</f>
        <v>0</v>
      </c>
      <c r="BA176" s="89">
        <f>SUM('(個表18）'!BC177)</f>
        <v>0</v>
      </c>
      <c r="BB176" s="89">
        <f>SUM('(個表19)'!BD177)</f>
        <v>0</v>
      </c>
      <c r="BC176" s="89">
        <f>SUM('(個表20)'!BE177)</f>
        <v>0</v>
      </c>
      <c r="BD176" s="89">
        <f>SUM('(個表21)'!BF177)</f>
        <v>0</v>
      </c>
      <c r="BE176" s="89">
        <f>SUM('(個表22)'!BG177)</f>
        <v>0</v>
      </c>
      <c r="BF176" s="89">
        <f>SUM('(個表23)'!BH177)</f>
        <v>0</v>
      </c>
      <c r="BG176" s="89">
        <f>SUM('(個表24)'!BI177)</f>
        <v>0</v>
      </c>
      <c r="BH176" s="89">
        <f>SUM('(個表25)'!BJ177)</f>
        <v>0</v>
      </c>
      <c r="BI176" s="89">
        <f>SUM('(個表26)'!BK177)</f>
        <v>0</v>
      </c>
      <c r="BJ176" s="89">
        <f>SUM('(個表27)'!BL177)</f>
        <v>0</v>
      </c>
      <c r="BK176" s="89">
        <f>SUM('(個表28)'!BM177)</f>
        <v>0</v>
      </c>
      <c r="BL176" s="89">
        <f>SUM('(個表29)'!BN177)</f>
        <v>0</v>
      </c>
      <c r="BM176" s="89">
        <f>SUM('(個表30)'!BO177)</f>
        <v>0</v>
      </c>
      <c r="BN176" s="89">
        <f>SUM(AJ176:BM176)</f>
        <v>0</v>
      </c>
    </row>
    <row r="177" spans="34:67" ht="12" customHeight="1" x14ac:dyDescent="0.15">
      <c r="AI177" s="71" t="s">
        <v>70</v>
      </c>
      <c r="AJ177" s="89">
        <f>SUM('(個表1)'!AL178)</f>
        <v>0</v>
      </c>
      <c r="AK177" s="89">
        <f>SUM('(個表2)'!AM178)</f>
        <v>0</v>
      </c>
      <c r="AL177" s="89">
        <f>SUM('(個表3)'!AN178)</f>
        <v>0</v>
      </c>
      <c r="AM177" s="89">
        <f>SUM('(個表4)'!AO178)</f>
        <v>0</v>
      </c>
      <c r="AN177" s="89">
        <f>SUM('(個表5)'!AP178)</f>
        <v>0</v>
      </c>
      <c r="AO177" s="89">
        <f>SUM('(個表6)'!AQ178)</f>
        <v>0</v>
      </c>
      <c r="AP177" s="89">
        <f>SUM('(個表7)'!AR178)</f>
        <v>0</v>
      </c>
      <c r="AQ177" s="89">
        <f>SUM('(個表8)'!AS178)</f>
        <v>0</v>
      </c>
      <c r="AR177" s="89">
        <f>SUM('(個表9)'!AT178)</f>
        <v>0</v>
      </c>
      <c r="AS177" s="89">
        <f>SUM('(個表10)'!AU178)</f>
        <v>0</v>
      </c>
      <c r="AT177" s="89">
        <f>SUM('(個表11)'!AV178)</f>
        <v>0</v>
      </c>
      <c r="AU177" s="89">
        <f>SUM('(個表12)'!AW178)</f>
        <v>0</v>
      </c>
      <c r="AV177" s="89">
        <f>SUM('(個表13)'!AX178)</f>
        <v>0</v>
      </c>
      <c r="AW177" s="89">
        <f>SUM('(個表14)'!AY178)</f>
        <v>0</v>
      </c>
      <c r="AX177" s="89">
        <f>SUM('(個表15)'!AZ178)</f>
        <v>0</v>
      </c>
      <c r="AY177" s="89">
        <f>SUM('(個表16)'!BA178)</f>
        <v>0</v>
      </c>
      <c r="AZ177" s="89">
        <f>SUM('(個表17)'!BB178)</f>
        <v>0</v>
      </c>
      <c r="BA177" s="89">
        <f>SUM('(個表18）'!BC178)</f>
        <v>0</v>
      </c>
      <c r="BB177" s="89">
        <f>SUM('(個表19)'!BD178)</f>
        <v>0</v>
      </c>
      <c r="BC177" s="89">
        <f>SUM('(個表20)'!BE178)</f>
        <v>0</v>
      </c>
      <c r="BD177" s="89">
        <f>SUM('(個表21)'!BF178)</f>
        <v>0</v>
      </c>
      <c r="BE177" s="89">
        <f>SUM('(個表22)'!BG178)</f>
        <v>0</v>
      </c>
      <c r="BF177" s="89">
        <f>SUM('(個表23)'!BH178)</f>
        <v>0</v>
      </c>
      <c r="BG177" s="89">
        <f>SUM('(個表24)'!BI178)</f>
        <v>0</v>
      </c>
      <c r="BH177" s="89">
        <f>SUM('(個表25)'!BJ178)</f>
        <v>0</v>
      </c>
      <c r="BI177" s="89">
        <f>SUM('(個表26)'!BK178)</f>
        <v>0</v>
      </c>
      <c r="BJ177" s="89">
        <f>SUM('(個表27)'!BL178)</f>
        <v>0</v>
      </c>
      <c r="BK177" s="89">
        <f>SUM('(個表28)'!BM178)</f>
        <v>0</v>
      </c>
      <c r="BL177" s="89">
        <f>SUM('(個表29)'!BN178)</f>
        <v>0</v>
      </c>
      <c r="BM177" s="89">
        <f>SUM('(個表30)'!BO178)</f>
        <v>0</v>
      </c>
      <c r="BN177" s="89">
        <f>SUM(AJ177:BM177)</f>
        <v>0</v>
      </c>
    </row>
    <row r="178" spans="34:67" ht="12" customHeight="1" x14ac:dyDescent="0.15">
      <c r="AI178" s="71" t="s">
        <v>76</v>
      </c>
      <c r="AJ178" s="89">
        <f>SUM(AJ174:AJ177)</f>
        <v>0</v>
      </c>
      <c r="AK178" s="89">
        <f>SUM(AK174:AK177)</f>
        <v>0</v>
      </c>
      <c r="AL178" s="89">
        <f t="shared" ref="AL178:BM178" si="38">SUM(AL174:AL177)</f>
        <v>0</v>
      </c>
      <c r="AM178" s="89">
        <f t="shared" si="38"/>
        <v>0</v>
      </c>
      <c r="AN178" s="89">
        <f t="shared" si="38"/>
        <v>0</v>
      </c>
      <c r="AO178" s="89">
        <f t="shared" si="38"/>
        <v>0</v>
      </c>
      <c r="AP178" s="89">
        <f t="shared" si="38"/>
        <v>0</v>
      </c>
      <c r="AQ178" s="89">
        <f t="shared" si="38"/>
        <v>0</v>
      </c>
      <c r="AR178" s="89">
        <f t="shared" si="38"/>
        <v>0</v>
      </c>
      <c r="AS178" s="89">
        <f t="shared" si="38"/>
        <v>0</v>
      </c>
      <c r="AT178" s="89">
        <f t="shared" si="38"/>
        <v>0</v>
      </c>
      <c r="AU178" s="89">
        <f t="shared" si="38"/>
        <v>0</v>
      </c>
      <c r="AV178" s="89">
        <f t="shared" si="38"/>
        <v>0</v>
      </c>
      <c r="AW178" s="89">
        <f t="shared" si="38"/>
        <v>0</v>
      </c>
      <c r="AX178" s="89">
        <f t="shared" si="38"/>
        <v>0</v>
      </c>
      <c r="AY178" s="89">
        <f t="shared" si="38"/>
        <v>0</v>
      </c>
      <c r="AZ178" s="89">
        <f t="shared" si="38"/>
        <v>0</v>
      </c>
      <c r="BA178" s="89">
        <f t="shared" si="38"/>
        <v>0</v>
      </c>
      <c r="BB178" s="89">
        <f t="shared" si="38"/>
        <v>0</v>
      </c>
      <c r="BC178" s="89">
        <f t="shared" si="38"/>
        <v>0</v>
      </c>
      <c r="BD178" s="89">
        <f t="shared" si="38"/>
        <v>0</v>
      </c>
      <c r="BE178" s="89">
        <f t="shared" si="38"/>
        <v>0</v>
      </c>
      <c r="BF178" s="89">
        <f t="shared" si="38"/>
        <v>0</v>
      </c>
      <c r="BG178" s="89">
        <f t="shared" si="38"/>
        <v>0</v>
      </c>
      <c r="BH178" s="89">
        <f t="shared" si="38"/>
        <v>0</v>
      </c>
      <c r="BI178" s="89">
        <f t="shared" si="38"/>
        <v>0</v>
      </c>
      <c r="BJ178" s="89">
        <f t="shared" si="38"/>
        <v>0</v>
      </c>
      <c r="BK178" s="89">
        <f t="shared" si="38"/>
        <v>0</v>
      </c>
      <c r="BL178" s="89">
        <f t="shared" si="38"/>
        <v>0</v>
      </c>
      <c r="BM178" s="89">
        <f t="shared" si="38"/>
        <v>0</v>
      </c>
      <c r="BN178" s="89">
        <f>SUM(BN174:BN177)</f>
        <v>0</v>
      </c>
    </row>
    <row r="179" spans="34:67" s="75" customFormat="1" ht="12" customHeight="1" x14ac:dyDescent="0.15">
      <c r="AH179" s="75" t="s">
        <v>77</v>
      </c>
    </row>
    <row r="180" spans="34:67" s="75" customFormat="1" ht="12" customHeight="1" x14ac:dyDescent="0.15">
      <c r="AH180" s="518" t="s">
        <v>53</v>
      </c>
      <c r="AI180" s="520" t="s">
        <v>54</v>
      </c>
      <c r="AJ180" s="72">
        <v>1</v>
      </c>
      <c r="AK180" s="72">
        <v>2</v>
      </c>
      <c r="AL180" s="72">
        <v>3</v>
      </c>
      <c r="AM180" s="72">
        <v>4</v>
      </c>
      <c r="AN180" s="72">
        <v>5</v>
      </c>
      <c r="AO180" s="72">
        <v>6</v>
      </c>
      <c r="AP180" s="72">
        <v>7</v>
      </c>
      <c r="AQ180" s="72">
        <v>8</v>
      </c>
      <c r="AR180" s="72">
        <v>9</v>
      </c>
      <c r="AS180" s="72">
        <v>10</v>
      </c>
      <c r="AT180" s="72">
        <v>11</v>
      </c>
      <c r="AU180" s="72">
        <v>12</v>
      </c>
      <c r="AV180" s="72">
        <v>13</v>
      </c>
      <c r="AW180" s="72">
        <v>14</v>
      </c>
      <c r="AX180" s="72">
        <v>15</v>
      </c>
      <c r="AY180" s="72">
        <v>16</v>
      </c>
      <c r="AZ180" s="72">
        <v>17</v>
      </c>
      <c r="BA180" s="72">
        <v>18</v>
      </c>
      <c r="BB180" s="72">
        <v>19</v>
      </c>
      <c r="BC180" s="72">
        <v>20</v>
      </c>
      <c r="BD180" s="72">
        <v>21</v>
      </c>
      <c r="BE180" s="72">
        <v>22</v>
      </c>
      <c r="BF180" s="72">
        <v>23</v>
      </c>
      <c r="BG180" s="72">
        <v>24</v>
      </c>
      <c r="BH180" s="72">
        <v>25</v>
      </c>
      <c r="BI180" s="72">
        <v>26</v>
      </c>
      <c r="BJ180" s="72">
        <v>27</v>
      </c>
      <c r="BK180" s="72">
        <v>28</v>
      </c>
      <c r="BL180" s="72">
        <v>29</v>
      </c>
      <c r="BM180" s="72">
        <v>30</v>
      </c>
      <c r="BN180" s="72" t="s">
        <v>76</v>
      </c>
    </row>
    <row r="181" spans="34:67" s="75" customFormat="1" ht="12" customHeight="1" x14ac:dyDescent="0.15">
      <c r="AH181" s="519"/>
      <c r="AI181" s="521"/>
      <c r="AJ181" s="76" t="s">
        <v>55</v>
      </c>
      <c r="AK181" s="76" t="s">
        <v>55</v>
      </c>
      <c r="AL181" s="76" t="s">
        <v>55</v>
      </c>
      <c r="AM181" s="76" t="s">
        <v>55</v>
      </c>
      <c r="AN181" s="76" t="s">
        <v>55</v>
      </c>
      <c r="AO181" s="76" t="s">
        <v>55</v>
      </c>
      <c r="AP181" s="76" t="s">
        <v>55</v>
      </c>
      <c r="AQ181" s="76" t="s">
        <v>55</v>
      </c>
      <c r="AR181" s="76" t="s">
        <v>55</v>
      </c>
      <c r="AS181" s="76" t="s">
        <v>55</v>
      </c>
      <c r="AT181" s="76" t="s">
        <v>55</v>
      </c>
      <c r="AU181" s="76" t="s">
        <v>55</v>
      </c>
      <c r="AV181" s="76" t="s">
        <v>55</v>
      </c>
      <c r="AW181" s="76" t="s">
        <v>55</v>
      </c>
      <c r="AX181" s="76" t="s">
        <v>55</v>
      </c>
      <c r="AY181" s="76" t="s">
        <v>55</v>
      </c>
      <c r="AZ181" s="76" t="s">
        <v>55</v>
      </c>
      <c r="BA181" s="76" t="s">
        <v>55</v>
      </c>
      <c r="BB181" s="76" t="s">
        <v>55</v>
      </c>
      <c r="BC181" s="76" t="s">
        <v>55</v>
      </c>
      <c r="BD181" s="76" t="s">
        <v>55</v>
      </c>
      <c r="BE181" s="76" t="s">
        <v>55</v>
      </c>
      <c r="BF181" s="76" t="s">
        <v>55</v>
      </c>
      <c r="BG181" s="76" t="s">
        <v>55</v>
      </c>
      <c r="BH181" s="76" t="s">
        <v>55</v>
      </c>
      <c r="BI181" s="76" t="s">
        <v>55</v>
      </c>
      <c r="BJ181" s="76" t="s">
        <v>55</v>
      </c>
      <c r="BK181" s="76" t="s">
        <v>55</v>
      </c>
      <c r="BL181" s="76" t="s">
        <v>55</v>
      </c>
      <c r="BM181" s="76" t="s">
        <v>55</v>
      </c>
      <c r="BN181" s="76" t="s">
        <v>55</v>
      </c>
    </row>
    <row r="182" spans="34:67" s="75" customFormat="1" ht="12" customHeight="1" x14ac:dyDescent="0.15">
      <c r="AH182" s="77" t="s">
        <v>60</v>
      </c>
      <c r="AI182" s="71" t="s">
        <v>60</v>
      </c>
      <c r="AJ182" s="89">
        <f>SUM('(個表1)'!AL183)</f>
        <v>0</v>
      </c>
      <c r="AK182" s="89">
        <f>SUM('(個表2)'!AM183)</f>
        <v>0</v>
      </c>
      <c r="AL182" s="89">
        <f>SUM('(個表3)'!AN183)</f>
        <v>0</v>
      </c>
      <c r="AM182" s="89">
        <f>SUM('(個表4)'!AO183)</f>
        <v>0</v>
      </c>
      <c r="AN182" s="89">
        <f>SUM('(個表5)'!AP183)</f>
        <v>0</v>
      </c>
      <c r="AO182" s="89">
        <f>SUM('(個表6)'!AQ183)</f>
        <v>0</v>
      </c>
      <c r="AP182" s="89">
        <f>SUM('(個表7)'!AR183)</f>
        <v>0</v>
      </c>
      <c r="AQ182" s="89">
        <f>SUM('(個表8)'!AS183)</f>
        <v>0</v>
      </c>
      <c r="AR182" s="89">
        <f>SUM('(個表9)'!AT183)</f>
        <v>0</v>
      </c>
      <c r="AS182" s="89">
        <f>SUM('(個表10)'!AU183)</f>
        <v>0</v>
      </c>
      <c r="AT182" s="89">
        <f>SUM('(個表11)'!AV183)</f>
        <v>0</v>
      </c>
      <c r="AU182" s="89">
        <f>SUM('(個表12)'!AW183)</f>
        <v>0</v>
      </c>
      <c r="AV182" s="89">
        <f>SUM('(個表13)'!AX183)</f>
        <v>0</v>
      </c>
      <c r="AW182" s="89">
        <f>SUM('(個表14)'!AY183)</f>
        <v>0</v>
      </c>
      <c r="AX182" s="89">
        <f>SUM('(個表15)'!AZ183)</f>
        <v>0</v>
      </c>
      <c r="AY182" s="89">
        <f>SUM('(個表16)'!BA183)</f>
        <v>0</v>
      </c>
      <c r="AZ182" s="89">
        <f>SUM('(個表17)'!BB183)</f>
        <v>0</v>
      </c>
      <c r="BA182" s="89">
        <f>SUM('(個表18）'!BC183)</f>
        <v>0</v>
      </c>
      <c r="BB182" s="89">
        <f>SUM('(個表19)'!BD183)</f>
        <v>0</v>
      </c>
      <c r="BC182" s="89">
        <f>SUM('(個表20)'!BE183)</f>
        <v>0</v>
      </c>
      <c r="BD182" s="89">
        <f>SUM('(個表21)'!BF183)</f>
        <v>0</v>
      </c>
      <c r="BE182" s="89">
        <f>SUM('(個表22)'!BG183)</f>
        <v>0</v>
      </c>
      <c r="BF182" s="89">
        <f>SUM('(個表23)'!BH183)</f>
        <v>0</v>
      </c>
      <c r="BG182" s="89">
        <f>SUM('(個表24)'!BI183)</f>
        <v>0</v>
      </c>
      <c r="BH182" s="89">
        <f>SUM('(個表25)'!BJ183)</f>
        <v>0</v>
      </c>
      <c r="BI182" s="89">
        <f>SUM('(個表26)'!BK183)</f>
        <v>0</v>
      </c>
      <c r="BJ182" s="89">
        <f>SUM('(個表27)'!BL183)</f>
        <v>0</v>
      </c>
      <c r="BK182" s="89">
        <f>SUM('(個表28)'!BM183)</f>
        <v>0</v>
      </c>
      <c r="BL182" s="89">
        <f>SUM('(個表29)'!BN183)</f>
        <v>0</v>
      </c>
      <c r="BM182" s="89">
        <f>SUM('(個表30)'!BO183)</f>
        <v>0</v>
      </c>
      <c r="BN182" s="89">
        <f t="shared" ref="BN182:BN191" si="39">SUM(AJ182:BM182)</f>
        <v>0</v>
      </c>
    </row>
    <row r="183" spans="34:67" s="75" customFormat="1" ht="12" customHeight="1" x14ac:dyDescent="0.15">
      <c r="AH183" s="78" t="s">
        <v>61</v>
      </c>
      <c r="AI183" s="79" t="s">
        <v>62</v>
      </c>
      <c r="AJ183" s="89">
        <f>SUM('(個表1)'!AL184)</f>
        <v>0</v>
      </c>
      <c r="AK183" s="89">
        <f>SUM('(個表2)'!AM184)</f>
        <v>0</v>
      </c>
      <c r="AL183" s="89">
        <f>SUM('(個表3)'!AN184)</f>
        <v>0</v>
      </c>
      <c r="AM183" s="89">
        <f>SUM('(個表4)'!AO184)</f>
        <v>0</v>
      </c>
      <c r="AN183" s="89">
        <f>SUM('(個表5)'!AP184)</f>
        <v>0</v>
      </c>
      <c r="AO183" s="89">
        <f>SUM('(個表6)'!AQ184)</f>
        <v>0</v>
      </c>
      <c r="AP183" s="89">
        <f>SUM('(個表7)'!AR184)</f>
        <v>0</v>
      </c>
      <c r="AQ183" s="89">
        <f>SUM('(個表8)'!AS184)</f>
        <v>0</v>
      </c>
      <c r="AR183" s="89">
        <f>SUM('(個表9)'!AT184)</f>
        <v>0</v>
      </c>
      <c r="AS183" s="89">
        <f>SUM('(個表10)'!AU184)</f>
        <v>0</v>
      </c>
      <c r="AT183" s="89">
        <f>SUM('(個表11)'!AV184)</f>
        <v>0</v>
      </c>
      <c r="AU183" s="89">
        <f>SUM('(個表12)'!AW184)</f>
        <v>0</v>
      </c>
      <c r="AV183" s="89">
        <f>SUM('(個表13)'!AX184)</f>
        <v>0</v>
      </c>
      <c r="AW183" s="89">
        <f>SUM('(個表14)'!AY184)</f>
        <v>0</v>
      </c>
      <c r="AX183" s="89">
        <f>SUM('(個表15)'!AZ184)</f>
        <v>0</v>
      </c>
      <c r="AY183" s="89">
        <f>SUM('(個表16)'!BA184)</f>
        <v>0</v>
      </c>
      <c r="AZ183" s="89">
        <f>SUM('(個表17)'!BB184)</f>
        <v>0</v>
      </c>
      <c r="BA183" s="89">
        <f>SUM('(個表18）'!BC184)</f>
        <v>0</v>
      </c>
      <c r="BB183" s="89">
        <f>SUM('(個表19)'!BD184)</f>
        <v>0</v>
      </c>
      <c r="BC183" s="89">
        <f>SUM('(個表20)'!BE184)</f>
        <v>0</v>
      </c>
      <c r="BD183" s="89">
        <f>SUM('(個表21)'!BF184)</f>
        <v>0</v>
      </c>
      <c r="BE183" s="89">
        <f>SUM('(個表22)'!BG184)</f>
        <v>0</v>
      </c>
      <c r="BF183" s="89">
        <f>SUM('(個表23)'!BH184)</f>
        <v>0</v>
      </c>
      <c r="BG183" s="89">
        <f>SUM('(個表24)'!BI184)</f>
        <v>0</v>
      </c>
      <c r="BH183" s="89">
        <f>SUM('(個表25)'!BJ184)</f>
        <v>0</v>
      </c>
      <c r="BI183" s="89">
        <f>SUM('(個表26)'!BK184)</f>
        <v>0</v>
      </c>
      <c r="BJ183" s="89">
        <f>SUM('(個表27)'!BL184)</f>
        <v>0</v>
      </c>
      <c r="BK183" s="89">
        <f>SUM('(個表28)'!BM184)</f>
        <v>0</v>
      </c>
      <c r="BL183" s="89">
        <f>SUM('(個表29)'!BN184)</f>
        <v>0</v>
      </c>
      <c r="BM183" s="89">
        <f>SUM('(個表30)'!BO184)</f>
        <v>0</v>
      </c>
      <c r="BN183" s="89">
        <f t="shared" si="39"/>
        <v>0</v>
      </c>
    </row>
    <row r="184" spans="34:67" s="75" customFormat="1" ht="12" customHeight="1" x14ac:dyDescent="0.15">
      <c r="AH184" s="77"/>
      <c r="AI184" s="79" t="s">
        <v>63</v>
      </c>
      <c r="AJ184" s="89">
        <f>SUM('(個表1)'!AL185)</f>
        <v>0</v>
      </c>
      <c r="AK184" s="89">
        <f>SUM('(個表2)'!AM185)</f>
        <v>0</v>
      </c>
      <c r="AL184" s="89">
        <f>SUM('(個表3)'!AN185)</f>
        <v>0</v>
      </c>
      <c r="AM184" s="89">
        <f>SUM('(個表4)'!AO185)</f>
        <v>0</v>
      </c>
      <c r="AN184" s="89">
        <f>SUM('(個表5)'!AP185)</f>
        <v>0</v>
      </c>
      <c r="AO184" s="89">
        <f>SUM('(個表6)'!AQ185)</f>
        <v>0</v>
      </c>
      <c r="AP184" s="89">
        <f>SUM('(個表7)'!AR185)</f>
        <v>0</v>
      </c>
      <c r="AQ184" s="89">
        <f>SUM('(個表8)'!AS185)</f>
        <v>0</v>
      </c>
      <c r="AR184" s="89">
        <f>SUM('(個表9)'!AT185)</f>
        <v>0</v>
      </c>
      <c r="AS184" s="89">
        <f>SUM('(個表10)'!AU185)</f>
        <v>0</v>
      </c>
      <c r="AT184" s="89">
        <f>SUM('(個表11)'!AV185)</f>
        <v>0</v>
      </c>
      <c r="AU184" s="89">
        <f>SUM('(個表12)'!AW185)</f>
        <v>0</v>
      </c>
      <c r="AV184" s="89">
        <f>SUM('(個表13)'!AX185)</f>
        <v>0</v>
      </c>
      <c r="AW184" s="89">
        <f>SUM('(個表14)'!AY185)</f>
        <v>0</v>
      </c>
      <c r="AX184" s="89">
        <f>SUM('(個表15)'!AZ185)</f>
        <v>0</v>
      </c>
      <c r="AY184" s="89">
        <f>SUM('(個表16)'!BA185)</f>
        <v>0</v>
      </c>
      <c r="AZ184" s="89">
        <f>SUM('(個表17)'!BB185)</f>
        <v>0</v>
      </c>
      <c r="BA184" s="89">
        <f>SUM('(個表18）'!BC185)</f>
        <v>0</v>
      </c>
      <c r="BB184" s="89">
        <f>SUM('(個表19)'!BD185)</f>
        <v>0</v>
      </c>
      <c r="BC184" s="89">
        <f>SUM('(個表20)'!BE185)</f>
        <v>0</v>
      </c>
      <c r="BD184" s="89">
        <f>SUM('(個表21)'!BF185)</f>
        <v>0</v>
      </c>
      <c r="BE184" s="89">
        <f>SUM('(個表22)'!BG185)</f>
        <v>0</v>
      </c>
      <c r="BF184" s="89">
        <f>SUM('(個表23)'!BH185)</f>
        <v>0</v>
      </c>
      <c r="BG184" s="89">
        <f>SUM('(個表24)'!BI185)</f>
        <v>0</v>
      </c>
      <c r="BH184" s="89">
        <f>SUM('(個表25)'!BJ185)</f>
        <v>0</v>
      </c>
      <c r="BI184" s="89">
        <f>SUM('(個表26)'!BK185)</f>
        <v>0</v>
      </c>
      <c r="BJ184" s="89">
        <f>SUM('(個表27)'!BL185)</f>
        <v>0</v>
      </c>
      <c r="BK184" s="89">
        <f>SUM('(個表28)'!BM185)</f>
        <v>0</v>
      </c>
      <c r="BL184" s="89">
        <f>SUM('(個表29)'!BN185)</f>
        <v>0</v>
      </c>
      <c r="BM184" s="89">
        <f>SUM('(個表30)'!BO185)</f>
        <v>0</v>
      </c>
      <c r="BN184" s="89">
        <f t="shared" si="39"/>
        <v>0</v>
      </c>
    </row>
    <row r="185" spans="34:67" s="75" customFormat="1" ht="12" customHeight="1" x14ac:dyDescent="0.15">
      <c r="AH185" s="78" t="s">
        <v>64</v>
      </c>
      <c r="AI185" s="79" t="s">
        <v>65</v>
      </c>
      <c r="AJ185" s="89">
        <f>SUM('(個表1)'!AL186)</f>
        <v>0</v>
      </c>
      <c r="AK185" s="89">
        <f>SUM('(個表2)'!AM186)</f>
        <v>0</v>
      </c>
      <c r="AL185" s="89">
        <f>SUM('(個表3)'!AN186)</f>
        <v>0</v>
      </c>
      <c r="AM185" s="89">
        <f>SUM('(個表4)'!AO186)</f>
        <v>0</v>
      </c>
      <c r="AN185" s="89">
        <f>SUM('(個表5)'!AP186)</f>
        <v>0</v>
      </c>
      <c r="AO185" s="89">
        <f>SUM('(個表6)'!AQ186)</f>
        <v>0</v>
      </c>
      <c r="AP185" s="89">
        <f>SUM('(個表7)'!AR186)</f>
        <v>0</v>
      </c>
      <c r="AQ185" s="89">
        <f>SUM('(個表8)'!AS186)</f>
        <v>0</v>
      </c>
      <c r="AR185" s="89">
        <f>SUM('(個表9)'!AT186)</f>
        <v>0</v>
      </c>
      <c r="AS185" s="89">
        <f>SUM('(個表10)'!AU186)</f>
        <v>0</v>
      </c>
      <c r="AT185" s="89">
        <f>SUM('(個表11)'!AV186)</f>
        <v>0</v>
      </c>
      <c r="AU185" s="89">
        <f>SUM('(個表12)'!AW186)</f>
        <v>0</v>
      </c>
      <c r="AV185" s="89">
        <f>SUM('(個表13)'!AX186)</f>
        <v>0</v>
      </c>
      <c r="AW185" s="89">
        <f>SUM('(個表14)'!AY186)</f>
        <v>0</v>
      </c>
      <c r="AX185" s="89">
        <f>SUM('(個表15)'!AZ186)</f>
        <v>0</v>
      </c>
      <c r="AY185" s="89">
        <f>SUM('(個表16)'!BA186)</f>
        <v>0</v>
      </c>
      <c r="AZ185" s="89">
        <f>SUM('(個表17)'!BB186)</f>
        <v>0</v>
      </c>
      <c r="BA185" s="89">
        <f>SUM('(個表18）'!BC186)</f>
        <v>0</v>
      </c>
      <c r="BB185" s="89">
        <f>SUM('(個表19)'!BD186)</f>
        <v>0</v>
      </c>
      <c r="BC185" s="89">
        <f>SUM('(個表20)'!BE186)</f>
        <v>0</v>
      </c>
      <c r="BD185" s="89">
        <f>SUM('(個表21)'!BF186)</f>
        <v>0</v>
      </c>
      <c r="BE185" s="89">
        <f>SUM('(個表22)'!BG186)</f>
        <v>0</v>
      </c>
      <c r="BF185" s="89">
        <f>SUM('(個表23)'!BH186)</f>
        <v>0</v>
      </c>
      <c r="BG185" s="89">
        <f>SUM('(個表24)'!BI186)</f>
        <v>0</v>
      </c>
      <c r="BH185" s="89">
        <f>SUM('(個表25)'!BJ186)</f>
        <v>0</v>
      </c>
      <c r="BI185" s="89">
        <f>SUM('(個表26)'!BK186)</f>
        <v>0</v>
      </c>
      <c r="BJ185" s="89">
        <f>SUM('(個表27)'!BL186)</f>
        <v>0</v>
      </c>
      <c r="BK185" s="89">
        <f>SUM('(個表28)'!BM186)</f>
        <v>0</v>
      </c>
      <c r="BL185" s="89">
        <f>SUM('(個表29)'!BN186)</f>
        <v>0</v>
      </c>
      <c r="BM185" s="89">
        <f>SUM('(個表30)'!BO186)</f>
        <v>0</v>
      </c>
      <c r="BN185" s="89">
        <f t="shared" si="39"/>
        <v>0</v>
      </c>
    </row>
    <row r="186" spans="34:67" s="75" customFormat="1" ht="12" customHeight="1" x14ac:dyDescent="0.15">
      <c r="AH186" s="77"/>
      <c r="AI186" s="79" t="s">
        <v>66</v>
      </c>
      <c r="AJ186" s="89">
        <f>SUM('(個表1)'!AL187)</f>
        <v>0</v>
      </c>
      <c r="AK186" s="89">
        <f>SUM('(個表2)'!AM187)</f>
        <v>0</v>
      </c>
      <c r="AL186" s="89">
        <f>SUM('(個表3)'!AN187)</f>
        <v>0</v>
      </c>
      <c r="AM186" s="89">
        <f>SUM('(個表4)'!AO187)</f>
        <v>0</v>
      </c>
      <c r="AN186" s="89">
        <f>SUM('(個表5)'!AP187)</f>
        <v>0</v>
      </c>
      <c r="AO186" s="89">
        <f>SUM('(個表6)'!AQ187)</f>
        <v>0</v>
      </c>
      <c r="AP186" s="89">
        <f>SUM('(個表7)'!AR187)</f>
        <v>0</v>
      </c>
      <c r="AQ186" s="89">
        <f>SUM('(個表8)'!AS187)</f>
        <v>0</v>
      </c>
      <c r="AR186" s="89">
        <f>SUM('(個表9)'!AT187)</f>
        <v>0</v>
      </c>
      <c r="AS186" s="89">
        <f>SUM('(個表10)'!AU187)</f>
        <v>0</v>
      </c>
      <c r="AT186" s="89">
        <f>SUM('(個表11)'!AV187)</f>
        <v>0</v>
      </c>
      <c r="AU186" s="89">
        <f>SUM('(個表12)'!AW187)</f>
        <v>0</v>
      </c>
      <c r="AV186" s="89">
        <f>SUM('(個表13)'!AX187)</f>
        <v>0</v>
      </c>
      <c r="AW186" s="89">
        <f>SUM('(個表14)'!AY187)</f>
        <v>0</v>
      </c>
      <c r="AX186" s="89">
        <f>SUM('(個表15)'!AZ187)</f>
        <v>0</v>
      </c>
      <c r="AY186" s="89">
        <f>SUM('(個表16)'!BA187)</f>
        <v>0</v>
      </c>
      <c r="AZ186" s="89">
        <f>SUM('(個表17)'!BB187)</f>
        <v>0</v>
      </c>
      <c r="BA186" s="89">
        <f>SUM('(個表18）'!BC187)</f>
        <v>0</v>
      </c>
      <c r="BB186" s="89">
        <f>SUM('(個表19)'!BD187)</f>
        <v>0</v>
      </c>
      <c r="BC186" s="89">
        <f>SUM('(個表20)'!BE187)</f>
        <v>0</v>
      </c>
      <c r="BD186" s="89">
        <f>SUM('(個表21)'!BF187)</f>
        <v>0</v>
      </c>
      <c r="BE186" s="89">
        <f>SUM('(個表22)'!BG187)</f>
        <v>0</v>
      </c>
      <c r="BF186" s="89">
        <f>SUM('(個表23)'!BH187)</f>
        <v>0</v>
      </c>
      <c r="BG186" s="89">
        <f>SUM('(個表24)'!BI187)</f>
        <v>0</v>
      </c>
      <c r="BH186" s="89">
        <f>SUM('(個表25)'!BJ187)</f>
        <v>0</v>
      </c>
      <c r="BI186" s="89">
        <f>SUM('(個表26)'!BK187)</f>
        <v>0</v>
      </c>
      <c r="BJ186" s="89">
        <f>SUM('(個表27)'!BL187)</f>
        <v>0</v>
      </c>
      <c r="BK186" s="89">
        <f>SUM('(個表28)'!BM187)</f>
        <v>0</v>
      </c>
      <c r="BL186" s="89">
        <f>SUM('(個表29)'!BN187)</f>
        <v>0</v>
      </c>
      <c r="BM186" s="89">
        <f>SUM('(個表30)'!BO187)</f>
        <v>0</v>
      </c>
      <c r="BN186" s="89">
        <f t="shared" si="39"/>
        <v>0</v>
      </c>
    </row>
    <row r="187" spans="34:67" s="75" customFormat="1" ht="12" customHeight="1" x14ac:dyDescent="0.15">
      <c r="AH187" s="78" t="s">
        <v>67</v>
      </c>
      <c r="AI187" s="80" t="s">
        <v>78</v>
      </c>
      <c r="AJ187" s="89">
        <f>SUM('(個表1)'!AL188)</f>
        <v>0</v>
      </c>
      <c r="AK187" s="89">
        <f>SUM('(個表2)'!AM188)</f>
        <v>0</v>
      </c>
      <c r="AL187" s="89">
        <f>SUM('(個表3)'!AN188)</f>
        <v>0</v>
      </c>
      <c r="AM187" s="89">
        <f>SUM('(個表4)'!AO188)</f>
        <v>0</v>
      </c>
      <c r="AN187" s="89">
        <f>SUM('(個表5)'!AP188)</f>
        <v>0</v>
      </c>
      <c r="AO187" s="89">
        <f>SUM('(個表6)'!AQ188)</f>
        <v>0</v>
      </c>
      <c r="AP187" s="89">
        <f>SUM('(個表7)'!AR188)</f>
        <v>0</v>
      </c>
      <c r="AQ187" s="89">
        <f>SUM('(個表8)'!AS188)</f>
        <v>0</v>
      </c>
      <c r="AR187" s="89">
        <f>SUM('(個表9)'!AT188)</f>
        <v>0</v>
      </c>
      <c r="AS187" s="89">
        <f>SUM('(個表10)'!AU188)</f>
        <v>0</v>
      </c>
      <c r="AT187" s="89">
        <f>SUM('(個表11)'!AV188)</f>
        <v>0</v>
      </c>
      <c r="AU187" s="89">
        <f>SUM('(個表12)'!AW188)</f>
        <v>0</v>
      </c>
      <c r="AV187" s="89">
        <f>SUM('(個表13)'!AX188)</f>
        <v>0</v>
      </c>
      <c r="AW187" s="89">
        <f>SUM('(個表14)'!AY188)</f>
        <v>0</v>
      </c>
      <c r="AX187" s="89">
        <f>SUM('(個表15)'!AZ188)</f>
        <v>0</v>
      </c>
      <c r="AY187" s="89">
        <f>SUM('(個表16)'!BA188)</f>
        <v>0</v>
      </c>
      <c r="AZ187" s="89">
        <f>SUM('(個表17)'!BB188)</f>
        <v>0</v>
      </c>
      <c r="BA187" s="89">
        <f>SUM('(個表18）'!BC188)</f>
        <v>0</v>
      </c>
      <c r="BB187" s="89">
        <f>SUM('(個表19)'!BD188)</f>
        <v>0</v>
      </c>
      <c r="BC187" s="89">
        <f>SUM('(個表20)'!BE188)</f>
        <v>0</v>
      </c>
      <c r="BD187" s="89">
        <f>SUM('(個表21)'!BF188)</f>
        <v>0</v>
      </c>
      <c r="BE187" s="89">
        <f>SUM('(個表22)'!BG188)</f>
        <v>0</v>
      </c>
      <c r="BF187" s="89">
        <f>SUM('(個表23)'!BH188)</f>
        <v>0</v>
      </c>
      <c r="BG187" s="89">
        <f>SUM('(個表24)'!BI188)</f>
        <v>0</v>
      </c>
      <c r="BH187" s="89">
        <f>SUM('(個表25)'!BJ188)</f>
        <v>0</v>
      </c>
      <c r="BI187" s="89">
        <f>SUM('(個表26)'!BK188)</f>
        <v>0</v>
      </c>
      <c r="BJ187" s="89">
        <f>SUM('(個表27)'!BL188)</f>
        <v>0</v>
      </c>
      <c r="BK187" s="89">
        <f>SUM('(個表28)'!BM188)</f>
        <v>0</v>
      </c>
      <c r="BL187" s="89">
        <f>SUM('(個表29)'!BN188)</f>
        <v>0</v>
      </c>
      <c r="BM187" s="89">
        <f>SUM('(個表30)'!BO188)</f>
        <v>0</v>
      </c>
      <c r="BN187" s="89">
        <f t="shared" si="39"/>
        <v>0</v>
      </c>
    </row>
    <row r="188" spans="34:67" s="75" customFormat="1" ht="12" customHeight="1" x14ac:dyDescent="0.15">
      <c r="AH188" s="81"/>
      <c r="AI188" s="79" t="s">
        <v>265</v>
      </c>
      <c r="AJ188" s="89">
        <f>SUM('(個表1)'!AL189)</f>
        <v>0</v>
      </c>
      <c r="AK188" s="89">
        <f>SUM('(個表2)'!AM189)</f>
        <v>0</v>
      </c>
      <c r="AL188" s="89">
        <f>SUM('(個表3)'!AN189)</f>
        <v>0</v>
      </c>
      <c r="AM188" s="89">
        <f>SUM('(個表4)'!AO189)</f>
        <v>0</v>
      </c>
      <c r="AN188" s="89">
        <f>SUM('(個表5)'!AP189)</f>
        <v>0</v>
      </c>
      <c r="AO188" s="89">
        <f>SUM('(個表6)'!AQ189)</f>
        <v>0</v>
      </c>
      <c r="AP188" s="89">
        <f>SUM('(個表7)'!AR189)</f>
        <v>0</v>
      </c>
      <c r="AQ188" s="89">
        <f>SUM('(個表8)'!AS189)</f>
        <v>0</v>
      </c>
      <c r="AR188" s="89">
        <f>SUM('(個表9)'!AT189)</f>
        <v>0</v>
      </c>
      <c r="AS188" s="89">
        <f>SUM('(個表10)'!AU189)</f>
        <v>0</v>
      </c>
      <c r="AT188" s="89">
        <f>SUM('(個表11)'!AV189)</f>
        <v>0</v>
      </c>
      <c r="AU188" s="89">
        <f>SUM('(個表12)'!AW189)</f>
        <v>0</v>
      </c>
      <c r="AV188" s="89">
        <f>SUM('(個表13)'!AX189)</f>
        <v>0</v>
      </c>
      <c r="AW188" s="89">
        <f>SUM('(個表14)'!AY189)</f>
        <v>0</v>
      </c>
      <c r="AX188" s="89">
        <f>SUM('(個表15)'!AZ189)</f>
        <v>0</v>
      </c>
      <c r="AY188" s="89">
        <f>SUM('(個表16)'!BA189)</f>
        <v>0</v>
      </c>
      <c r="AZ188" s="89">
        <f>SUM('(個表17)'!BB189)</f>
        <v>0</v>
      </c>
      <c r="BA188" s="89">
        <f>SUM('(個表18）'!BC189)</f>
        <v>0</v>
      </c>
      <c r="BB188" s="89">
        <f>SUM('(個表19)'!BD189)</f>
        <v>0</v>
      </c>
      <c r="BC188" s="89">
        <f>SUM('(個表20)'!BE189)</f>
        <v>0</v>
      </c>
      <c r="BD188" s="89">
        <f>SUM('(個表21)'!BF189)</f>
        <v>0</v>
      </c>
      <c r="BE188" s="89">
        <f>SUM('(個表22)'!BG189)</f>
        <v>0</v>
      </c>
      <c r="BF188" s="89">
        <f>SUM('(個表23)'!BH189)</f>
        <v>0</v>
      </c>
      <c r="BG188" s="89">
        <f>SUM('(個表24)'!BI189)</f>
        <v>0</v>
      </c>
      <c r="BH188" s="89">
        <f>SUM('(個表25)'!BJ189)</f>
        <v>0</v>
      </c>
      <c r="BI188" s="89">
        <f>SUM('(個表26)'!BK189)</f>
        <v>0</v>
      </c>
      <c r="BJ188" s="89">
        <f>SUM('(個表27)'!BL189)</f>
        <v>0</v>
      </c>
      <c r="BK188" s="89">
        <f>SUM('(個表28)'!BM189)</f>
        <v>0</v>
      </c>
      <c r="BL188" s="89">
        <f>SUM('(個表29)'!BN189)</f>
        <v>0</v>
      </c>
      <c r="BM188" s="89">
        <f>SUM('(個表30)'!BO189)</f>
        <v>0</v>
      </c>
      <c r="BN188" s="89">
        <f t="shared" si="39"/>
        <v>0</v>
      </c>
    </row>
    <row r="189" spans="34:67" s="75" customFormat="1" ht="12" customHeight="1" x14ac:dyDescent="0.15">
      <c r="AH189" s="77"/>
      <c r="AI189" s="79" t="s">
        <v>266</v>
      </c>
      <c r="AJ189" s="89">
        <f>SUM('(個表1)'!AL190)</f>
        <v>0</v>
      </c>
      <c r="AK189" s="89">
        <f>SUM('(個表2)'!AM190)</f>
        <v>0</v>
      </c>
      <c r="AL189" s="89">
        <f>SUM('(個表3)'!AN190)</f>
        <v>0</v>
      </c>
      <c r="AM189" s="89">
        <f>SUM('(個表4)'!AO190)</f>
        <v>0</v>
      </c>
      <c r="AN189" s="89">
        <f>SUM('(個表5)'!AP190)</f>
        <v>0</v>
      </c>
      <c r="AO189" s="89">
        <f>SUM('(個表6)'!AQ190)</f>
        <v>0</v>
      </c>
      <c r="AP189" s="89">
        <f>SUM('(個表7)'!AR190)</f>
        <v>0</v>
      </c>
      <c r="AQ189" s="89">
        <f>SUM('(個表8)'!AS190)</f>
        <v>0</v>
      </c>
      <c r="AR189" s="89">
        <f>SUM('(個表9)'!AT190)</f>
        <v>0</v>
      </c>
      <c r="AS189" s="89">
        <f>SUM('(個表10)'!AU190)</f>
        <v>0</v>
      </c>
      <c r="AT189" s="89">
        <f>SUM('(個表11)'!AV190)</f>
        <v>0</v>
      </c>
      <c r="AU189" s="89">
        <f>SUM('(個表12)'!AW190)</f>
        <v>0</v>
      </c>
      <c r="AV189" s="89">
        <f>SUM('(個表13)'!AX190)</f>
        <v>0</v>
      </c>
      <c r="AW189" s="89">
        <f>SUM('(個表14)'!AY190)</f>
        <v>0</v>
      </c>
      <c r="AX189" s="89">
        <f>SUM('(個表15)'!AZ190)</f>
        <v>0</v>
      </c>
      <c r="AY189" s="89">
        <f>SUM('(個表16)'!BA190)</f>
        <v>0</v>
      </c>
      <c r="AZ189" s="89">
        <f>SUM('(個表17)'!BB190)</f>
        <v>0</v>
      </c>
      <c r="BA189" s="89">
        <f>SUM('(個表18）'!BC190)</f>
        <v>0</v>
      </c>
      <c r="BB189" s="89">
        <f>SUM('(個表19)'!BD190)</f>
        <v>0</v>
      </c>
      <c r="BC189" s="89">
        <f>SUM('(個表20)'!BE190)</f>
        <v>0</v>
      </c>
      <c r="BD189" s="89">
        <f>SUM('(個表21)'!BF190)</f>
        <v>0</v>
      </c>
      <c r="BE189" s="89">
        <f>SUM('(個表22)'!BG190)</f>
        <v>0</v>
      </c>
      <c r="BF189" s="89">
        <f>SUM('(個表23)'!BH190)</f>
        <v>0</v>
      </c>
      <c r="BG189" s="89">
        <f>SUM('(個表24)'!BI190)</f>
        <v>0</v>
      </c>
      <c r="BH189" s="89">
        <f>SUM('(個表25)'!BJ190)</f>
        <v>0</v>
      </c>
      <c r="BI189" s="89">
        <f>SUM('(個表26)'!BK190)</f>
        <v>0</v>
      </c>
      <c r="BJ189" s="89">
        <f>SUM('(個表27)'!BL190)</f>
        <v>0</v>
      </c>
      <c r="BK189" s="89">
        <f>SUM('(個表28)'!BM190)</f>
        <v>0</v>
      </c>
      <c r="BL189" s="89">
        <f>SUM('(個表29)'!BN190)</f>
        <v>0</v>
      </c>
      <c r="BM189" s="89">
        <f>SUM('(個表30)'!BO190)</f>
        <v>0</v>
      </c>
      <c r="BN189" s="89">
        <f t="shared" si="39"/>
        <v>0</v>
      </c>
    </row>
    <row r="190" spans="34:67" s="75" customFormat="1" ht="12" customHeight="1" x14ac:dyDescent="0.15">
      <c r="AH190" s="82" t="s">
        <v>71</v>
      </c>
      <c r="AI190" s="74" t="s">
        <v>72</v>
      </c>
      <c r="AJ190" s="89">
        <f>SUM('(個表1)'!AL191)</f>
        <v>0</v>
      </c>
      <c r="AK190" s="89">
        <f>SUM('(個表2)'!AM191)</f>
        <v>0</v>
      </c>
      <c r="AL190" s="89">
        <f>SUM('(個表3)'!AN191)</f>
        <v>0</v>
      </c>
      <c r="AM190" s="89">
        <f>SUM('(個表4)'!AO191)</f>
        <v>0</v>
      </c>
      <c r="AN190" s="89">
        <f>SUM('(個表5)'!AP191)</f>
        <v>0</v>
      </c>
      <c r="AO190" s="89">
        <f>SUM('(個表6)'!AQ191)</f>
        <v>0</v>
      </c>
      <c r="AP190" s="89">
        <f>SUM('(個表7)'!AR191)</f>
        <v>0</v>
      </c>
      <c r="AQ190" s="89">
        <f>SUM('(個表8)'!AS191)</f>
        <v>0</v>
      </c>
      <c r="AR190" s="89">
        <f>SUM('(個表9)'!AT191)</f>
        <v>0</v>
      </c>
      <c r="AS190" s="89">
        <f>SUM('(個表10)'!AU191)</f>
        <v>0</v>
      </c>
      <c r="AT190" s="89">
        <f>SUM('(個表11)'!AV191)</f>
        <v>0</v>
      </c>
      <c r="AU190" s="89">
        <f>SUM('(個表12)'!AW191)</f>
        <v>0</v>
      </c>
      <c r="AV190" s="89">
        <f>SUM('(個表13)'!AX191)</f>
        <v>0</v>
      </c>
      <c r="AW190" s="89">
        <f>SUM('(個表14)'!AY191)</f>
        <v>0</v>
      </c>
      <c r="AX190" s="89">
        <f>SUM('(個表15)'!AZ191)</f>
        <v>0</v>
      </c>
      <c r="AY190" s="89">
        <f>SUM('(個表16)'!BA191)</f>
        <v>0</v>
      </c>
      <c r="AZ190" s="89">
        <f>SUM('(個表17)'!BB191)</f>
        <v>0</v>
      </c>
      <c r="BA190" s="89">
        <f>SUM('(個表18）'!BC191)</f>
        <v>0</v>
      </c>
      <c r="BB190" s="89">
        <f>SUM('(個表19)'!BD191)</f>
        <v>0</v>
      </c>
      <c r="BC190" s="89">
        <f>SUM('(個表20)'!BE191)</f>
        <v>0</v>
      </c>
      <c r="BD190" s="89">
        <f>SUM('(個表21)'!BF191)</f>
        <v>0</v>
      </c>
      <c r="BE190" s="89">
        <f>SUM('(個表22)'!BG191)</f>
        <v>0</v>
      </c>
      <c r="BF190" s="89">
        <f>SUM('(個表23)'!BH191)</f>
        <v>0</v>
      </c>
      <c r="BG190" s="89">
        <f>SUM('(個表24)'!BI191)</f>
        <v>0</v>
      </c>
      <c r="BH190" s="89">
        <f>SUM('(個表25)'!BJ191)</f>
        <v>0</v>
      </c>
      <c r="BI190" s="89">
        <f>SUM('(個表26)'!BK191)</f>
        <v>0</v>
      </c>
      <c r="BJ190" s="89">
        <f>SUM('(個表27)'!BL191)</f>
        <v>0</v>
      </c>
      <c r="BK190" s="89">
        <f>SUM('(個表28)'!BM191)</f>
        <v>0</v>
      </c>
      <c r="BL190" s="89">
        <f>SUM('(個表29)'!BN191)</f>
        <v>0</v>
      </c>
      <c r="BM190" s="89">
        <f>SUM('(個表30)'!BO191)</f>
        <v>0</v>
      </c>
      <c r="BN190" s="89">
        <f t="shared" si="39"/>
        <v>0</v>
      </c>
    </row>
    <row r="191" spans="34:67" s="75" customFormat="1" ht="12" customHeight="1" x14ac:dyDescent="0.15">
      <c r="AH191" s="83" t="s">
        <v>70</v>
      </c>
      <c r="AI191" s="71"/>
      <c r="AJ191" s="89">
        <f>SUM('(個表1)'!AL192)</f>
        <v>0</v>
      </c>
      <c r="AK191" s="89">
        <f>SUM('(個表2)'!AM192)</f>
        <v>0</v>
      </c>
      <c r="AL191" s="89">
        <f>SUM('(個表3)'!AN192)</f>
        <v>0</v>
      </c>
      <c r="AM191" s="89">
        <f>SUM('(個表4)'!AO192)</f>
        <v>0</v>
      </c>
      <c r="AN191" s="89">
        <f>SUM('(個表5)'!AP192)</f>
        <v>0</v>
      </c>
      <c r="AO191" s="89">
        <f>SUM('(個表6)'!AQ192)</f>
        <v>0</v>
      </c>
      <c r="AP191" s="89">
        <f>SUM('(個表7)'!AR192)</f>
        <v>0</v>
      </c>
      <c r="AQ191" s="89">
        <f>SUM('(個表8)'!AS192)</f>
        <v>0</v>
      </c>
      <c r="AR191" s="89">
        <f>SUM('(個表9)'!AT192)</f>
        <v>0</v>
      </c>
      <c r="AS191" s="89">
        <f>SUM('(個表10)'!AU192)</f>
        <v>0</v>
      </c>
      <c r="AT191" s="89">
        <f>SUM('(個表11)'!AV192)</f>
        <v>0</v>
      </c>
      <c r="AU191" s="89">
        <f>SUM('(個表12)'!AW192)</f>
        <v>0</v>
      </c>
      <c r="AV191" s="89">
        <f>SUM('(個表13)'!AX192)</f>
        <v>0</v>
      </c>
      <c r="AW191" s="89">
        <f>SUM('(個表14)'!AY192)</f>
        <v>0</v>
      </c>
      <c r="AX191" s="89">
        <f>SUM('(個表15)'!AZ192)</f>
        <v>0</v>
      </c>
      <c r="AY191" s="89">
        <f>SUM('(個表16)'!BA192)</f>
        <v>0</v>
      </c>
      <c r="AZ191" s="89">
        <f>SUM('(個表17)'!BB192)</f>
        <v>0</v>
      </c>
      <c r="BA191" s="89">
        <f>SUM('(個表18）'!BC192)</f>
        <v>0</v>
      </c>
      <c r="BB191" s="89">
        <f>SUM('(個表19)'!BD192)</f>
        <v>0</v>
      </c>
      <c r="BC191" s="89">
        <f>SUM('(個表20)'!BE192)</f>
        <v>0</v>
      </c>
      <c r="BD191" s="89">
        <f>SUM('(個表21)'!BF192)</f>
        <v>0</v>
      </c>
      <c r="BE191" s="89">
        <f>SUM('(個表22)'!BG192)</f>
        <v>0</v>
      </c>
      <c r="BF191" s="89">
        <f>SUM('(個表23)'!BH192)</f>
        <v>0</v>
      </c>
      <c r="BG191" s="89">
        <f>SUM('(個表24)'!BI192)</f>
        <v>0</v>
      </c>
      <c r="BH191" s="89">
        <f>SUM('(個表25)'!BJ192)</f>
        <v>0</v>
      </c>
      <c r="BI191" s="89">
        <f>SUM('(個表26)'!BK192)</f>
        <v>0</v>
      </c>
      <c r="BJ191" s="89">
        <f>SUM('(個表27)'!BL192)</f>
        <v>0</v>
      </c>
      <c r="BK191" s="89">
        <f>SUM('(個表28)'!BM192)</f>
        <v>0</v>
      </c>
      <c r="BL191" s="89">
        <f>SUM('(個表29)'!BN192)</f>
        <v>0</v>
      </c>
      <c r="BM191" s="89">
        <f>SUM('(個表30)'!BO192)</f>
        <v>0</v>
      </c>
      <c r="BN191" s="89">
        <f t="shared" si="39"/>
        <v>0</v>
      </c>
      <c r="BO191" s="84" t="s">
        <v>82</v>
      </c>
    </row>
    <row r="192" spans="34:67" s="75" customFormat="1" ht="12" customHeight="1" x14ac:dyDescent="0.15">
      <c r="AH192" s="515" t="s">
        <v>51</v>
      </c>
      <c r="AI192" s="516"/>
      <c r="AJ192" s="90">
        <f>SUM(AJ182:AJ191)</f>
        <v>0</v>
      </c>
      <c r="AK192" s="90">
        <f t="shared" ref="AK192:BM192" si="40">SUM(AK182:AK191)</f>
        <v>0</v>
      </c>
      <c r="AL192" s="90">
        <f t="shared" si="40"/>
        <v>0</v>
      </c>
      <c r="AM192" s="90">
        <f t="shared" si="40"/>
        <v>0</v>
      </c>
      <c r="AN192" s="90">
        <f t="shared" si="40"/>
        <v>0</v>
      </c>
      <c r="AO192" s="90">
        <f t="shared" si="40"/>
        <v>0</v>
      </c>
      <c r="AP192" s="90">
        <f t="shared" si="40"/>
        <v>0</v>
      </c>
      <c r="AQ192" s="90">
        <f t="shared" si="40"/>
        <v>0</v>
      </c>
      <c r="AR192" s="90">
        <f t="shared" si="40"/>
        <v>0</v>
      </c>
      <c r="AS192" s="90">
        <f t="shared" si="40"/>
        <v>0</v>
      </c>
      <c r="AT192" s="90">
        <f t="shared" si="40"/>
        <v>0</v>
      </c>
      <c r="AU192" s="90">
        <f t="shared" si="40"/>
        <v>0</v>
      </c>
      <c r="AV192" s="90">
        <f t="shared" si="40"/>
        <v>0</v>
      </c>
      <c r="AW192" s="90">
        <f t="shared" si="40"/>
        <v>0</v>
      </c>
      <c r="AX192" s="90">
        <f t="shared" si="40"/>
        <v>0</v>
      </c>
      <c r="AY192" s="90">
        <f t="shared" si="40"/>
        <v>0</v>
      </c>
      <c r="AZ192" s="90">
        <f t="shared" si="40"/>
        <v>0</v>
      </c>
      <c r="BA192" s="90">
        <f t="shared" si="40"/>
        <v>0</v>
      </c>
      <c r="BB192" s="90">
        <f t="shared" si="40"/>
        <v>0</v>
      </c>
      <c r="BC192" s="90">
        <f t="shared" si="40"/>
        <v>0</v>
      </c>
      <c r="BD192" s="90">
        <f t="shared" si="40"/>
        <v>0</v>
      </c>
      <c r="BE192" s="90">
        <f t="shared" si="40"/>
        <v>0</v>
      </c>
      <c r="BF192" s="90">
        <f t="shared" si="40"/>
        <v>0</v>
      </c>
      <c r="BG192" s="90">
        <f t="shared" si="40"/>
        <v>0</v>
      </c>
      <c r="BH192" s="90">
        <f t="shared" si="40"/>
        <v>0</v>
      </c>
      <c r="BI192" s="90">
        <f t="shared" si="40"/>
        <v>0</v>
      </c>
      <c r="BJ192" s="90">
        <f t="shared" si="40"/>
        <v>0</v>
      </c>
      <c r="BK192" s="90">
        <f t="shared" si="40"/>
        <v>0</v>
      </c>
      <c r="BL192" s="90">
        <f t="shared" si="40"/>
        <v>0</v>
      </c>
      <c r="BM192" s="90">
        <f t="shared" si="40"/>
        <v>0</v>
      </c>
      <c r="BN192" s="90">
        <f>SUM(BN182:BN191)</f>
        <v>0</v>
      </c>
      <c r="BO192" s="84">
        <f>COUNTIF($AJ$192:$BM$192,"&gt;0")</f>
        <v>0</v>
      </c>
    </row>
    <row r="193" spans="34:66" s="75" customFormat="1" ht="12" customHeight="1" x14ac:dyDescent="0.15">
      <c r="AH193" s="75" t="s">
        <v>80</v>
      </c>
    </row>
    <row r="194" spans="34:66" s="75" customFormat="1" ht="12" customHeight="1" x14ac:dyDescent="0.15">
      <c r="AH194" s="518" t="s">
        <v>53</v>
      </c>
      <c r="AI194" s="520" t="s">
        <v>54</v>
      </c>
      <c r="AJ194" s="72">
        <f>AJ180</f>
        <v>1</v>
      </c>
      <c r="AK194" s="72">
        <f t="shared" ref="AK194:BM194" si="41">AK180</f>
        <v>2</v>
      </c>
      <c r="AL194" s="72">
        <f t="shared" si="41"/>
        <v>3</v>
      </c>
      <c r="AM194" s="72">
        <f t="shared" si="41"/>
        <v>4</v>
      </c>
      <c r="AN194" s="72">
        <f t="shared" si="41"/>
        <v>5</v>
      </c>
      <c r="AO194" s="72">
        <f t="shared" si="41"/>
        <v>6</v>
      </c>
      <c r="AP194" s="72">
        <f t="shared" si="41"/>
        <v>7</v>
      </c>
      <c r="AQ194" s="72">
        <f t="shared" si="41"/>
        <v>8</v>
      </c>
      <c r="AR194" s="72">
        <f t="shared" si="41"/>
        <v>9</v>
      </c>
      <c r="AS194" s="72">
        <f t="shared" si="41"/>
        <v>10</v>
      </c>
      <c r="AT194" s="72">
        <f t="shared" si="41"/>
        <v>11</v>
      </c>
      <c r="AU194" s="72">
        <f t="shared" si="41"/>
        <v>12</v>
      </c>
      <c r="AV194" s="72">
        <f t="shared" si="41"/>
        <v>13</v>
      </c>
      <c r="AW194" s="72">
        <f t="shared" si="41"/>
        <v>14</v>
      </c>
      <c r="AX194" s="72">
        <f t="shared" si="41"/>
        <v>15</v>
      </c>
      <c r="AY194" s="72">
        <f t="shared" si="41"/>
        <v>16</v>
      </c>
      <c r="AZ194" s="72">
        <f t="shared" si="41"/>
        <v>17</v>
      </c>
      <c r="BA194" s="72">
        <f t="shared" si="41"/>
        <v>18</v>
      </c>
      <c r="BB194" s="72">
        <f t="shared" si="41"/>
        <v>19</v>
      </c>
      <c r="BC194" s="72">
        <f t="shared" si="41"/>
        <v>20</v>
      </c>
      <c r="BD194" s="72">
        <f t="shared" si="41"/>
        <v>21</v>
      </c>
      <c r="BE194" s="72">
        <f t="shared" si="41"/>
        <v>22</v>
      </c>
      <c r="BF194" s="72">
        <f t="shared" si="41"/>
        <v>23</v>
      </c>
      <c r="BG194" s="72">
        <f t="shared" si="41"/>
        <v>24</v>
      </c>
      <c r="BH194" s="72">
        <f t="shared" si="41"/>
        <v>25</v>
      </c>
      <c r="BI194" s="72">
        <f t="shared" si="41"/>
        <v>26</v>
      </c>
      <c r="BJ194" s="72">
        <f t="shared" si="41"/>
        <v>27</v>
      </c>
      <c r="BK194" s="72">
        <f t="shared" si="41"/>
        <v>28</v>
      </c>
      <c r="BL194" s="72">
        <f t="shared" si="41"/>
        <v>29</v>
      </c>
      <c r="BM194" s="72">
        <f t="shared" si="41"/>
        <v>30</v>
      </c>
      <c r="BN194" s="72" t="str">
        <f>BN180</f>
        <v>合計</v>
      </c>
    </row>
    <row r="195" spans="34:66" s="75" customFormat="1" ht="12" customHeight="1" x14ac:dyDescent="0.15">
      <c r="AH195" s="519"/>
      <c r="AI195" s="521"/>
      <c r="AJ195" s="86" t="s">
        <v>58</v>
      </c>
      <c r="AK195" s="86" t="s">
        <v>58</v>
      </c>
      <c r="AL195" s="86" t="s">
        <v>58</v>
      </c>
      <c r="AM195" s="86" t="s">
        <v>58</v>
      </c>
      <c r="AN195" s="86" t="s">
        <v>58</v>
      </c>
      <c r="AO195" s="86" t="s">
        <v>58</v>
      </c>
      <c r="AP195" s="86" t="s">
        <v>58</v>
      </c>
      <c r="AQ195" s="86" t="s">
        <v>58</v>
      </c>
      <c r="AR195" s="86" t="s">
        <v>58</v>
      </c>
      <c r="AS195" s="86" t="s">
        <v>58</v>
      </c>
      <c r="AT195" s="86" t="s">
        <v>58</v>
      </c>
      <c r="AU195" s="86" t="s">
        <v>58</v>
      </c>
      <c r="AV195" s="86" t="s">
        <v>58</v>
      </c>
      <c r="AW195" s="86" t="s">
        <v>58</v>
      </c>
      <c r="AX195" s="86" t="s">
        <v>58</v>
      </c>
      <c r="AY195" s="86" t="s">
        <v>58</v>
      </c>
      <c r="AZ195" s="86" t="s">
        <v>58</v>
      </c>
      <c r="BA195" s="86" t="s">
        <v>58</v>
      </c>
      <c r="BB195" s="86" t="s">
        <v>58</v>
      </c>
      <c r="BC195" s="86" t="s">
        <v>58</v>
      </c>
      <c r="BD195" s="86" t="s">
        <v>58</v>
      </c>
      <c r="BE195" s="86" t="s">
        <v>58</v>
      </c>
      <c r="BF195" s="86" t="s">
        <v>58</v>
      </c>
      <c r="BG195" s="86" t="s">
        <v>58</v>
      </c>
      <c r="BH195" s="86" t="s">
        <v>58</v>
      </c>
      <c r="BI195" s="86" t="s">
        <v>58</v>
      </c>
      <c r="BJ195" s="86" t="s">
        <v>58</v>
      </c>
      <c r="BK195" s="86" t="s">
        <v>58</v>
      </c>
      <c r="BL195" s="86" t="s">
        <v>58</v>
      </c>
      <c r="BM195" s="86" t="s">
        <v>58</v>
      </c>
      <c r="BN195" s="86" t="s">
        <v>58</v>
      </c>
    </row>
    <row r="196" spans="34:66" s="75" customFormat="1" ht="12" customHeight="1" x14ac:dyDescent="0.15">
      <c r="AH196" s="77" t="s">
        <v>60</v>
      </c>
      <c r="AI196" s="71" t="s">
        <v>60</v>
      </c>
      <c r="AJ196" s="91">
        <f>SUM('(個表1)'!AL197)</f>
        <v>0</v>
      </c>
      <c r="AK196" s="91">
        <f>SUM('(個表2)'!AM197)</f>
        <v>0</v>
      </c>
      <c r="AL196" s="91">
        <f>SUM('(個表3)'!AN197)</f>
        <v>0</v>
      </c>
      <c r="AM196" s="91">
        <f>SUM('(個表4)'!AO197)</f>
        <v>0</v>
      </c>
      <c r="AN196" s="91">
        <f>SUM('(個表5)'!AP197)</f>
        <v>0</v>
      </c>
      <c r="AO196" s="91">
        <f>SUM('(個表6)'!AQ197)</f>
        <v>0</v>
      </c>
      <c r="AP196" s="91">
        <f>SUM('(個表7)'!AR197)</f>
        <v>0</v>
      </c>
      <c r="AQ196" s="91">
        <f>SUM('(個表8)'!AS197)</f>
        <v>0</v>
      </c>
      <c r="AR196" s="91">
        <f>SUM('(個表9)'!AT197)</f>
        <v>0</v>
      </c>
      <c r="AS196" s="91">
        <f>SUM('(個表10)'!AU197)</f>
        <v>0</v>
      </c>
      <c r="AT196" s="91">
        <f>SUM('(個表11)'!AV197)</f>
        <v>0</v>
      </c>
      <c r="AU196" s="91">
        <f>SUM('(個表12)'!AW197)</f>
        <v>0</v>
      </c>
      <c r="AV196" s="91">
        <f>SUM('(個表13)'!AX197)</f>
        <v>0</v>
      </c>
      <c r="AW196" s="91">
        <f>SUM('(個表14)'!AY197)</f>
        <v>0</v>
      </c>
      <c r="AX196" s="91">
        <f>SUM('(個表15)'!AZ197)</f>
        <v>0</v>
      </c>
      <c r="AY196" s="91">
        <f>SUM('(個表16)'!BA197)</f>
        <v>0</v>
      </c>
      <c r="AZ196" s="91">
        <f>SUM('(個表17)'!BB197)</f>
        <v>0</v>
      </c>
      <c r="BA196" s="91">
        <f>SUM('(個表18）'!BC197)</f>
        <v>0</v>
      </c>
      <c r="BB196" s="91">
        <f>SUM('(個表19)'!BD197)</f>
        <v>0</v>
      </c>
      <c r="BC196" s="91">
        <f>SUM('(個表20)'!BE197)</f>
        <v>0</v>
      </c>
      <c r="BD196" s="91">
        <f>SUM('(個表21)'!BF197)</f>
        <v>0</v>
      </c>
      <c r="BE196" s="91">
        <f>SUM('(個表22)'!BG197)</f>
        <v>0</v>
      </c>
      <c r="BF196" s="91">
        <f>SUM('(個表23)'!BH197)</f>
        <v>0</v>
      </c>
      <c r="BG196" s="91">
        <f>SUM('(個表24)'!BI197)</f>
        <v>0</v>
      </c>
      <c r="BH196" s="91">
        <f>SUM('(個表25)'!BJ197)</f>
        <v>0</v>
      </c>
      <c r="BI196" s="91">
        <f>SUM('(個表26)'!BK197)</f>
        <v>0</v>
      </c>
      <c r="BJ196" s="91">
        <f>SUM('(個表27)'!BL197)</f>
        <v>0</v>
      </c>
      <c r="BK196" s="91">
        <f>SUM('(個表28)'!BM197)</f>
        <v>0</v>
      </c>
      <c r="BL196" s="91">
        <f>SUM('(個表29)'!BN197)</f>
        <v>0</v>
      </c>
      <c r="BM196" s="91">
        <f>SUM('(個表30)'!BO197)</f>
        <v>0</v>
      </c>
      <c r="BN196" s="91">
        <f t="shared" ref="BN196:BN205" si="42">SUM(AJ196:BM196)</f>
        <v>0</v>
      </c>
    </row>
    <row r="197" spans="34:66" s="75" customFormat="1" ht="12" customHeight="1" x14ac:dyDescent="0.15">
      <c r="AH197" s="78" t="s">
        <v>61</v>
      </c>
      <c r="AI197" s="79" t="s">
        <v>62</v>
      </c>
      <c r="AJ197" s="90">
        <f>SUM('(個表1)'!AL198)</f>
        <v>0</v>
      </c>
      <c r="AK197" s="90">
        <f>SUM('(個表2)'!AM198)</f>
        <v>0</v>
      </c>
      <c r="AL197" s="90">
        <f>SUM('(個表3)'!AN198)</f>
        <v>0</v>
      </c>
      <c r="AM197" s="90">
        <f>SUM('(個表4)'!AO198)</f>
        <v>0</v>
      </c>
      <c r="AN197" s="90">
        <f>SUM('(個表5)'!AP198)</f>
        <v>0</v>
      </c>
      <c r="AO197" s="90">
        <f>SUM('(個表6)'!AQ198)</f>
        <v>0</v>
      </c>
      <c r="AP197" s="90">
        <f>SUM('(個表7)'!AR198)</f>
        <v>0</v>
      </c>
      <c r="AQ197" s="90">
        <f>SUM('(個表8)'!AS198)</f>
        <v>0</v>
      </c>
      <c r="AR197" s="90">
        <f>SUM('(個表9)'!AT198)</f>
        <v>0</v>
      </c>
      <c r="AS197" s="90">
        <f>SUM('(個表10)'!AU198)</f>
        <v>0</v>
      </c>
      <c r="AT197" s="90">
        <f>SUM('(個表11)'!AV198)</f>
        <v>0</v>
      </c>
      <c r="AU197" s="90">
        <f>SUM('(個表12)'!AW198)</f>
        <v>0</v>
      </c>
      <c r="AV197" s="90">
        <f>SUM('(個表13)'!AX198)</f>
        <v>0</v>
      </c>
      <c r="AW197" s="90">
        <f>SUM('(個表14)'!AY198)</f>
        <v>0</v>
      </c>
      <c r="AX197" s="90">
        <f>SUM('(個表15)'!AZ198)</f>
        <v>0</v>
      </c>
      <c r="AY197" s="90">
        <f>SUM('(個表16)'!BA198)</f>
        <v>0</v>
      </c>
      <c r="AZ197" s="90">
        <f>SUM('(個表17)'!BB198)</f>
        <v>0</v>
      </c>
      <c r="BA197" s="90">
        <f>SUM('(個表18）'!BC198)</f>
        <v>0</v>
      </c>
      <c r="BB197" s="90">
        <f>SUM('(個表19)'!BD198)</f>
        <v>0</v>
      </c>
      <c r="BC197" s="90">
        <f>SUM('(個表20)'!BE198)</f>
        <v>0</v>
      </c>
      <c r="BD197" s="90">
        <f>SUM('(個表21)'!BF198)</f>
        <v>0</v>
      </c>
      <c r="BE197" s="90">
        <f>SUM('(個表22)'!BG198)</f>
        <v>0</v>
      </c>
      <c r="BF197" s="90">
        <f>SUM('(個表23)'!BH198)</f>
        <v>0</v>
      </c>
      <c r="BG197" s="90">
        <f>SUM('(個表24)'!BI198)</f>
        <v>0</v>
      </c>
      <c r="BH197" s="90">
        <f>SUM('(個表25)'!BJ198)</f>
        <v>0</v>
      </c>
      <c r="BI197" s="90">
        <f>SUM('(個表26)'!BK198)</f>
        <v>0</v>
      </c>
      <c r="BJ197" s="90">
        <f>SUM('(個表27)'!BL198)</f>
        <v>0</v>
      </c>
      <c r="BK197" s="90">
        <f>SUM('(個表28)'!BM198)</f>
        <v>0</v>
      </c>
      <c r="BL197" s="90">
        <f>SUM('(個表29)'!BN198)</f>
        <v>0</v>
      </c>
      <c r="BM197" s="90">
        <f>SUM('(個表30)'!BO198)</f>
        <v>0</v>
      </c>
      <c r="BN197" s="90">
        <f t="shared" si="42"/>
        <v>0</v>
      </c>
    </row>
    <row r="198" spans="34:66" s="75" customFormat="1" ht="12" customHeight="1" x14ac:dyDescent="0.15">
      <c r="AH198" s="77"/>
      <c r="AI198" s="79" t="s">
        <v>63</v>
      </c>
      <c r="AJ198" s="90">
        <f>SUM('(個表1)'!AL199)</f>
        <v>0</v>
      </c>
      <c r="AK198" s="90">
        <f>SUM('(個表2)'!AM199)</f>
        <v>0</v>
      </c>
      <c r="AL198" s="90">
        <f>SUM('(個表3)'!AN199)</f>
        <v>0</v>
      </c>
      <c r="AM198" s="90">
        <f>SUM('(個表4)'!AO199)</f>
        <v>0</v>
      </c>
      <c r="AN198" s="90">
        <f>SUM('(個表5)'!AP199)</f>
        <v>0</v>
      </c>
      <c r="AO198" s="90">
        <f>SUM('(個表6)'!AQ199)</f>
        <v>0</v>
      </c>
      <c r="AP198" s="90">
        <f>SUM('(個表7)'!AR199)</f>
        <v>0</v>
      </c>
      <c r="AQ198" s="90">
        <f>SUM('(個表8)'!AS199)</f>
        <v>0</v>
      </c>
      <c r="AR198" s="90">
        <f>SUM('(個表9)'!AT199)</f>
        <v>0</v>
      </c>
      <c r="AS198" s="90">
        <f>SUM('(個表10)'!AU199)</f>
        <v>0</v>
      </c>
      <c r="AT198" s="90">
        <f>SUM('(個表11)'!AV199)</f>
        <v>0</v>
      </c>
      <c r="AU198" s="90">
        <f>SUM('(個表12)'!AW199)</f>
        <v>0</v>
      </c>
      <c r="AV198" s="90">
        <f>SUM('(個表13)'!AX199)</f>
        <v>0</v>
      </c>
      <c r="AW198" s="90">
        <f>SUM('(個表14)'!AY199)</f>
        <v>0</v>
      </c>
      <c r="AX198" s="90">
        <f>SUM('(個表15)'!AZ199)</f>
        <v>0</v>
      </c>
      <c r="AY198" s="90">
        <f>SUM('(個表16)'!BA199)</f>
        <v>0</v>
      </c>
      <c r="AZ198" s="90">
        <f>SUM('(個表17)'!BB199)</f>
        <v>0</v>
      </c>
      <c r="BA198" s="90">
        <f>SUM('(個表18）'!BC199)</f>
        <v>0</v>
      </c>
      <c r="BB198" s="90">
        <f>SUM('(個表19)'!BD199)</f>
        <v>0</v>
      </c>
      <c r="BC198" s="90">
        <f>SUM('(個表20)'!BE199)</f>
        <v>0</v>
      </c>
      <c r="BD198" s="90">
        <f>SUM('(個表21)'!BF199)</f>
        <v>0</v>
      </c>
      <c r="BE198" s="90">
        <f>SUM('(個表22)'!BG199)</f>
        <v>0</v>
      </c>
      <c r="BF198" s="90">
        <f>SUM('(個表23)'!BH199)</f>
        <v>0</v>
      </c>
      <c r="BG198" s="90">
        <f>SUM('(個表24)'!BI199)</f>
        <v>0</v>
      </c>
      <c r="BH198" s="90">
        <f>SUM('(個表25)'!BJ199)</f>
        <v>0</v>
      </c>
      <c r="BI198" s="90">
        <f>SUM('(個表26)'!BK199)</f>
        <v>0</v>
      </c>
      <c r="BJ198" s="90">
        <f>SUM('(個表27)'!BL199)</f>
        <v>0</v>
      </c>
      <c r="BK198" s="90">
        <f>SUM('(個表28)'!BM199)</f>
        <v>0</v>
      </c>
      <c r="BL198" s="90">
        <f>SUM('(個表29)'!BN199)</f>
        <v>0</v>
      </c>
      <c r="BM198" s="90">
        <f>SUM('(個表30)'!BO199)</f>
        <v>0</v>
      </c>
      <c r="BN198" s="90">
        <f t="shared" si="42"/>
        <v>0</v>
      </c>
    </row>
    <row r="199" spans="34:66" s="75" customFormat="1" ht="12" customHeight="1" x14ac:dyDescent="0.15">
      <c r="AH199" s="78" t="s">
        <v>64</v>
      </c>
      <c r="AI199" s="79" t="s">
        <v>65</v>
      </c>
      <c r="AJ199" s="90">
        <f>SUM('(個表1)'!AL200)</f>
        <v>0</v>
      </c>
      <c r="AK199" s="90">
        <f>SUM('(個表2)'!AM200)</f>
        <v>0</v>
      </c>
      <c r="AL199" s="90">
        <f>SUM('(個表3)'!AN200)</f>
        <v>0</v>
      </c>
      <c r="AM199" s="90">
        <f>SUM('(個表4)'!AO200)</f>
        <v>0</v>
      </c>
      <c r="AN199" s="90">
        <f>SUM('(個表5)'!AP200)</f>
        <v>0</v>
      </c>
      <c r="AO199" s="90">
        <f>SUM('(個表6)'!AQ200)</f>
        <v>0</v>
      </c>
      <c r="AP199" s="90">
        <f>SUM('(個表7)'!AR200)</f>
        <v>0</v>
      </c>
      <c r="AQ199" s="90">
        <f>SUM('(個表8)'!AS200)</f>
        <v>0</v>
      </c>
      <c r="AR199" s="90">
        <f>SUM('(個表9)'!AT200)</f>
        <v>0</v>
      </c>
      <c r="AS199" s="90">
        <f>SUM('(個表10)'!AU200)</f>
        <v>0</v>
      </c>
      <c r="AT199" s="90">
        <f>SUM('(個表11)'!AV200)</f>
        <v>0</v>
      </c>
      <c r="AU199" s="90">
        <f>SUM('(個表12)'!AW200)</f>
        <v>0</v>
      </c>
      <c r="AV199" s="90">
        <f>SUM('(個表13)'!AX200)</f>
        <v>0</v>
      </c>
      <c r="AW199" s="90">
        <f>SUM('(個表14)'!AY200)</f>
        <v>0</v>
      </c>
      <c r="AX199" s="90">
        <f>SUM('(個表15)'!AZ200)</f>
        <v>0</v>
      </c>
      <c r="AY199" s="90">
        <f>SUM('(個表16)'!BA200)</f>
        <v>0</v>
      </c>
      <c r="AZ199" s="90">
        <f>SUM('(個表17)'!BB200)</f>
        <v>0</v>
      </c>
      <c r="BA199" s="90">
        <f>SUM('(個表18）'!BC200)</f>
        <v>0</v>
      </c>
      <c r="BB199" s="90">
        <f>SUM('(個表19)'!BD200)</f>
        <v>0</v>
      </c>
      <c r="BC199" s="90">
        <f>SUM('(個表20)'!BE200)</f>
        <v>0</v>
      </c>
      <c r="BD199" s="90">
        <f>SUM('(個表21)'!BF200)</f>
        <v>0</v>
      </c>
      <c r="BE199" s="90">
        <f>SUM('(個表22)'!BG200)</f>
        <v>0</v>
      </c>
      <c r="BF199" s="90">
        <f>SUM('(個表23)'!BH200)</f>
        <v>0</v>
      </c>
      <c r="BG199" s="90">
        <f>SUM('(個表24)'!BI200)</f>
        <v>0</v>
      </c>
      <c r="BH199" s="90">
        <f>SUM('(個表25)'!BJ200)</f>
        <v>0</v>
      </c>
      <c r="BI199" s="90">
        <f>SUM('(個表26)'!BK200)</f>
        <v>0</v>
      </c>
      <c r="BJ199" s="90">
        <f>SUM('(個表27)'!BL200)</f>
        <v>0</v>
      </c>
      <c r="BK199" s="90">
        <f>SUM('(個表28)'!BM200)</f>
        <v>0</v>
      </c>
      <c r="BL199" s="90">
        <f>SUM('(個表29)'!BN200)</f>
        <v>0</v>
      </c>
      <c r="BM199" s="90">
        <f>SUM('(個表30)'!BO200)</f>
        <v>0</v>
      </c>
      <c r="BN199" s="90">
        <f t="shared" si="42"/>
        <v>0</v>
      </c>
    </row>
    <row r="200" spans="34:66" s="75" customFormat="1" ht="12" customHeight="1" x14ac:dyDescent="0.15">
      <c r="AH200" s="77"/>
      <c r="AI200" s="79" t="s">
        <v>66</v>
      </c>
      <c r="AJ200" s="91">
        <f>SUM('(個表1)'!AL201)</f>
        <v>0</v>
      </c>
      <c r="AK200" s="91">
        <f>SUM('(個表2)'!AM201)</f>
        <v>0</v>
      </c>
      <c r="AL200" s="91">
        <f>SUM('(個表3)'!AN201)</f>
        <v>0</v>
      </c>
      <c r="AM200" s="91">
        <f>SUM('(個表4)'!AO201)</f>
        <v>0</v>
      </c>
      <c r="AN200" s="91">
        <f>SUM('(個表5)'!AP201)</f>
        <v>0</v>
      </c>
      <c r="AO200" s="91">
        <f>SUM('(個表6)'!AQ201)</f>
        <v>0</v>
      </c>
      <c r="AP200" s="91">
        <f>SUM('(個表7)'!AR201)</f>
        <v>0</v>
      </c>
      <c r="AQ200" s="91">
        <f>SUM('(個表8)'!AS201)</f>
        <v>0</v>
      </c>
      <c r="AR200" s="91">
        <f>SUM('(個表9)'!AT201)</f>
        <v>0</v>
      </c>
      <c r="AS200" s="91">
        <f>SUM('(個表10)'!AU201)</f>
        <v>0</v>
      </c>
      <c r="AT200" s="91">
        <f>SUM('(個表11)'!AV201)</f>
        <v>0</v>
      </c>
      <c r="AU200" s="91">
        <f>SUM('(個表12)'!AW201)</f>
        <v>0</v>
      </c>
      <c r="AV200" s="91">
        <f>SUM('(個表13)'!AX201)</f>
        <v>0</v>
      </c>
      <c r="AW200" s="91">
        <f>SUM('(個表14)'!AY201)</f>
        <v>0</v>
      </c>
      <c r="AX200" s="91">
        <f>SUM('(個表15)'!AZ201)</f>
        <v>0</v>
      </c>
      <c r="AY200" s="91">
        <f>SUM('(個表16)'!BA201)</f>
        <v>0</v>
      </c>
      <c r="AZ200" s="91">
        <f>SUM('(個表17)'!BB201)</f>
        <v>0</v>
      </c>
      <c r="BA200" s="91">
        <f>SUM('(個表18）'!BC201)</f>
        <v>0</v>
      </c>
      <c r="BB200" s="91">
        <f>SUM('(個表19)'!BD201)</f>
        <v>0</v>
      </c>
      <c r="BC200" s="91">
        <f>SUM('(個表20)'!BE201)</f>
        <v>0</v>
      </c>
      <c r="BD200" s="91">
        <f>SUM('(個表21)'!BF201)</f>
        <v>0</v>
      </c>
      <c r="BE200" s="91">
        <f>SUM('(個表22)'!BG201)</f>
        <v>0</v>
      </c>
      <c r="BF200" s="91">
        <f>SUM('(個表23)'!BH201)</f>
        <v>0</v>
      </c>
      <c r="BG200" s="91">
        <f>SUM('(個表24)'!BI201)</f>
        <v>0</v>
      </c>
      <c r="BH200" s="91">
        <f>SUM('(個表25)'!BJ201)</f>
        <v>0</v>
      </c>
      <c r="BI200" s="91">
        <f>SUM('(個表26)'!BK201)</f>
        <v>0</v>
      </c>
      <c r="BJ200" s="91">
        <f>SUM('(個表27)'!BL201)</f>
        <v>0</v>
      </c>
      <c r="BK200" s="91">
        <f>SUM('(個表28)'!BM201)</f>
        <v>0</v>
      </c>
      <c r="BL200" s="91">
        <f>SUM('(個表29)'!BN201)</f>
        <v>0</v>
      </c>
      <c r="BM200" s="91">
        <f>SUM('(個表30)'!BO201)</f>
        <v>0</v>
      </c>
      <c r="BN200" s="91">
        <f t="shared" si="42"/>
        <v>0</v>
      </c>
    </row>
    <row r="201" spans="34:66" s="75" customFormat="1" ht="12" customHeight="1" x14ac:dyDescent="0.15">
      <c r="AH201" s="78" t="s">
        <v>67</v>
      </c>
      <c r="AI201" s="80" t="s">
        <v>78</v>
      </c>
      <c r="AJ201" s="90">
        <f>SUM('(個表1)'!AL202)</f>
        <v>0</v>
      </c>
      <c r="AK201" s="90">
        <f>SUM('(個表2)'!AM202)</f>
        <v>0</v>
      </c>
      <c r="AL201" s="90">
        <f>SUM('(個表3)'!AN202)</f>
        <v>0</v>
      </c>
      <c r="AM201" s="90">
        <f>SUM('(個表4)'!AO202)</f>
        <v>0</v>
      </c>
      <c r="AN201" s="90">
        <f>SUM('(個表5)'!AP202)</f>
        <v>0</v>
      </c>
      <c r="AO201" s="90">
        <f>SUM('(個表6)'!AQ202)</f>
        <v>0</v>
      </c>
      <c r="AP201" s="90">
        <f>SUM('(個表7)'!AR202)</f>
        <v>0</v>
      </c>
      <c r="AQ201" s="90">
        <f>SUM('(個表8)'!AS202)</f>
        <v>0</v>
      </c>
      <c r="AR201" s="90">
        <f>SUM('(個表9)'!AT202)</f>
        <v>0</v>
      </c>
      <c r="AS201" s="90">
        <f>SUM('(個表10)'!AU202)</f>
        <v>0</v>
      </c>
      <c r="AT201" s="90">
        <f>SUM('(個表11)'!AV202)</f>
        <v>0</v>
      </c>
      <c r="AU201" s="90">
        <f>SUM('(個表12)'!AW202)</f>
        <v>0</v>
      </c>
      <c r="AV201" s="90">
        <f>SUM('(個表13)'!AX202)</f>
        <v>0</v>
      </c>
      <c r="AW201" s="90">
        <f>SUM('(個表14)'!AY202)</f>
        <v>0</v>
      </c>
      <c r="AX201" s="90">
        <f>SUM('(個表15)'!AZ202)</f>
        <v>0</v>
      </c>
      <c r="AY201" s="90">
        <f>SUM('(個表16)'!BA202)</f>
        <v>0</v>
      </c>
      <c r="AZ201" s="90">
        <f>SUM('(個表17)'!BB202)</f>
        <v>0</v>
      </c>
      <c r="BA201" s="90">
        <f>SUM('(個表18）'!BC202)</f>
        <v>0</v>
      </c>
      <c r="BB201" s="90">
        <f>SUM('(個表19)'!BD202)</f>
        <v>0</v>
      </c>
      <c r="BC201" s="90">
        <f>SUM('(個表20)'!BE202)</f>
        <v>0</v>
      </c>
      <c r="BD201" s="90">
        <f>SUM('(個表21)'!BF202)</f>
        <v>0</v>
      </c>
      <c r="BE201" s="90">
        <f>SUM('(個表22)'!BG202)</f>
        <v>0</v>
      </c>
      <c r="BF201" s="90">
        <f>SUM('(個表23)'!BH202)</f>
        <v>0</v>
      </c>
      <c r="BG201" s="90">
        <f>SUM('(個表24)'!BI202)</f>
        <v>0</v>
      </c>
      <c r="BH201" s="90">
        <f>SUM('(個表25)'!BJ202)</f>
        <v>0</v>
      </c>
      <c r="BI201" s="90">
        <f>SUM('(個表26)'!BK202)</f>
        <v>0</v>
      </c>
      <c r="BJ201" s="90">
        <f>SUM('(個表27)'!BL202)</f>
        <v>0</v>
      </c>
      <c r="BK201" s="90">
        <f>SUM('(個表28)'!BM202)</f>
        <v>0</v>
      </c>
      <c r="BL201" s="90">
        <f>SUM('(個表29)'!BN202)</f>
        <v>0</v>
      </c>
      <c r="BM201" s="90">
        <f>SUM('(個表30)'!BO202)</f>
        <v>0</v>
      </c>
      <c r="BN201" s="90">
        <f t="shared" si="42"/>
        <v>0</v>
      </c>
    </row>
    <row r="202" spans="34:66" s="75" customFormat="1" ht="12" customHeight="1" x14ac:dyDescent="0.15">
      <c r="AH202" s="81"/>
      <c r="AI202" s="79" t="s">
        <v>265</v>
      </c>
      <c r="AJ202" s="90">
        <f>SUM('(個表1)'!AL203)</f>
        <v>0</v>
      </c>
      <c r="AK202" s="90">
        <f>SUM('(個表2)'!AM203)</f>
        <v>0</v>
      </c>
      <c r="AL202" s="90">
        <f>SUM('(個表3)'!AN203)</f>
        <v>0</v>
      </c>
      <c r="AM202" s="90">
        <f>SUM('(個表4)'!AO203)</f>
        <v>0</v>
      </c>
      <c r="AN202" s="90">
        <f>SUM('(個表5)'!AP203)</f>
        <v>0</v>
      </c>
      <c r="AO202" s="90">
        <f>SUM('(個表6)'!AQ203)</f>
        <v>0</v>
      </c>
      <c r="AP202" s="90">
        <f>SUM('(個表7)'!AR203)</f>
        <v>0</v>
      </c>
      <c r="AQ202" s="90">
        <f>SUM('(個表8)'!AS203)</f>
        <v>0</v>
      </c>
      <c r="AR202" s="90">
        <f>SUM('(個表9)'!AT203)</f>
        <v>0</v>
      </c>
      <c r="AS202" s="90">
        <f>SUM('(個表10)'!AU203)</f>
        <v>0</v>
      </c>
      <c r="AT202" s="90">
        <f>SUM('(個表11)'!AV203)</f>
        <v>0</v>
      </c>
      <c r="AU202" s="90">
        <f>SUM('(個表12)'!AW203)</f>
        <v>0</v>
      </c>
      <c r="AV202" s="90">
        <f>SUM('(個表13)'!AX203)</f>
        <v>0</v>
      </c>
      <c r="AW202" s="90">
        <f>SUM('(個表14)'!AY203)</f>
        <v>0</v>
      </c>
      <c r="AX202" s="90">
        <f>SUM('(個表15)'!AZ203)</f>
        <v>0</v>
      </c>
      <c r="AY202" s="90">
        <f>SUM('(個表16)'!BA203)</f>
        <v>0</v>
      </c>
      <c r="AZ202" s="90">
        <f>SUM('(個表17)'!BB203)</f>
        <v>0</v>
      </c>
      <c r="BA202" s="90">
        <f>SUM('(個表18）'!BC203)</f>
        <v>0</v>
      </c>
      <c r="BB202" s="90">
        <f>SUM('(個表19)'!BD203)</f>
        <v>0</v>
      </c>
      <c r="BC202" s="90">
        <f>SUM('(個表20)'!BE203)</f>
        <v>0</v>
      </c>
      <c r="BD202" s="90">
        <f>SUM('(個表21)'!BF203)</f>
        <v>0</v>
      </c>
      <c r="BE202" s="90">
        <f>SUM('(個表22)'!BG203)</f>
        <v>0</v>
      </c>
      <c r="BF202" s="90">
        <f>SUM('(個表23)'!BH203)</f>
        <v>0</v>
      </c>
      <c r="BG202" s="90">
        <f>SUM('(個表24)'!BI203)</f>
        <v>0</v>
      </c>
      <c r="BH202" s="90">
        <f>SUM('(個表25)'!BJ203)</f>
        <v>0</v>
      </c>
      <c r="BI202" s="90">
        <f>SUM('(個表26)'!BK203)</f>
        <v>0</v>
      </c>
      <c r="BJ202" s="90">
        <f>SUM('(個表27)'!BL203)</f>
        <v>0</v>
      </c>
      <c r="BK202" s="90">
        <f>SUM('(個表28)'!BM203)</f>
        <v>0</v>
      </c>
      <c r="BL202" s="90">
        <f>SUM('(個表29)'!BN203)</f>
        <v>0</v>
      </c>
      <c r="BM202" s="90">
        <f>SUM('(個表30)'!BO203)</f>
        <v>0</v>
      </c>
      <c r="BN202" s="90">
        <f t="shared" si="42"/>
        <v>0</v>
      </c>
    </row>
    <row r="203" spans="34:66" s="75" customFormat="1" ht="12" customHeight="1" x14ac:dyDescent="0.15">
      <c r="AH203" s="77"/>
      <c r="AI203" s="79" t="s">
        <v>266</v>
      </c>
      <c r="AJ203" s="90">
        <f>SUM('(個表1)'!AL204)</f>
        <v>0</v>
      </c>
      <c r="AK203" s="90">
        <f>SUM('(個表2)'!AM204)</f>
        <v>0</v>
      </c>
      <c r="AL203" s="90">
        <f>SUM('(個表3)'!AN204)</f>
        <v>0</v>
      </c>
      <c r="AM203" s="90">
        <f>SUM('(個表4)'!AO204)</f>
        <v>0</v>
      </c>
      <c r="AN203" s="90">
        <f>SUM('(個表5)'!AP204)</f>
        <v>0</v>
      </c>
      <c r="AO203" s="90">
        <f>SUM('(個表6)'!AQ204)</f>
        <v>0</v>
      </c>
      <c r="AP203" s="90">
        <f>SUM('(個表7)'!AR204)</f>
        <v>0</v>
      </c>
      <c r="AQ203" s="90">
        <f>SUM('(個表8)'!AS204)</f>
        <v>0</v>
      </c>
      <c r="AR203" s="90">
        <f>SUM('(個表9)'!AT204)</f>
        <v>0</v>
      </c>
      <c r="AS203" s="90">
        <f>SUM('(個表10)'!AU204)</f>
        <v>0</v>
      </c>
      <c r="AT203" s="90">
        <f>SUM('(個表11)'!AV204)</f>
        <v>0</v>
      </c>
      <c r="AU203" s="90">
        <f>SUM('(個表12)'!AW204)</f>
        <v>0</v>
      </c>
      <c r="AV203" s="90">
        <f>SUM('(個表13)'!AX204)</f>
        <v>0</v>
      </c>
      <c r="AW203" s="90">
        <f>SUM('(個表14)'!AY204)</f>
        <v>0</v>
      </c>
      <c r="AX203" s="90">
        <f>SUM('(個表15)'!AZ204)</f>
        <v>0</v>
      </c>
      <c r="AY203" s="90">
        <f>SUM('(個表16)'!BA204)</f>
        <v>0</v>
      </c>
      <c r="AZ203" s="90">
        <f>SUM('(個表17)'!BB204)</f>
        <v>0</v>
      </c>
      <c r="BA203" s="90">
        <f>SUM('(個表18）'!BC204)</f>
        <v>0</v>
      </c>
      <c r="BB203" s="90">
        <f>SUM('(個表19)'!BD204)</f>
        <v>0</v>
      </c>
      <c r="BC203" s="90">
        <f>SUM('(個表20)'!BE204)</f>
        <v>0</v>
      </c>
      <c r="BD203" s="90">
        <f>SUM('(個表21)'!BF204)</f>
        <v>0</v>
      </c>
      <c r="BE203" s="90">
        <f>SUM('(個表22)'!BG204)</f>
        <v>0</v>
      </c>
      <c r="BF203" s="90">
        <f>SUM('(個表23)'!BH204)</f>
        <v>0</v>
      </c>
      <c r="BG203" s="90">
        <f>SUM('(個表24)'!BI204)</f>
        <v>0</v>
      </c>
      <c r="BH203" s="90">
        <f>SUM('(個表25)'!BJ204)</f>
        <v>0</v>
      </c>
      <c r="BI203" s="90">
        <f>SUM('(個表26)'!BK204)</f>
        <v>0</v>
      </c>
      <c r="BJ203" s="90">
        <f>SUM('(個表27)'!BL204)</f>
        <v>0</v>
      </c>
      <c r="BK203" s="90">
        <f>SUM('(個表28)'!BM204)</f>
        <v>0</v>
      </c>
      <c r="BL203" s="90">
        <f>SUM('(個表29)'!BN204)</f>
        <v>0</v>
      </c>
      <c r="BM203" s="90">
        <f>SUM('(個表30)'!BO204)</f>
        <v>0</v>
      </c>
      <c r="BN203" s="90">
        <f t="shared" si="42"/>
        <v>0</v>
      </c>
    </row>
    <row r="204" spans="34:66" s="75" customFormat="1" ht="12" customHeight="1" x14ac:dyDescent="0.15">
      <c r="AH204" s="82" t="s">
        <v>71</v>
      </c>
      <c r="AI204" s="74" t="s">
        <v>72</v>
      </c>
      <c r="AJ204" s="90">
        <f>SUM('(個表1)'!AL205)</f>
        <v>0</v>
      </c>
      <c r="AK204" s="90">
        <f>SUM('(個表2)'!AM205)</f>
        <v>0</v>
      </c>
      <c r="AL204" s="90">
        <f>SUM('(個表3)'!AN205)</f>
        <v>0</v>
      </c>
      <c r="AM204" s="90">
        <f>SUM('(個表4)'!AO205)</f>
        <v>0</v>
      </c>
      <c r="AN204" s="90">
        <f>SUM('(個表5)'!AP205)</f>
        <v>0</v>
      </c>
      <c r="AO204" s="90">
        <f>SUM('(個表6)'!AQ205)</f>
        <v>0</v>
      </c>
      <c r="AP204" s="90">
        <f>SUM('(個表7)'!AR205)</f>
        <v>0</v>
      </c>
      <c r="AQ204" s="90">
        <f>SUM('(個表8)'!AS205)</f>
        <v>0</v>
      </c>
      <c r="AR204" s="90">
        <f>SUM('(個表9)'!AT205)</f>
        <v>0</v>
      </c>
      <c r="AS204" s="90">
        <f>SUM('(個表10)'!AU205)</f>
        <v>0</v>
      </c>
      <c r="AT204" s="90">
        <f>SUM('(個表11)'!AV205)</f>
        <v>0</v>
      </c>
      <c r="AU204" s="90">
        <f>SUM('(個表12)'!AW205)</f>
        <v>0</v>
      </c>
      <c r="AV204" s="90">
        <f>SUM('(個表13)'!AX205)</f>
        <v>0</v>
      </c>
      <c r="AW204" s="90">
        <f>SUM('(個表14)'!AY205)</f>
        <v>0</v>
      </c>
      <c r="AX204" s="90">
        <f>SUM('(個表15)'!AZ205)</f>
        <v>0</v>
      </c>
      <c r="AY204" s="90">
        <f>SUM('(個表16)'!BA205)</f>
        <v>0</v>
      </c>
      <c r="AZ204" s="90">
        <f>SUM('(個表17)'!BB205)</f>
        <v>0</v>
      </c>
      <c r="BA204" s="90">
        <f>SUM('(個表18）'!BC205)</f>
        <v>0</v>
      </c>
      <c r="BB204" s="90">
        <f>SUM('(個表19)'!BD205)</f>
        <v>0</v>
      </c>
      <c r="BC204" s="90">
        <f>SUM('(個表20)'!BE205)</f>
        <v>0</v>
      </c>
      <c r="BD204" s="90">
        <f>SUM('(個表21)'!BF205)</f>
        <v>0</v>
      </c>
      <c r="BE204" s="90">
        <f>SUM('(個表22)'!BG205)</f>
        <v>0</v>
      </c>
      <c r="BF204" s="90">
        <f>SUM('(個表23)'!BH205)</f>
        <v>0</v>
      </c>
      <c r="BG204" s="90">
        <f>SUM('(個表24)'!BI205)</f>
        <v>0</v>
      </c>
      <c r="BH204" s="90">
        <f>SUM('(個表25)'!BJ205)</f>
        <v>0</v>
      </c>
      <c r="BI204" s="90">
        <f>SUM('(個表26)'!BK205)</f>
        <v>0</v>
      </c>
      <c r="BJ204" s="90">
        <f>SUM('(個表27)'!BL205)</f>
        <v>0</v>
      </c>
      <c r="BK204" s="90">
        <f>SUM('(個表28)'!BM205)</f>
        <v>0</v>
      </c>
      <c r="BL204" s="90">
        <f>SUM('(個表29)'!BN205)</f>
        <v>0</v>
      </c>
      <c r="BM204" s="90">
        <f>SUM('(個表30)'!BO205)</f>
        <v>0</v>
      </c>
      <c r="BN204" s="90">
        <f t="shared" si="42"/>
        <v>0</v>
      </c>
    </row>
    <row r="205" spans="34:66" s="75" customFormat="1" ht="12" customHeight="1" x14ac:dyDescent="0.15">
      <c r="AH205" s="83" t="s">
        <v>70</v>
      </c>
      <c r="AI205" s="71"/>
      <c r="AJ205" s="91">
        <f>SUM('(個表1)'!AL206)</f>
        <v>0</v>
      </c>
      <c r="AK205" s="91">
        <f>SUM('(個表2)'!AM206)</f>
        <v>0</v>
      </c>
      <c r="AL205" s="91">
        <f>SUM('(個表3)'!AN206)</f>
        <v>0</v>
      </c>
      <c r="AM205" s="91">
        <f>SUM('(個表4)'!AO206)</f>
        <v>0</v>
      </c>
      <c r="AN205" s="91">
        <f>SUM('(個表5)'!AP206)</f>
        <v>0</v>
      </c>
      <c r="AO205" s="91">
        <f>SUM('(個表6)'!AQ206)</f>
        <v>0</v>
      </c>
      <c r="AP205" s="91">
        <f>SUM('(個表7)'!AR206)</f>
        <v>0</v>
      </c>
      <c r="AQ205" s="91">
        <f>SUM('(個表8)'!AS206)</f>
        <v>0</v>
      </c>
      <c r="AR205" s="91">
        <f>SUM('(個表9)'!AT206)</f>
        <v>0</v>
      </c>
      <c r="AS205" s="91">
        <f>SUM('(個表10)'!AU206)</f>
        <v>0</v>
      </c>
      <c r="AT205" s="91">
        <f>SUM('(個表11)'!AV206)</f>
        <v>0</v>
      </c>
      <c r="AU205" s="91">
        <f>SUM('(個表12)'!AW206)</f>
        <v>0</v>
      </c>
      <c r="AV205" s="91">
        <f>SUM('(個表13)'!AX206)</f>
        <v>0</v>
      </c>
      <c r="AW205" s="91">
        <f>SUM('(個表14)'!AY206)</f>
        <v>0</v>
      </c>
      <c r="AX205" s="91">
        <f>SUM('(個表15)'!AZ206)</f>
        <v>0</v>
      </c>
      <c r="AY205" s="91">
        <f>SUM('(個表16)'!BA206)</f>
        <v>0</v>
      </c>
      <c r="AZ205" s="91">
        <f>SUM('(個表17)'!BB206)</f>
        <v>0</v>
      </c>
      <c r="BA205" s="91">
        <f>SUM('(個表18）'!BC206)</f>
        <v>0</v>
      </c>
      <c r="BB205" s="91">
        <f>SUM('(個表19)'!BD206)</f>
        <v>0</v>
      </c>
      <c r="BC205" s="91">
        <f>SUM('(個表20)'!BE206)</f>
        <v>0</v>
      </c>
      <c r="BD205" s="91">
        <f>SUM('(個表21)'!BF206)</f>
        <v>0</v>
      </c>
      <c r="BE205" s="91">
        <f>SUM('(個表22)'!BG206)</f>
        <v>0</v>
      </c>
      <c r="BF205" s="91">
        <f>SUM('(個表23)'!BH206)</f>
        <v>0</v>
      </c>
      <c r="BG205" s="91">
        <f>SUM('(個表24)'!BI206)</f>
        <v>0</v>
      </c>
      <c r="BH205" s="91">
        <f>SUM('(個表25)'!BJ206)</f>
        <v>0</v>
      </c>
      <c r="BI205" s="91">
        <f>SUM('(個表26)'!BK206)</f>
        <v>0</v>
      </c>
      <c r="BJ205" s="91">
        <f>SUM('(個表27)'!BL206)</f>
        <v>0</v>
      </c>
      <c r="BK205" s="91">
        <f>SUM('(個表28)'!BM206)</f>
        <v>0</v>
      </c>
      <c r="BL205" s="91">
        <f>SUM('(個表29)'!BN206)</f>
        <v>0</v>
      </c>
      <c r="BM205" s="91">
        <f>SUM('(個表30)'!BO206)</f>
        <v>0</v>
      </c>
      <c r="BN205" s="91">
        <f t="shared" si="42"/>
        <v>0</v>
      </c>
    </row>
    <row r="206" spans="34:66" s="75" customFormat="1" ht="12" customHeight="1" x14ac:dyDescent="0.15">
      <c r="AH206" s="515" t="s">
        <v>51</v>
      </c>
      <c r="AI206" s="516"/>
      <c r="AJ206" s="90">
        <f>SUM(AJ196:AJ205)</f>
        <v>0</v>
      </c>
      <c r="AK206" s="90">
        <f t="shared" ref="AK206:BM206" si="43">SUM(AK196:AK205)</f>
        <v>0</v>
      </c>
      <c r="AL206" s="90">
        <f t="shared" si="43"/>
        <v>0</v>
      </c>
      <c r="AM206" s="90">
        <f t="shared" si="43"/>
        <v>0</v>
      </c>
      <c r="AN206" s="90">
        <f t="shared" si="43"/>
        <v>0</v>
      </c>
      <c r="AO206" s="90">
        <f t="shared" si="43"/>
        <v>0</v>
      </c>
      <c r="AP206" s="90">
        <f t="shared" si="43"/>
        <v>0</v>
      </c>
      <c r="AQ206" s="90">
        <f t="shared" si="43"/>
        <v>0</v>
      </c>
      <c r="AR206" s="90">
        <f t="shared" si="43"/>
        <v>0</v>
      </c>
      <c r="AS206" s="90">
        <f t="shared" si="43"/>
        <v>0</v>
      </c>
      <c r="AT206" s="90">
        <f t="shared" si="43"/>
        <v>0</v>
      </c>
      <c r="AU206" s="90">
        <f t="shared" si="43"/>
        <v>0</v>
      </c>
      <c r="AV206" s="90">
        <f t="shared" si="43"/>
        <v>0</v>
      </c>
      <c r="AW206" s="90">
        <f t="shared" si="43"/>
        <v>0</v>
      </c>
      <c r="AX206" s="90">
        <f t="shared" si="43"/>
        <v>0</v>
      </c>
      <c r="AY206" s="90">
        <f t="shared" si="43"/>
        <v>0</v>
      </c>
      <c r="AZ206" s="90">
        <f t="shared" si="43"/>
        <v>0</v>
      </c>
      <c r="BA206" s="90">
        <f t="shared" si="43"/>
        <v>0</v>
      </c>
      <c r="BB206" s="90">
        <f t="shared" si="43"/>
        <v>0</v>
      </c>
      <c r="BC206" s="90">
        <f t="shared" si="43"/>
        <v>0</v>
      </c>
      <c r="BD206" s="90">
        <f t="shared" si="43"/>
        <v>0</v>
      </c>
      <c r="BE206" s="90">
        <f t="shared" si="43"/>
        <v>0</v>
      </c>
      <c r="BF206" s="90">
        <f t="shared" si="43"/>
        <v>0</v>
      </c>
      <c r="BG206" s="90">
        <f t="shared" si="43"/>
        <v>0</v>
      </c>
      <c r="BH206" s="90">
        <f t="shared" si="43"/>
        <v>0</v>
      </c>
      <c r="BI206" s="90">
        <f t="shared" si="43"/>
        <v>0</v>
      </c>
      <c r="BJ206" s="90">
        <f t="shared" si="43"/>
        <v>0</v>
      </c>
      <c r="BK206" s="90">
        <f t="shared" si="43"/>
        <v>0</v>
      </c>
      <c r="BL206" s="90">
        <f t="shared" si="43"/>
        <v>0</v>
      </c>
      <c r="BM206" s="90">
        <f t="shared" si="43"/>
        <v>0</v>
      </c>
      <c r="BN206" s="90">
        <f>SUM(BN196:BN205)</f>
        <v>0</v>
      </c>
    </row>
    <row r="207" spans="34:66" s="75" customFormat="1" ht="12" customHeight="1" x14ac:dyDescent="0.15">
      <c r="AH207" s="75" t="s">
        <v>81</v>
      </c>
    </row>
    <row r="208" spans="34:66" s="75" customFormat="1" ht="12" customHeight="1" x14ac:dyDescent="0.15">
      <c r="AH208" s="518" t="s">
        <v>53</v>
      </c>
      <c r="AI208" s="520" t="s">
        <v>54</v>
      </c>
      <c r="AJ208" s="72">
        <f>AJ194</f>
        <v>1</v>
      </c>
      <c r="AK208" s="72">
        <f t="shared" ref="AK208:BM208" si="44">AK194</f>
        <v>2</v>
      </c>
      <c r="AL208" s="72">
        <f t="shared" si="44"/>
        <v>3</v>
      </c>
      <c r="AM208" s="72">
        <f t="shared" si="44"/>
        <v>4</v>
      </c>
      <c r="AN208" s="72">
        <f t="shared" si="44"/>
        <v>5</v>
      </c>
      <c r="AO208" s="72">
        <f t="shared" si="44"/>
        <v>6</v>
      </c>
      <c r="AP208" s="72">
        <f t="shared" si="44"/>
        <v>7</v>
      </c>
      <c r="AQ208" s="72">
        <f t="shared" si="44"/>
        <v>8</v>
      </c>
      <c r="AR208" s="72">
        <f t="shared" si="44"/>
        <v>9</v>
      </c>
      <c r="AS208" s="72">
        <f t="shared" si="44"/>
        <v>10</v>
      </c>
      <c r="AT208" s="72">
        <f t="shared" si="44"/>
        <v>11</v>
      </c>
      <c r="AU208" s="72">
        <f t="shared" si="44"/>
        <v>12</v>
      </c>
      <c r="AV208" s="72">
        <f t="shared" si="44"/>
        <v>13</v>
      </c>
      <c r="AW208" s="72">
        <f t="shared" si="44"/>
        <v>14</v>
      </c>
      <c r="AX208" s="72">
        <f t="shared" si="44"/>
        <v>15</v>
      </c>
      <c r="AY208" s="72">
        <f t="shared" si="44"/>
        <v>16</v>
      </c>
      <c r="AZ208" s="72">
        <f t="shared" si="44"/>
        <v>17</v>
      </c>
      <c r="BA208" s="72">
        <f t="shared" si="44"/>
        <v>18</v>
      </c>
      <c r="BB208" s="72">
        <f t="shared" si="44"/>
        <v>19</v>
      </c>
      <c r="BC208" s="72">
        <f t="shared" si="44"/>
        <v>20</v>
      </c>
      <c r="BD208" s="72">
        <f t="shared" si="44"/>
        <v>21</v>
      </c>
      <c r="BE208" s="72">
        <f t="shared" si="44"/>
        <v>22</v>
      </c>
      <c r="BF208" s="72">
        <f t="shared" si="44"/>
        <v>23</v>
      </c>
      <c r="BG208" s="72">
        <f t="shared" si="44"/>
        <v>24</v>
      </c>
      <c r="BH208" s="72">
        <f t="shared" si="44"/>
        <v>25</v>
      </c>
      <c r="BI208" s="72">
        <f t="shared" si="44"/>
        <v>26</v>
      </c>
      <c r="BJ208" s="72">
        <f t="shared" si="44"/>
        <v>27</v>
      </c>
      <c r="BK208" s="72">
        <f t="shared" si="44"/>
        <v>28</v>
      </c>
      <c r="BL208" s="72">
        <f t="shared" si="44"/>
        <v>29</v>
      </c>
      <c r="BM208" s="72">
        <f t="shared" si="44"/>
        <v>30</v>
      </c>
      <c r="BN208" s="72" t="str">
        <f>BN194</f>
        <v>合計</v>
      </c>
    </row>
    <row r="209" spans="34:66" s="75" customFormat="1" ht="12" customHeight="1" x14ac:dyDescent="0.15">
      <c r="AH209" s="519"/>
      <c r="AI209" s="521"/>
      <c r="AJ209" s="86" t="s">
        <v>59</v>
      </c>
      <c r="AK209" s="86" t="s">
        <v>59</v>
      </c>
      <c r="AL209" s="86" t="s">
        <v>59</v>
      </c>
      <c r="AM209" s="86" t="s">
        <v>59</v>
      </c>
      <c r="AN209" s="86" t="s">
        <v>59</v>
      </c>
      <c r="AO209" s="86" t="s">
        <v>59</v>
      </c>
      <c r="AP209" s="86" t="s">
        <v>59</v>
      </c>
      <c r="AQ209" s="86" t="s">
        <v>59</v>
      </c>
      <c r="AR209" s="86" t="s">
        <v>59</v>
      </c>
      <c r="AS209" s="86" t="s">
        <v>59</v>
      </c>
      <c r="AT209" s="86" t="s">
        <v>59</v>
      </c>
      <c r="AU209" s="86" t="s">
        <v>59</v>
      </c>
      <c r="AV209" s="86" t="s">
        <v>59</v>
      </c>
      <c r="AW209" s="86" t="s">
        <v>59</v>
      </c>
      <c r="AX209" s="86" t="s">
        <v>59</v>
      </c>
      <c r="AY209" s="86" t="s">
        <v>59</v>
      </c>
      <c r="AZ209" s="86" t="s">
        <v>59</v>
      </c>
      <c r="BA209" s="86" t="s">
        <v>59</v>
      </c>
      <c r="BB209" s="86" t="s">
        <v>59</v>
      </c>
      <c r="BC209" s="86" t="s">
        <v>59</v>
      </c>
      <c r="BD209" s="86" t="s">
        <v>59</v>
      </c>
      <c r="BE209" s="86" t="s">
        <v>59</v>
      </c>
      <c r="BF209" s="86" t="s">
        <v>59</v>
      </c>
      <c r="BG209" s="86" t="s">
        <v>59</v>
      </c>
      <c r="BH209" s="86" t="s">
        <v>59</v>
      </c>
      <c r="BI209" s="86" t="s">
        <v>59</v>
      </c>
      <c r="BJ209" s="86" t="s">
        <v>59</v>
      </c>
      <c r="BK209" s="86" t="s">
        <v>59</v>
      </c>
      <c r="BL209" s="86" t="s">
        <v>59</v>
      </c>
      <c r="BM209" s="86" t="s">
        <v>59</v>
      </c>
      <c r="BN209" s="86" t="s">
        <v>59</v>
      </c>
    </row>
    <row r="210" spans="34:66" s="75" customFormat="1" ht="12" customHeight="1" x14ac:dyDescent="0.15">
      <c r="AH210" s="77" t="s">
        <v>60</v>
      </c>
      <c r="AI210" s="71" t="s">
        <v>60</v>
      </c>
      <c r="AJ210" s="90">
        <f>AJ182-AJ196</f>
        <v>0</v>
      </c>
      <c r="AK210" s="90">
        <f t="shared" ref="AK210:BM213" si="45">AK182-AK196</f>
        <v>0</v>
      </c>
      <c r="AL210" s="90">
        <f t="shared" si="45"/>
        <v>0</v>
      </c>
      <c r="AM210" s="90">
        <f t="shared" si="45"/>
        <v>0</v>
      </c>
      <c r="AN210" s="90">
        <f t="shared" si="45"/>
        <v>0</v>
      </c>
      <c r="AO210" s="90">
        <f t="shared" si="45"/>
        <v>0</v>
      </c>
      <c r="AP210" s="90">
        <f t="shared" si="45"/>
        <v>0</v>
      </c>
      <c r="AQ210" s="90">
        <f t="shared" si="45"/>
        <v>0</v>
      </c>
      <c r="AR210" s="90">
        <f t="shared" si="45"/>
        <v>0</v>
      </c>
      <c r="AS210" s="90">
        <f t="shared" si="45"/>
        <v>0</v>
      </c>
      <c r="AT210" s="90">
        <f t="shared" si="45"/>
        <v>0</v>
      </c>
      <c r="AU210" s="90">
        <f t="shared" si="45"/>
        <v>0</v>
      </c>
      <c r="AV210" s="90">
        <f t="shared" si="45"/>
        <v>0</v>
      </c>
      <c r="AW210" s="90">
        <f t="shared" si="45"/>
        <v>0</v>
      </c>
      <c r="AX210" s="90">
        <f t="shared" si="45"/>
        <v>0</v>
      </c>
      <c r="AY210" s="90">
        <f t="shared" si="45"/>
        <v>0</v>
      </c>
      <c r="AZ210" s="90">
        <f t="shared" si="45"/>
        <v>0</v>
      </c>
      <c r="BA210" s="90">
        <f t="shared" si="45"/>
        <v>0</v>
      </c>
      <c r="BB210" s="90">
        <f t="shared" si="45"/>
        <v>0</v>
      </c>
      <c r="BC210" s="90">
        <f t="shared" si="45"/>
        <v>0</v>
      </c>
      <c r="BD210" s="90">
        <f t="shared" si="45"/>
        <v>0</v>
      </c>
      <c r="BE210" s="90">
        <f t="shared" si="45"/>
        <v>0</v>
      </c>
      <c r="BF210" s="90">
        <f t="shared" si="45"/>
        <v>0</v>
      </c>
      <c r="BG210" s="90">
        <f t="shared" si="45"/>
        <v>0</v>
      </c>
      <c r="BH210" s="90">
        <f t="shared" si="45"/>
        <v>0</v>
      </c>
      <c r="BI210" s="90">
        <f t="shared" si="45"/>
        <v>0</v>
      </c>
      <c r="BJ210" s="90">
        <f t="shared" si="45"/>
        <v>0</v>
      </c>
      <c r="BK210" s="90">
        <f t="shared" si="45"/>
        <v>0</v>
      </c>
      <c r="BL210" s="90">
        <f t="shared" si="45"/>
        <v>0</v>
      </c>
      <c r="BM210" s="90">
        <f t="shared" si="45"/>
        <v>0</v>
      </c>
      <c r="BN210" s="90">
        <f t="shared" ref="BN210:BN219" si="46">BN182-BN196</f>
        <v>0</v>
      </c>
    </row>
    <row r="211" spans="34:66" s="75" customFormat="1" ht="12" customHeight="1" x14ac:dyDescent="0.15">
      <c r="AH211" s="78" t="s">
        <v>61</v>
      </c>
      <c r="AI211" s="79" t="s">
        <v>62</v>
      </c>
      <c r="AJ211" s="90">
        <f t="shared" ref="AJ211:BM217" si="47">AJ183-AJ197</f>
        <v>0</v>
      </c>
      <c r="AK211" s="90">
        <f t="shared" si="45"/>
        <v>0</v>
      </c>
      <c r="AL211" s="90">
        <f t="shared" si="45"/>
        <v>0</v>
      </c>
      <c r="AM211" s="90">
        <f t="shared" si="45"/>
        <v>0</v>
      </c>
      <c r="AN211" s="90">
        <f t="shared" si="45"/>
        <v>0</v>
      </c>
      <c r="AO211" s="90">
        <f t="shared" si="45"/>
        <v>0</v>
      </c>
      <c r="AP211" s="90">
        <f t="shared" si="45"/>
        <v>0</v>
      </c>
      <c r="AQ211" s="90">
        <f t="shared" si="45"/>
        <v>0</v>
      </c>
      <c r="AR211" s="90">
        <f t="shared" si="45"/>
        <v>0</v>
      </c>
      <c r="AS211" s="90">
        <f t="shared" si="45"/>
        <v>0</v>
      </c>
      <c r="AT211" s="90">
        <f t="shared" si="45"/>
        <v>0</v>
      </c>
      <c r="AU211" s="90">
        <f t="shared" si="45"/>
        <v>0</v>
      </c>
      <c r="AV211" s="90">
        <f t="shared" si="45"/>
        <v>0</v>
      </c>
      <c r="AW211" s="90">
        <f t="shared" si="45"/>
        <v>0</v>
      </c>
      <c r="AX211" s="90">
        <f t="shared" si="45"/>
        <v>0</v>
      </c>
      <c r="AY211" s="90">
        <f t="shared" si="45"/>
        <v>0</v>
      </c>
      <c r="AZ211" s="90">
        <f t="shared" si="45"/>
        <v>0</v>
      </c>
      <c r="BA211" s="90">
        <f t="shared" si="45"/>
        <v>0</v>
      </c>
      <c r="BB211" s="90">
        <f t="shared" si="45"/>
        <v>0</v>
      </c>
      <c r="BC211" s="90">
        <f t="shared" si="45"/>
        <v>0</v>
      </c>
      <c r="BD211" s="90">
        <f t="shared" si="45"/>
        <v>0</v>
      </c>
      <c r="BE211" s="90">
        <f t="shared" si="45"/>
        <v>0</v>
      </c>
      <c r="BF211" s="90">
        <f t="shared" si="45"/>
        <v>0</v>
      </c>
      <c r="BG211" s="90">
        <f t="shared" si="45"/>
        <v>0</v>
      </c>
      <c r="BH211" s="90">
        <f t="shared" si="45"/>
        <v>0</v>
      </c>
      <c r="BI211" s="90">
        <f t="shared" si="45"/>
        <v>0</v>
      </c>
      <c r="BJ211" s="90">
        <f t="shared" si="45"/>
        <v>0</v>
      </c>
      <c r="BK211" s="90">
        <f t="shared" si="45"/>
        <v>0</v>
      </c>
      <c r="BL211" s="90">
        <f t="shared" si="45"/>
        <v>0</v>
      </c>
      <c r="BM211" s="90">
        <f t="shared" si="45"/>
        <v>0</v>
      </c>
      <c r="BN211" s="90">
        <f t="shared" si="46"/>
        <v>0</v>
      </c>
    </row>
    <row r="212" spans="34:66" s="75" customFormat="1" ht="12" customHeight="1" x14ac:dyDescent="0.15">
      <c r="AH212" s="77"/>
      <c r="AI212" s="79" t="s">
        <v>63</v>
      </c>
      <c r="AJ212" s="90">
        <f t="shared" si="47"/>
        <v>0</v>
      </c>
      <c r="AK212" s="90">
        <f t="shared" si="45"/>
        <v>0</v>
      </c>
      <c r="AL212" s="90">
        <f t="shared" si="45"/>
        <v>0</v>
      </c>
      <c r="AM212" s="90">
        <f t="shared" si="45"/>
        <v>0</v>
      </c>
      <c r="AN212" s="90">
        <f t="shared" si="45"/>
        <v>0</v>
      </c>
      <c r="AO212" s="90">
        <f t="shared" si="45"/>
        <v>0</v>
      </c>
      <c r="AP212" s="90">
        <f t="shared" si="45"/>
        <v>0</v>
      </c>
      <c r="AQ212" s="90">
        <f t="shared" si="45"/>
        <v>0</v>
      </c>
      <c r="AR212" s="90">
        <f t="shared" si="45"/>
        <v>0</v>
      </c>
      <c r="AS212" s="90">
        <f t="shared" si="45"/>
        <v>0</v>
      </c>
      <c r="AT212" s="90">
        <f t="shared" si="45"/>
        <v>0</v>
      </c>
      <c r="AU212" s="90">
        <f t="shared" si="45"/>
        <v>0</v>
      </c>
      <c r="AV212" s="90">
        <f t="shared" si="45"/>
        <v>0</v>
      </c>
      <c r="AW212" s="90">
        <f t="shared" si="45"/>
        <v>0</v>
      </c>
      <c r="AX212" s="90">
        <f t="shared" si="45"/>
        <v>0</v>
      </c>
      <c r="AY212" s="90">
        <f t="shared" si="45"/>
        <v>0</v>
      </c>
      <c r="AZ212" s="90">
        <f t="shared" si="45"/>
        <v>0</v>
      </c>
      <c r="BA212" s="90">
        <f t="shared" si="45"/>
        <v>0</v>
      </c>
      <c r="BB212" s="90">
        <f t="shared" si="45"/>
        <v>0</v>
      </c>
      <c r="BC212" s="90">
        <f t="shared" si="45"/>
        <v>0</v>
      </c>
      <c r="BD212" s="90">
        <f t="shared" si="45"/>
        <v>0</v>
      </c>
      <c r="BE212" s="90">
        <f t="shared" si="45"/>
        <v>0</v>
      </c>
      <c r="BF212" s="90">
        <f t="shared" si="45"/>
        <v>0</v>
      </c>
      <c r="BG212" s="90">
        <f t="shared" si="45"/>
        <v>0</v>
      </c>
      <c r="BH212" s="90">
        <f t="shared" si="45"/>
        <v>0</v>
      </c>
      <c r="BI212" s="90">
        <f t="shared" si="45"/>
        <v>0</v>
      </c>
      <c r="BJ212" s="90">
        <f t="shared" si="45"/>
        <v>0</v>
      </c>
      <c r="BK212" s="90">
        <f t="shared" si="45"/>
        <v>0</v>
      </c>
      <c r="BL212" s="90">
        <f t="shared" si="45"/>
        <v>0</v>
      </c>
      <c r="BM212" s="90">
        <f t="shared" si="45"/>
        <v>0</v>
      </c>
      <c r="BN212" s="90">
        <f t="shared" si="46"/>
        <v>0</v>
      </c>
    </row>
    <row r="213" spans="34:66" s="75" customFormat="1" ht="12" customHeight="1" x14ac:dyDescent="0.15">
      <c r="AH213" s="78" t="s">
        <v>64</v>
      </c>
      <c r="AI213" s="79" t="s">
        <v>65</v>
      </c>
      <c r="AJ213" s="90">
        <f t="shared" si="47"/>
        <v>0</v>
      </c>
      <c r="AK213" s="90">
        <f t="shared" si="45"/>
        <v>0</v>
      </c>
      <c r="AL213" s="90">
        <f t="shared" si="45"/>
        <v>0</v>
      </c>
      <c r="AM213" s="90">
        <f t="shared" si="45"/>
        <v>0</v>
      </c>
      <c r="AN213" s="90">
        <f t="shared" si="45"/>
        <v>0</v>
      </c>
      <c r="AO213" s="90">
        <f t="shared" si="45"/>
        <v>0</v>
      </c>
      <c r="AP213" s="90">
        <f t="shared" si="45"/>
        <v>0</v>
      </c>
      <c r="AQ213" s="90">
        <f t="shared" si="45"/>
        <v>0</v>
      </c>
      <c r="AR213" s="90">
        <f t="shared" si="45"/>
        <v>0</v>
      </c>
      <c r="AS213" s="90">
        <f t="shared" si="45"/>
        <v>0</v>
      </c>
      <c r="AT213" s="90">
        <f t="shared" si="45"/>
        <v>0</v>
      </c>
      <c r="AU213" s="90">
        <f t="shared" si="45"/>
        <v>0</v>
      </c>
      <c r="AV213" s="90">
        <f t="shared" si="45"/>
        <v>0</v>
      </c>
      <c r="AW213" s="90">
        <f t="shared" si="45"/>
        <v>0</v>
      </c>
      <c r="AX213" s="90">
        <f t="shared" si="45"/>
        <v>0</v>
      </c>
      <c r="AY213" s="90">
        <f t="shared" si="45"/>
        <v>0</v>
      </c>
      <c r="AZ213" s="90">
        <f t="shared" si="45"/>
        <v>0</v>
      </c>
      <c r="BA213" s="90">
        <f t="shared" si="45"/>
        <v>0</v>
      </c>
      <c r="BB213" s="90">
        <f t="shared" si="45"/>
        <v>0</v>
      </c>
      <c r="BC213" s="90">
        <f t="shared" si="45"/>
        <v>0</v>
      </c>
      <c r="BD213" s="90">
        <f t="shared" si="45"/>
        <v>0</v>
      </c>
      <c r="BE213" s="90">
        <f t="shared" si="45"/>
        <v>0</v>
      </c>
      <c r="BF213" s="90">
        <f t="shared" si="45"/>
        <v>0</v>
      </c>
      <c r="BG213" s="90">
        <f t="shared" si="45"/>
        <v>0</v>
      </c>
      <c r="BH213" s="90">
        <f t="shared" si="45"/>
        <v>0</v>
      </c>
      <c r="BI213" s="90">
        <f t="shared" si="45"/>
        <v>0</v>
      </c>
      <c r="BJ213" s="90">
        <f t="shared" si="45"/>
        <v>0</v>
      </c>
      <c r="BK213" s="90">
        <f t="shared" si="45"/>
        <v>0</v>
      </c>
      <c r="BL213" s="90">
        <f t="shared" si="45"/>
        <v>0</v>
      </c>
      <c r="BM213" s="90">
        <f t="shared" si="45"/>
        <v>0</v>
      </c>
      <c r="BN213" s="90">
        <f t="shared" si="46"/>
        <v>0</v>
      </c>
    </row>
    <row r="214" spans="34:66" s="75" customFormat="1" ht="12" customHeight="1" x14ac:dyDescent="0.15">
      <c r="AH214" s="77"/>
      <c r="AI214" s="79" t="s">
        <v>66</v>
      </c>
      <c r="AJ214" s="90">
        <f t="shared" si="47"/>
        <v>0</v>
      </c>
      <c r="AK214" s="90">
        <f t="shared" si="47"/>
        <v>0</v>
      </c>
      <c r="AL214" s="90">
        <f t="shared" si="47"/>
        <v>0</v>
      </c>
      <c r="AM214" s="90">
        <f t="shared" si="47"/>
        <v>0</v>
      </c>
      <c r="AN214" s="90">
        <f t="shared" si="47"/>
        <v>0</v>
      </c>
      <c r="AO214" s="90">
        <f t="shared" si="47"/>
        <v>0</v>
      </c>
      <c r="AP214" s="90">
        <f t="shared" si="47"/>
        <v>0</v>
      </c>
      <c r="AQ214" s="90">
        <f t="shared" si="47"/>
        <v>0</v>
      </c>
      <c r="AR214" s="90">
        <f t="shared" si="47"/>
        <v>0</v>
      </c>
      <c r="AS214" s="90">
        <f t="shared" si="47"/>
        <v>0</v>
      </c>
      <c r="AT214" s="90">
        <f t="shared" si="47"/>
        <v>0</v>
      </c>
      <c r="AU214" s="90">
        <f t="shared" si="47"/>
        <v>0</v>
      </c>
      <c r="AV214" s="90">
        <f t="shared" si="47"/>
        <v>0</v>
      </c>
      <c r="AW214" s="90">
        <f t="shared" si="47"/>
        <v>0</v>
      </c>
      <c r="AX214" s="90">
        <f t="shared" si="47"/>
        <v>0</v>
      </c>
      <c r="AY214" s="90">
        <f t="shared" si="47"/>
        <v>0</v>
      </c>
      <c r="AZ214" s="90">
        <f t="shared" si="47"/>
        <v>0</v>
      </c>
      <c r="BA214" s="90">
        <f t="shared" si="47"/>
        <v>0</v>
      </c>
      <c r="BB214" s="90">
        <f t="shared" si="47"/>
        <v>0</v>
      </c>
      <c r="BC214" s="90">
        <f t="shared" si="47"/>
        <v>0</v>
      </c>
      <c r="BD214" s="90">
        <f t="shared" si="47"/>
        <v>0</v>
      </c>
      <c r="BE214" s="90">
        <f t="shared" si="47"/>
        <v>0</v>
      </c>
      <c r="BF214" s="90">
        <f t="shared" si="47"/>
        <v>0</v>
      </c>
      <c r="BG214" s="90">
        <f t="shared" si="47"/>
        <v>0</v>
      </c>
      <c r="BH214" s="90">
        <f t="shared" si="47"/>
        <v>0</v>
      </c>
      <c r="BI214" s="90">
        <f t="shared" si="47"/>
        <v>0</v>
      </c>
      <c r="BJ214" s="90">
        <f t="shared" si="47"/>
        <v>0</v>
      </c>
      <c r="BK214" s="90">
        <f t="shared" si="47"/>
        <v>0</v>
      </c>
      <c r="BL214" s="90">
        <f t="shared" si="47"/>
        <v>0</v>
      </c>
      <c r="BM214" s="90">
        <f t="shared" si="47"/>
        <v>0</v>
      </c>
      <c r="BN214" s="90">
        <f t="shared" si="46"/>
        <v>0</v>
      </c>
    </row>
    <row r="215" spans="34:66" s="75" customFormat="1" ht="12" customHeight="1" x14ac:dyDescent="0.15">
      <c r="AH215" s="78" t="s">
        <v>67</v>
      </c>
      <c r="AI215" s="80" t="s">
        <v>78</v>
      </c>
      <c r="AJ215" s="90">
        <f t="shared" si="47"/>
        <v>0</v>
      </c>
      <c r="AK215" s="90">
        <f t="shared" si="47"/>
        <v>0</v>
      </c>
      <c r="AL215" s="90">
        <f t="shared" si="47"/>
        <v>0</v>
      </c>
      <c r="AM215" s="90">
        <f t="shared" si="47"/>
        <v>0</v>
      </c>
      <c r="AN215" s="90">
        <f t="shared" si="47"/>
        <v>0</v>
      </c>
      <c r="AO215" s="90">
        <f t="shared" si="47"/>
        <v>0</v>
      </c>
      <c r="AP215" s="90">
        <f t="shared" si="47"/>
        <v>0</v>
      </c>
      <c r="AQ215" s="90">
        <f t="shared" si="47"/>
        <v>0</v>
      </c>
      <c r="AR215" s="90">
        <f t="shared" si="47"/>
        <v>0</v>
      </c>
      <c r="AS215" s="90">
        <f t="shared" si="47"/>
        <v>0</v>
      </c>
      <c r="AT215" s="90">
        <f t="shared" si="47"/>
        <v>0</v>
      </c>
      <c r="AU215" s="90">
        <f t="shared" si="47"/>
        <v>0</v>
      </c>
      <c r="AV215" s="90">
        <f t="shared" si="47"/>
        <v>0</v>
      </c>
      <c r="AW215" s="90">
        <f t="shared" si="47"/>
        <v>0</v>
      </c>
      <c r="AX215" s="90">
        <f t="shared" si="47"/>
        <v>0</v>
      </c>
      <c r="AY215" s="90">
        <f t="shared" si="47"/>
        <v>0</v>
      </c>
      <c r="AZ215" s="90">
        <f t="shared" si="47"/>
        <v>0</v>
      </c>
      <c r="BA215" s="90">
        <f t="shared" si="47"/>
        <v>0</v>
      </c>
      <c r="BB215" s="90">
        <f t="shared" si="47"/>
        <v>0</v>
      </c>
      <c r="BC215" s="90">
        <f t="shared" si="47"/>
        <v>0</v>
      </c>
      <c r="BD215" s="90">
        <f t="shared" si="47"/>
        <v>0</v>
      </c>
      <c r="BE215" s="90">
        <f t="shared" si="47"/>
        <v>0</v>
      </c>
      <c r="BF215" s="90">
        <f t="shared" si="47"/>
        <v>0</v>
      </c>
      <c r="BG215" s="90">
        <f t="shared" si="47"/>
        <v>0</v>
      </c>
      <c r="BH215" s="90">
        <f t="shared" si="47"/>
        <v>0</v>
      </c>
      <c r="BI215" s="90">
        <f t="shared" si="47"/>
        <v>0</v>
      </c>
      <c r="BJ215" s="90">
        <f t="shared" si="47"/>
        <v>0</v>
      </c>
      <c r="BK215" s="90">
        <f t="shared" si="47"/>
        <v>0</v>
      </c>
      <c r="BL215" s="90">
        <f t="shared" si="47"/>
        <v>0</v>
      </c>
      <c r="BM215" s="90">
        <f t="shared" si="47"/>
        <v>0</v>
      </c>
      <c r="BN215" s="90">
        <f t="shared" si="46"/>
        <v>0</v>
      </c>
    </row>
    <row r="216" spans="34:66" s="75" customFormat="1" ht="12" customHeight="1" x14ac:dyDescent="0.15">
      <c r="AH216" s="81"/>
      <c r="AI216" s="79" t="s">
        <v>265</v>
      </c>
      <c r="AJ216" s="90">
        <f t="shared" si="47"/>
        <v>0</v>
      </c>
      <c r="AK216" s="90">
        <f t="shared" si="47"/>
        <v>0</v>
      </c>
      <c r="AL216" s="90">
        <f t="shared" si="47"/>
        <v>0</v>
      </c>
      <c r="AM216" s="90">
        <f t="shared" si="47"/>
        <v>0</v>
      </c>
      <c r="AN216" s="90">
        <f t="shared" si="47"/>
        <v>0</v>
      </c>
      <c r="AO216" s="90">
        <f t="shared" si="47"/>
        <v>0</v>
      </c>
      <c r="AP216" s="90">
        <f t="shared" si="47"/>
        <v>0</v>
      </c>
      <c r="AQ216" s="90">
        <f t="shared" si="47"/>
        <v>0</v>
      </c>
      <c r="AR216" s="90">
        <f t="shared" si="47"/>
        <v>0</v>
      </c>
      <c r="AS216" s="90">
        <f t="shared" si="47"/>
        <v>0</v>
      </c>
      <c r="AT216" s="90">
        <f t="shared" si="47"/>
        <v>0</v>
      </c>
      <c r="AU216" s="90">
        <f t="shared" si="47"/>
        <v>0</v>
      </c>
      <c r="AV216" s="90">
        <f t="shared" si="47"/>
        <v>0</v>
      </c>
      <c r="AW216" s="90">
        <f t="shared" si="47"/>
        <v>0</v>
      </c>
      <c r="AX216" s="90">
        <f t="shared" si="47"/>
        <v>0</v>
      </c>
      <c r="AY216" s="90">
        <f t="shared" si="47"/>
        <v>0</v>
      </c>
      <c r="AZ216" s="90">
        <f t="shared" si="47"/>
        <v>0</v>
      </c>
      <c r="BA216" s="90">
        <f t="shared" si="47"/>
        <v>0</v>
      </c>
      <c r="BB216" s="90">
        <f t="shared" si="47"/>
        <v>0</v>
      </c>
      <c r="BC216" s="90">
        <f t="shared" si="47"/>
        <v>0</v>
      </c>
      <c r="BD216" s="90">
        <f t="shared" si="47"/>
        <v>0</v>
      </c>
      <c r="BE216" s="90">
        <f t="shared" si="47"/>
        <v>0</v>
      </c>
      <c r="BF216" s="90">
        <f t="shared" si="47"/>
        <v>0</v>
      </c>
      <c r="BG216" s="90">
        <f t="shared" si="47"/>
        <v>0</v>
      </c>
      <c r="BH216" s="90">
        <f t="shared" si="47"/>
        <v>0</v>
      </c>
      <c r="BI216" s="90">
        <f t="shared" si="47"/>
        <v>0</v>
      </c>
      <c r="BJ216" s="90">
        <f t="shared" si="47"/>
        <v>0</v>
      </c>
      <c r="BK216" s="90">
        <f t="shared" si="47"/>
        <v>0</v>
      </c>
      <c r="BL216" s="90">
        <f t="shared" si="47"/>
        <v>0</v>
      </c>
      <c r="BM216" s="90">
        <f t="shared" si="47"/>
        <v>0</v>
      </c>
      <c r="BN216" s="90">
        <f t="shared" si="46"/>
        <v>0</v>
      </c>
    </row>
    <row r="217" spans="34:66" s="75" customFormat="1" ht="12" customHeight="1" x14ac:dyDescent="0.15">
      <c r="AH217" s="77"/>
      <c r="AI217" s="79" t="s">
        <v>266</v>
      </c>
      <c r="AJ217" s="90">
        <f t="shared" si="47"/>
        <v>0</v>
      </c>
      <c r="AK217" s="90">
        <f t="shared" si="47"/>
        <v>0</v>
      </c>
      <c r="AL217" s="90">
        <f t="shared" si="47"/>
        <v>0</v>
      </c>
      <c r="AM217" s="90">
        <f t="shared" si="47"/>
        <v>0</v>
      </c>
      <c r="AN217" s="90">
        <f t="shared" si="47"/>
        <v>0</v>
      </c>
      <c r="AO217" s="90">
        <f t="shared" si="47"/>
        <v>0</v>
      </c>
      <c r="AP217" s="90">
        <f t="shared" si="47"/>
        <v>0</v>
      </c>
      <c r="AQ217" s="90">
        <f t="shared" si="47"/>
        <v>0</v>
      </c>
      <c r="AR217" s="90">
        <f t="shared" si="47"/>
        <v>0</v>
      </c>
      <c r="AS217" s="90">
        <f t="shared" si="47"/>
        <v>0</v>
      </c>
      <c r="AT217" s="90">
        <f t="shared" si="47"/>
        <v>0</v>
      </c>
      <c r="AU217" s="90">
        <f t="shared" si="47"/>
        <v>0</v>
      </c>
      <c r="AV217" s="90">
        <f t="shared" si="47"/>
        <v>0</v>
      </c>
      <c r="AW217" s="90">
        <f t="shared" si="47"/>
        <v>0</v>
      </c>
      <c r="AX217" s="90">
        <f t="shared" si="47"/>
        <v>0</v>
      </c>
      <c r="AY217" s="90">
        <f t="shared" si="47"/>
        <v>0</v>
      </c>
      <c r="AZ217" s="90">
        <f t="shared" si="47"/>
        <v>0</v>
      </c>
      <c r="BA217" s="90">
        <f t="shared" si="47"/>
        <v>0</v>
      </c>
      <c r="BB217" s="90">
        <f t="shared" si="47"/>
        <v>0</v>
      </c>
      <c r="BC217" s="90">
        <f t="shared" si="47"/>
        <v>0</v>
      </c>
      <c r="BD217" s="90">
        <f t="shared" si="47"/>
        <v>0</v>
      </c>
      <c r="BE217" s="90">
        <f t="shared" si="47"/>
        <v>0</v>
      </c>
      <c r="BF217" s="90">
        <f t="shared" si="47"/>
        <v>0</v>
      </c>
      <c r="BG217" s="90">
        <f t="shared" si="47"/>
        <v>0</v>
      </c>
      <c r="BH217" s="90">
        <f t="shared" si="47"/>
        <v>0</v>
      </c>
      <c r="BI217" s="90">
        <f t="shared" si="47"/>
        <v>0</v>
      </c>
      <c r="BJ217" s="90">
        <f t="shared" si="47"/>
        <v>0</v>
      </c>
      <c r="BK217" s="90">
        <f t="shared" si="47"/>
        <v>0</v>
      </c>
      <c r="BL217" s="90">
        <f t="shared" si="47"/>
        <v>0</v>
      </c>
      <c r="BM217" s="90">
        <f t="shared" si="47"/>
        <v>0</v>
      </c>
      <c r="BN217" s="90">
        <f t="shared" si="46"/>
        <v>0</v>
      </c>
    </row>
    <row r="218" spans="34:66" s="75" customFormat="1" ht="12" customHeight="1" x14ac:dyDescent="0.15">
      <c r="AH218" s="82" t="s">
        <v>71</v>
      </c>
      <c r="AI218" s="74" t="s">
        <v>72</v>
      </c>
      <c r="AJ218" s="90">
        <f t="shared" ref="AJ218:BM219" si="48">AJ190-AJ204</f>
        <v>0</v>
      </c>
      <c r="AK218" s="90">
        <f t="shared" si="48"/>
        <v>0</v>
      </c>
      <c r="AL218" s="90">
        <f t="shared" si="48"/>
        <v>0</v>
      </c>
      <c r="AM218" s="90">
        <f t="shared" si="48"/>
        <v>0</v>
      </c>
      <c r="AN218" s="90">
        <f t="shared" si="48"/>
        <v>0</v>
      </c>
      <c r="AO218" s="90">
        <f t="shared" si="48"/>
        <v>0</v>
      </c>
      <c r="AP218" s="90">
        <f t="shared" si="48"/>
        <v>0</v>
      </c>
      <c r="AQ218" s="90">
        <f t="shared" si="48"/>
        <v>0</v>
      </c>
      <c r="AR218" s="90">
        <f t="shared" si="48"/>
        <v>0</v>
      </c>
      <c r="AS218" s="90">
        <f t="shared" si="48"/>
        <v>0</v>
      </c>
      <c r="AT218" s="90">
        <f t="shared" si="48"/>
        <v>0</v>
      </c>
      <c r="AU218" s="90">
        <f t="shared" si="48"/>
        <v>0</v>
      </c>
      <c r="AV218" s="90">
        <f t="shared" si="48"/>
        <v>0</v>
      </c>
      <c r="AW218" s="90">
        <f t="shared" si="48"/>
        <v>0</v>
      </c>
      <c r="AX218" s="90">
        <f t="shared" si="48"/>
        <v>0</v>
      </c>
      <c r="AY218" s="90">
        <f t="shared" si="48"/>
        <v>0</v>
      </c>
      <c r="AZ218" s="90">
        <f t="shared" si="48"/>
        <v>0</v>
      </c>
      <c r="BA218" s="90">
        <f t="shared" si="48"/>
        <v>0</v>
      </c>
      <c r="BB218" s="90">
        <f t="shared" si="48"/>
        <v>0</v>
      </c>
      <c r="BC218" s="90">
        <f t="shared" si="48"/>
        <v>0</v>
      </c>
      <c r="BD218" s="90">
        <f t="shared" si="48"/>
        <v>0</v>
      </c>
      <c r="BE218" s="90">
        <f t="shared" si="48"/>
        <v>0</v>
      </c>
      <c r="BF218" s="90">
        <f t="shared" si="48"/>
        <v>0</v>
      </c>
      <c r="BG218" s="90">
        <f t="shared" si="48"/>
        <v>0</v>
      </c>
      <c r="BH218" s="90">
        <f t="shared" si="48"/>
        <v>0</v>
      </c>
      <c r="BI218" s="90">
        <f t="shared" si="48"/>
        <v>0</v>
      </c>
      <c r="BJ218" s="90">
        <f t="shared" si="48"/>
        <v>0</v>
      </c>
      <c r="BK218" s="90">
        <f t="shared" si="48"/>
        <v>0</v>
      </c>
      <c r="BL218" s="90">
        <f t="shared" si="48"/>
        <v>0</v>
      </c>
      <c r="BM218" s="90">
        <f t="shared" si="48"/>
        <v>0</v>
      </c>
      <c r="BN218" s="90">
        <f t="shared" si="46"/>
        <v>0</v>
      </c>
    </row>
    <row r="219" spans="34:66" s="75" customFormat="1" ht="12" customHeight="1" x14ac:dyDescent="0.15">
      <c r="AH219" s="83" t="s">
        <v>70</v>
      </c>
      <c r="AI219" s="71"/>
      <c r="AJ219" s="90">
        <f t="shared" si="48"/>
        <v>0</v>
      </c>
      <c r="AK219" s="90">
        <f t="shared" si="48"/>
        <v>0</v>
      </c>
      <c r="AL219" s="90">
        <f t="shared" si="48"/>
        <v>0</v>
      </c>
      <c r="AM219" s="90">
        <f t="shared" si="48"/>
        <v>0</v>
      </c>
      <c r="AN219" s="90">
        <f t="shared" si="48"/>
        <v>0</v>
      </c>
      <c r="AO219" s="90">
        <f t="shared" si="48"/>
        <v>0</v>
      </c>
      <c r="AP219" s="90">
        <f t="shared" si="48"/>
        <v>0</v>
      </c>
      <c r="AQ219" s="90">
        <f t="shared" si="48"/>
        <v>0</v>
      </c>
      <c r="AR219" s="90">
        <f t="shared" si="48"/>
        <v>0</v>
      </c>
      <c r="AS219" s="90">
        <f t="shared" si="48"/>
        <v>0</v>
      </c>
      <c r="AT219" s="90">
        <f t="shared" si="48"/>
        <v>0</v>
      </c>
      <c r="AU219" s="90">
        <f t="shared" si="48"/>
        <v>0</v>
      </c>
      <c r="AV219" s="90">
        <f t="shared" si="48"/>
        <v>0</v>
      </c>
      <c r="AW219" s="90">
        <f t="shared" si="48"/>
        <v>0</v>
      </c>
      <c r="AX219" s="90">
        <f t="shared" si="48"/>
        <v>0</v>
      </c>
      <c r="AY219" s="90">
        <f t="shared" si="48"/>
        <v>0</v>
      </c>
      <c r="AZ219" s="90">
        <f t="shared" si="48"/>
        <v>0</v>
      </c>
      <c r="BA219" s="90">
        <f t="shared" si="48"/>
        <v>0</v>
      </c>
      <c r="BB219" s="90">
        <f t="shared" si="48"/>
        <v>0</v>
      </c>
      <c r="BC219" s="90">
        <f t="shared" si="48"/>
        <v>0</v>
      </c>
      <c r="BD219" s="90">
        <f t="shared" si="48"/>
        <v>0</v>
      </c>
      <c r="BE219" s="90">
        <f t="shared" si="48"/>
        <v>0</v>
      </c>
      <c r="BF219" s="90">
        <f t="shared" si="48"/>
        <v>0</v>
      </c>
      <c r="BG219" s="90">
        <f t="shared" si="48"/>
        <v>0</v>
      </c>
      <c r="BH219" s="90">
        <f t="shared" si="48"/>
        <v>0</v>
      </c>
      <c r="BI219" s="90">
        <f t="shared" si="48"/>
        <v>0</v>
      </c>
      <c r="BJ219" s="90">
        <f t="shared" si="48"/>
        <v>0</v>
      </c>
      <c r="BK219" s="90">
        <f t="shared" si="48"/>
        <v>0</v>
      </c>
      <c r="BL219" s="90">
        <f t="shared" si="48"/>
        <v>0</v>
      </c>
      <c r="BM219" s="90">
        <f t="shared" si="48"/>
        <v>0</v>
      </c>
      <c r="BN219" s="90">
        <f t="shared" si="46"/>
        <v>0</v>
      </c>
    </row>
    <row r="220" spans="34:66" s="75" customFormat="1" ht="12" customHeight="1" x14ac:dyDescent="0.15">
      <c r="AH220" s="515" t="s">
        <v>51</v>
      </c>
      <c r="AI220" s="516"/>
      <c r="AJ220" s="90">
        <f>SUM(AJ210:AJ219)</f>
        <v>0</v>
      </c>
      <c r="AK220" s="90">
        <f t="shared" ref="AK220:BM220" si="49">SUM(AK210:AK219)</f>
        <v>0</v>
      </c>
      <c r="AL220" s="90">
        <f t="shared" si="49"/>
        <v>0</v>
      </c>
      <c r="AM220" s="90">
        <f t="shared" si="49"/>
        <v>0</v>
      </c>
      <c r="AN220" s="90">
        <f t="shared" si="49"/>
        <v>0</v>
      </c>
      <c r="AO220" s="90">
        <f t="shared" si="49"/>
        <v>0</v>
      </c>
      <c r="AP220" s="90">
        <f t="shared" si="49"/>
        <v>0</v>
      </c>
      <c r="AQ220" s="90">
        <f t="shared" si="49"/>
        <v>0</v>
      </c>
      <c r="AR220" s="90">
        <f t="shared" si="49"/>
        <v>0</v>
      </c>
      <c r="AS220" s="90">
        <f t="shared" si="49"/>
        <v>0</v>
      </c>
      <c r="AT220" s="90">
        <f t="shared" si="49"/>
        <v>0</v>
      </c>
      <c r="AU220" s="90">
        <f t="shared" si="49"/>
        <v>0</v>
      </c>
      <c r="AV220" s="90">
        <f t="shared" si="49"/>
        <v>0</v>
      </c>
      <c r="AW220" s="90">
        <f t="shared" si="49"/>
        <v>0</v>
      </c>
      <c r="AX220" s="90">
        <f t="shared" si="49"/>
        <v>0</v>
      </c>
      <c r="AY220" s="90">
        <f t="shared" si="49"/>
        <v>0</v>
      </c>
      <c r="AZ220" s="90">
        <f t="shared" si="49"/>
        <v>0</v>
      </c>
      <c r="BA220" s="90">
        <f t="shared" si="49"/>
        <v>0</v>
      </c>
      <c r="BB220" s="90">
        <f t="shared" si="49"/>
        <v>0</v>
      </c>
      <c r="BC220" s="90">
        <f t="shared" si="49"/>
        <v>0</v>
      </c>
      <c r="BD220" s="90">
        <f t="shared" si="49"/>
        <v>0</v>
      </c>
      <c r="BE220" s="90">
        <f t="shared" si="49"/>
        <v>0</v>
      </c>
      <c r="BF220" s="90">
        <f t="shared" si="49"/>
        <v>0</v>
      </c>
      <c r="BG220" s="90">
        <f t="shared" si="49"/>
        <v>0</v>
      </c>
      <c r="BH220" s="90">
        <f t="shared" si="49"/>
        <v>0</v>
      </c>
      <c r="BI220" s="90">
        <f t="shared" si="49"/>
        <v>0</v>
      </c>
      <c r="BJ220" s="90">
        <f t="shared" si="49"/>
        <v>0</v>
      </c>
      <c r="BK220" s="90">
        <f t="shared" si="49"/>
        <v>0</v>
      </c>
      <c r="BL220" s="90">
        <f t="shared" si="49"/>
        <v>0</v>
      </c>
      <c r="BM220" s="90">
        <f t="shared" si="49"/>
        <v>0</v>
      </c>
      <c r="BN220" s="90">
        <f>SUM(BN210:BN219)</f>
        <v>0</v>
      </c>
    </row>
    <row r="222" spans="34:66" ht="12" customHeight="1" x14ac:dyDescent="0.15">
      <c r="AH222" s="92" t="s">
        <v>250</v>
      </c>
    </row>
    <row r="223" spans="34:66" ht="12" customHeight="1" x14ac:dyDescent="0.15">
      <c r="AH223" s="14" t="s">
        <v>73</v>
      </c>
      <c r="AI223" s="14" t="s">
        <v>74</v>
      </c>
      <c r="AJ223" s="88" t="str">
        <f t="shared" ref="AJ223:BN223" si="50">IF(AJ225-AJ257=0,"ok","×")</f>
        <v>ok</v>
      </c>
      <c r="AK223" s="88" t="str">
        <f t="shared" si="50"/>
        <v>ok</v>
      </c>
      <c r="AL223" s="88" t="str">
        <f t="shared" si="50"/>
        <v>ok</v>
      </c>
      <c r="AM223" s="88" t="str">
        <f t="shared" si="50"/>
        <v>ok</v>
      </c>
      <c r="AN223" s="88" t="str">
        <f t="shared" si="50"/>
        <v>ok</v>
      </c>
      <c r="AO223" s="88" t="str">
        <f t="shared" si="50"/>
        <v>ok</v>
      </c>
      <c r="AP223" s="88" t="str">
        <f t="shared" si="50"/>
        <v>ok</v>
      </c>
      <c r="AQ223" s="88" t="str">
        <f t="shared" si="50"/>
        <v>ok</v>
      </c>
      <c r="AR223" s="88" t="str">
        <f t="shared" si="50"/>
        <v>ok</v>
      </c>
      <c r="AS223" s="88" t="str">
        <f t="shared" si="50"/>
        <v>ok</v>
      </c>
      <c r="AT223" s="88" t="str">
        <f t="shared" si="50"/>
        <v>ok</v>
      </c>
      <c r="AU223" s="88" t="str">
        <f t="shared" si="50"/>
        <v>ok</v>
      </c>
      <c r="AV223" s="88" t="str">
        <f t="shared" si="50"/>
        <v>ok</v>
      </c>
      <c r="AW223" s="88" t="str">
        <f t="shared" si="50"/>
        <v>ok</v>
      </c>
      <c r="AX223" s="88" t="str">
        <f t="shared" si="50"/>
        <v>ok</v>
      </c>
      <c r="AY223" s="88" t="str">
        <f t="shared" si="50"/>
        <v>ok</v>
      </c>
      <c r="AZ223" s="88" t="str">
        <f t="shared" si="50"/>
        <v>ok</v>
      </c>
      <c r="BA223" s="88" t="str">
        <f t="shared" si="50"/>
        <v>ok</v>
      </c>
      <c r="BB223" s="88" t="str">
        <f t="shared" si="50"/>
        <v>ok</v>
      </c>
      <c r="BC223" s="88" t="str">
        <f t="shared" si="50"/>
        <v>ok</v>
      </c>
      <c r="BD223" s="88" t="str">
        <f t="shared" si="50"/>
        <v>ok</v>
      </c>
      <c r="BE223" s="88" t="str">
        <f t="shared" si="50"/>
        <v>ok</v>
      </c>
      <c r="BF223" s="88" t="str">
        <f t="shared" si="50"/>
        <v>ok</v>
      </c>
      <c r="BG223" s="88" t="str">
        <f t="shared" si="50"/>
        <v>ok</v>
      </c>
      <c r="BH223" s="88" t="str">
        <f t="shared" si="50"/>
        <v>ok</v>
      </c>
      <c r="BI223" s="88" t="str">
        <f t="shared" si="50"/>
        <v>ok</v>
      </c>
      <c r="BJ223" s="88" t="str">
        <f t="shared" si="50"/>
        <v>ok</v>
      </c>
      <c r="BK223" s="88" t="str">
        <f t="shared" si="50"/>
        <v>ok</v>
      </c>
      <c r="BL223" s="88" t="str">
        <f t="shared" si="50"/>
        <v>ok</v>
      </c>
      <c r="BM223" s="88" t="str">
        <f t="shared" si="50"/>
        <v>ok</v>
      </c>
      <c r="BN223" s="88" t="str">
        <f t="shared" si="50"/>
        <v>ok</v>
      </c>
    </row>
    <row r="224" spans="34:66" ht="12" customHeight="1" x14ac:dyDescent="0.15">
      <c r="AI224" s="71" t="s">
        <v>83</v>
      </c>
      <c r="AJ224" s="72">
        <f t="shared" ref="AJ224:BM224" si="51">AJ259</f>
        <v>1</v>
      </c>
      <c r="AK224" s="72">
        <f t="shared" si="51"/>
        <v>2</v>
      </c>
      <c r="AL224" s="72">
        <f t="shared" si="51"/>
        <v>3</v>
      </c>
      <c r="AM224" s="72">
        <f t="shared" si="51"/>
        <v>4</v>
      </c>
      <c r="AN224" s="72">
        <f t="shared" si="51"/>
        <v>5</v>
      </c>
      <c r="AO224" s="72">
        <f t="shared" si="51"/>
        <v>6</v>
      </c>
      <c r="AP224" s="72">
        <f t="shared" si="51"/>
        <v>7</v>
      </c>
      <c r="AQ224" s="72">
        <f t="shared" si="51"/>
        <v>8</v>
      </c>
      <c r="AR224" s="72">
        <f t="shared" si="51"/>
        <v>9</v>
      </c>
      <c r="AS224" s="72">
        <f t="shared" si="51"/>
        <v>10</v>
      </c>
      <c r="AT224" s="72">
        <f t="shared" si="51"/>
        <v>11</v>
      </c>
      <c r="AU224" s="72">
        <f t="shared" si="51"/>
        <v>12</v>
      </c>
      <c r="AV224" s="72">
        <f t="shared" si="51"/>
        <v>13</v>
      </c>
      <c r="AW224" s="72">
        <f t="shared" si="51"/>
        <v>14</v>
      </c>
      <c r="AX224" s="72">
        <f t="shared" si="51"/>
        <v>15</v>
      </c>
      <c r="AY224" s="72">
        <f t="shared" si="51"/>
        <v>16</v>
      </c>
      <c r="AZ224" s="72">
        <f t="shared" si="51"/>
        <v>17</v>
      </c>
      <c r="BA224" s="72">
        <f t="shared" si="51"/>
        <v>18</v>
      </c>
      <c r="BB224" s="72">
        <f t="shared" si="51"/>
        <v>19</v>
      </c>
      <c r="BC224" s="72">
        <f t="shared" si="51"/>
        <v>20</v>
      </c>
      <c r="BD224" s="72">
        <f t="shared" si="51"/>
        <v>21</v>
      </c>
      <c r="BE224" s="72">
        <f t="shared" si="51"/>
        <v>22</v>
      </c>
      <c r="BF224" s="72">
        <f t="shared" si="51"/>
        <v>23</v>
      </c>
      <c r="BG224" s="72">
        <f t="shared" si="51"/>
        <v>24</v>
      </c>
      <c r="BH224" s="72">
        <f t="shared" si="51"/>
        <v>25</v>
      </c>
      <c r="BI224" s="72">
        <f t="shared" si="51"/>
        <v>26</v>
      </c>
      <c r="BJ224" s="72">
        <f t="shared" si="51"/>
        <v>27</v>
      </c>
      <c r="BK224" s="72">
        <f t="shared" si="51"/>
        <v>28</v>
      </c>
      <c r="BL224" s="72">
        <f t="shared" si="51"/>
        <v>29</v>
      </c>
      <c r="BM224" s="72">
        <f t="shared" si="51"/>
        <v>30</v>
      </c>
      <c r="BN224" s="72" t="str">
        <f t="shared" ref="BN224" si="52">BN259</f>
        <v>合計</v>
      </c>
    </row>
    <row r="225" spans="34:66" ht="12" customHeight="1" x14ac:dyDescent="0.15">
      <c r="AI225" s="71" t="s">
        <v>267</v>
      </c>
      <c r="AJ225" s="89">
        <f>SUM('(個表1)'!AL226)</f>
        <v>0</v>
      </c>
      <c r="AK225" s="89">
        <f>SUM('(個表2)'!AM226)</f>
        <v>0</v>
      </c>
      <c r="AL225" s="89">
        <f>SUM('(個表3)'!AN226)</f>
        <v>0</v>
      </c>
      <c r="AM225" s="89">
        <f>SUM('(個表4)'!AO226)</f>
        <v>0</v>
      </c>
      <c r="AN225" s="89">
        <f>SUM('(個表5)'!AP226)</f>
        <v>0</v>
      </c>
      <c r="AO225" s="89">
        <f>SUM('(個表6)'!AQ226)</f>
        <v>0</v>
      </c>
      <c r="AP225" s="89">
        <f>SUM('(個表7)'!AR226)</f>
        <v>0</v>
      </c>
      <c r="AQ225" s="89">
        <f>SUM('(個表8)'!AS226)</f>
        <v>0</v>
      </c>
      <c r="AR225" s="89">
        <f>SUM('(個表9)'!AT226)</f>
        <v>0</v>
      </c>
      <c r="AS225" s="89">
        <f>SUM('(個表10)'!AU226)</f>
        <v>0</v>
      </c>
      <c r="AT225" s="89">
        <f>SUM('(個表11)'!AV226)</f>
        <v>0</v>
      </c>
      <c r="AU225" s="89">
        <f>SUM('(個表12)'!AW226)</f>
        <v>0</v>
      </c>
      <c r="AV225" s="89">
        <f>SUM('(個表13)'!AX226)</f>
        <v>0</v>
      </c>
      <c r="AW225" s="89">
        <f>SUM('(個表14)'!AY226)</f>
        <v>0</v>
      </c>
      <c r="AX225" s="89">
        <f>SUM('(個表15)'!AZ226)</f>
        <v>0</v>
      </c>
      <c r="AY225" s="89">
        <f>SUM('(個表16)'!BA226)</f>
        <v>0</v>
      </c>
      <c r="AZ225" s="89">
        <f>SUM('(個表17)'!BB226)</f>
        <v>0</v>
      </c>
      <c r="BA225" s="89">
        <f>SUM('(個表18）'!BC226)</f>
        <v>0</v>
      </c>
      <c r="BB225" s="89">
        <f>SUM('(個表19)'!BD226)</f>
        <v>0</v>
      </c>
      <c r="BC225" s="89">
        <f>SUM('(個表20)'!BE226)</f>
        <v>0</v>
      </c>
      <c r="BD225" s="89">
        <f>SUM('(個表21)'!BF226)</f>
        <v>0</v>
      </c>
      <c r="BE225" s="89">
        <f>SUM('(個表22)'!BG226)</f>
        <v>0</v>
      </c>
      <c r="BF225" s="89">
        <f>SUM('(個表23)'!BH226)</f>
        <v>0</v>
      </c>
      <c r="BG225" s="89">
        <f>SUM('(個表24)'!BI226)</f>
        <v>0</v>
      </c>
      <c r="BH225" s="89">
        <f>SUM('(個表25)'!BJ226)</f>
        <v>0</v>
      </c>
      <c r="BI225" s="89">
        <f>SUM('(個表26)'!BK226)</f>
        <v>0</v>
      </c>
      <c r="BJ225" s="89">
        <f>SUM('(個表27)'!BL226)</f>
        <v>0</v>
      </c>
      <c r="BK225" s="89">
        <f>SUM('(個表28)'!BM226)</f>
        <v>0</v>
      </c>
      <c r="BL225" s="89">
        <f>SUM('(個表29)'!BN226)</f>
        <v>0</v>
      </c>
      <c r="BM225" s="89">
        <f>SUM('(個表30)'!BO226)</f>
        <v>0</v>
      </c>
      <c r="BN225" s="89">
        <f>SUM(AJ225:BM225)</f>
        <v>0</v>
      </c>
    </row>
    <row r="226" spans="34:66" ht="12" customHeight="1" x14ac:dyDescent="0.15">
      <c r="AI226" s="74" t="s">
        <v>48</v>
      </c>
      <c r="AJ226" s="89">
        <f>SUM('(個表1)'!AL227)</f>
        <v>0</v>
      </c>
      <c r="AK226" s="89">
        <f>SUM('(個表2)'!AM227)</f>
        <v>0</v>
      </c>
      <c r="AL226" s="89">
        <f>SUM('(個表3)'!AN227)</f>
        <v>0</v>
      </c>
      <c r="AM226" s="89">
        <f>SUM('(個表4)'!AO227)</f>
        <v>0</v>
      </c>
      <c r="AN226" s="89">
        <f>SUM('(個表5)'!AP227)</f>
        <v>0</v>
      </c>
      <c r="AO226" s="89">
        <f>SUM('(個表6)'!AQ227)</f>
        <v>0</v>
      </c>
      <c r="AP226" s="89">
        <f>SUM('(個表7)'!AR227)</f>
        <v>0</v>
      </c>
      <c r="AQ226" s="89">
        <f>SUM('(個表8)'!AS227)</f>
        <v>0</v>
      </c>
      <c r="AR226" s="89">
        <f>SUM('(個表9)'!AT227)</f>
        <v>0</v>
      </c>
      <c r="AS226" s="89">
        <f>SUM('(個表10)'!AU227)</f>
        <v>0</v>
      </c>
      <c r="AT226" s="89">
        <f>SUM('(個表11)'!AV227)</f>
        <v>0</v>
      </c>
      <c r="AU226" s="89">
        <f>SUM('(個表12)'!AW227)</f>
        <v>0</v>
      </c>
      <c r="AV226" s="89">
        <f>SUM('(個表13)'!AX227)</f>
        <v>0</v>
      </c>
      <c r="AW226" s="89">
        <f>SUM('(個表14)'!AY227)</f>
        <v>0</v>
      </c>
      <c r="AX226" s="89">
        <f>SUM('(個表15)'!AZ227)</f>
        <v>0</v>
      </c>
      <c r="AY226" s="89">
        <f>SUM('(個表16)'!BA227)</f>
        <v>0</v>
      </c>
      <c r="AZ226" s="89">
        <f>SUM('(個表17)'!BB227)</f>
        <v>0</v>
      </c>
      <c r="BA226" s="89">
        <f>SUM('(個表18）'!BC227)</f>
        <v>0</v>
      </c>
      <c r="BB226" s="89">
        <f>SUM('(個表19)'!BD227)</f>
        <v>0</v>
      </c>
      <c r="BC226" s="89">
        <f>SUM('(個表20)'!BE227)</f>
        <v>0</v>
      </c>
      <c r="BD226" s="89">
        <f>SUM('(個表21)'!BF227)</f>
        <v>0</v>
      </c>
      <c r="BE226" s="89">
        <f>SUM('(個表22)'!BG227)</f>
        <v>0</v>
      </c>
      <c r="BF226" s="89">
        <f>SUM('(個表23)'!BH227)</f>
        <v>0</v>
      </c>
      <c r="BG226" s="89">
        <f>SUM('(個表24)'!BI227)</f>
        <v>0</v>
      </c>
      <c r="BH226" s="89">
        <f>SUM('(個表25)'!BJ227)</f>
        <v>0</v>
      </c>
      <c r="BI226" s="89">
        <f>SUM('(個表26)'!BK227)</f>
        <v>0</v>
      </c>
      <c r="BJ226" s="89">
        <f>SUM('(個表27)'!BL227)</f>
        <v>0</v>
      </c>
      <c r="BK226" s="89">
        <f>SUM('(個表28)'!BM227)</f>
        <v>0</v>
      </c>
      <c r="BL226" s="89">
        <f>SUM('(個表29)'!BN227)</f>
        <v>0</v>
      </c>
      <c r="BM226" s="89">
        <f>SUM('(個表30)'!BO227)</f>
        <v>0</v>
      </c>
      <c r="BN226" s="89">
        <f>SUM(AJ226:BM226)</f>
        <v>0</v>
      </c>
    </row>
    <row r="227" spans="34:66" ht="12" customHeight="1" x14ac:dyDescent="0.15">
      <c r="AI227" s="71" t="s">
        <v>49</v>
      </c>
      <c r="AJ227" s="89">
        <f>SUM('(個表1)'!AL228)</f>
        <v>0</v>
      </c>
      <c r="AK227" s="89">
        <f>SUM('(個表2)'!AM228)</f>
        <v>0</v>
      </c>
      <c r="AL227" s="89">
        <f>SUM('(個表3)'!AN228)</f>
        <v>0</v>
      </c>
      <c r="AM227" s="89">
        <f>SUM('(個表4)'!AO228)</f>
        <v>0</v>
      </c>
      <c r="AN227" s="89">
        <f>SUM('(個表5)'!AP228)</f>
        <v>0</v>
      </c>
      <c r="AO227" s="89">
        <f>SUM('(個表6)'!AQ228)</f>
        <v>0</v>
      </c>
      <c r="AP227" s="89">
        <f>SUM('(個表7)'!AR228)</f>
        <v>0</v>
      </c>
      <c r="AQ227" s="89">
        <f>SUM('(個表8)'!AS228)</f>
        <v>0</v>
      </c>
      <c r="AR227" s="89">
        <f>SUM('(個表9)'!AT228)</f>
        <v>0</v>
      </c>
      <c r="AS227" s="89">
        <f>SUM('(個表10)'!AU228)</f>
        <v>0</v>
      </c>
      <c r="AT227" s="89">
        <f>SUM('(個表11)'!AV228)</f>
        <v>0</v>
      </c>
      <c r="AU227" s="89">
        <f>SUM('(個表12)'!AW228)</f>
        <v>0</v>
      </c>
      <c r="AV227" s="89">
        <f>SUM('(個表13)'!AX228)</f>
        <v>0</v>
      </c>
      <c r="AW227" s="89">
        <f>SUM('(個表14)'!AY228)</f>
        <v>0</v>
      </c>
      <c r="AX227" s="89">
        <f>SUM('(個表15)'!AZ228)</f>
        <v>0</v>
      </c>
      <c r="AY227" s="89">
        <f>SUM('(個表16)'!BA228)</f>
        <v>0</v>
      </c>
      <c r="AZ227" s="89">
        <f>SUM('(個表17)'!BB228)</f>
        <v>0</v>
      </c>
      <c r="BA227" s="89">
        <f>SUM('(個表18）'!BC228)</f>
        <v>0</v>
      </c>
      <c r="BB227" s="89">
        <f>SUM('(個表19)'!BD228)</f>
        <v>0</v>
      </c>
      <c r="BC227" s="89">
        <f>SUM('(個表20)'!BE228)</f>
        <v>0</v>
      </c>
      <c r="BD227" s="89">
        <f>SUM('(個表21)'!BF228)</f>
        <v>0</v>
      </c>
      <c r="BE227" s="89">
        <f>SUM('(個表22)'!BG228)</f>
        <v>0</v>
      </c>
      <c r="BF227" s="89">
        <f>SUM('(個表23)'!BH228)</f>
        <v>0</v>
      </c>
      <c r="BG227" s="89">
        <f>SUM('(個表24)'!BI228)</f>
        <v>0</v>
      </c>
      <c r="BH227" s="89">
        <f>SUM('(個表25)'!BJ228)</f>
        <v>0</v>
      </c>
      <c r="BI227" s="89">
        <f>SUM('(個表26)'!BK228)</f>
        <v>0</v>
      </c>
      <c r="BJ227" s="89">
        <f>SUM('(個表27)'!BL228)</f>
        <v>0</v>
      </c>
      <c r="BK227" s="89">
        <f>SUM('(個表28)'!BM228)</f>
        <v>0</v>
      </c>
      <c r="BL227" s="89">
        <f>SUM('(個表29)'!BN228)</f>
        <v>0</v>
      </c>
      <c r="BM227" s="89">
        <f>SUM('(個表30)'!BO228)</f>
        <v>0</v>
      </c>
      <c r="BN227" s="89">
        <f>SUM(AJ227:BM227)</f>
        <v>0</v>
      </c>
    </row>
    <row r="228" spans="34:66" ht="12" customHeight="1" x14ac:dyDescent="0.15">
      <c r="AI228" s="71" t="s">
        <v>70</v>
      </c>
      <c r="AJ228" s="89">
        <f>SUM('(個表1)'!AL229)</f>
        <v>0</v>
      </c>
      <c r="AK228" s="89">
        <f>SUM('(個表2)'!AM229)</f>
        <v>0</v>
      </c>
      <c r="AL228" s="89">
        <f>SUM('(個表3)'!AN229)</f>
        <v>0</v>
      </c>
      <c r="AM228" s="89">
        <f>SUM('(個表4)'!AO229)</f>
        <v>0</v>
      </c>
      <c r="AN228" s="89">
        <f>SUM('(個表5)'!AP229)</f>
        <v>0</v>
      </c>
      <c r="AO228" s="89">
        <f>SUM('(個表6)'!AQ229)</f>
        <v>0</v>
      </c>
      <c r="AP228" s="89">
        <f>SUM('(個表7)'!AR229)</f>
        <v>0</v>
      </c>
      <c r="AQ228" s="89">
        <f>SUM('(個表8)'!AS229)</f>
        <v>0</v>
      </c>
      <c r="AR228" s="89">
        <f>SUM('(個表9)'!AT229)</f>
        <v>0</v>
      </c>
      <c r="AS228" s="89">
        <f>SUM('(個表10)'!AU229)</f>
        <v>0</v>
      </c>
      <c r="AT228" s="89">
        <f>SUM('(個表11)'!AV229)</f>
        <v>0</v>
      </c>
      <c r="AU228" s="89">
        <f>SUM('(個表12)'!AW229)</f>
        <v>0</v>
      </c>
      <c r="AV228" s="89">
        <f>SUM('(個表13)'!AX229)</f>
        <v>0</v>
      </c>
      <c r="AW228" s="89">
        <f>SUM('(個表14)'!AY229)</f>
        <v>0</v>
      </c>
      <c r="AX228" s="89">
        <f>SUM('(個表15)'!AZ229)</f>
        <v>0</v>
      </c>
      <c r="AY228" s="89">
        <f>SUM('(個表16)'!BA229)</f>
        <v>0</v>
      </c>
      <c r="AZ228" s="89">
        <f>SUM('(個表17)'!BB229)</f>
        <v>0</v>
      </c>
      <c r="BA228" s="89">
        <f>SUM('(個表18）'!BC229)</f>
        <v>0</v>
      </c>
      <c r="BB228" s="89">
        <f>SUM('(個表19)'!BD229)</f>
        <v>0</v>
      </c>
      <c r="BC228" s="89">
        <f>SUM('(個表20)'!BE229)</f>
        <v>0</v>
      </c>
      <c r="BD228" s="89">
        <f>SUM('(個表21)'!BF229)</f>
        <v>0</v>
      </c>
      <c r="BE228" s="89">
        <f>SUM('(個表22)'!BG229)</f>
        <v>0</v>
      </c>
      <c r="BF228" s="89">
        <f>SUM('(個表23)'!BH229)</f>
        <v>0</v>
      </c>
      <c r="BG228" s="89">
        <f>SUM('(個表24)'!BI229)</f>
        <v>0</v>
      </c>
      <c r="BH228" s="89">
        <f>SUM('(個表25)'!BJ229)</f>
        <v>0</v>
      </c>
      <c r="BI228" s="89">
        <f>SUM('(個表26)'!BK229)</f>
        <v>0</v>
      </c>
      <c r="BJ228" s="89">
        <f>SUM('(個表27)'!BL229)</f>
        <v>0</v>
      </c>
      <c r="BK228" s="89">
        <f>SUM('(個表28)'!BM229)</f>
        <v>0</v>
      </c>
      <c r="BL228" s="89">
        <f>SUM('(個表29)'!BN229)</f>
        <v>0</v>
      </c>
      <c r="BM228" s="89">
        <f>SUM('(個表30)'!BO229)</f>
        <v>0</v>
      </c>
      <c r="BN228" s="89">
        <f>SUM(AJ228:BM228)</f>
        <v>0</v>
      </c>
    </row>
    <row r="229" spans="34:66" ht="12" customHeight="1" x14ac:dyDescent="0.15">
      <c r="AI229" s="71" t="s">
        <v>76</v>
      </c>
      <c r="AJ229" s="89">
        <f>SUM(AJ225:AJ228)</f>
        <v>0</v>
      </c>
      <c r="AK229" s="89">
        <f>SUM(AK225:AK228)</f>
        <v>0</v>
      </c>
      <c r="AL229" s="89">
        <f t="shared" ref="AL229:BM229" si="53">SUM(AL225:AL228)</f>
        <v>0</v>
      </c>
      <c r="AM229" s="89">
        <f t="shared" si="53"/>
        <v>0</v>
      </c>
      <c r="AN229" s="89">
        <f t="shared" si="53"/>
        <v>0</v>
      </c>
      <c r="AO229" s="89">
        <f t="shared" si="53"/>
        <v>0</v>
      </c>
      <c r="AP229" s="89">
        <f t="shared" si="53"/>
        <v>0</v>
      </c>
      <c r="AQ229" s="89">
        <f t="shared" si="53"/>
        <v>0</v>
      </c>
      <c r="AR229" s="89">
        <f t="shared" si="53"/>
        <v>0</v>
      </c>
      <c r="AS229" s="89">
        <f t="shared" si="53"/>
        <v>0</v>
      </c>
      <c r="AT229" s="89">
        <f t="shared" si="53"/>
        <v>0</v>
      </c>
      <c r="AU229" s="89">
        <f t="shared" si="53"/>
        <v>0</v>
      </c>
      <c r="AV229" s="89">
        <f t="shared" si="53"/>
        <v>0</v>
      </c>
      <c r="AW229" s="89">
        <f t="shared" si="53"/>
        <v>0</v>
      </c>
      <c r="AX229" s="89">
        <f t="shared" si="53"/>
        <v>0</v>
      </c>
      <c r="AY229" s="89">
        <f t="shared" si="53"/>
        <v>0</v>
      </c>
      <c r="AZ229" s="89">
        <f t="shared" si="53"/>
        <v>0</v>
      </c>
      <c r="BA229" s="89">
        <f t="shared" si="53"/>
        <v>0</v>
      </c>
      <c r="BB229" s="89">
        <f t="shared" si="53"/>
        <v>0</v>
      </c>
      <c r="BC229" s="89">
        <f t="shared" si="53"/>
        <v>0</v>
      </c>
      <c r="BD229" s="89">
        <f t="shared" si="53"/>
        <v>0</v>
      </c>
      <c r="BE229" s="89">
        <f t="shared" si="53"/>
        <v>0</v>
      </c>
      <c r="BF229" s="89">
        <f t="shared" si="53"/>
        <v>0</v>
      </c>
      <c r="BG229" s="89">
        <f t="shared" si="53"/>
        <v>0</v>
      </c>
      <c r="BH229" s="89">
        <f t="shared" si="53"/>
        <v>0</v>
      </c>
      <c r="BI229" s="89">
        <f t="shared" si="53"/>
        <v>0</v>
      </c>
      <c r="BJ229" s="89">
        <f t="shared" si="53"/>
        <v>0</v>
      </c>
      <c r="BK229" s="89">
        <f t="shared" si="53"/>
        <v>0</v>
      </c>
      <c r="BL229" s="89">
        <f t="shared" si="53"/>
        <v>0</v>
      </c>
      <c r="BM229" s="89">
        <f t="shared" si="53"/>
        <v>0</v>
      </c>
      <c r="BN229" s="89">
        <f>SUM(BN225:BN228)</f>
        <v>0</v>
      </c>
    </row>
    <row r="230" spans="34:66" s="75" customFormat="1" ht="12" customHeight="1" x14ac:dyDescent="0.15">
      <c r="AH230" s="75" t="s">
        <v>77</v>
      </c>
    </row>
    <row r="231" spans="34:66" s="75" customFormat="1" ht="12" customHeight="1" x14ac:dyDescent="0.15">
      <c r="AH231" s="518" t="s">
        <v>53</v>
      </c>
      <c r="AI231" s="520" t="s">
        <v>54</v>
      </c>
      <c r="AJ231" s="72">
        <v>1</v>
      </c>
      <c r="AK231" s="72">
        <v>2</v>
      </c>
      <c r="AL231" s="72">
        <v>3</v>
      </c>
      <c r="AM231" s="72">
        <v>4</v>
      </c>
      <c r="AN231" s="72">
        <v>5</v>
      </c>
      <c r="AO231" s="72">
        <v>6</v>
      </c>
      <c r="AP231" s="72">
        <v>7</v>
      </c>
      <c r="AQ231" s="72">
        <v>8</v>
      </c>
      <c r="AR231" s="72">
        <v>9</v>
      </c>
      <c r="AS231" s="72">
        <v>10</v>
      </c>
      <c r="AT231" s="72">
        <v>11</v>
      </c>
      <c r="AU231" s="72">
        <v>12</v>
      </c>
      <c r="AV231" s="72">
        <v>13</v>
      </c>
      <c r="AW231" s="72">
        <v>14</v>
      </c>
      <c r="AX231" s="72">
        <v>15</v>
      </c>
      <c r="AY231" s="72">
        <v>16</v>
      </c>
      <c r="AZ231" s="72">
        <v>17</v>
      </c>
      <c r="BA231" s="72">
        <v>18</v>
      </c>
      <c r="BB231" s="72">
        <v>19</v>
      </c>
      <c r="BC231" s="72">
        <v>20</v>
      </c>
      <c r="BD231" s="72">
        <v>21</v>
      </c>
      <c r="BE231" s="72">
        <v>22</v>
      </c>
      <c r="BF231" s="72">
        <v>23</v>
      </c>
      <c r="BG231" s="72">
        <v>24</v>
      </c>
      <c r="BH231" s="72">
        <v>25</v>
      </c>
      <c r="BI231" s="72">
        <v>26</v>
      </c>
      <c r="BJ231" s="72">
        <v>27</v>
      </c>
      <c r="BK231" s="72">
        <v>28</v>
      </c>
      <c r="BL231" s="72">
        <v>29</v>
      </c>
      <c r="BM231" s="72">
        <v>30</v>
      </c>
      <c r="BN231" s="72" t="s">
        <v>76</v>
      </c>
    </row>
    <row r="232" spans="34:66" s="75" customFormat="1" ht="12" customHeight="1" x14ac:dyDescent="0.15">
      <c r="AH232" s="519"/>
      <c r="AI232" s="521"/>
      <c r="AJ232" s="76" t="s">
        <v>55</v>
      </c>
      <c r="AK232" s="76" t="s">
        <v>55</v>
      </c>
      <c r="AL232" s="76" t="s">
        <v>55</v>
      </c>
      <c r="AM232" s="76" t="s">
        <v>55</v>
      </c>
      <c r="AN232" s="76" t="s">
        <v>55</v>
      </c>
      <c r="AO232" s="76" t="s">
        <v>55</v>
      </c>
      <c r="AP232" s="76" t="s">
        <v>55</v>
      </c>
      <c r="AQ232" s="76" t="s">
        <v>55</v>
      </c>
      <c r="AR232" s="76" t="s">
        <v>55</v>
      </c>
      <c r="AS232" s="76" t="s">
        <v>55</v>
      </c>
      <c r="AT232" s="76" t="s">
        <v>55</v>
      </c>
      <c r="AU232" s="76" t="s">
        <v>55</v>
      </c>
      <c r="AV232" s="76" t="s">
        <v>55</v>
      </c>
      <c r="AW232" s="76" t="s">
        <v>55</v>
      </c>
      <c r="AX232" s="76" t="s">
        <v>55</v>
      </c>
      <c r="AY232" s="76" t="s">
        <v>55</v>
      </c>
      <c r="AZ232" s="76" t="s">
        <v>55</v>
      </c>
      <c r="BA232" s="76" t="s">
        <v>55</v>
      </c>
      <c r="BB232" s="76" t="s">
        <v>55</v>
      </c>
      <c r="BC232" s="76" t="s">
        <v>55</v>
      </c>
      <c r="BD232" s="76" t="s">
        <v>55</v>
      </c>
      <c r="BE232" s="76" t="s">
        <v>55</v>
      </c>
      <c r="BF232" s="76" t="s">
        <v>55</v>
      </c>
      <c r="BG232" s="76" t="s">
        <v>55</v>
      </c>
      <c r="BH232" s="76" t="s">
        <v>55</v>
      </c>
      <c r="BI232" s="76" t="s">
        <v>55</v>
      </c>
      <c r="BJ232" s="76" t="s">
        <v>55</v>
      </c>
      <c r="BK232" s="76" t="s">
        <v>55</v>
      </c>
      <c r="BL232" s="76" t="s">
        <v>55</v>
      </c>
      <c r="BM232" s="76" t="s">
        <v>55</v>
      </c>
      <c r="BN232" s="76" t="s">
        <v>55</v>
      </c>
    </row>
    <row r="233" spans="34:66" s="75" customFormat="1" ht="12" customHeight="1" x14ac:dyDescent="0.15">
      <c r="AH233" s="77" t="s">
        <v>60</v>
      </c>
      <c r="AI233" s="71" t="s">
        <v>60</v>
      </c>
      <c r="AJ233" s="89">
        <f>SUM('(個表1)'!AL234)</f>
        <v>0</v>
      </c>
      <c r="AK233" s="89">
        <f>SUM('(個表2)'!AM234)</f>
        <v>0</v>
      </c>
      <c r="AL233" s="89">
        <f>SUM('(個表3)'!AN234)</f>
        <v>0</v>
      </c>
      <c r="AM233" s="89">
        <f>SUM('(個表4)'!AO234)</f>
        <v>0</v>
      </c>
      <c r="AN233" s="89">
        <f>SUM('(個表5)'!AP234)</f>
        <v>0</v>
      </c>
      <c r="AO233" s="89">
        <f>SUM('(個表6)'!AQ234)</f>
        <v>0</v>
      </c>
      <c r="AP233" s="89">
        <f>SUM('(個表7)'!AR234)</f>
        <v>0</v>
      </c>
      <c r="AQ233" s="89">
        <f>SUM('(個表8)'!AS234)</f>
        <v>0</v>
      </c>
      <c r="AR233" s="89">
        <f>SUM('(個表9)'!AT234)</f>
        <v>0</v>
      </c>
      <c r="AS233" s="89">
        <f>SUM('(個表10)'!AU234)</f>
        <v>0</v>
      </c>
      <c r="AT233" s="89">
        <f>SUM('(個表11)'!AV234)</f>
        <v>0</v>
      </c>
      <c r="AU233" s="89">
        <f>SUM('(個表12)'!AW234)</f>
        <v>0</v>
      </c>
      <c r="AV233" s="89">
        <f>SUM('(個表13)'!AX234)</f>
        <v>0</v>
      </c>
      <c r="AW233" s="89">
        <f>SUM('(個表14)'!AY234)</f>
        <v>0</v>
      </c>
      <c r="AX233" s="89">
        <f>SUM('(個表15)'!AZ234)</f>
        <v>0</v>
      </c>
      <c r="AY233" s="89">
        <f>SUM('(個表16)'!BA234)</f>
        <v>0</v>
      </c>
      <c r="AZ233" s="89">
        <f>SUM('(個表17)'!BB234)</f>
        <v>0</v>
      </c>
      <c r="BA233" s="89">
        <f>SUM('(個表18）'!BC234)</f>
        <v>0</v>
      </c>
      <c r="BB233" s="89">
        <f>SUM('(個表19)'!BD234)</f>
        <v>0</v>
      </c>
      <c r="BC233" s="89">
        <f>SUM('(個表20)'!BE234)</f>
        <v>0</v>
      </c>
      <c r="BD233" s="89">
        <f>SUM('(個表21)'!BF234)</f>
        <v>0</v>
      </c>
      <c r="BE233" s="89">
        <f>SUM('(個表22)'!BG234)</f>
        <v>0</v>
      </c>
      <c r="BF233" s="89">
        <f>SUM('(個表23)'!BH234)</f>
        <v>0</v>
      </c>
      <c r="BG233" s="89">
        <f>SUM('(個表24)'!BI234)</f>
        <v>0</v>
      </c>
      <c r="BH233" s="89">
        <f>SUM('(個表25)'!BJ234)</f>
        <v>0</v>
      </c>
      <c r="BI233" s="89">
        <f>SUM('(個表26)'!BK234)</f>
        <v>0</v>
      </c>
      <c r="BJ233" s="89">
        <f>SUM('(個表27)'!BL234)</f>
        <v>0</v>
      </c>
      <c r="BK233" s="89">
        <f>SUM('(個表28)'!BM234)</f>
        <v>0</v>
      </c>
      <c r="BL233" s="89">
        <f>SUM('(個表29)'!BN234)</f>
        <v>0</v>
      </c>
      <c r="BM233" s="89">
        <f>SUM('(個表30)'!BO234)</f>
        <v>0</v>
      </c>
      <c r="BN233" s="89">
        <f t="shared" ref="BN233:BN242" si="54">SUM(AJ233:BM233)</f>
        <v>0</v>
      </c>
    </row>
    <row r="234" spans="34:66" s="75" customFormat="1" ht="12" customHeight="1" x14ac:dyDescent="0.15">
      <c r="AH234" s="78" t="s">
        <v>61</v>
      </c>
      <c r="AI234" s="79" t="s">
        <v>62</v>
      </c>
      <c r="AJ234" s="89">
        <f>SUM('(個表1)'!AL235)</f>
        <v>0</v>
      </c>
      <c r="AK234" s="89">
        <f>SUM('(個表2)'!AM235)</f>
        <v>0</v>
      </c>
      <c r="AL234" s="89">
        <f>SUM('(個表3)'!AN235)</f>
        <v>0</v>
      </c>
      <c r="AM234" s="89">
        <f>SUM('(個表4)'!AO235)</f>
        <v>0</v>
      </c>
      <c r="AN234" s="89">
        <f>SUM('(個表5)'!AP235)</f>
        <v>0</v>
      </c>
      <c r="AO234" s="89">
        <f>SUM('(個表6)'!AQ235)</f>
        <v>0</v>
      </c>
      <c r="AP234" s="89">
        <f>SUM('(個表7)'!AR235)</f>
        <v>0</v>
      </c>
      <c r="AQ234" s="89">
        <f>SUM('(個表8)'!AS235)</f>
        <v>0</v>
      </c>
      <c r="AR234" s="89">
        <f>SUM('(個表9)'!AT235)</f>
        <v>0</v>
      </c>
      <c r="AS234" s="89">
        <f>SUM('(個表10)'!AU235)</f>
        <v>0</v>
      </c>
      <c r="AT234" s="89">
        <f>SUM('(個表11)'!AV235)</f>
        <v>0</v>
      </c>
      <c r="AU234" s="89">
        <f>SUM('(個表12)'!AW235)</f>
        <v>0</v>
      </c>
      <c r="AV234" s="89">
        <f>SUM('(個表13)'!AX235)</f>
        <v>0</v>
      </c>
      <c r="AW234" s="89">
        <f>SUM('(個表14)'!AY235)</f>
        <v>0</v>
      </c>
      <c r="AX234" s="89">
        <f>SUM('(個表15)'!AZ235)</f>
        <v>0</v>
      </c>
      <c r="AY234" s="89">
        <f>SUM('(個表16)'!BA235)</f>
        <v>0</v>
      </c>
      <c r="AZ234" s="89">
        <f>SUM('(個表17)'!BB235)</f>
        <v>0</v>
      </c>
      <c r="BA234" s="89">
        <f>SUM('(個表18）'!BC235)</f>
        <v>0</v>
      </c>
      <c r="BB234" s="89">
        <f>SUM('(個表19)'!BD235)</f>
        <v>0</v>
      </c>
      <c r="BC234" s="89">
        <f>SUM('(個表20)'!BE235)</f>
        <v>0</v>
      </c>
      <c r="BD234" s="89">
        <f>SUM('(個表21)'!BF235)</f>
        <v>0</v>
      </c>
      <c r="BE234" s="89">
        <f>SUM('(個表22)'!BG235)</f>
        <v>0</v>
      </c>
      <c r="BF234" s="89">
        <f>SUM('(個表23)'!BH235)</f>
        <v>0</v>
      </c>
      <c r="BG234" s="89">
        <f>SUM('(個表24)'!BI235)</f>
        <v>0</v>
      </c>
      <c r="BH234" s="89">
        <f>SUM('(個表25)'!BJ235)</f>
        <v>0</v>
      </c>
      <c r="BI234" s="89">
        <f>SUM('(個表26)'!BK235)</f>
        <v>0</v>
      </c>
      <c r="BJ234" s="89">
        <f>SUM('(個表27)'!BL235)</f>
        <v>0</v>
      </c>
      <c r="BK234" s="89">
        <f>SUM('(個表28)'!BM235)</f>
        <v>0</v>
      </c>
      <c r="BL234" s="89">
        <f>SUM('(個表29)'!BN235)</f>
        <v>0</v>
      </c>
      <c r="BM234" s="89">
        <f>SUM('(個表30)'!BO235)</f>
        <v>0</v>
      </c>
      <c r="BN234" s="89">
        <f t="shared" si="54"/>
        <v>0</v>
      </c>
    </row>
    <row r="235" spans="34:66" s="75" customFormat="1" ht="12" customHeight="1" x14ac:dyDescent="0.15">
      <c r="AH235" s="77"/>
      <c r="AI235" s="79" t="s">
        <v>63</v>
      </c>
      <c r="AJ235" s="89">
        <f>SUM('(個表1)'!AL236)</f>
        <v>0</v>
      </c>
      <c r="AK235" s="89">
        <f>SUM('(個表2)'!AM236)</f>
        <v>0</v>
      </c>
      <c r="AL235" s="89">
        <f>SUM('(個表3)'!AN236)</f>
        <v>0</v>
      </c>
      <c r="AM235" s="89">
        <f>SUM('(個表4)'!AO236)</f>
        <v>0</v>
      </c>
      <c r="AN235" s="89">
        <f>SUM('(個表5)'!AP236)</f>
        <v>0</v>
      </c>
      <c r="AO235" s="89">
        <f>SUM('(個表6)'!AQ236)</f>
        <v>0</v>
      </c>
      <c r="AP235" s="89">
        <f>SUM('(個表7)'!AR236)</f>
        <v>0</v>
      </c>
      <c r="AQ235" s="89">
        <f>SUM('(個表8)'!AS236)</f>
        <v>0</v>
      </c>
      <c r="AR235" s="89">
        <f>SUM('(個表9)'!AT236)</f>
        <v>0</v>
      </c>
      <c r="AS235" s="89">
        <f>SUM('(個表10)'!AU236)</f>
        <v>0</v>
      </c>
      <c r="AT235" s="89">
        <f>SUM('(個表11)'!AV236)</f>
        <v>0</v>
      </c>
      <c r="AU235" s="89">
        <f>SUM('(個表12)'!AW236)</f>
        <v>0</v>
      </c>
      <c r="AV235" s="89">
        <f>SUM('(個表13)'!AX236)</f>
        <v>0</v>
      </c>
      <c r="AW235" s="89">
        <f>SUM('(個表14)'!AY236)</f>
        <v>0</v>
      </c>
      <c r="AX235" s="89">
        <f>SUM('(個表15)'!AZ236)</f>
        <v>0</v>
      </c>
      <c r="AY235" s="89">
        <f>SUM('(個表16)'!BA236)</f>
        <v>0</v>
      </c>
      <c r="AZ235" s="89">
        <f>SUM('(個表17)'!BB236)</f>
        <v>0</v>
      </c>
      <c r="BA235" s="89">
        <f>SUM('(個表18）'!BC236)</f>
        <v>0</v>
      </c>
      <c r="BB235" s="89">
        <f>SUM('(個表19)'!BD236)</f>
        <v>0</v>
      </c>
      <c r="BC235" s="89">
        <f>SUM('(個表20)'!BE236)</f>
        <v>0</v>
      </c>
      <c r="BD235" s="89">
        <f>SUM('(個表21)'!BF236)</f>
        <v>0</v>
      </c>
      <c r="BE235" s="89">
        <f>SUM('(個表22)'!BG236)</f>
        <v>0</v>
      </c>
      <c r="BF235" s="89">
        <f>SUM('(個表23)'!BH236)</f>
        <v>0</v>
      </c>
      <c r="BG235" s="89">
        <f>SUM('(個表24)'!BI236)</f>
        <v>0</v>
      </c>
      <c r="BH235" s="89">
        <f>SUM('(個表25)'!BJ236)</f>
        <v>0</v>
      </c>
      <c r="BI235" s="89">
        <f>SUM('(個表26)'!BK236)</f>
        <v>0</v>
      </c>
      <c r="BJ235" s="89">
        <f>SUM('(個表27)'!BL236)</f>
        <v>0</v>
      </c>
      <c r="BK235" s="89">
        <f>SUM('(個表28)'!BM236)</f>
        <v>0</v>
      </c>
      <c r="BL235" s="89">
        <f>SUM('(個表29)'!BN236)</f>
        <v>0</v>
      </c>
      <c r="BM235" s="89">
        <f>SUM('(個表30)'!BO236)</f>
        <v>0</v>
      </c>
      <c r="BN235" s="89">
        <f t="shared" si="54"/>
        <v>0</v>
      </c>
    </row>
    <row r="236" spans="34:66" s="75" customFormat="1" ht="12" customHeight="1" x14ac:dyDescent="0.15">
      <c r="AH236" s="78" t="s">
        <v>64</v>
      </c>
      <c r="AI236" s="79" t="s">
        <v>65</v>
      </c>
      <c r="AJ236" s="89">
        <f>SUM('(個表1)'!AL237)</f>
        <v>0</v>
      </c>
      <c r="AK236" s="89">
        <f>SUM('(個表2)'!AM237)</f>
        <v>0</v>
      </c>
      <c r="AL236" s="89">
        <f>SUM('(個表3)'!AN237)</f>
        <v>0</v>
      </c>
      <c r="AM236" s="89">
        <f>SUM('(個表4)'!AO237)</f>
        <v>0</v>
      </c>
      <c r="AN236" s="89">
        <f>SUM('(個表5)'!AP237)</f>
        <v>0</v>
      </c>
      <c r="AO236" s="89">
        <f>SUM('(個表6)'!AQ237)</f>
        <v>0</v>
      </c>
      <c r="AP236" s="89">
        <f>SUM('(個表7)'!AR237)</f>
        <v>0</v>
      </c>
      <c r="AQ236" s="89">
        <f>SUM('(個表8)'!AS237)</f>
        <v>0</v>
      </c>
      <c r="AR236" s="89">
        <f>SUM('(個表9)'!AT237)</f>
        <v>0</v>
      </c>
      <c r="AS236" s="89">
        <f>SUM('(個表10)'!AU237)</f>
        <v>0</v>
      </c>
      <c r="AT236" s="89">
        <f>SUM('(個表11)'!AV237)</f>
        <v>0</v>
      </c>
      <c r="AU236" s="89">
        <f>SUM('(個表12)'!AW237)</f>
        <v>0</v>
      </c>
      <c r="AV236" s="89">
        <f>SUM('(個表13)'!AX237)</f>
        <v>0</v>
      </c>
      <c r="AW236" s="89">
        <f>SUM('(個表14)'!AY237)</f>
        <v>0</v>
      </c>
      <c r="AX236" s="89">
        <f>SUM('(個表15)'!AZ237)</f>
        <v>0</v>
      </c>
      <c r="AY236" s="89">
        <f>SUM('(個表16)'!BA237)</f>
        <v>0</v>
      </c>
      <c r="AZ236" s="89">
        <f>SUM('(個表17)'!BB237)</f>
        <v>0</v>
      </c>
      <c r="BA236" s="89">
        <f>SUM('(個表18）'!BC237)</f>
        <v>0</v>
      </c>
      <c r="BB236" s="89">
        <f>SUM('(個表19)'!BD237)</f>
        <v>0</v>
      </c>
      <c r="BC236" s="89">
        <f>SUM('(個表20)'!BE237)</f>
        <v>0</v>
      </c>
      <c r="BD236" s="89">
        <f>SUM('(個表21)'!BF237)</f>
        <v>0</v>
      </c>
      <c r="BE236" s="89">
        <f>SUM('(個表22)'!BG237)</f>
        <v>0</v>
      </c>
      <c r="BF236" s="89">
        <f>SUM('(個表23)'!BH237)</f>
        <v>0</v>
      </c>
      <c r="BG236" s="89">
        <f>SUM('(個表24)'!BI237)</f>
        <v>0</v>
      </c>
      <c r="BH236" s="89">
        <f>SUM('(個表25)'!BJ237)</f>
        <v>0</v>
      </c>
      <c r="BI236" s="89">
        <f>SUM('(個表26)'!BK237)</f>
        <v>0</v>
      </c>
      <c r="BJ236" s="89">
        <f>SUM('(個表27)'!BL237)</f>
        <v>0</v>
      </c>
      <c r="BK236" s="89">
        <f>SUM('(個表28)'!BM237)</f>
        <v>0</v>
      </c>
      <c r="BL236" s="89">
        <f>SUM('(個表29)'!BN237)</f>
        <v>0</v>
      </c>
      <c r="BM236" s="89">
        <f>SUM('(個表30)'!BO237)</f>
        <v>0</v>
      </c>
      <c r="BN236" s="89">
        <f t="shared" si="54"/>
        <v>0</v>
      </c>
    </row>
    <row r="237" spans="34:66" s="75" customFormat="1" ht="12" customHeight="1" x14ac:dyDescent="0.15">
      <c r="AH237" s="77"/>
      <c r="AI237" s="79" t="s">
        <v>66</v>
      </c>
      <c r="AJ237" s="89">
        <f>SUM('(個表1)'!AL238)</f>
        <v>0</v>
      </c>
      <c r="AK237" s="89">
        <f>SUM('(個表2)'!AM238)</f>
        <v>0</v>
      </c>
      <c r="AL237" s="89">
        <f>SUM('(個表3)'!AN238)</f>
        <v>0</v>
      </c>
      <c r="AM237" s="89">
        <f>SUM('(個表4)'!AO238)</f>
        <v>0</v>
      </c>
      <c r="AN237" s="89">
        <f>SUM('(個表5)'!AP238)</f>
        <v>0</v>
      </c>
      <c r="AO237" s="89">
        <f>SUM('(個表6)'!AQ238)</f>
        <v>0</v>
      </c>
      <c r="AP237" s="89">
        <f>SUM('(個表7)'!AR238)</f>
        <v>0</v>
      </c>
      <c r="AQ237" s="89">
        <f>SUM('(個表8)'!AS238)</f>
        <v>0</v>
      </c>
      <c r="AR237" s="89">
        <f>SUM('(個表9)'!AT238)</f>
        <v>0</v>
      </c>
      <c r="AS237" s="89">
        <f>SUM('(個表10)'!AU238)</f>
        <v>0</v>
      </c>
      <c r="AT237" s="89">
        <f>SUM('(個表11)'!AV238)</f>
        <v>0</v>
      </c>
      <c r="AU237" s="89">
        <f>SUM('(個表12)'!AW238)</f>
        <v>0</v>
      </c>
      <c r="AV237" s="89">
        <f>SUM('(個表13)'!AX238)</f>
        <v>0</v>
      </c>
      <c r="AW237" s="89">
        <f>SUM('(個表14)'!AY238)</f>
        <v>0</v>
      </c>
      <c r="AX237" s="89">
        <f>SUM('(個表15)'!AZ238)</f>
        <v>0</v>
      </c>
      <c r="AY237" s="89">
        <f>SUM('(個表16)'!BA238)</f>
        <v>0</v>
      </c>
      <c r="AZ237" s="89">
        <f>SUM('(個表17)'!BB238)</f>
        <v>0</v>
      </c>
      <c r="BA237" s="89">
        <f>SUM('(個表18）'!BC238)</f>
        <v>0</v>
      </c>
      <c r="BB237" s="89">
        <f>SUM('(個表19)'!BD238)</f>
        <v>0</v>
      </c>
      <c r="BC237" s="89">
        <f>SUM('(個表20)'!BE238)</f>
        <v>0</v>
      </c>
      <c r="BD237" s="89">
        <f>SUM('(個表21)'!BF238)</f>
        <v>0</v>
      </c>
      <c r="BE237" s="89">
        <f>SUM('(個表22)'!BG238)</f>
        <v>0</v>
      </c>
      <c r="BF237" s="89">
        <f>SUM('(個表23)'!BH238)</f>
        <v>0</v>
      </c>
      <c r="BG237" s="89">
        <f>SUM('(個表24)'!BI238)</f>
        <v>0</v>
      </c>
      <c r="BH237" s="89">
        <f>SUM('(個表25)'!BJ238)</f>
        <v>0</v>
      </c>
      <c r="BI237" s="89">
        <f>SUM('(個表26)'!BK238)</f>
        <v>0</v>
      </c>
      <c r="BJ237" s="89">
        <f>SUM('(個表27)'!BL238)</f>
        <v>0</v>
      </c>
      <c r="BK237" s="89">
        <f>SUM('(個表28)'!BM238)</f>
        <v>0</v>
      </c>
      <c r="BL237" s="89">
        <f>SUM('(個表29)'!BN238)</f>
        <v>0</v>
      </c>
      <c r="BM237" s="89">
        <f>SUM('(個表30)'!BO238)</f>
        <v>0</v>
      </c>
      <c r="BN237" s="89">
        <f t="shared" si="54"/>
        <v>0</v>
      </c>
    </row>
    <row r="238" spans="34:66" s="75" customFormat="1" ht="12" customHeight="1" x14ac:dyDescent="0.15">
      <c r="AH238" s="78" t="s">
        <v>67</v>
      </c>
      <c r="AI238" s="80" t="s">
        <v>78</v>
      </c>
      <c r="AJ238" s="89">
        <f>SUM('(個表1)'!AL239)</f>
        <v>0</v>
      </c>
      <c r="AK238" s="89">
        <f>SUM('(個表2)'!AM239)</f>
        <v>0</v>
      </c>
      <c r="AL238" s="89">
        <f>SUM('(個表3)'!AN239)</f>
        <v>0</v>
      </c>
      <c r="AM238" s="89">
        <f>SUM('(個表4)'!AO239)</f>
        <v>0</v>
      </c>
      <c r="AN238" s="89">
        <f>SUM('(個表5)'!AP239)</f>
        <v>0</v>
      </c>
      <c r="AO238" s="89">
        <f>SUM('(個表6)'!AQ239)</f>
        <v>0</v>
      </c>
      <c r="AP238" s="89">
        <f>SUM('(個表7)'!AR239)</f>
        <v>0</v>
      </c>
      <c r="AQ238" s="89">
        <f>SUM('(個表8)'!AS239)</f>
        <v>0</v>
      </c>
      <c r="AR238" s="89">
        <f>SUM('(個表9)'!AT239)</f>
        <v>0</v>
      </c>
      <c r="AS238" s="89">
        <f>SUM('(個表10)'!AU239)</f>
        <v>0</v>
      </c>
      <c r="AT238" s="89">
        <f>SUM('(個表11)'!AV239)</f>
        <v>0</v>
      </c>
      <c r="AU238" s="89">
        <f>SUM('(個表12)'!AW239)</f>
        <v>0</v>
      </c>
      <c r="AV238" s="89">
        <f>SUM('(個表13)'!AX239)</f>
        <v>0</v>
      </c>
      <c r="AW238" s="89">
        <f>SUM('(個表14)'!AY239)</f>
        <v>0</v>
      </c>
      <c r="AX238" s="89">
        <f>SUM('(個表15)'!AZ239)</f>
        <v>0</v>
      </c>
      <c r="AY238" s="89">
        <f>SUM('(個表16)'!BA239)</f>
        <v>0</v>
      </c>
      <c r="AZ238" s="89">
        <f>SUM('(個表17)'!BB239)</f>
        <v>0</v>
      </c>
      <c r="BA238" s="89">
        <f>SUM('(個表18）'!BC239)</f>
        <v>0</v>
      </c>
      <c r="BB238" s="89">
        <f>SUM('(個表19)'!BD239)</f>
        <v>0</v>
      </c>
      <c r="BC238" s="89">
        <f>SUM('(個表20)'!BE239)</f>
        <v>0</v>
      </c>
      <c r="BD238" s="89">
        <f>SUM('(個表21)'!BF239)</f>
        <v>0</v>
      </c>
      <c r="BE238" s="89">
        <f>SUM('(個表22)'!BG239)</f>
        <v>0</v>
      </c>
      <c r="BF238" s="89">
        <f>SUM('(個表23)'!BH239)</f>
        <v>0</v>
      </c>
      <c r="BG238" s="89">
        <f>SUM('(個表24)'!BI239)</f>
        <v>0</v>
      </c>
      <c r="BH238" s="89">
        <f>SUM('(個表25)'!BJ239)</f>
        <v>0</v>
      </c>
      <c r="BI238" s="89">
        <f>SUM('(個表26)'!BK239)</f>
        <v>0</v>
      </c>
      <c r="BJ238" s="89">
        <f>SUM('(個表27)'!BL239)</f>
        <v>0</v>
      </c>
      <c r="BK238" s="89">
        <f>SUM('(個表28)'!BM239)</f>
        <v>0</v>
      </c>
      <c r="BL238" s="89">
        <f>SUM('(個表29)'!BN239)</f>
        <v>0</v>
      </c>
      <c r="BM238" s="89">
        <f>SUM('(個表30)'!BO239)</f>
        <v>0</v>
      </c>
      <c r="BN238" s="89">
        <f t="shared" si="54"/>
        <v>0</v>
      </c>
    </row>
    <row r="239" spans="34:66" s="75" customFormat="1" ht="12" customHeight="1" x14ac:dyDescent="0.15">
      <c r="AH239" s="81"/>
      <c r="AI239" s="79" t="s">
        <v>265</v>
      </c>
      <c r="AJ239" s="89">
        <f>SUM('(個表1)'!AL240)</f>
        <v>0</v>
      </c>
      <c r="AK239" s="89">
        <f>SUM('(個表2)'!AM240)</f>
        <v>0</v>
      </c>
      <c r="AL239" s="89">
        <f>SUM('(個表3)'!AN240)</f>
        <v>0</v>
      </c>
      <c r="AM239" s="89">
        <f>SUM('(個表4)'!AO240)</f>
        <v>0</v>
      </c>
      <c r="AN239" s="89">
        <f>SUM('(個表5)'!AP240)</f>
        <v>0</v>
      </c>
      <c r="AO239" s="89">
        <f>SUM('(個表6)'!AQ240)</f>
        <v>0</v>
      </c>
      <c r="AP239" s="89">
        <f>SUM('(個表7)'!AR240)</f>
        <v>0</v>
      </c>
      <c r="AQ239" s="89">
        <f>SUM('(個表8)'!AS240)</f>
        <v>0</v>
      </c>
      <c r="AR239" s="89">
        <f>SUM('(個表9)'!AT240)</f>
        <v>0</v>
      </c>
      <c r="AS239" s="89">
        <f>SUM('(個表10)'!AU240)</f>
        <v>0</v>
      </c>
      <c r="AT239" s="89">
        <f>SUM('(個表11)'!AV240)</f>
        <v>0</v>
      </c>
      <c r="AU239" s="89">
        <f>SUM('(個表12)'!AW240)</f>
        <v>0</v>
      </c>
      <c r="AV239" s="89">
        <f>SUM('(個表13)'!AX240)</f>
        <v>0</v>
      </c>
      <c r="AW239" s="89">
        <f>SUM('(個表14)'!AY240)</f>
        <v>0</v>
      </c>
      <c r="AX239" s="89">
        <f>SUM('(個表15)'!AZ240)</f>
        <v>0</v>
      </c>
      <c r="AY239" s="89">
        <f>SUM('(個表16)'!BA240)</f>
        <v>0</v>
      </c>
      <c r="AZ239" s="89">
        <f>SUM('(個表17)'!BB240)</f>
        <v>0</v>
      </c>
      <c r="BA239" s="89">
        <f>SUM('(個表18）'!BC240)</f>
        <v>0</v>
      </c>
      <c r="BB239" s="89">
        <f>SUM('(個表19)'!BD240)</f>
        <v>0</v>
      </c>
      <c r="BC239" s="89">
        <f>SUM('(個表20)'!BE240)</f>
        <v>0</v>
      </c>
      <c r="BD239" s="89">
        <f>SUM('(個表21)'!BF240)</f>
        <v>0</v>
      </c>
      <c r="BE239" s="89">
        <f>SUM('(個表22)'!BG240)</f>
        <v>0</v>
      </c>
      <c r="BF239" s="89">
        <f>SUM('(個表23)'!BH240)</f>
        <v>0</v>
      </c>
      <c r="BG239" s="89">
        <f>SUM('(個表24)'!BI240)</f>
        <v>0</v>
      </c>
      <c r="BH239" s="89">
        <f>SUM('(個表25)'!BJ240)</f>
        <v>0</v>
      </c>
      <c r="BI239" s="89">
        <f>SUM('(個表26)'!BK240)</f>
        <v>0</v>
      </c>
      <c r="BJ239" s="89">
        <f>SUM('(個表27)'!BL240)</f>
        <v>0</v>
      </c>
      <c r="BK239" s="89">
        <f>SUM('(個表28)'!BM240)</f>
        <v>0</v>
      </c>
      <c r="BL239" s="89">
        <f>SUM('(個表29)'!BN240)</f>
        <v>0</v>
      </c>
      <c r="BM239" s="89">
        <f>SUM('(個表30)'!BO240)</f>
        <v>0</v>
      </c>
      <c r="BN239" s="89">
        <f t="shared" si="54"/>
        <v>0</v>
      </c>
    </row>
    <row r="240" spans="34:66" s="75" customFormat="1" ht="12" customHeight="1" x14ac:dyDescent="0.15">
      <c r="AH240" s="77"/>
      <c r="AI240" s="79" t="s">
        <v>266</v>
      </c>
      <c r="AJ240" s="89">
        <f>SUM('(個表1)'!AL241)</f>
        <v>0</v>
      </c>
      <c r="AK240" s="89">
        <f>SUM('(個表2)'!AM241)</f>
        <v>0</v>
      </c>
      <c r="AL240" s="89">
        <f>SUM('(個表3)'!AN241)</f>
        <v>0</v>
      </c>
      <c r="AM240" s="89">
        <f>SUM('(個表4)'!AO241)</f>
        <v>0</v>
      </c>
      <c r="AN240" s="89">
        <f>SUM('(個表5)'!AP241)</f>
        <v>0</v>
      </c>
      <c r="AO240" s="89">
        <f>SUM('(個表6)'!AQ241)</f>
        <v>0</v>
      </c>
      <c r="AP240" s="89">
        <f>SUM('(個表7)'!AR241)</f>
        <v>0</v>
      </c>
      <c r="AQ240" s="89">
        <f>SUM('(個表8)'!AS241)</f>
        <v>0</v>
      </c>
      <c r="AR240" s="89">
        <f>SUM('(個表9)'!AT241)</f>
        <v>0</v>
      </c>
      <c r="AS240" s="89">
        <f>SUM('(個表10)'!AU241)</f>
        <v>0</v>
      </c>
      <c r="AT240" s="89">
        <f>SUM('(個表11)'!AV241)</f>
        <v>0</v>
      </c>
      <c r="AU240" s="89">
        <f>SUM('(個表12)'!AW241)</f>
        <v>0</v>
      </c>
      <c r="AV240" s="89">
        <f>SUM('(個表13)'!AX241)</f>
        <v>0</v>
      </c>
      <c r="AW240" s="89">
        <f>SUM('(個表14)'!AY241)</f>
        <v>0</v>
      </c>
      <c r="AX240" s="89">
        <f>SUM('(個表15)'!AZ241)</f>
        <v>0</v>
      </c>
      <c r="AY240" s="89">
        <f>SUM('(個表16)'!BA241)</f>
        <v>0</v>
      </c>
      <c r="AZ240" s="89">
        <f>SUM('(個表17)'!BB241)</f>
        <v>0</v>
      </c>
      <c r="BA240" s="89">
        <f>SUM('(個表18）'!BC241)</f>
        <v>0</v>
      </c>
      <c r="BB240" s="89">
        <f>SUM('(個表19)'!BD241)</f>
        <v>0</v>
      </c>
      <c r="BC240" s="89">
        <f>SUM('(個表20)'!BE241)</f>
        <v>0</v>
      </c>
      <c r="BD240" s="89">
        <f>SUM('(個表21)'!BF241)</f>
        <v>0</v>
      </c>
      <c r="BE240" s="89">
        <f>SUM('(個表22)'!BG241)</f>
        <v>0</v>
      </c>
      <c r="BF240" s="89">
        <f>SUM('(個表23)'!BH241)</f>
        <v>0</v>
      </c>
      <c r="BG240" s="89">
        <f>SUM('(個表24)'!BI241)</f>
        <v>0</v>
      </c>
      <c r="BH240" s="89">
        <f>SUM('(個表25)'!BJ241)</f>
        <v>0</v>
      </c>
      <c r="BI240" s="89">
        <f>SUM('(個表26)'!BK241)</f>
        <v>0</v>
      </c>
      <c r="BJ240" s="89">
        <f>SUM('(個表27)'!BL241)</f>
        <v>0</v>
      </c>
      <c r="BK240" s="89">
        <f>SUM('(個表28)'!BM241)</f>
        <v>0</v>
      </c>
      <c r="BL240" s="89">
        <f>SUM('(個表29)'!BN241)</f>
        <v>0</v>
      </c>
      <c r="BM240" s="89">
        <f>SUM('(個表30)'!BO241)</f>
        <v>0</v>
      </c>
      <c r="BN240" s="89">
        <f t="shared" si="54"/>
        <v>0</v>
      </c>
    </row>
    <row r="241" spans="34:67" s="75" customFormat="1" ht="12" customHeight="1" x14ac:dyDescent="0.15">
      <c r="AH241" s="82" t="s">
        <v>71</v>
      </c>
      <c r="AI241" s="74" t="s">
        <v>72</v>
      </c>
      <c r="AJ241" s="89">
        <f>SUM('(個表1)'!AL242)</f>
        <v>0</v>
      </c>
      <c r="AK241" s="89">
        <f>SUM('(個表2)'!AM242)</f>
        <v>0</v>
      </c>
      <c r="AL241" s="89">
        <f>SUM('(個表3)'!AN242)</f>
        <v>0</v>
      </c>
      <c r="AM241" s="89">
        <f>SUM('(個表4)'!AO242)</f>
        <v>0</v>
      </c>
      <c r="AN241" s="89">
        <f>SUM('(個表5)'!AP242)</f>
        <v>0</v>
      </c>
      <c r="AO241" s="89">
        <f>SUM('(個表6)'!AQ242)</f>
        <v>0</v>
      </c>
      <c r="AP241" s="89">
        <f>SUM('(個表7)'!AR242)</f>
        <v>0</v>
      </c>
      <c r="AQ241" s="89">
        <f>SUM('(個表8)'!AS242)</f>
        <v>0</v>
      </c>
      <c r="AR241" s="89">
        <f>SUM('(個表9)'!AT242)</f>
        <v>0</v>
      </c>
      <c r="AS241" s="89">
        <f>SUM('(個表10)'!AU242)</f>
        <v>0</v>
      </c>
      <c r="AT241" s="89">
        <f>SUM('(個表11)'!AV242)</f>
        <v>0</v>
      </c>
      <c r="AU241" s="89">
        <f>SUM('(個表12)'!AW242)</f>
        <v>0</v>
      </c>
      <c r="AV241" s="89">
        <f>SUM('(個表13)'!AX242)</f>
        <v>0</v>
      </c>
      <c r="AW241" s="89">
        <f>SUM('(個表14)'!AY242)</f>
        <v>0</v>
      </c>
      <c r="AX241" s="89">
        <f>SUM('(個表15)'!AZ242)</f>
        <v>0</v>
      </c>
      <c r="AY241" s="89">
        <f>SUM('(個表16)'!BA242)</f>
        <v>0</v>
      </c>
      <c r="AZ241" s="89">
        <f>SUM('(個表17)'!BB242)</f>
        <v>0</v>
      </c>
      <c r="BA241" s="89">
        <f>SUM('(個表18）'!BC242)</f>
        <v>0</v>
      </c>
      <c r="BB241" s="89">
        <f>SUM('(個表19)'!BD242)</f>
        <v>0</v>
      </c>
      <c r="BC241" s="89">
        <f>SUM('(個表20)'!BE242)</f>
        <v>0</v>
      </c>
      <c r="BD241" s="89">
        <f>SUM('(個表21)'!BF242)</f>
        <v>0</v>
      </c>
      <c r="BE241" s="89">
        <f>SUM('(個表22)'!BG242)</f>
        <v>0</v>
      </c>
      <c r="BF241" s="89">
        <f>SUM('(個表23)'!BH242)</f>
        <v>0</v>
      </c>
      <c r="BG241" s="89">
        <f>SUM('(個表24)'!BI242)</f>
        <v>0</v>
      </c>
      <c r="BH241" s="89">
        <f>SUM('(個表25)'!BJ242)</f>
        <v>0</v>
      </c>
      <c r="BI241" s="89">
        <f>SUM('(個表26)'!BK242)</f>
        <v>0</v>
      </c>
      <c r="BJ241" s="89">
        <f>SUM('(個表27)'!BL242)</f>
        <v>0</v>
      </c>
      <c r="BK241" s="89">
        <f>SUM('(個表28)'!BM242)</f>
        <v>0</v>
      </c>
      <c r="BL241" s="89">
        <f>SUM('(個表29)'!BN242)</f>
        <v>0</v>
      </c>
      <c r="BM241" s="89">
        <f>SUM('(個表30)'!BO242)</f>
        <v>0</v>
      </c>
      <c r="BN241" s="89">
        <f t="shared" si="54"/>
        <v>0</v>
      </c>
    </row>
    <row r="242" spans="34:67" s="75" customFormat="1" ht="12" customHeight="1" x14ac:dyDescent="0.15">
      <c r="AH242" s="83" t="s">
        <v>70</v>
      </c>
      <c r="AI242" s="71"/>
      <c r="AJ242" s="89">
        <f>SUM('(個表1)'!AL243)</f>
        <v>0</v>
      </c>
      <c r="AK242" s="89">
        <f>SUM('(個表2)'!AM243)</f>
        <v>0</v>
      </c>
      <c r="AL242" s="89">
        <f>SUM('(個表3)'!AN243)</f>
        <v>0</v>
      </c>
      <c r="AM242" s="89">
        <f>SUM('(個表4)'!AO243)</f>
        <v>0</v>
      </c>
      <c r="AN242" s="89">
        <f>SUM('(個表5)'!AP243)</f>
        <v>0</v>
      </c>
      <c r="AO242" s="89">
        <f>SUM('(個表6)'!AQ243)</f>
        <v>0</v>
      </c>
      <c r="AP242" s="89">
        <f>SUM('(個表7)'!AR243)</f>
        <v>0</v>
      </c>
      <c r="AQ242" s="89">
        <f>SUM('(個表8)'!AS243)</f>
        <v>0</v>
      </c>
      <c r="AR242" s="89">
        <f>SUM('(個表9)'!AT243)</f>
        <v>0</v>
      </c>
      <c r="AS242" s="89">
        <f>SUM('(個表10)'!AU243)</f>
        <v>0</v>
      </c>
      <c r="AT242" s="89">
        <f>SUM('(個表11)'!AV243)</f>
        <v>0</v>
      </c>
      <c r="AU242" s="89">
        <f>SUM('(個表12)'!AW243)</f>
        <v>0</v>
      </c>
      <c r="AV242" s="89">
        <f>SUM('(個表13)'!AX243)</f>
        <v>0</v>
      </c>
      <c r="AW242" s="89">
        <f>SUM('(個表14)'!AY243)</f>
        <v>0</v>
      </c>
      <c r="AX242" s="89">
        <f>SUM('(個表15)'!AZ243)</f>
        <v>0</v>
      </c>
      <c r="AY242" s="89">
        <f>SUM('(個表16)'!BA243)</f>
        <v>0</v>
      </c>
      <c r="AZ242" s="89">
        <f>SUM('(個表17)'!BB243)</f>
        <v>0</v>
      </c>
      <c r="BA242" s="89">
        <f>SUM('(個表18）'!BC243)</f>
        <v>0</v>
      </c>
      <c r="BB242" s="89">
        <f>SUM('(個表19)'!BD243)</f>
        <v>0</v>
      </c>
      <c r="BC242" s="89">
        <f>SUM('(個表20)'!BE243)</f>
        <v>0</v>
      </c>
      <c r="BD242" s="89">
        <f>SUM('(個表21)'!BF243)</f>
        <v>0</v>
      </c>
      <c r="BE242" s="89">
        <f>SUM('(個表22)'!BG243)</f>
        <v>0</v>
      </c>
      <c r="BF242" s="89">
        <f>SUM('(個表23)'!BH243)</f>
        <v>0</v>
      </c>
      <c r="BG242" s="89">
        <f>SUM('(個表24)'!BI243)</f>
        <v>0</v>
      </c>
      <c r="BH242" s="89">
        <f>SUM('(個表25)'!BJ243)</f>
        <v>0</v>
      </c>
      <c r="BI242" s="89">
        <f>SUM('(個表26)'!BK243)</f>
        <v>0</v>
      </c>
      <c r="BJ242" s="89">
        <f>SUM('(個表27)'!BL243)</f>
        <v>0</v>
      </c>
      <c r="BK242" s="89">
        <f>SUM('(個表28)'!BM243)</f>
        <v>0</v>
      </c>
      <c r="BL242" s="89">
        <f>SUM('(個表29)'!BN243)</f>
        <v>0</v>
      </c>
      <c r="BM242" s="89">
        <f>SUM('(個表30)'!BO243)</f>
        <v>0</v>
      </c>
      <c r="BN242" s="89">
        <f t="shared" si="54"/>
        <v>0</v>
      </c>
      <c r="BO242" s="84" t="s">
        <v>82</v>
      </c>
    </row>
    <row r="243" spans="34:67" s="75" customFormat="1" ht="12" customHeight="1" x14ac:dyDescent="0.15">
      <c r="AH243" s="515" t="s">
        <v>51</v>
      </c>
      <c r="AI243" s="516"/>
      <c r="AJ243" s="90">
        <f>SUM(AJ233:AJ242)</f>
        <v>0</v>
      </c>
      <c r="AK243" s="90">
        <f t="shared" ref="AK243:BM243" si="55">SUM(AK233:AK242)</f>
        <v>0</v>
      </c>
      <c r="AL243" s="90">
        <f t="shared" si="55"/>
        <v>0</v>
      </c>
      <c r="AM243" s="90">
        <f t="shared" si="55"/>
        <v>0</v>
      </c>
      <c r="AN243" s="90">
        <f t="shared" si="55"/>
        <v>0</v>
      </c>
      <c r="AO243" s="90">
        <f t="shared" si="55"/>
        <v>0</v>
      </c>
      <c r="AP243" s="90">
        <f t="shared" si="55"/>
        <v>0</v>
      </c>
      <c r="AQ243" s="90">
        <f t="shared" si="55"/>
        <v>0</v>
      </c>
      <c r="AR243" s="90">
        <f t="shared" si="55"/>
        <v>0</v>
      </c>
      <c r="AS243" s="90">
        <f t="shared" si="55"/>
        <v>0</v>
      </c>
      <c r="AT243" s="90">
        <f t="shared" si="55"/>
        <v>0</v>
      </c>
      <c r="AU243" s="90">
        <f t="shared" si="55"/>
        <v>0</v>
      </c>
      <c r="AV243" s="90">
        <f t="shared" si="55"/>
        <v>0</v>
      </c>
      <c r="AW243" s="90">
        <f t="shared" si="55"/>
        <v>0</v>
      </c>
      <c r="AX243" s="90">
        <f t="shared" si="55"/>
        <v>0</v>
      </c>
      <c r="AY243" s="90">
        <f t="shared" si="55"/>
        <v>0</v>
      </c>
      <c r="AZ243" s="90">
        <f t="shared" si="55"/>
        <v>0</v>
      </c>
      <c r="BA243" s="90">
        <f t="shared" si="55"/>
        <v>0</v>
      </c>
      <c r="BB243" s="90">
        <f t="shared" si="55"/>
        <v>0</v>
      </c>
      <c r="BC243" s="90">
        <f t="shared" si="55"/>
        <v>0</v>
      </c>
      <c r="BD243" s="90">
        <f t="shared" si="55"/>
        <v>0</v>
      </c>
      <c r="BE243" s="90">
        <f t="shared" si="55"/>
        <v>0</v>
      </c>
      <c r="BF243" s="90">
        <f t="shared" si="55"/>
        <v>0</v>
      </c>
      <c r="BG243" s="90">
        <f t="shared" si="55"/>
        <v>0</v>
      </c>
      <c r="BH243" s="90">
        <f t="shared" si="55"/>
        <v>0</v>
      </c>
      <c r="BI243" s="90">
        <f t="shared" si="55"/>
        <v>0</v>
      </c>
      <c r="BJ243" s="90">
        <f t="shared" si="55"/>
        <v>0</v>
      </c>
      <c r="BK243" s="90">
        <f t="shared" si="55"/>
        <v>0</v>
      </c>
      <c r="BL243" s="90">
        <f t="shared" si="55"/>
        <v>0</v>
      </c>
      <c r="BM243" s="90">
        <f t="shared" si="55"/>
        <v>0</v>
      </c>
      <c r="BN243" s="90">
        <f>SUM(BN233:BN242)</f>
        <v>0</v>
      </c>
      <c r="BO243" s="84">
        <f>COUNTIF($AJ$243:$BM$243,"&gt;0")</f>
        <v>0</v>
      </c>
    </row>
    <row r="244" spans="34:67" s="75" customFormat="1" ht="12" customHeight="1" x14ac:dyDescent="0.15">
      <c r="AH244" s="75" t="s">
        <v>80</v>
      </c>
    </row>
    <row r="245" spans="34:67" s="75" customFormat="1" ht="12" customHeight="1" x14ac:dyDescent="0.15">
      <c r="AH245" s="518" t="s">
        <v>53</v>
      </c>
      <c r="AI245" s="520" t="s">
        <v>54</v>
      </c>
      <c r="AJ245" s="72">
        <f>AJ231</f>
        <v>1</v>
      </c>
      <c r="AK245" s="72">
        <f t="shared" ref="AK245:BM245" si="56">AK231</f>
        <v>2</v>
      </c>
      <c r="AL245" s="72">
        <f t="shared" si="56"/>
        <v>3</v>
      </c>
      <c r="AM245" s="72">
        <f t="shared" si="56"/>
        <v>4</v>
      </c>
      <c r="AN245" s="72">
        <f t="shared" si="56"/>
        <v>5</v>
      </c>
      <c r="AO245" s="72">
        <f t="shared" si="56"/>
        <v>6</v>
      </c>
      <c r="AP245" s="72">
        <f t="shared" si="56"/>
        <v>7</v>
      </c>
      <c r="AQ245" s="72">
        <f t="shared" si="56"/>
        <v>8</v>
      </c>
      <c r="AR245" s="72">
        <f t="shared" si="56"/>
        <v>9</v>
      </c>
      <c r="AS245" s="72">
        <f t="shared" si="56"/>
        <v>10</v>
      </c>
      <c r="AT245" s="72">
        <f t="shared" si="56"/>
        <v>11</v>
      </c>
      <c r="AU245" s="72">
        <f t="shared" si="56"/>
        <v>12</v>
      </c>
      <c r="AV245" s="72">
        <f t="shared" si="56"/>
        <v>13</v>
      </c>
      <c r="AW245" s="72">
        <f t="shared" si="56"/>
        <v>14</v>
      </c>
      <c r="AX245" s="72">
        <f t="shared" si="56"/>
        <v>15</v>
      </c>
      <c r="AY245" s="72">
        <f t="shared" si="56"/>
        <v>16</v>
      </c>
      <c r="AZ245" s="72">
        <f t="shared" si="56"/>
        <v>17</v>
      </c>
      <c r="BA245" s="72">
        <f t="shared" si="56"/>
        <v>18</v>
      </c>
      <c r="BB245" s="72">
        <f t="shared" si="56"/>
        <v>19</v>
      </c>
      <c r="BC245" s="72">
        <f t="shared" si="56"/>
        <v>20</v>
      </c>
      <c r="BD245" s="72">
        <f t="shared" si="56"/>
        <v>21</v>
      </c>
      <c r="BE245" s="72">
        <f t="shared" si="56"/>
        <v>22</v>
      </c>
      <c r="BF245" s="72">
        <f t="shared" si="56"/>
        <v>23</v>
      </c>
      <c r="BG245" s="72">
        <f t="shared" si="56"/>
        <v>24</v>
      </c>
      <c r="BH245" s="72">
        <f t="shared" si="56"/>
        <v>25</v>
      </c>
      <c r="BI245" s="72">
        <f t="shared" si="56"/>
        <v>26</v>
      </c>
      <c r="BJ245" s="72">
        <f t="shared" si="56"/>
        <v>27</v>
      </c>
      <c r="BK245" s="72">
        <f t="shared" si="56"/>
        <v>28</v>
      </c>
      <c r="BL245" s="72">
        <f t="shared" si="56"/>
        <v>29</v>
      </c>
      <c r="BM245" s="72">
        <f t="shared" si="56"/>
        <v>30</v>
      </c>
      <c r="BN245" s="72" t="str">
        <f>BN231</f>
        <v>合計</v>
      </c>
    </row>
    <row r="246" spans="34:67" s="75" customFormat="1" ht="12" customHeight="1" x14ac:dyDescent="0.15">
      <c r="AH246" s="519"/>
      <c r="AI246" s="521"/>
      <c r="AJ246" s="86" t="s">
        <v>58</v>
      </c>
      <c r="AK246" s="86" t="s">
        <v>58</v>
      </c>
      <c r="AL246" s="86" t="s">
        <v>58</v>
      </c>
      <c r="AM246" s="86" t="s">
        <v>58</v>
      </c>
      <c r="AN246" s="86" t="s">
        <v>58</v>
      </c>
      <c r="AO246" s="86" t="s">
        <v>58</v>
      </c>
      <c r="AP246" s="86" t="s">
        <v>58</v>
      </c>
      <c r="AQ246" s="86" t="s">
        <v>58</v>
      </c>
      <c r="AR246" s="86" t="s">
        <v>58</v>
      </c>
      <c r="AS246" s="86" t="s">
        <v>58</v>
      </c>
      <c r="AT246" s="86" t="s">
        <v>58</v>
      </c>
      <c r="AU246" s="86" t="s">
        <v>58</v>
      </c>
      <c r="AV246" s="86" t="s">
        <v>58</v>
      </c>
      <c r="AW246" s="86" t="s">
        <v>58</v>
      </c>
      <c r="AX246" s="86" t="s">
        <v>58</v>
      </c>
      <c r="AY246" s="86" t="s">
        <v>58</v>
      </c>
      <c r="AZ246" s="86" t="s">
        <v>58</v>
      </c>
      <c r="BA246" s="86" t="s">
        <v>58</v>
      </c>
      <c r="BB246" s="86" t="s">
        <v>58</v>
      </c>
      <c r="BC246" s="86" t="s">
        <v>58</v>
      </c>
      <c r="BD246" s="86" t="s">
        <v>58</v>
      </c>
      <c r="BE246" s="86" t="s">
        <v>58</v>
      </c>
      <c r="BF246" s="86" t="s">
        <v>58</v>
      </c>
      <c r="BG246" s="86" t="s">
        <v>58</v>
      </c>
      <c r="BH246" s="86" t="s">
        <v>58</v>
      </c>
      <c r="BI246" s="86" t="s">
        <v>58</v>
      </c>
      <c r="BJ246" s="86" t="s">
        <v>58</v>
      </c>
      <c r="BK246" s="86" t="s">
        <v>58</v>
      </c>
      <c r="BL246" s="86" t="s">
        <v>58</v>
      </c>
      <c r="BM246" s="86" t="s">
        <v>58</v>
      </c>
      <c r="BN246" s="86" t="s">
        <v>58</v>
      </c>
    </row>
    <row r="247" spans="34:67" s="75" customFormat="1" ht="12" customHeight="1" x14ac:dyDescent="0.15">
      <c r="AH247" s="77" t="s">
        <v>60</v>
      </c>
      <c r="AI247" s="71" t="s">
        <v>60</v>
      </c>
      <c r="AJ247" s="91">
        <f>SUM('(個表1)'!AL248)</f>
        <v>0</v>
      </c>
      <c r="AK247" s="91">
        <f>SUM('(個表2)'!AM248)</f>
        <v>0</v>
      </c>
      <c r="AL247" s="91">
        <f>SUM('(個表3)'!AN248)</f>
        <v>0</v>
      </c>
      <c r="AM247" s="91">
        <f>SUM('(個表4)'!AO248)</f>
        <v>0</v>
      </c>
      <c r="AN247" s="91">
        <f>SUM('(個表5)'!AP248)</f>
        <v>0</v>
      </c>
      <c r="AO247" s="91">
        <f>SUM('(個表6)'!AQ248)</f>
        <v>0</v>
      </c>
      <c r="AP247" s="91">
        <f>SUM('(個表7)'!AR248)</f>
        <v>0</v>
      </c>
      <c r="AQ247" s="91">
        <f>SUM('(個表8)'!AS248)</f>
        <v>0</v>
      </c>
      <c r="AR247" s="91">
        <f>SUM('(個表9)'!AT248)</f>
        <v>0</v>
      </c>
      <c r="AS247" s="91">
        <f>SUM('(個表10)'!AU248)</f>
        <v>0</v>
      </c>
      <c r="AT247" s="91">
        <f>SUM('(個表11)'!AV248)</f>
        <v>0</v>
      </c>
      <c r="AU247" s="91">
        <f>SUM('(個表12)'!AW248)</f>
        <v>0</v>
      </c>
      <c r="AV247" s="91">
        <f>SUM('(個表13)'!AX248)</f>
        <v>0</v>
      </c>
      <c r="AW247" s="91">
        <f>SUM('(個表14)'!AY248)</f>
        <v>0</v>
      </c>
      <c r="AX247" s="91">
        <f>SUM('(個表15)'!AZ248)</f>
        <v>0</v>
      </c>
      <c r="AY247" s="91">
        <f>SUM('(個表16)'!BA248)</f>
        <v>0</v>
      </c>
      <c r="AZ247" s="91">
        <f>SUM('(個表17)'!BB248)</f>
        <v>0</v>
      </c>
      <c r="BA247" s="91">
        <f>SUM('(個表18）'!BC248)</f>
        <v>0</v>
      </c>
      <c r="BB247" s="91">
        <f>SUM('(個表19)'!BD248)</f>
        <v>0</v>
      </c>
      <c r="BC247" s="91">
        <f>SUM('(個表20)'!BE248)</f>
        <v>0</v>
      </c>
      <c r="BD247" s="91">
        <f>SUM('(個表21)'!BF248)</f>
        <v>0</v>
      </c>
      <c r="BE247" s="91">
        <f>SUM('(個表22)'!BG248)</f>
        <v>0</v>
      </c>
      <c r="BF247" s="91">
        <f>SUM('(個表23)'!BH248)</f>
        <v>0</v>
      </c>
      <c r="BG247" s="91">
        <f>SUM('(個表24)'!BI248)</f>
        <v>0</v>
      </c>
      <c r="BH247" s="91">
        <f>SUM('(個表25)'!BJ248)</f>
        <v>0</v>
      </c>
      <c r="BI247" s="91">
        <f>SUM('(個表26)'!BK248)</f>
        <v>0</v>
      </c>
      <c r="BJ247" s="91">
        <f>SUM('(個表27)'!BL248)</f>
        <v>0</v>
      </c>
      <c r="BK247" s="91">
        <f>SUM('(個表28)'!BM248)</f>
        <v>0</v>
      </c>
      <c r="BL247" s="91">
        <f>SUM('(個表29)'!BN248)</f>
        <v>0</v>
      </c>
      <c r="BM247" s="91">
        <f>SUM('(個表30)'!BO248)</f>
        <v>0</v>
      </c>
      <c r="BN247" s="91">
        <f t="shared" ref="BN247:BN256" si="57">SUM(AJ247:BM247)</f>
        <v>0</v>
      </c>
    </row>
    <row r="248" spans="34:67" s="75" customFormat="1" ht="12" customHeight="1" x14ac:dyDescent="0.15">
      <c r="AH248" s="78" t="s">
        <v>61</v>
      </c>
      <c r="AI248" s="79" t="s">
        <v>62</v>
      </c>
      <c r="AJ248" s="90">
        <f>SUM('(個表1)'!AL249)</f>
        <v>0</v>
      </c>
      <c r="AK248" s="90">
        <f>SUM('(個表2)'!AM249)</f>
        <v>0</v>
      </c>
      <c r="AL248" s="90">
        <f>SUM('(個表3)'!AN249)</f>
        <v>0</v>
      </c>
      <c r="AM248" s="90">
        <f>SUM('(個表4)'!AO249)</f>
        <v>0</v>
      </c>
      <c r="AN248" s="90">
        <f>SUM('(個表5)'!AP249)</f>
        <v>0</v>
      </c>
      <c r="AO248" s="90">
        <f>SUM('(個表6)'!AQ249)</f>
        <v>0</v>
      </c>
      <c r="AP248" s="90">
        <f>SUM('(個表7)'!AR249)</f>
        <v>0</v>
      </c>
      <c r="AQ248" s="90">
        <f>SUM('(個表8)'!AS249)</f>
        <v>0</v>
      </c>
      <c r="AR248" s="90">
        <f>SUM('(個表9)'!AT249)</f>
        <v>0</v>
      </c>
      <c r="AS248" s="90">
        <f>SUM('(個表10)'!AU249)</f>
        <v>0</v>
      </c>
      <c r="AT248" s="90">
        <f>SUM('(個表11)'!AV249)</f>
        <v>0</v>
      </c>
      <c r="AU248" s="90">
        <f>SUM('(個表12)'!AW249)</f>
        <v>0</v>
      </c>
      <c r="AV248" s="90">
        <f>SUM('(個表13)'!AX249)</f>
        <v>0</v>
      </c>
      <c r="AW248" s="90">
        <f>SUM('(個表14)'!AY249)</f>
        <v>0</v>
      </c>
      <c r="AX248" s="90">
        <f>SUM('(個表15)'!AZ249)</f>
        <v>0</v>
      </c>
      <c r="AY248" s="90">
        <f>SUM('(個表16)'!BA249)</f>
        <v>0</v>
      </c>
      <c r="AZ248" s="90">
        <f>SUM('(個表17)'!BB249)</f>
        <v>0</v>
      </c>
      <c r="BA248" s="90">
        <f>SUM('(個表18）'!BC249)</f>
        <v>0</v>
      </c>
      <c r="BB248" s="90">
        <f>SUM('(個表19)'!BD249)</f>
        <v>0</v>
      </c>
      <c r="BC248" s="90">
        <f>SUM('(個表20)'!BE249)</f>
        <v>0</v>
      </c>
      <c r="BD248" s="90">
        <f>SUM('(個表21)'!BF249)</f>
        <v>0</v>
      </c>
      <c r="BE248" s="90">
        <f>SUM('(個表22)'!BG249)</f>
        <v>0</v>
      </c>
      <c r="BF248" s="90">
        <f>SUM('(個表23)'!BH249)</f>
        <v>0</v>
      </c>
      <c r="BG248" s="90">
        <f>SUM('(個表24)'!BI249)</f>
        <v>0</v>
      </c>
      <c r="BH248" s="90">
        <f>SUM('(個表25)'!BJ249)</f>
        <v>0</v>
      </c>
      <c r="BI248" s="90">
        <f>SUM('(個表26)'!BK249)</f>
        <v>0</v>
      </c>
      <c r="BJ248" s="90">
        <f>SUM('(個表27)'!BL249)</f>
        <v>0</v>
      </c>
      <c r="BK248" s="90">
        <f>SUM('(個表28)'!BM249)</f>
        <v>0</v>
      </c>
      <c r="BL248" s="90">
        <f>SUM('(個表29)'!BN249)</f>
        <v>0</v>
      </c>
      <c r="BM248" s="90">
        <f>SUM('(個表30)'!BO249)</f>
        <v>0</v>
      </c>
      <c r="BN248" s="90">
        <f t="shared" si="57"/>
        <v>0</v>
      </c>
    </row>
    <row r="249" spans="34:67" s="75" customFormat="1" ht="12" customHeight="1" x14ac:dyDescent="0.15">
      <c r="AH249" s="77"/>
      <c r="AI249" s="79" t="s">
        <v>63</v>
      </c>
      <c r="AJ249" s="90">
        <f>SUM('(個表1)'!AL250)</f>
        <v>0</v>
      </c>
      <c r="AK249" s="90">
        <f>SUM('(個表2)'!AM250)</f>
        <v>0</v>
      </c>
      <c r="AL249" s="90">
        <f>SUM('(個表3)'!AN250)</f>
        <v>0</v>
      </c>
      <c r="AM249" s="90">
        <f>SUM('(個表4)'!AO250)</f>
        <v>0</v>
      </c>
      <c r="AN249" s="90">
        <f>SUM('(個表5)'!AP250)</f>
        <v>0</v>
      </c>
      <c r="AO249" s="90">
        <f>SUM('(個表6)'!AQ250)</f>
        <v>0</v>
      </c>
      <c r="AP249" s="90">
        <f>SUM('(個表7)'!AR250)</f>
        <v>0</v>
      </c>
      <c r="AQ249" s="90">
        <f>SUM('(個表8)'!AS250)</f>
        <v>0</v>
      </c>
      <c r="AR249" s="90">
        <f>SUM('(個表9)'!AT250)</f>
        <v>0</v>
      </c>
      <c r="AS249" s="90">
        <f>SUM('(個表10)'!AU250)</f>
        <v>0</v>
      </c>
      <c r="AT249" s="90">
        <f>SUM('(個表11)'!AV250)</f>
        <v>0</v>
      </c>
      <c r="AU249" s="90">
        <f>SUM('(個表12)'!AW250)</f>
        <v>0</v>
      </c>
      <c r="AV249" s="90">
        <f>SUM('(個表13)'!AX250)</f>
        <v>0</v>
      </c>
      <c r="AW249" s="90">
        <f>SUM('(個表14)'!AY250)</f>
        <v>0</v>
      </c>
      <c r="AX249" s="90">
        <f>SUM('(個表15)'!AZ250)</f>
        <v>0</v>
      </c>
      <c r="AY249" s="90">
        <f>SUM('(個表16)'!BA250)</f>
        <v>0</v>
      </c>
      <c r="AZ249" s="90">
        <f>SUM('(個表17)'!BB250)</f>
        <v>0</v>
      </c>
      <c r="BA249" s="90">
        <f>SUM('(個表18）'!BC250)</f>
        <v>0</v>
      </c>
      <c r="BB249" s="90">
        <f>SUM('(個表19)'!BD250)</f>
        <v>0</v>
      </c>
      <c r="BC249" s="90">
        <f>SUM('(個表20)'!BE250)</f>
        <v>0</v>
      </c>
      <c r="BD249" s="90">
        <f>SUM('(個表21)'!BF250)</f>
        <v>0</v>
      </c>
      <c r="BE249" s="90">
        <f>SUM('(個表22)'!BG250)</f>
        <v>0</v>
      </c>
      <c r="BF249" s="90">
        <f>SUM('(個表23)'!BH250)</f>
        <v>0</v>
      </c>
      <c r="BG249" s="90">
        <f>SUM('(個表24)'!BI250)</f>
        <v>0</v>
      </c>
      <c r="BH249" s="90">
        <f>SUM('(個表25)'!BJ250)</f>
        <v>0</v>
      </c>
      <c r="BI249" s="90">
        <f>SUM('(個表26)'!BK250)</f>
        <v>0</v>
      </c>
      <c r="BJ249" s="90">
        <f>SUM('(個表27)'!BL250)</f>
        <v>0</v>
      </c>
      <c r="BK249" s="90">
        <f>SUM('(個表28)'!BM250)</f>
        <v>0</v>
      </c>
      <c r="BL249" s="90">
        <f>SUM('(個表29)'!BN250)</f>
        <v>0</v>
      </c>
      <c r="BM249" s="90">
        <f>SUM('(個表30)'!BO250)</f>
        <v>0</v>
      </c>
      <c r="BN249" s="90">
        <f t="shared" si="57"/>
        <v>0</v>
      </c>
    </row>
    <row r="250" spans="34:67" s="75" customFormat="1" ht="12" customHeight="1" x14ac:dyDescent="0.15">
      <c r="AH250" s="78" t="s">
        <v>64</v>
      </c>
      <c r="AI250" s="79" t="s">
        <v>65</v>
      </c>
      <c r="AJ250" s="90">
        <f>SUM('(個表1)'!AL251)</f>
        <v>0</v>
      </c>
      <c r="AK250" s="90">
        <f>SUM('(個表2)'!AM251)</f>
        <v>0</v>
      </c>
      <c r="AL250" s="90">
        <f>SUM('(個表3)'!AN251)</f>
        <v>0</v>
      </c>
      <c r="AM250" s="90">
        <f>SUM('(個表4)'!AO251)</f>
        <v>0</v>
      </c>
      <c r="AN250" s="90">
        <f>SUM('(個表5)'!AP251)</f>
        <v>0</v>
      </c>
      <c r="AO250" s="90">
        <f>SUM('(個表6)'!AQ251)</f>
        <v>0</v>
      </c>
      <c r="AP250" s="90">
        <f>SUM('(個表7)'!AR251)</f>
        <v>0</v>
      </c>
      <c r="AQ250" s="90">
        <f>SUM('(個表8)'!AS251)</f>
        <v>0</v>
      </c>
      <c r="AR250" s="90">
        <f>SUM('(個表9)'!AT251)</f>
        <v>0</v>
      </c>
      <c r="AS250" s="90">
        <f>SUM('(個表10)'!AU251)</f>
        <v>0</v>
      </c>
      <c r="AT250" s="90">
        <f>SUM('(個表11)'!AV251)</f>
        <v>0</v>
      </c>
      <c r="AU250" s="90">
        <f>SUM('(個表12)'!AW251)</f>
        <v>0</v>
      </c>
      <c r="AV250" s="90">
        <f>SUM('(個表13)'!AX251)</f>
        <v>0</v>
      </c>
      <c r="AW250" s="90">
        <f>SUM('(個表14)'!AY251)</f>
        <v>0</v>
      </c>
      <c r="AX250" s="90">
        <f>SUM('(個表15)'!AZ251)</f>
        <v>0</v>
      </c>
      <c r="AY250" s="90">
        <f>SUM('(個表16)'!BA251)</f>
        <v>0</v>
      </c>
      <c r="AZ250" s="90">
        <f>SUM('(個表17)'!BB251)</f>
        <v>0</v>
      </c>
      <c r="BA250" s="90">
        <f>SUM('(個表18）'!BC251)</f>
        <v>0</v>
      </c>
      <c r="BB250" s="90">
        <f>SUM('(個表19)'!BD251)</f>
        <v>0</v>
      </c>
      <c r="BC250" s="90">
        <f>SUM('(個表20)'!BE251)</f>
        <v>0</v>
      </c>
      <c r="BD250" s="90">
        <f>SUM('(個表21)'!BF251)</f>
        <v>0</v>
      </c>
      <c r="BE250" s="90">
        <f>SUM('(個表22)'!BG251)</f>
        <v>0</v>
      </c>
      <c r="BF250" s="90">
        <f>SUM('(個表23)'!BH251)</f>
        <v>0</v>
      </c>
      <c r="BG250" s="90">
        <f>SUM('(個表24)'!BI251)</f>
        <v>0</v>
      </c>
      <c r="BH250" s="90">
        <f>SUM('(個表25)'!BJ251)</f>
        <v>0</v>
      </c>
      <c r="BI250" s="90">
        <f>SUM('(個表26)'!BK251)</f>
        <v>0</v>
      </c>
      <c r="BJ250" s="90">
        <f>SUM('(個表27)'!BL251)</f>
        <v>0</v>
      </c>
      <c r="BK250" s="90">
        <f>SUM('(個表28)'!BM251)</f>
        <v>0</v>
      </c>
      <c r="BL250" s="90">
        <f>SUM('(個表29)'!BN251)</f>
        <v>0</v>
      </c>
      <c r="BM250" s="90">
        <f>SUM('(個表30)'!BO251)</f>
        <v>0</v>
      </c>
      <c r="BN250" s="90">
        <f t="shared" si="57"/>
        <v>0</v>
      </c>
    </row>
    <row r="251" spans="34:67" s="75" customFormat="1" ht="12" customHeight="1" x14ac:dyDescent="0.15">
      <c r="AH251" s="77"/>
      <c r="AI251" s="79" t="s">
        <v>66</v>
      </c>
      <c r="AJ251" s="91">
        <f>SUM('(個表1)'!AL252)</f>
        <v>0</v>
      </c>
      <c r="AK251" s="91">
        <f>SUM('(個表2)'!AM252)</f>
        <v>0</v>
      </c>
      <c r="AL251" s="91">
        <f>SUM('(個表3)'!AN252)</f>
        <v>0</v>
      </c>
      <c r="AM251" s="91">
        <f>SUM('(個表4)'!AO252)</f>
        <v>0</v>
      </c>
      <c r="AN251" s="91">
        <f>SUM('(個表5)'!AP252)</f>
        <v>0</v>
      </c>
      <c r="AO251" s="91">
        <f>SUM('(個表6)'!AQ252)</f>
        <v>0</v>
      </c>
      <c r="AP251" s="91">
        <f>SUM('(個表7)'!AR252)</f>
        <v>0</v>
      </c>
      <c r="AQ251" s="91">
        <f>SUM('(個表8)'!AS252)</f>
        <v>0</v>
      </c>
      <c r="AR251" s="91">
        <f>SUM('(個表9)'!AT252)</f>
        <v>0</v>
      </c>
      <c r="AS251" s="91">
        <f>SUM('(個表10)'!AU252)</f>
        <v>0</v>
      </c>
      <c r="AT251" s="91">
        <f>SUM('(個表11)'!AV252)</f>
        <v>0</v>
      </c>
      <c r="AU251" s="91">
        <f>SUM('(個表12)'!AW252)</f>
        <v>0</v>
      </c>
      <c r="AV251" s="91">
        <f>SUM('(個表13)'!AX252)</f>
        <v>0</v>
      </c>
      <c r="AW251" s="91">
        <f>SUM('(個表14)'!AY252)</f>
        <v>0</v>
      </c>
      <c r="AX251" s="91">
        <f>SUM('(個表15)'!AZ252)</f>
        <v>0</v>
      </c>
      <c r="AY251" s="91">
        <f>SUM('(個表16)'!BA252)</f>
        <v>0</v>
      </c>
      <c r="AZ251" s="91">
        <f>SUM('(個表17)'!BB252)</f>
        <v>0</v>
      </c>
      <c r="BA251" s="91">
        <f>SUM('(個表18）'!BC252)</f>
        <v>0</v>
      </c>
      <c r="BB251" s="91">
        <f>SUM('(個表19)'!BD252)</f>
        <v>0</v>
      </c>
      <c r="BC251" s="91">
        <f>SUM('(個表20)'!BE252)</f>
        <v>0</v>
      </c>
      <c r="BD251" s="91">
        <f>SUM('(個表21)'!BF252)</f>
        <v>0</v>
      </c>
      <c r="BE251" s="91">
        <f>SUM('(個表22)'!BG252)</f>
        <v>0</v>
      </c>
      <c r="BF251" s="91">
        <f>SUM('(個表23)'!BH252)</f>
        <v>0</v>
      </c>
      <c r="BG251" s="91">
        <f>SUM('(個表24)'!BI252)</f>
        <v>0</v>
      </c>
      <c r="BH251" s="91">
        <f>SUM('(個表25)'!BJ252)</f>
        <v>0</v>
      </c>
      <c r="BI251" s="91">
        <f>SUM('(個表26)'!BK252)</f>
        <v>0</v>
      </c>
      <c r="BJ251" s="91">
        <f>SUM('(個表27)'!BL252)</f>
        <v>0</v>
      </c>
      <c r="BK251" s="91">
        <f>SUM('(個表28)'!BM252)</f>
        <v>0</v>
      </c>
      <c r="BL251" s="91">
        <f>SUM('(個表29)'!BN252)</f>
        <v>0</v>
      </c>
      <c r="BM251" s="91">
        <f>SUM('(個表30)'!BO252)</f>
        <v>0</v>
      </c>
      <c r="BN251" s="91">
        <f t="shared" si="57"/>
        <v>0</v>
      </c>
    </row>
    <row r="252" spans="34:67" s="75" customFormat="1" ht="12" customHeight="1" x14ac:dyDescent="0.15">
      <c r="AH252" s="78" t="s">
        <v>67</v>
      </c>
      <c r="AI252" s="80" t="s">
        <v>78</v>
      </c>
      <c r="AJ252" s="90">
        <f>SUM('(個表1)'!AL253)</f>
        <v>0</v>
      </c>
      <c r="AK252" s="90">
        <f>SUM('(個表2)'!AM253)</f>
        <v>0</v>
      </c>
      <c r="AL252" s="90">
        <f>SUM('(個表3)'!AN253)</f>
        <v>0</v>
      </c>
      <c r="AM252" s="90">
        <f>SUM('(個表4)'!AO253)</f>
        <v>0</v>
      </c>
      <c r="AN252" s="90">
        <f>SUM('(個表5)'!AP253)</f>
        <v>0</v>
      </c>
      <c r="AO252" s="90">
        <f>SUM('(個表6)'!AQ253)</f>
        <v>0</v>
      </c>
      <c r="AP252" s="90">
        <f>SUM('(個表7)'!AR253)</f>
        <v>0</v>
      </c>
      <c r="AQ252" s="90">
        <f>SUM('(個表8)'!AS253)</f>
        <v>0</v>
      </c>
      <c r="AR252" s="90">
        <f>SUM('(個表9)'!AT253)</f>
        <v>0</v>
      </c>
      <c r="AS252" s="90">
        <f>SUM('(個表10)'!AU253)</f>
        <v>0</v>
      </c>
      <c r="AT252" s="90">
        <f>SUM('(個表11)'!AV253)</f>
        <v>0</v>
      </c>
      <c r="AU252" s="90">
        <f>SUM('(個表12)'!AW253)</f>
        <v>0</v>
      </c>
      <c r="AV252" s="90">
        <f>SUM('(個表13)'!AX253)</f>
        <v>0</v>
      </c>
      <c r="AW252" s="90">
        <f>SUM('(個表14)'!AY253)</f>
        <v>0</v>
      </c>
      <c r="AX252" s="90">
        <f>SUM('(個表15)'!AZ253)</f>
        <v>0</v>
      </c>
      <c r="AY252" s="90">
        <f>SUM('(個表16)'!BA253)</f>
        <v>0</v>
      </c>
      <c r="AZ252" s="90">
        <f>SUM('(個表17)'!BB253)</f>
        <v>0</v>
      </c>
      <c r="BA252" s="90">
        <f>SUM('(個表18）'!BC253)</f>
        <v>0</v>
      </c>
      <c r="BB252" s="90">
        <f>SUM('(個表19)'!BD253)</f>
        <v>0</v>
      </c>
      <c r="BC252" s="90">
        <f>SUM('(個表20)'!BE253)</f>
        <v>0</v>
      </c>
      <c r="BD252" s="90">
        <f>SUM('(個表21)'!BF253)</f>
        <v>0</v>
      </c>
      <c r="BE252" s="90">
        <f>SUM('(個表22)'!BG253)</f>
        <v>0</v>
      </c>
      <c r="BF252" s="90">
        <f>SUM('(個表23)'!BH253)</f>
        <v>0</v>
      </c>
      <c r="BG252" s="90">
        <f>SUM('(個表24)'!BI253)</f>
        <v>0</v>
      </c>
      <c r="BH252" s="90">
        <f>SUM('(個表25)'!BJ253)</f>
        <v>0</v>
      </c>
      <c r="BI252" s="90">
        <f>SUM('(個表26)'!BK253)</f>
        <v>0</v>
      </c>
      <c r="BJ252" s="90">
        <f>SUM('(個表27)'!BL253)</f>
        <v>0</v>
      </c>
      <c r="BK252" s="90">
        <f>SUM('(個表28)'!BM253)</f>
        <v>0</v>
      </c>
      <c r="BL252" s="90">
        <f>SUM('(個表29)'!BN253)</f>
        <v>0</v>
      </c>
      <c r="BM252" s="90">
        <f>SUM('(個表30)'!BO253)</f>
        <v>0</v>
      </c>
      <c r="BN252" s="90">
        <f t="shared" si="57"/>
        <v>0</v>
      </c>
    </row>
    <row r="253" spans="34:67" s="75" customFormat="1" ht="12" customHeight="1" x14ac:dyDescent="0.15">
      <c r="AH253" s="81"/>
      <c r="AI253" s="79" t="s">
        <v>265</v>
      </c>
      <c r="AJ253" s="90">
        <f>SUM('(個表1)'!AL254)</f>
        <v>0</v>
      </c>
      <c r="AK253" s="90">
        <f>SUM('(個表2)'!AM254)</f>
        <v>0</v>
      </c>
      <c r="AL253" s="90">
        <f>SUM('(個表3)'!AN254)</f>
        <v>0</v>
      </c>
      <c r="AM253" s="90">
        <f>SUM('(個表4)'!AO254)</f>
        <v>0</v>
      </c>
      <c r="AN253" s="90">
        <f>SUM('(個表5)'!AP254)</f>
        <v>0</v>
      </c>
      <c r="AO253" s="90">
        <f>SUM('(個表6)'!AQ254)</f>
        <v>0</v>
      </c>
      <c r="AP253" s="90">
        <f>SUM('(個表7)'!AR254)</f>
        <v>0</v>
      </c>
      <c r="AQ253" s="90">
        <f>SUM('(個表8)'!AS254)</f>
        <v>0</v>
      </c>
      <c r="AR253" s="90">
        <f>SUM('(個表9)'!AT254)</f>
        <v>0</v>
      </c>
      <c r="AS253" s="90">
        <f>SUM('(個表10)'!AU254)</f>
        <v>0</v>
      </c>
      <c r="AT253" s="90">
        <f>SUM('(個表11)'!AV254)</f>
        <v>0</v>
      </c>
      <c r="AU253" s="90">
        <f>SUM('(個表12)'!AW254)</f>
        <v>0</v>
      </c>
      <c r="AV253" s="90">
        <f>SUM('(個表13)'!AX254)</f>
        <v>0</v>
      </c>
      <c r="AW253" s="90">
        <f>SUM('(個表14)'!AY254)</f>
        <v>0</v>
      </c>
      <c r="AX253" s="90">
        <f>SUM('(個表15)'!AZ254)</f>
        <v>0</v>
      </c>
      <c r="AY253" s="90">
        <f>SUM('(個表16)'!BA254)</f>
        <v>0</v>
      </c>
      <c r="AZ253" s="90">
        <f>SUM('(個表17)'!BB254)</f>
        <v>0</v>
      </c>
      <c r="BA253" s="90">
        <f>SUM('(個表18）'!BC254)</f>
        <v>0</v>
      </c>
      <c r="BB253" s="90">
        <f>SUM('(個表19)'!BD254)</f>
        <v>0</v>
      </c>
      <c r="BC253" s="90">
        <f>SUM('(個表20)'!BE254)</f>
        <v>0</v>
      </c>
      <c r="BD253" s="90">
        <f>SUM('(個表21)'!BF254)</f>
        <v>0</v>
      </c>
      <c r="BE253" s="90">
        <f>SUM('(個表22)'!BG254)</f>
        <v>0</v>
      </c>
      <c r="BF253" s="90">
        <f>SUM('(個表23)'!BH254)</f>
        <v>0</v>
      </c>
      <c r="BG253" s="90">
        <f>SUM('(個表24)'!BI254)</f>
        <v>0</v>
      </c>
      <c r="BH253" s="90">
        <f>SUM('(個表25)'!BJ254)</f>
        <v>0</v>
      </c>
      <c r="BI253" s="90">
        <f>SUM('(個表26)'!BK254)</f>
        <v>0</v>
      </c>
      <c r="BJ253" s="90">
        <f>SUM('(個表27)'!BL254)</f>
        <v>0</v>
      </c>
      <c r="BK253" s="90">
        <f>SUM('(個表28)'!BM254)</f>
        <v>0</v>
      </c>
      <c r="BL253" s="90">
        <f>SUM('(個表29)'!BN254)</f>
        <v>0</v>
      </c>
      <c r="BM253" s="90">
        <f>SUM('(個表30)'!BO254)</f>
        <v>0</v>
      </c>
      <c r="BN253" s="90">
        <f t="shared" si="57"/>
        <v>0</v>
      </c>
    </row>
    <row r="254" spans="34:67" s="75" customFormat="1" ht="12" customHeight="1" x14ac:dyDescent="0.15">
      <c r="AH254" s="77"/>
      <c r="AI254" s="79" t="s">
        <v>266</v>
      </c>
      <c r="AJ254" s="90">
        <f>SUM('(個表1)'!AL255)</f>
        <v>0</v>
      </c>
      <c r="AK254" s="90">
        <f>SUM('(個表2)'!AM255)</f>
        <v>0</v>
      </c>
      <c r="AL254" s="90">
        <f>SUM('(個表3)'!AN255)</f>
        <v>0</v>
      </c>
      <c r="AM254" s="90">
        <f>SUM('(個表4)'!AO255)</f>
        <v>0</v>
      </c>
      <c r="AN254" s="90">
        <f>SUM('(個表5)'!AP255)</f>
        <v>0</v>
      </c>
      <c r="AO254" s="90">
        <f>SUM('(個表6)'!AQ255)</f>
        <v>0</v>
      </c>
      <c r="AP254" s="90">
        <f>SUM('(個表7)'!AR255)</f>
        <v>0</v>
      </c>
      <c r="AQ254" s="90">
        <f>SUM('(個表8)'!AS255)</f>
        <v>0</v>
      </c>
      <c r="AR254" s="90">
        <f>SUM('(個表9)'!AT255)</f>
        <v>0</v>
      </c>
      <c r="AS254" s="90">
        <f>SUM('(個表10)'!AU255)</f>
        <v>0</v>
      </c>
      <c r="AT254" s="90">
        <f>SUM('(個表11)'!AV255)</f>
        <v>0</v>
      </c>
      <c r="AU254" s="90">
        <f>SUM('(個表12)'!AW255)</f>
        <v>0</v>
      </c>
      <c r="AV254" s="90">
        <f>SUM('(個表13)'!AX255)</f>
        <v>0</v>
      </c>
      <c r="AW254" s="90">
        <f>SUM('(個表14)'!AY255)</f>
        <v>0</v>
      </c>
      <c r="AX254" s="90">
        <f>SUM('(個表15)'!AZ255)</f>
        <v>0</v>
      </c>
      <c r="AY254" s="90">
        <f>SUM('(個表16)'!BA255)</f>
        <v>0</v>
      </c>
      <c r="AZ254" s="90">
        <f>SUM('(個表17)'!BB255)</f>
        <v>0</v>
      </c>
      <c r="BA254" s="90">
        <f>SUM('(個表18）'!BC255)</f>
        <v>0</v>
      </c>
      <c r="BB254" s="90">
        <f>SUM('(個表19)'!BD255)</f>
        <v>0</v>
      </c>
      <c r="BC254" s="90">
        <f>SUM('(個表20)'!BE255)</f>
        <v>0</v>
      </c>
      <c r="BD254" s="90">
        <f>SUM('(個表21)'!BF255)</f>
        <v>0</v>
      </c>
      <c r="BE254" s="90">
        <f>SUM('(個表22)'!BG255)</f>
        <v>0</v>
      </c>
      <c r="BF254" s="90">
        <f>SUM('(個表23)'!BH255)</f>
        <v>0</v>
      </c>
      <c r="BG254" s="90">
        <f>SUM('(個表24)'!BI255)</f>
        <v>0</v>
      </c>
      <c r="BH254" s="90">
        <f>SUM('(個表25)'!BJ255)</f>
        <v>0</v>
      </c>
      <c r="BI254" s="90">
        <f>SUM('(個表26)'!BK255)</f>
        <v>0</v>
      </c>
      <c r="BJ254" s="90">
        <f>SUM('(個表27)'!BL255)</f>
        <v>0</v>
      </c>
      <c r="BK254" s="90">
        <f>SUM('(個表28)'!BM255)</f>
        <v>0</v>
      </c>
      <c r="BL254" s="90">
        <f>SUM('(個表29)'!BN255)</f>
        <v>0</v>
      </c>
      <c r="BM254" s="90">
        <f>SUM('(個表30)'!BO255)</f>
        <v>0</v>
      </c>
      <c r="BN254" s="90">
        <f t="shared" si="57"/>
        <v>0</v>
      </c>
    </row>
    <row r="255" spans="34:67" s="75" customFormat="1" ht="12" customHeight="1" x14ac:dyDescent="0.15">
      <c r="AH255" s="82" t="s">
        <v>71</v>
      </c>
      <c r="AI255" s="74" t="s">
        <v>72</v>
      </c>
      <c r="AJ255" s="90">
        <f>SUM('(個表1)'!AL256)</f>
        <v>0</v>
      </c>
      <c r="AK255" s="90">
        <f>SUM('(個表2)'!AM256)</f>
        <v>0</v>
      </c>
      <c r="AL255" s="90">
        <f>SUM('(個表3)'!AN256)</f>
        <v>0</v>
      </c>
      <c r="AM255" s="90">
        <f>SUM('(個表4)'!AO256)</f>
        <v>0</v>
      </c>
      <c r="AN255" s="90">
        <f>SUM('(個表5)'!AP256)</f>
        <v>0</v>
      </c>
      <c r="AO255" s="90">
        <f>SUM('(個表6)'!AQ256)</f>
        <v>0</v>
      </c>
      <c r="AP255" s="90">
        <f>SUM('(個表7)'!AR256)</f>
        <v>0</v>
      </c>
      <c r="AQ255" s="90">
        <f>SUM('(個表8)'!AS256)</f>
        <v>0</v>
      </c>
      <c r="AR255" s="90">
        <f>SUM('(個表9)'!AT256)</f>
        <v>0</v>
      </c>
      <c r="AS255" s="90">
        <f>SUM('(個表10)'!AU256)</f>
        <v>0</v>
      </c>
      <c r="AT255" s="90">
        <f>SUM('(個表11)'!AV256)</f>
        <v>0</v>
      </c>
      <c r="AU255" s="90">
        <f>SUM('(個表12)'!AW256)</f>
        <v>0</v>
      </c>
      <c r="AV255" s="90">
        <f>SUM('(個表13)'!AX256)</f>
        <v>0</v>
      </c>
      <c r="AW255" s="90">
        <f>SUM('(個表14)'!AY256)</f>
        <v>0</v>
      </c>
      <c r="AX255" s="90">
        <f>SUM('(個表15)'!AZ256)</f>
        <v>0</v>
      </c>
      <c r="AY255" s="90">
        <f>SUM('(個表16)'!BA256)</f>
        <v>0</v>
      </c>
      <c r="AZ255" s="90">
        <f>SUM('(個表17)'!BB256)</f>
        <v>0</v>
      </c>
      <c r="BA255" s="90">
        <f>SUM('(個表18）'!BC256)</f>
        <v>0</v>
      </c>
      <c r="BB255" s="90">
        <f>SUM('(個表19)'!BD256)</f>
        <v>0</v>
      </c>
      <c r="BC255" s="90">
        <f>SUM('(個表20)'!BE256)</f>
        <v>0</v>
      </c>
      <c r="BD255" s="90">
        <f>SUM('(個表21)'!BF256)</f>
        <v>0</v>
      </c>
      <c r="BE255" s="90">
        <f>SUM('(個表22)'!BG256)</f>
        <v>0</v>
      </c>
      <c r="BF255" s="90">
        <f>SUM('(個表23)'!BH256)</f>
        <v>0</v>
      </c>
      <c r="BG255" s="90">
        <f>SUM('(個表24)'!BI256)</f>
        <v>0</v>
      </c>
      <c r="BH255" s="90">
        <f>SUM('(個表25)'!BJ256)</f>
        <v>0</v>
      </c>
      <c r="BI255" s="90">
        <f>SUM('(個表26)'!BK256)</f>
        <v>0</v>
      </c>
      <c r="BJ255" s="90">
        <f>SUM('(個表27)'!BL256)</f>
        <v>0</v>
      </c>
      <c r="BK255" s="90">
        <f>SUM('(個表28)'!BM256)</f>
        <v>0</v>
      </c>
      <c r="BL255" s="90">
        <f>SUM('(個表29)'!BN256)</f>
        <v>0</v>
      </c>
      <c r="BM255" s="90">
        <f>SUM('(個表30)'!BO256)</f>
        <v>0</v>
      </c>
      <c r="BN255" s="90">
        <f t="shared" si="57"/>
        <v>0</v>
      </c>
    </row>
    <row r="256" spans="34:67" s="75" customFormat="1" ht="12" customHeight="1" x14ac:dyDescent="0.15">
      <c r="AH256" s="83" t="s">
        <v>70</v>
      </c>
      <c r="AI256" s="71"/>
      <c r="AJ256" s="91">
        <f>SUM('(個表1)'!AL257)</f>
        <v>0</v>
      </c>
      <c r="AK256" s="91">
        <f>SUM('(個表2)'!AM257)</f>
        <v>0</v>
      </c>
      <c r="AL256" s="91">
        <f>SUM('(個表3)'!AN257)</f>
        <v>0</v>
      </c>
      <c r="AM256" s="91">
        <f>SUM('(個表4)'!AO257)</f>
        <v>0</v>
      </c>
      <c r="AN256" s="91">
        <f>SUM('(個表5)'!AP257)</f>
        <v>0</v>
      </c>
      <c r="AO256" s="91">
        <f>SUM('(個表6)'!AQ257)</f>
        <v>0</v>
      </c>
      <c r="AP256" s="91">
        <f>SUM('(個表7)'!AR257)</f>
        <v>0</v>
      </c>
      <c r="AQ256" s="91">
        <f>SUM('(個表8)'!AS257)</f>
        <v>0</v>
      </c>
      <c r="AR256" s="91">
        <f>SUM('(個表9)'!AT257)</f>
        <v>0</v>
      </c>
      <c r="AS256" s="91">
        <f>SUM('(個表10)'!AU257)</f>
        <v>0</v>
      </c>
      <c r="AT256" s="91">
        <f>SUM('(個表11)'!AV257)</f>
        <v>0</v>
      </c>
      <c r="AU256" s="91">
        <f>SUM('(個表12)'!AW257)</f>
        <v>0</v>
      </c>
      <c r="AV256" s="91">
        <f>SUM('(個表13)'!AX257)</f>
        <v>0</v>
      </c>
      <c r="AW256" s="91">
        <f>SUM('(個表14)'!AY257)</f>
        <v>0</v>
      </c>
      <c r="AX256" s="91">
        <f>SUM('(個表15)'!AZ257)</f>
        <v>0</v>
      </c>
      <c r="AY256" s="91">
        <f>SUM('(個表16)'!BA257)</f>
        <v>0</v>
      </c>
      <c r="AZ256" s="91">
        <f>SUM('(個表17)'!BB257)</f>
        <v>0</v>
      </c>
      <c r="BA256" s="91">
        <f>SUM('(個表18）'!BC257)</f>
        <v>0</v>
      </c>
      <c r="BB256" s="91">
        <f>SUM('(個表19)'!BD257)</f>
        <v>0</v>
      </c>
      <c r="BC256" s="91">
        <f>SUM('(個表20)'!BE257)</f>
        <v>0</v>
      </c>
      <c r="BD256" s="91">
        <f>SUM('(個表21)'!BF257)</f>
        <v>0</v>
      </c>
      <c r="BE256" s="91">
        <f>SUM('(個表22)'!BG257)</f>
        <v>0</v>
      </c>
      <c r="BF256" s="91">
        <f>SUM('(個表23)'!BH257)</f>
        <v>0</v>
      </c>
      <c r="BG256" s="91">
        <f>SUM('(個表24)'!BI257)</f>
        <v>0</v>
      </c>
      <c r="BH256" s="91">
        <f>SUM('(個表25)'!BJ257)</f>
        <v>0</v>
      </c>
      <c r="BI256" s="91">
        <f>SUM('(個表26)'!BK257)</f>
        <v>0</v>
      </c>
      <c r="BJ256" s="91">
        <f>SUM('(個表27)'!BL257)</f>
        <v>0</v>
      </c>
      <c r="BK256" s="91">
        <f>SUM('(個表28)'!BM257)</f>
        <v>0</v>
      </c>
      <c r="BL256" s="91">
        <f>SUM('(個表29)'!BN257)</f>
        <v>0</v>
      </c>
      <c r="BM256" s="91">
        <f>SUM('(個表30)'!BO257)</f>
        <v>0</v>
      </c>
      <c r="BN256" s="91">
        <f t="shared" si="57"/>
        <v>0</v>
      </c>
    </row>
    <row r="257" spans="34:66" s="75" customFormat="1" ht="12" customHeight="1" x14ac:dyDescent="0.15">
      <c r="AH257" s="515" t="s">
        <v>51</v>
      </c>
      <c r="AI257" s="516"/>
      <c r="AJ257" s="90">
        <f>SUM(AJ247:AJ256)</f>
        <v>0</v>
      </c>
      <c r="AK257" s="90">
        <f t="shared" ref="AK257:BM257" si="58">SUM(AK247:AK256)</f>
        <v>0</v>
      </c>
      <c r="AL257" s="90">
        <f t="shared" si="58"/>
        <v>0</v>
      </c>
      <c r="AM257" s="90">
        <f t="shared" si="58"/>
        <v>0</v>
      </c>
      <c r="AN257" s="90">
        <f t="shared" si="58"/>
        <v>0</v>
      </c>
      <c r="AO257" s="90">
        <f t="shared" si="58"/>
        <v>0</v>
      </c>
      <c r="AP257" s="90">
        <f t="shared" si="58"/>
        <v>0</v>
      </c>
      <c r="AQ257" s="90">
        <f t="shared" si="58"/>
        <v>0</v>
      </c>
      <c r="AR257" s="90">
        <f t="shared" si="58"/>
        <v>0</v>
      </c>
      <c r="AS257" s="90">
        <f t="shared" si="58"/>
        <v>0</v>
      </c>
      <c r="AT257" s="90">
        <f t="shared" si="58"/>
        <v>0</v>
      </c>
      <c r="AU257" s="90">
        <f t="shared" si="58"/>
        <v>0</v>
      </c>
      <c r="AV257" s="90">
        <f t="shared" si="58"/>
        <v>0</v>
      </c>
      <c r="AW257" s="90">
        <f t="shared" si="58"/>
        <v>0</v>
      </c>
      <c r="AX257" s="90">
        <f t="shared" si="58"/>
        <v>0</v>
      </c>
      <c r="AY257" s="90">
        <f t="shared" si="58"/>
        <v>0</v>
      </c>
      <c r="AZ257" s="90">
        <f t="shared" si="58"/>
        <v>0</v>
      </c>
      <c r="BA257" s="90">
        <f t="shared" si="58"/>
        <v>0</v>
      </c>
      <c r="BB257" s="90">
        <f t="shared" si="58"/>
        <v>0</v>
      </c>
      <c r="BC257" s="90">
        <f t="shared" si="58"/>
        <v>0</v>
      </c>
      <c r="BD257" s="90">
        <f t="shared" si="58"/>
        <v>0</v>
      </c>
      <c r="BE257" s="90">
        <f t="shared" si="58"/>
        <v>0</v>
      </c>
      <c r="BF257" s="90">
        <f t="shared" si="58"/>
        <v>0</v>
      </c>
      <c r="BG257" s="90">
        <f t="shared" si="58"/>
        <v>0</v>
      </c>
      <c r="BH257" s="90">
        <f t="shared" si="58"/>
        <v>0</v>
      </c>
      <c r="BI257" s="90">
        <f t="shared" si="58"/>
        <v>0</v>
      </c>
      <c r="BJ257" s="90">
        <f t="shared" si="58"/>
        <v>0</v>
      </c>
      <c r="BK257" s="90">
        <f t="shared" si="58"/>
        <v>0</v>
      </c>
      <c r="BL257" s="90">
        <f t="shared" si="58"/>
        <v>0</v>
      </c>
      <c r="BM257" s="90">
        <f t="shared" si="58"/>
        <v>0</v>
      </c>
      <c r="BN257" s="90">
        <f>SUM(BN247:BN256)</f>
        <v>0</v>
      </c>
    </row>
    <row r="258" spans="34:66" s="75" customFormat="1" ht="12" customHeight="1" x14ac:dyDescent="0.15">
      <c r="AH258" s="75" t="s">
        <v>81</v>
      </c>
    </row>
    <row r="259" spans="34:66" s="75" customFormat="1" ht="12" customHeight="1" x14ac:dyDescent="0.15">
      <c r="AH259" s="518" t="s">
        <v>53</v>
      </c>
      <c r="AI259" s="520" t="s">
        <v>54</v>
      </c>
      <c r="AJ259" s="72">
        <f>AJ245</f>
        <v>1</v>
      </c>
      <c r="AK259" s="72">
        <f t="shared" ref="AK259:BM259" si="59">AK245</f>
        <v>2</v>
      </c>
      <c r="AL259" s="72">
        <f t="shared" si="59"/>
        <v>3</v>
      </c>
      <c r="AM259" s="72">
        <f t="shared" si="59"/>
        <v>4</v>
      </c>
      <c r="AN259" s="72">
        <f t="shared" si="59"/>
        <v>5</v>
      </c>
      <c r="AO259" s="72">
        <f t="shared" si="59"/>
        <v>6</v>
      </c>
      <c r="AP259" s="72">
        <f t="shared" si="59"/>
        <v>7</v>
      </c>
      <c r="AQ259" s="72">
        <f t="shared" si="59"/>
        <v>8</v>
      </c>
      <c r="AR259" s="72">
        <f t="shared" si="59"/>
        <v>9</v>
      </c>
      <c r="AS259" s="72">
        <f t="shared" si="59"/>
        <v>10</v>
      </c>
      <c r="AT259" s="72">
        <f t="shared" si="59"/>
        <v>11</v>
      </c>
      <c r="AU259" s="72">
        <f t="shared" si="59"/>
        <v>12</v>
      </c>
      <c r="AV259" s="72">
        <f t="shared" si="59"/>
        <v>13</v>
      </c>
      <c r="AW259" s="72">
        <f t="shared" si="59"/>
        <v>14</v>
      </c>
      <c r="AX259" s="72">
        <f t="shared" si="59"/>
        <v>15</v>
      </c>
      <c r="AY259" s="72">
        <f t="shared" si="59"/>
        <v>16</v>
      </c>
      <c r="AZ259" s="72">
        <f t="shared" si="59"/>
        <v>17</v>
      </c>
      <c r="BA259" s="72">
        <f t="shared" si="59"/>
        <v>18</v>
      </c>
      <c r="BB259" s="72">
        <f t="shared" si="59"/>
        <v>19</v>
      </c>
      <c r="BC259" s="72">
        <f t="shared" si="59"/>
        <v>20</v>
      </c>
      <c r="BD259" s="72">
        <f t="shared" si="59"/>
        <v>21</v>
      </c>
      <c r="BE259" s="72">
        <f t="shared" si="59"/>
        <v>22</v>
      </c>
      <c r="BF259" s="72">
        <f t="shared" si="59"/>
        <v>23</v>
      </c>
      <c r="BG259" s="72">
        <f t="shared" si="59"/>
        <v>24</v>
      </c>
      <c r="BH259" s="72">
        <f t="shared" si="59"/>
        <v>25</v>
      </c>
      <c r="BI259" s="72">
        <f t="shared" si="59"/>
        <v>26</v>
      </c>
      <c r="BJ259" s="72">
        <f t="shared" si="59"/>
        <v>27</v>
      </c>
      <c r="BK259" s="72">
        <f t="shared" si="59"/>
        <v>28</v>
      </c>
      <c r="BL259" s="72">
        <f t="shared" si="59"/>
        <v>29</v>
      </c>
      <c r="BM259" s="72">
        <f t="shared" si="59"/>
        <v>30</v>
      </c>
      <c r="BN259" s="72" t="str">
        <f>BN245</f>
        <v>合計</v>
      </c>
    </row>
    <row r="260" spans="34:66" s="75" customFormat="1" ht="12" customHeight="1" x14ac:dyDescent="0.15">
      <c r="AH260" s="519"/>
      <c r="AI260" s="521"/>
      <c r="AJ260" s="86" t="s">
        <v>59</v>
      </c>
      <c r="AK260" s="86" t="s">
        <v>59</v>
      </c>
      <c r="AL260" s="86" t="s">
        <v>59</v>
      </c>
      <c r="AM260" s="86" t="s">
        <v>59</v>
      </c>
      <c r="AN260" s="86" t="s">
        <v>59</v>
      </c>
      <c r="AO260" s="86" t="s">
        <v>59</v>
      </c>
      <c r="AP260" s="86" t="s">
        <v>59</v>
      </c>
      <c r="AQ260" s="86" t="s">
        <v>59</v>
      </c>
      <c r="AR260" s="86" t="s">
        <v>59</v>
      </c>
      <c r="AS260" s="86" t="s">
        <v>59</v>
      </c>
      <c r="AT260" s="86" t="s">
        <v>59</v>
      </c>
      <c r="AU260" s="86" t="s">
        <v>59</v>
      </c>
      <c r="AV260" s="86" t="s">
        <v>59</v>
      </c>
      <c r="AW260" s="86" t="s">
        <v>59</v>
      </c>
      <c r="AX260" s="86" t="s">
        <v>59</v>
      </c>
      <c r="AY260" s="86" t="s">
        <v>59</v>
      </c>
      <c r="AZ260" s="86" t="s">
        <v>59</v>
      </c>
      <c r="BA260" s="86" t="s">
        <v>59</v>
      </c>
      <c r="BB260" s="86" t="s">
        <v>59</v>
      </c>
      <c r="BC260" s="86" t="s">
        <v>59</v>
      </c>
      <c r="BD260" s="86" t="s">
        <v>59</v>
      </c>
      <c r="BE260" s="86" t="s">
        <v>59</v>
      </c>
      <c r="BF260" s="86" t="s">
        <v>59</v>
      </c>
      <c r="BG260" s="86" t="s">
        <v>59</v>
      </c>
      <c r="BH260" s="86" t="s">
        <v>59</v>
      </c>
      <c r="BI260" s="86" t="s">
        <v>59</v>
      </c>
      <c r="BJ260" s="86" t="s">
        <v>59</v>
      </c>
      <c r="BK260" s="86" t="s">
        <v>59</v>
      </c>
      <c r="BL260" s="86" t="s">
        <v>59</v>
      </c>
      <c r="BM260" s="86" t="s">
        <v>59</v>
      </c>
      <c r="BN260" s="86" t="s">
        <v>59</v>
      </c>
    </row>
    <row r="261" spans="34:66" s="75" customFormat="1" ht="12" customHeight="1" x14ac:dyDescent="0.15">
      <c r="AH261" s="77" t="s">
        <v>60</v>
      </c>
      <c r="AI261" s="71" t="s">
        <v>60</v>
      </c>
      <c r="AJ261" s="90">
        <f t="shared" ref="AJ261:BM264" si="60">AJ233-AJ247</f>
        <v>0</v>
      </c>
      <c r="AK261" s="90">
        <f t="shared" si="60"/>
        <v>0</v>
      </c>
      <c r="AL261" s="90">
        <f t="shared" si="60"/>
        <v>0</v>
      </c>
      <c r="AM261" s="90">
        <f t="shared" si="60"/>
        <v>0</v>
      </c>
      <c r="AN261" s="90">
        <f t="shared" si="60"/>
        <v>0</v>
      </c>
      <c r="AO261" s="90">
        <f t="shared" si="60"/>
        <v>0</v>
      </c>
      <c r="AP261" s="90">
        <f t="shared" si="60"/>
        <v>0</v>
      </c>
      <c r="AQ261" s="90">
        <f t="shared" si="60"/>
        <v>0</v>
      </c>
      <c r="AR261" s="90">
        <f t="shared" si="60"/>
        <v>0</v>
      </c>
      <c r="AS261" s="90">
        <f t="shared" si="60"/>
        <v>0</v>
      </c>
      <c r="AT261" s="90">
        <f t="shared" si="60"/>
        <v>0</v>
      </c>
      <c r="AU261" s="90">
        <f t="shared" si="60"/>
        <v>0</v>
      </c>
      <c r="AV261" s="90">
        <f t="shared" si="60"/>
        <v>0</v>
      </c>
      <c r="AW261" s="90">
        <f t="shared" si="60"/>
        <v>0</v>
      </c>
      <c r="AX261" s="90">
        <f t="shared" si="60"/>
        <v>0</v>
      </c>
      <c r="AY261" s="90">
        <f t="shared" si="60"/>
        <v>0</v>
      </c>
      <c r="AZ261" s="90">
        <f t="shared" si="60"/>
        <v>0</v>
      </c>
      <c r="BA261" s="90">
        <f t="shared" si="60"/>
        <v>0</v>
      </c>
      <c r="BB261" s="90">
        <f t="shared" si="60"/>
        <v>0</v>
      </c>
      <c r="BC261" s="90">
        <f t="shared" si="60"/>
        <v>0</v>
      </c>
      <c r="BD261" s="90">
        <f t="shared" si="60"/>
        <v>0</v>
      </c>
      <c r="BE261" s="90">
        <f t="shared" si="60"/>
        <v>0</v>
      </c>
      <c r="BF261" s="90">
        <f t="shared" si="60"/>
        <v>0</v>
      </c>
      <c r="BG261" s="90">
        <f t="shared" si="60"/>
        <v>0</v>
      </c>
      <c r="BH261" s="90">
        <f t="shared" si="60"/>
        <v>0</v>
      </c>
      <c r="BI261" s="90">
        <f t="shared" si="60"/>
        <v>0</v>
      </c>
      <c r="BJ261" s="90">
        <f t="shared" si="60"/>
        <v>0</v>
      </c>
      <c r="BK261" s="90">
        <f t="shared" si="60"/>
        <v>0</v>
      </c>
      <c r="BL261" s="90">
        <f t="shared" si="60"/>
        <v>0</v>
      </c>
      <c r="BM261" s="90">
        <f t="shared" si="60"/>
        <v>0</v>
      </c>
      <c r="BN261" s="90">
        <f t="shared" ref="BN261:BN270" si="61">BN233-BN247</f>
        <v>0</v>
      </c>
    </row>
    <row r="262" spans="34:66" s="75" customFormat="1" ht="12" customHeight="1" x14ac:dyDescent="0.15">
      <c r="AH262" s="78" t="s">
        <v>61</v>
      </c>
      <c r="AI262" s="79" t="s">
        <v>62</v>
      </c>
      <c r="AJ262" s="90">
        <f t="shared" si="60"/>
        <v>0</v>
      </c>
      <c r="AK262" s="90">
        <f t="shared" si="60"/>
        <v>0</v>
      </c>
      <c r="AL262" s="90">
        <f t="shared" si="60"/>
        <v>0</v>
      </c>
      <c r="AM262" s="90">
        <f t="shared" si="60"/>
        <v>0</v>
      </c>
      <c r="AN262" s="90">
        <f t="shared" si="60"/>
        <v>0</v>
      </c>
      <c r="AO262" s="90">
        <f t="shared" si="60"/>
        <v>0</v>
      </c>
      <c r="AP262" s="90">
        <f t="shared" si="60"/>
        <v>0</v>
      </c>
      <c r="AQ262" s="90">
        <f t="shared" si="60"/>
        <v>0</v>
      </c>
      <c r="AR262" s="90">
        <f t="shared" si="60"/>
        <v>0</v>
      </c>
      <c r="AS262" s="90">
        <f t="shared" si="60"/>
        <v>0</v>
      </c>
      <c r="AT262" s="90">
        <f t="shared" si="60"/>
        <v>0</v>
      </c>
      <c r="AU262" s="90">
        <f t="shared" si="60"/>
        <v>0</v>
      </c>
      <c r="AV262" s="90">
        <f t="shared" si="60"/>
        <v>0</v>
      </c>
      <c r="AW262" s="90">
        <f t="shared" si="60"/>
        <v>0</v>
      </c>
      <c r="AX262" s="90">
        <f t="shared" si="60"/>
        <v>0</v>
      </c>
      <c r="AY262" s="90">
        <f t="shared" si="60"/>
        <v>0</v>
      </c>
      <c r="AZ262" s="90">
        <f t="shared" si="60"/>
        <v>0</v>
      </c>
      <c r="BA262" s="90">
        <f t="shared" si="60"/>
        <v>0</v>
      </c>
      <c r="BB262" s="90">
        <f t="shared" si="60"/>
        <v>0</v>
      </c>
      <c r="BC262" s="90">
        <f t="shared" si="60"/>
        <v>0</v>
      </c>
      <c r="BD262" s="90">
        <f t="shared" si="60"/>
        <v>0</v>
      </c>
      <c r="BE262" s="90">
        <f t="shared" si="60"/>
        <v>0</v>
      </c>
      <c r="BF262" s="90">
        <f t="shared" si="60"/>
        <v>0</v>
      </c>
      <c r="BG262" s="90">
        <f t="shared" si="60"/>
        <v>0</v>
      </c>
      <c r="BH262" s="90">
        <f t="shared" si="60"/>
        <v>0</v>
      </c>
      <c r="BI262" s="90">
        <f t="shared" si="60"/>
        <v>0</v>
      </c>
      <c r="BJ262" s="90">
        <f t="shared" si="60"/>
        <v>0</v>
      </c>
      <c r="BK262" s="90">
        <f t="shared" si="60"/>
        <v>0</v>
      </c>
      <c r="BL262" s="90">
        <f t="shared" si="60"/>
        <v>0</v>
      </c>
      <c r="BM262" s="90">
        <f t="shared" si="60"/>
        <v>0</v>
      </c>
      <c r="BN262" s="90">
        <f t="shared" si="61"/>
        <v>0</v>
      </c>
    </row>
    <row r="263" spans="34:66" s="75" customFormat="1" ht="12" customHeight="1" x14ac:dyDescent="0.15">
      <c r="AH263" s="77"/>
      <c r="AI263" s="79" t="s">
        <v>63</v>
      </c>
      <c r="AJ263" s="90">
        <f t="shared" si="60"/>
        <v>0</v>
      </c>
      <c r="AK263" s="90">
        <f t="shared" si="60"/>
        <v>0</v>
      </c>
      <c r="AL263" s="90">
        <f t="shared" si="60"/>
        <v>0</v>
      </c>
      <c r="AM263" s="90">
        <f t="shared" si="60"/>
        <v>0</v>
      </c>
      <c r="AN263" s="90">
        <f t="shared" si="60"/>
        <v>0</v>
      </c>
      <c r="AO263" s="90">
        <f t="shared" si="60"/>
        <v>0</v>
      </c>
      <c r="AP263" s="90">
        <f t="shared" si="60"/>
        <v>0</v>
      </c>
      <c r="AQ263" s="90">
        <f t="shared" si="60"/>
        <v>0</v>
      </c>
      <c r="AR263" s="90">
        <f t="shared" si="60"/>
        <v>0</v>
      </c>
      <c r="AS263" s="90">
        <f t="shared" si="60"/>
        <v>0</v>
      </c>
      <c r="AT263" s="90">
        <f t="shared" si="60"/>
        <v>0</v>
      </c>
      <c r="AU263" s="90">
        <f t="shared" si="60"/>
        <v>0</v>
      </c>
      <c r="AV263" s="90">
        <f t="shared" si="60"/>
        <v>0</v>
      </c>
      <c r="AW263" s="90">
        <f t="shared" si="60"/>
        <v>0</v>
      </c>
      <c r="AX263" s="90">
        <f t="shared" si="60"/>
        <v>0</v>
      </c>
      <c r="AY263" s="90">
        <f t="shared" si="60"/>
        <v>0</v>
      </c>
      <c r="AZ263" s="90">
        <f t="shared" si="60"/>
        <v>0</v>
      </c>
      <c r="BA263" s="90">
        <f t="shared" si="60"/>
        <v>0</v>
      </c>
      <c r="BB263" s="90">
        <f t="shared" si="60"/>
        <v>0</v>
      </c>
      <c r="BC263" s="90">
        <f t="shared" si="60"/>
        <v>0</v>
      </c>
      <c r="BD263" s="90">
        <f t="shared" si="60"/>
        <v>0</v>
      </c>
      <c r="BE263" s="90">
        <f t="shared" si="60"/>
        <v>0</v>
      </c>
      <c r="BF263" s="90">
        <f t="shared" si="60"/>
        <v>0</v>
      </c>
      <c r="BG263" s="90">
        <f t="shared" si="60"/>
        <v>0</v>
      </c>
      <c r="BH263" s="90">
        <f t="shared" si="60"/>
        <v>0</v>
      </c>
      <c r="BI263" s="90">
        <f t="shared" si="60"/>
        <v>0</v>
      </c>
      <c r="BJ263" s="90">
        <f t="shared" si="60"/>
        <v>0</v>
      </c>
      <c r="BK263" s="90">
        <f t="shared" si="60"/>
        <v>0</v>
      </c>
      <c r="BL263" s="90">
        <f t="shared" si="60"/>
        <v>0</v>
      </c>
      <c r="BM263" s="90">
        <f t="shared" si="60"/>
        <v>0</v>
      </c>
      <c r="BN263" s="90">
        <f t="shared" si="61"/>
        <v>0</v>
      </c>
    </row>
    <row r="264" spans="34:66" s="75" customFormat="1" ht="12" customHeight="1" x14ac:dyDescent="0.15">
      <c r="AH264" s="78" t="s">
        <v>64</v>
      </c>
      <c r="AI264" s="79" t="s">
        <v>65</v>
      </c>
      <c r="AJ264" s="90">
        <f t="shared" si="60"/>
        <v>0</v>
      </c>
      <c r="AK264" s="90">
        <f t="shared" si="60"/>
        <v>0</v>
      </c>
      <c r="AL264" s="90">
        <f t="shared" si="60"/>
        <v>0</v>
      </c>
      <c r="AM264" s="90">
        <f t="shared" si="60"/>
        <v>0</v>
      </c>
      <c r="AN264" s="90">
        <f t="shared" si="60"/>
        <v>0</v>
      </c>
      <c r="AO264" s="90">
        <f t="shared" si="60"/>
        <v>0</v>
      </c>
      <c r="AP264" s="90">
        <f t="shared" si="60"/>
        <v>0</v>
      </c>
      <c r="AQ264" s="90">
        <f t="shared" si="60"/>
        <v>0</v>
      </c>
      <c r="AR264" s="90">
        <f t="shared" si="60"/>
        <v>0</v>
      </c>
      <c r="AS264" s="90">
        <f t="shared" si="60"/>
        <v>0</v>
      </c>
      <c r="AT264" s="90">
        <f t="shared" si="60"/>
        <v>0</v>
      </c>
      <c r="AU264" s="90">
        <f t="shared" si="60"/>
        <v>0</v>
      </c>
      <c r="AV264" s="90">
        <f t="shared" si="60"/>
        <v>0</v>
      </c>
      <c r="AW264" s="90">
        <f t="shared" si="60"/>
        <v>0</v>
      </c>
      <c r="AX264" s="90">
        <f t="shared" si="60"/>
        <v>0</v>
      </c>
      <c r="AY264" s="90">
        <f t="shared" si="60"/>
        <v>0</v>
      </c>
      <c r="AZ264" s="90">
        <f t="shared" si="60"/>
        <v>0</v>
      </c>
      <c r="BA264" s="90">
        <f t="shared" si="60"/>
        <v>0</v>
      </c>
      <c r="BB264" s="90">
        <f t="shared" si="60"/>
        <v>0</v>
      </c>
      <c r="BC264" s="90">
        <f t="shared" si="60"/>
        <v>0</v>
      </c>
      <c r="BD264" s="90">
        <f t="shared" si="60"/>
        <v>0</v>
      </c>
      <c r="BE264" s="90">
        <f t="shared" si="60"/>
        <v>0</v>
      </c>
      <c r="BF264" s="90">
        <f t="shared" si="60"/>
        <v>0</v>
      </c>
      <c r="BG264" s="90">
        <f t="shared" si="60"/>
        <v>0</v>
      </c>
      <c r="BH264" s="90">
        <f t="shared" si="60"/>
        <v>0</v>
      </c>
      <c r="BI264" s="90">
        <f t="shared" si="60"/>
        <v>0</v>
      </c>
      <c r="BJ264" s="90">
        <f t="shared" si="60"/>
        <v>0</v>
      </c>
      <c r="BK264" s="90">
        <f t="shared" si="60"/>
        <v>0</v>
      </c>
      <c r="BL264" s="90">
        <f t="shared" si="60"/>
        <v>0</v>
      </c>
      <c r="BM264" s="90">
        <f t="shared" si="60"/>
        <v>0</v>
      </c>
      <c r="BN264" s="90">
        <f t="shared" si="61"/>
        <v>0</v>
      </c>
    </row>
    <row r="265" spans="34:66" s="75" customFormat="1" ht="12" customHeight="1" x14ac:dyDescent="0.15">
      <c r="AH265" s="77"/>
      <c r="AI265" s="79" t="s">
        <v>66</v>
      </c>
      <c r="AJ265" s="90">
        <f t="shared" ref="AJ265:BM268" si="62">AJ237-AJ251</f>
        <v>0</v>
      </c>
      <c r="AK265" s="90">
        <f t="shared" si="62"/>
        <v>0</v>
      </c>
      <c r="AL265" s="90">
        <f t="shared" si="62"/>
        <v>0</v>
      </c>
      <c r="AM265" s="90">
        <f t="shared" si="62"/>
        <v>0</v>
      </c>
      <c r="AN265" s="90">
        <f t="shared" si="62"/>
        <v>0</v>
      </c>
      <c r="AO265" s="90">
        <f t="shared" si="62"/>
        <v>0</v>
      </c>
      <c r="AP265" s="90">
        <f t="shared" si="62"/>
        <v>0</v>
      </c>
      <c r="AQ265" s="90">
        <f t="shared" si="62"/>
        <v>0</v>
      </c>
      <c r="AR265" s="90">
        <f t="shared" si="62"/>
        <v>0</v>
      </c>
      <c r="AS265" s="90">
        <f t="shared" si="62"/>
        <v>0</v>
      </c>
      <c r="AT265" s="90">
        <f t="shared" si="62"/>
        <v>0</v>
      </c>
      <c r="AU265" s="90">
        <f t="shared" si="62"/>
        <v>0</v>
      </c>
      <c r="AV265" s="90">
        <f t="shared" si="62"/>
        <v>0</v>
      </c>
      <c r="AW265" s="90">
        <f t="shared" si="62"/>
        <v>0</v>
      </c>
      <c r="AX265" s="90">
        <f t="shared" si="62"/>
        <v>0</v>
      </c>
      <c r="AY265" s="90">
        <f t="shared" si="62"/>
        <v>0</v>
      </c>
      <c r="AZ265" s="90">
        <f t="shared" si="62"/>
        <v>0</v>
      </c>
      <c r="BA265" s="90">
        <f t="shared" si="62"/>
        <v>0</v>
      </c>
      <c r="BB265" s="90">
        <f t="shared" si="62"/>
        <v>0</v>
      </c>
      <c r="BC265" s="90">
        <f t="shared" si="62"/>
        <v>0</v>
      </c>
      <c r="BD265" s="90">
        <f t="shared" si="62"/>
        <v>0</v>
      </c>
      <c r="BE265" s="90">
        <f t="shared" si="62"/>
        <v>0</v>
      </c>
      <c r="BF265" s="90">
        <f t="shared" si="62"/>
        <v>0</v>
      </c>
      <c r="BG265" s="90">
        <f t="shared" si="62"/>
        <v>0</v>
      </c>
      <c r="BH265" s="90">
        <f t="shared" si="62"/>
        <v>0</v>
      </c>
      <c r="BI265" s="90">
        <f t="shared" si="62"/>
        <v>0</v>
      </c>
      <c r="BJ265" s="90">
        <f t="shared" si="62"/>
        <v>0</v>
      </c>
      <c r="BK265" s="90">
        <f t="shared" si="62"/>
        <v>0</v>
      </c>
      <c r="BL265" s="90">
        <f t="shared" si="62"/>
        <v>0</v>
      </c>
      <c r="BM265" s="90">
        <f t="shared" si="62"/>
        <v>0</v>
      </c>
      <c r="BN265" s="90">
        <f t="shared" si="61"/>
        <v>0</v>
      </c>
    </row>
    <row r="266" spans="34:66" s="75" customFormat="1" ht="12" customHeight="1" x14ac:dyDescent="0.15">
      <c r="AH266" s="78" t="s">
        <v>67</v>
      </c>
      <c r="AI266" s="80" t="s">
        <v>78</v>
      </c>
      <c r="AJ266" s="90">
        <f t="shared" si="62"/>
        <v>0</v>
      </c>
      <c r="AK266" s="90">
        <f t="shared" si="62"/>
        <v>0</v>
      </c>
      <c r="AL266" s="90">
        <f t="shared" si="62"/>
        <v>0</v>
      </c>
      <c r="AM266" s="90">
        <f t="shared" si="62"/>
        <v>0</v>
      </c>
      <c r="AN266" s="90">
        <f t="shared" si="62"/>
        <v>0</v>
      </c>
      <c r="AO266" s="90">
        <f t="shared" si="62"/>
        <v>0</v>
      </c>
      <c r="AP266" s="90">
        <f t="shared" si="62"/>
        <v>0</v>
      </c>
      <c r="AQ266" s="90">
        <f t="shared" si="62"/>
        <v>0</v>
      </c>
      <c r="AR266" s="90">
        <f t="shared" si="62"/>
        <v>0</v>
      </c>
      <c r="AS266" s="90">
        <f t="shared" si="62"/>
        <v>0</v>
      </c>
      <c r="AT266" s="90">
        <f t="shared" si="62"/>
        <v>0</v>
      </c>
      <c r="AU266" s="90">
        <f t="shared" si="62"/>
        <v>0</v>
      </c>
      <c r="AV266" s="90">
        <f t="shared" si="62"/>
        <v>0</v>
      </c>
      <c r="AW266" s="90">
        <f t="shared" si="62"/>
        <v>0</v>
      </c>
      <c r="AX266" s="90">
        <f t="shared" si="62"/>
        <v>0</v>
      </c>
      <c r="AY266" s="90">
        <f t="shared" si="62"/>
        <v>0</v>
      </c>
      <c r="AZ266" s="90">
        <f t="shared" si="62"/>
        <v>0</v>
      </c>
      <c r="BA266" s="90">
        <f t="shared" si="62"/>
        <v>0</v>
      </c>
      <c r="BB266" s="90">
        <f t="shared" si="62"/>
        <v>0</v>
      </c>
      <c r="BC266" s="90">
        <f t="shared" si="62"/>
        <v>0</v>
      </c>
      <c r="BD266" s="90">
        <f t="shared" si="62"/>
        <v>0</v>
      </c>
      <c r="BE266" s="90">
        <f t="shared" si="62"/>
        <v>0</v>
      </c>
      <c r="BF266" s="90">
        <f t="shared" si="62"/>
        <v>0</v>
      </c>
      <c r="BG266" s="90">
        <f t="shared" si="62"/>
        <v>0</v>
      </c>
      <c r="BH266" s="90">
        <f t="shared" si="62"/>
        <v>0</v>
      </c>
      <c r="BI266" s="90">
        <f t="shared" si="62"/>
        <v>0</v>
      </c>
      <c r="BJ266" s="90">
        <f t="shared" si="62"/>
        <v>0</v>
      </c>
      <c r="BK266" s="90">
        <f t="shared" si="62"/>
        <v>0</v>
      </c>
      <c r="BL266" s="90">
        <f t="shared" si="62"/>
        <v>0</v>
      </c>
      <c r="BM266" s="90">
        <f t="shared" si="62"/>
        <v>0</v>
      </c>
      <c r="BN266" s="90">
        <f t="shared" si="61"/>
        <v>0</v>
      </c>
    </row>
    <row r="267" spans="34:66" s="75" customFormat="1" ht="12" customHeight="1" x14ac:dyDescent="0.15">
      <c r="AH267" s="81"/>
      <c r="AI267" s="79" t="s">
        <v>265</v>
      </c>
      <c r="AJ267" s="90">
        <f t="shared" si="62"/>
        <v>0</v>
      </c>
      <c r="AK267" s="90">
        <f t="shared" si="62"/>
        <v>0</v>
      </c>
      <c r="AL267" s="90">
        <f t="shared" si="62"/>
        <v>0</v>
      </c>
      <c r="AM267" s="90">
        <f t="shared" si="62"/>
        <v>0</v>
      </c>
      <c r="AN267" s="90">
        <f t="shared" si="62"/>
        <v>0</v>
      </c>
      <c r="AO267" s="90">
        <f t="shared" si="62"/>
        <v>0</v>
      </c>
      <c r="AP267" s="90">
        <f t="shared" si="62"/>
        <v>0</v>
      </c>
      <c r="AQ267" s="90">
        <f t="shared" si="62"/>
        <v>0</v>
      </c>
      <c r="AR267" s="90">
        <f t="shared" si="62"/>
        <v>0</v>
      </c>
      <c r="AS267" s="90">
        <f t="shared" si="62"/>
        <v>0</v>
      </c>
      <c r="AT267" s="90">
        <f t="shared" si="62"/>
        <v>0</v>
      </c>
      <c r="AU267" s="90">
        <f t="shared" si="62"/>
        <v>0</v>
      </c>
      <c r="AV267" s="90">
        <f t="shared" si="62"/>
        <v>0</v>
      </c>
      <c r="AW267" s="90">
        <f t="shared" si="62"/>
        <v>0</v>
      </c>
      <c r="AX267" s="90">
        <f t="shared" si="62"/>
        <v>0</v>
      </c>
      <c r="AY267" s="90">
        <f t="shared" si="62"/>
        <v>0</v>
      </c>
      <c r="AZ267" s="90">
        <f t="shared" si="62"/>
        <v>0</v>
      </c>
      <c r="BA267" s="90">
        <f t="shared" si="62"/>
        <v>0</v>
      </c>
      <c r="BB267" s="90">
        <f t="shared" si="62"/>
        <v>0</v>
      </c>
      <c r="BC267" s="90">
        <f t="shared" si="62"/>
        <v>0</v>
      </c>
      <c r="BD267" s="90">
        <f t="shared" si="62"/>
        <v>0</v>
      </c>
      <c r="BE267" s="90">
        <f t="shared" si="62"/>
        <v>0</v>
      </c>
      <c r="BF267" s="90">
        <f t="shared" si="62"/>
        <v>0</v>
      </c>
      <c r="BG267" s="90">
        <f t="shared" si="62"/>
        <v>0</v>
      </c>
      <c r="BH267" s="90">
        <f t="shared" si="62"/>
        <v>0</v>
      </c>
      <c r="BI267" s="90">
        <f t="shared" si="62"/>
        <v>0</v>
      </c>
      <c r="BJ267" s="90">
        <f t="shared" si="62"/>
        <v>0</v>
      </c>
      <c r="BK267" s="90">
        <f t="shared" si="62"/>
        <v>0</v>
      </c>
      <c r="BL267" s="90">
        <f t="shared" si="62"/>
        <v>0</v>
      </c>
      <c r="BM267" s="90">
        <f t="shared" si="62"/>
        <v>0</v>
      </c>
      <c r="BN267" s="90">
        <f t="shared" si="61"/>
        <v>0</v>
      </c>
    </row>
    <row r="268" spans="34:66" s="75" customFormat="1" ht="12" customHeight="1" x14ac:dyDescent="0.15">
      <c r="AH268" s="77"/>
      <c r="AI268" s="79" t="s">
        <v>266</v>
      </c>
      <c r="AJ268" s="90">
        <f t="shared" si="62"/>
        <v>0</v>
      </c>
      <c r="AK268" s="90">
        <f t="shared" si="62"/>
        <v>0</v>
      </c>
      <c r="AL268" s="90">
        <f t="shared" si="62"/>
        <v>0</v>
      </c>
      <c r="AM268" s="90">
        <f t="shared" si="62"/>
        <v>0</v>
      </c>
      <c r="AN268" s="90">
        <f t="shared" si="62"/>
        <v>0</v>
      </c>
      <c r="AO268" s="90">
        <f t="shared" si="62"/>
        <v>0</v>
      </c>
      <c r="AP268" s="90">
        <f t="shared" si="62"/>
        <v>0</v>
      </c>
      <c r="AQ268" s="90">
        <f t="shared" si="62"/>
        <v>0</v>
      </c>
      <c r="AR268" s="90">
        <f t="shared" si="62"/>
        <v>0</v>
      </c>
      <c r="AS268" s="90">
        <f t="shared" si="62"/>
        <v>0</v>
      </c>
      <c r="AT268" s="90">
        <f t="shared" si="62"/>
        <v>0</v>
      </c>
      <c r="AU268" s="90">
        <f t="shared" si="62"/>
        <v>0</v>
      </c>
      <c r="AV268" s="90">
        <f t="shared" si="62"/>
        <v>0</v>
      </c>
      <c r="AW268" s="90">
        <f t="shared" si="62"/>
        <v>0</v>
      </c>
      <c r="AX268" s="90">
        <f t="shared" si="62"/>
        <v>0</v>
      </c>
      <c r="AY268" s="90">
        <f t="shared" si="62"/>
        <v>0</v>
      </c>
      <c r="AZ268" s="90">
        <f t="shared" si="62"/>
        <v>0</v>
      </c>
      <c r="BA268" s="90">
        <f t="shared" si="62"/>
        <v>0</v>
      </c>
      <c r="BB268" s="90">
        <f t="shared" si="62"/>
        <v>0</v>
      </c>
      <c r="BC268" s="90">
        <f t="shared" si="62"/>
        <v>0</v>
      </c>
      <c r="BD268" s="90">
        <f t="shared" si="62"/>
        <v>0</v>
      </c>
      <c r="BE268" s="90">
        <f t="shared" si="62"/>
        <v>0</v>
      </c>
      <c r="BF268" s="90">
        <f t="shared" si="62"/>
        <v>0</v>
      </c>
      <c r="BG268" s="90">
        <f t="shared" si="62"/>
        <v>0</v>
      </c>
      <c r="BH268" s="90">
        <f t="shared" si="62"/>
        <v>0</v>
      </c>
      <c r="BI268" s="90">
        <f t="shared" si="62"/>
        <v>0</v>
      </c>
      <c r="BJ268" s="90">
        <f t="shared" si="62"/>
        <v>0</v>
      </c>
      <c r="BK268" s="90">
        <f t="shared" si="62"/>
        <v>0</v>
      </c>
      <c r="BL268" s="90">
        <f t="shared" si="62"/>
        <v>0</v>
      </c>
      <c r="BM268" s="90">
        <f t="shared" si="62"/>
        <v>0</v>
      </c>
      <c r="BN268" s="90">
        <f t="shared" si="61"/>
        <v>0</v>
      </c>
    </row>
    <row r="269" spans="34:66" s="75" customFormat="1" ht="12" customHeight="1" x14ac:dyDescent="0.15">
      <c r="AH269" s="82" t="s">
        <v>71</v>
      </c>
      <c r="AI269" s="74" t="s">
        <v>72</v>
      </c>
      <c r="AJ269" s="90">
        <f t="shared" ref="AJ269:BM270" si="63">AJ241-AJ255</f>
        <v>0</v>
      </c>
      <c r="AK269" s="90">
        <f t="shared" si="63"/>
        <v>0</v>
      </c>
      <c r="AL269" s="90">
        <f t="shared" si="63"/>
        <v>0</v>
      </c>
      <c r="AM269" s="90">
        <f t="shared" si="63"/>
        <v>0</v>
      </c>
      <c r="AN269" s="90">
        <f t="shared" si="63"/>
        <v>0</v>
      </c>
      <c r="AO269" s="90">
        <f t="shared" si="63"/>
        <v>0</v>
      </c>
      <c r="AP269" s="90">
        <f t="shared" si="63"/>
        <v>0</v>
      </c>
      <c r="AQ269" s="90">
        <f t="shared" si="63"/>
        <v>0</v>
      </c>
      <c r="AR269" s="90">
        <f t="shared" si="63"/>
        <v>0</v>
      </c>
      <c r="AS269" s="90">
        <f t="shared" si="63"/>
        <v>0</v>
      </c>
      <c r="AT269" s="90">
        <f t="shared" si="63"/>
        <v>0</v>
      </c>
      <c r="AU269" s="90">
        <f t="shared" si="63"/>
        <v>0</v>
      </c>
      <c r="AV269" s="90">
        <f t="shared" si="63"/>
        <v>0</v>
      </c>
      <c r="AW269" s="90">
        <f t="shared" si="63"/>
        <v>0</v>
      </c>
      <c r="AX269" s="90">
        <f t="shared" si="63"/>
        <v>0</v>
      </c>
      <c r="AY269" s="90">
        <f t="shared" si="63"/>
        <v>0</v>
      </c>
      <c r="AZ269" s="90">
        <f t="shared" si="63"/>
        <v>0</v>
      </c>
      <c r="BA269" s="90">
        <f t="shared" si="63"/>
        <v>0</v>
      </c>
      <c r="BB269" s="90">
        <f t="shared" si="63"/>
        <v>0</v>
      </c>
      <c r="BC269" s="90">
        <f t="shared" si="63"/>
        <v>0</v>
      </c>
      <c r="BD269" s="90">
        <f t="shared" si="63"/>
        <v>0</v>
      </c>
      <c r="BE269" s="90">
        <f t="shared" si="63"/>
        <v>0</v>
      </c>
      <c r="BF269" s="90">
        <f t="shared" si="63"/>
        <v>0</v>
      </c>
      <c r="BG269" s="90">
        <f t="shared" si="63"/>
        <v>0</v>
      </c>
      <c r="BH269" s="90">
        <f t="shared" si="63"/>
        <v>0</v>
      </c>
      <c r="BI269" s="90">
        <f t="shared" si="63"/>
        <v>0</v>
      </c>
      <c r="BJ269" s="90">
        <f t="shared" si="63"/>
        <v>0</v>
      </c>
      <c r="BK269" s="90">
        <f t="shared" si="63"/>
        <v>0</v>
      </c>
      <c r="BL269" s="90">
        <f t="shared" si="63"/>
        <v>0</v>
      </c>
      <c r="BM269" s="90">
        <f t="shared" si="63"/>
        <v>0</v>
      </c>
      <c r="BN269" s="90">
        <f t="shared" si="61"/>
        <v>0</v>
      </c>
    </row>
    <row r="270" spans="34:66" s="75" customFormat="1" ht="12" customHeight="1" x14ac:dyDescent="0.15">
      <c r="AH270" s="83" t="s">
        <v>70</v>
      </c>
      <c r="AI270" s="71"/>
      <c r="AJ270" s="90">
        <f t="shared" si="63"/>
        <v>0</v>
      </c>
      <c r="AK270" s="90">
        <f t="shared" si="63"/>
        <v>0</v>
      </c>
      <c r="AL270" s="90">
        <f t="shared" si="63"/>
        <v>0</v>
      </c>
      <c r="AM270" s="90">
        <f t="shared" si="63"/>
        <v>0</v>
      </c>
      <c r="AN270" s="90">
        <f t="shared" si="63"/>
        <v>0</v>
      </c>
      <c r="AO270" s="90">
        <f t="shared" si="63"/>
        <v>0</v>
      </c>
      <c r="AP270" s="90">
        <f t="shared" si="63"/>
        <v>0</v>
      </c>
      <c r="AQ270" s="90">
        <f t="shared" si="63"/>
        <v>0</v>
      </c>
      <c r="AR270" s="90">
        <f t="shared" si="63"/>
        <v>0</v>
      </c>
      <c r="AS270" s="90">
        <f t="shared" si="63"/>
        <v>0</v>
      </c>
      <c r="AT270" s="90">
        <f t="shared" si="63"/>
        <v>0</v>
      </c>
      <c r="AU270" s="90">
        <f t="shared" si="63"/>
        <v>0</v>
      </c>
      <c r="AV270" s="90">
        <f t="shared" si="63"/>
        <v>0</v>
      </c>
      <c r="AW270" s="90">
        <f t="shared" si="63"/>
        <v>0</v>
      </c>
      <c r="AX270" s="90">
        <f t="shared" si="63"/>
        <v>0</v>
      </c>
      <c r="AY270" s="90">
        <f t="shared" si="63"/>
        <v>0</v>
      </c>
      <c r="AZ270" s="90">
        <f t="shared" si="63"/>
        <v>0</v>
      </c>
      <c r="BA270" s="90">
        <f t="shared" si="63"/>
        <v>0</v>
      </c>
      <c r="BB270" s="90">
        <f t="shared" si="63"/>
        <v>0</v>
      </c>
      <c r="BC270" s="90">
        <f t="shared" si="63"/>
        <v>0</v>
      </c>
      <c r="BD270" s="90">
        <f t="shared" si="63"/>
        <v>0</v>
      </c>
      <c r="BE270" s="90">
        <f t="shared" si="63"/>
        <v>0</v>
      </c>
      <c r="BF270" s="90">
        <f t="shared" si="63"/>
        <v>0</v>
      </c>
      <c r="BG270" s="90">
        <f t="shared" si="63"/>
        <v>0</v>
      </c>
      <c r="BH270" s="90">
        <f t="shared" si="63"/>
        <v>0</v>
      </c>
      <c r="BI270" s="90">
        <f t="shared" si="63"/>
        <v>0</v>
      </c>
      <c r="BJ270" s="90">
        <f t="shared" si="63"/>
        <v>0</v>
      </c>
      <c r="BK270" s="90">
        <f t="shared" si="63"/>
        <v>0</v>
      </c>
      <c r="BL270" s="90">
        <f t="shared" si="63"/>
        <v>0</v>
      </c>
      <c r="BM270" s="90">
        <f t="shared" si="63"/>
        <v>0</v>
      </c>
      <c r="BN270" s="90">
        <f t="shared" si="61"/>
        <v>0</v>
      </c>
    </row>
    <row r="271" spans="34:66" s="75" customFormat="1" ht="12" customHeight="1" x14ac:dyDescent="0.15">
      <c r="AH271" s="515" t="s">
        <v>51</v>
      </c>
      <c r="AI271" s="516"/>
      <c r="AJ271" s="90">
        <f>SUM(AJ261:AJ270)</f>
        <v>0</v>
      </c>
      <c r="AK271" s="90">
        <f t="shared" ref="AK271:BM271" si="64">SUM(AK261:AK270)</f>
        <v>0</v>
      </c>
      <c r="AL271" s="90">
        <f t="shared" si="64"/>
        <v>0</v>
      </c>
      <c r="AM271" s="90">
        <f t="shared" si="64"/>
        <v>0</v>
      </c>
      <c r="AN271" s="90">
        <f t="shared" si="64"/>
        <v>0</v>
      </c>
      <c r="AO271" s="90">
        <f t="shared" si="64"/>
        <v>0</v>
      </c>
      <c r="AP271" s="90">
        <f t="shared" si="64"/>
        <v>0</v>
      </c>
      <c r="AQ271" s="90">
        <f t="shared" si="64"/>
        <v>0</v>
      </c>
      <c r="AR271" s="90">
        <f t="shared" si="64"/>
        <v>0</v>
      </c>
      <c r="AS271" s="90">
        <f t="shared" si="64"/>
        <v>0</v>
      </c>
      <c r="AT271" s="90">
        <f t="shared" si="64"/>
        <v>0</v>
      </c>
      <c r="AU271" s="90">
        <f t="shared" si="64"/>
        <v>0</v>
      </c>
      <c r="AV271" s="90">
        <f t="shared" si="64"/>
        <v>0</v>
      </c>
      <c r="AW271" s="90">
        <f t="shared" si="64"/>
        <v>0</v>
      </c>
      <c r="AX271" s="90">
        <f t="shared" si="64"/>
        <v>0</v>
      </c>
      <c r="AY271" s="90">
        <f t="shared" si="64"/>
        <v>0</v>
      </c>
      <c r="AZ271" s="90">
        <f t="shared" si="64"/>
        <v>0</v>
      </c>
      <c r="BA271" s="90">
        <f t="shared" si="64"/>
        <v>0</v>
      </c>
      <c r="BB271" s="90">
        <f t="shared" si="64"/>
        <v>0</v>
      </c>
      <c r="BC271" s="90">
        <f t="shared" si="64"/>
        <v>0</v>
      </c>
      <c r="BD271" s="90">
        <f t="shared" si="64"/>
        <v>0</v>
      </c>
      <c r="BE271" s="90">
        <f t="shared" si="64"/>
        <v>0</v>
      </c>
      <c r="BF271" s="90">
        <f t="shared" si="64"/>
        <v>0</v>
      </c>
      <c r="BG271" s="90">
        <f t="shared" si="64"/>
        <v>0</v>
      </c>
      <c r="BH271" s="90">
        <f t="shared" si="64"/>
        <v>0</v>
      </c>
      <c r="BI271" s="90">
        <f t="shared" si="64"/>
        <v>0</v>
      </c>
      <c r="BJ271" s="90">
        <f t="shared" si="64"/>
        <v>0</v>
      </c>
      <c r="BK271" s="90">
        <f t="shared" si="64"/>
        <v>0</v>
      </c>
      <c r="BL271" s="90">
        <f t="shared" si="64"/>
        <v>0</v>
      </c>
      <c r="BM271" s="90">
        <f t="shared" si="64"/>
        <v>0</v>
      </c>
      <c r="BN271" s="90">
        <f>SUM(BN261:BN270)</f>
        <v>0</v>
      </c>
    </row>
    <row r="273" spans="34:66" ht="12" customHeight="1" x14ac:dyDescent="0.15">
      <c r="AH273" s="92" t="s">
        <v>251</v>
      </c>
    </row>
    <row r="274" spans="34:66" ht="12" customHeight="1" x14ac:dyDescent="0.15">
      <c r="AH274" s="14" t="s">
        <v>73</v>
      </c>
      <c r="AI274" s="14" t="s">
        <v>74</v>
      </c>
      <c r="AJ274" s="88" t="str">
        <f t="shared" ref="AJ274:BN274" si="65">IF(AJ276-AJ308=0,"ok","×")</f>
        <v>ok</v>
      </c>
      <c r="AK274" s="88" t="str">
        <f t="shared" si="65"/>
        <v>ok</v>
      </c>
      <c r="AL274" s="88" t="str">
        <f t="shared" si="65"/>
        <v>ok</v>
      </c>
      <c r="AM274" s="88" t="str">
        <f t="shared" si="65"/>
        <v>ok</v>
      </c>
      <c r="AN274" s="88" t="str">
        <f t="shared" si="65"/>
        <v>ok</v>
      </c>
      <c r="AO274" s="88" t="str">
        <f t="shared" si="65"/>
        <v>ok</v>
      </c>
      <c r="AP274" s="88" t="str">
        <f t="shared" si="65"/>
        <v>ok</v>
      </c>
      <c r="AQ274" s="88" t="str">
        <f t="shared" si="65"/>
        <v>ok</v>
      </c>
      <c r="AR274" s="88" t="str">
        <f t="shared" si="65"/>
        <v>ok</v>
      </c>
      <c r="AS274" s="88" t="str">
        <f t="shared" si="65"/>
        <v>ok</v>
      </c>
      <c r="AT274" s="88" t="str">
        <f t="shared" si="65"/>
        <v>ok</v>
      </c>
      <c r="AU274" s="88" t="str">
        <f t="shared" si="65"/>
        <v>ok</v>
      </c>
      <c r="AV274" s="88" t="str">
        <f t="shared" si="65"/>
        <v>ok</v>
      </c>
      <c r="AW274" s="88" t="str">
        <f t="shared" si="65"/>
        <v>ok</v>
      </c>
      <c r="AX274" s="88" t="str">
        <f t="shared" si="65"/>
        <v>ok</v>
      </c>
      <c r="AY274" s="88" t="str">
        <f t="shared" si="65"/>
        <v>ok</v>
      </c>
      <c r="AZ274" s="88" t="str">
        <f t="shared" si="65"/>
        <v>ok</v>
      </c>
      <c r="BA274" s="88" t="str">
        <f t="shared" si="65"/>
        <v>ok</v>
      </c>
      <c r="BB274" s="88" t="str">
        <f t="shared" si="65"/>
        <v>ok</v>
      </c>
      <c r="BC274" s="88" t="str">
        <f t="shared" si="65"/>
        <v>ok</v>
      </c>
      <c r="BD274" s="88" t="str">
        <f t="shared" si="65"/>
        <v>ok</v>
      </c>
      <c r="BE274" s="88" t="str">
        <f t="shared" si="65"/>
        <v>ok</v>
      </c>
      <c r="BF274" s="88" t="str">
        <f t="shared" si="65"/>
        <v>ok</v>
      </c>
      <c r="BG274" s="88" t="str">
        <f t="shared" si="65"/>
        <v>ok</v>
      </c>
      <c r="BH274" s="88" t="str">
        <f t="shared" si="65"/>
        <v>ok</v>
      </c>
      <c r="BI274" s="88" t="str">
        <f t="shared" si="65"/>
        <v>ok</v>
      </c>
      <c r="BJ274" s="88" t="str">
        <f t="shared" si="65"/>
        <v>ok</v>
      </c>
      <c r="BK274" s="88" t="str">
        <f t="shared" si="65"/>
        <v>ok</v>
      </c>
      <c r="BL274" s="88" t="str">
        <f t="shared" si="65"/>
        <v>ok</v>
      </c>
      <c r="BM274" s="88" t="str">
        <f t="shared" si="65"/>
        <v>ok</v>
      </c>
      <c r="BN274" s="88" t="str">
        <f t="shared" si="65"/>
        <v>ok</v>
      </c>
    </row>
    <row r="275" spans="34:66" ht="12" customHeight="1" x14ac:dyDescent="0.15">
      <c r="AI275" s="71" t="s">
        <v>83</v>
      </c>
      <c r="AJ275" s="72">
        <f t="shared" ref="AJ275:BM275" si="66">AJ310</f>
        <v>1</v>
      </c>
      <c r="AK275" s="72">
        <f t="shared" si="66"/>
        <v>2</v>
      </c>
      <c r="AL275" s="72">
        <f t="shared" si="66"/>
        <v>3</v>
      </c>
      <c r="AM275" s="72">
        <f t="shared" si="66"/>
        <v>4</v>
      </c>
      <c r="AN275" s="72">
        <f t="shared" si="66"/>
        <v>5</v>
      </c>
      <c r="AO275" s="72">
        <f t="shared" si="66"/>
        <v>6</v>
      </c>
      <c r="AP275" s="72">
        <f t="shared" si="66"/>
        <v>7</v>
      </c>
      <c r="AQ275" s="72">
        <f t="shared" si="66"/>
        <v>8</v>
      </c>
      <c r="AR275" s="72">
        <f t="shared" si="66"/>
        <v>9</v>
      </c>
      <c r="AS275" s="72">
        <f t="shared" si="66"/>
        <v>10</v>
      </c>
      <c r="AT275" s="72">
        <f t="shared" si="66"/>
        <v>11</v>
      </c>
      <c r="AU275" s="72">
        <f t="shared" si="66"/>
        <v>12</v>
      </c>
      <c r="AV275" s="72">
        <f t="shared" si="66"/>
        <v>13</v>
      </c>
      <c r="AW275" s="72">
        <f t="shared" si="66"/>
        <v>14</v>
      </c>
      <c r="AX275" s="72">
        <f t="shared" si="66"/>
        <v>15</v>
      </c>
      <c r="AY275" s="72">
        <f t="shared" si="66"/>
        <v>16</v>
      </c>
      <c r="AZ275" s="72">
        <f t="shared" si="66"/>
        <v>17</v>
      </c>
      <c r="BA275" s="72">
        <f t="shared" si="66"/>
        <v>18</v>
      </c>
      <c r="BB275" s="72">
        <f t="shared" si="66"/>
        <v>19</v>
      </c>
      <c r="BC275" s="72">
        <f t="shared" si="66"/>
        <v>20</v>
      </c>
      <c r="BD275" s="72">
        <f t="shared" si="66"/>
        <v>21</v>
      </c>
      <c r="BE275" s="72">
        <f t="shared" si="66"/>
        <v>22</v>
      </c>
      <c r="BF275" s="72">
        <f t="shared" si="66"/>
        <v>23</v>
      </c>
      <c r="BG275" s="72">
        <f t="shared" si="66"/>
        <v>24</v>
      </c>
      <c r="BH275" s="72">
        <f t="shared" si="66"/>
        <v>25</v>
      </c>
      <c r="BI275" s="72">
        <f t="shared" si="66"/>
        <v>26</v>
      </c>
      <c r="BJ275" s="72">
        <f t="shared" si="66"/>
        <v>27</v>
      </c>
      <c r="BK275" s="72">
        <f t="shared" si="66"/>
        <v>28</v>
      </c>
      <c r="BL275" s="72">
        <f t="shared" si="66"/>
        <v>29</v>
      </c>
      <c r="BM275" s="72">
        <f t="shared" si="66"/>
        <v>30</v>
      </c>
      <c r="BN275" s="72" t="str">
        <f t="shared" ref="BN275" si="67">BN310</f>
        <v>合計</v>
      </c>
    </row>
    <row r="276" spans="34:66" ht="12" customHeight="1" x14ac:dyDescent="0.15">
      <c r="AI276" s="71" t="s">
        <v>267</v>
      </c>
      <c r="AJ276" s="89">
        <f>SUM('(個表1)'!AL277)</f>
        <v>0</v>
      </c>
      <c r="AK276" s="89">
        <f>SUM('(個表2)'!AM277)</f>
        <v>0</v>
      </c>
      <c r="AL276" s="89">
        <f>SUM('(個表3)'!AN277)</f>
        <v>0</v>
      </c>
      <c r="AM276" s="89">
        <f>SUM('(個表4)'!AO277)</f>
        <v>0</v>
      </c>
      <c r="AN276" s="89">
        <f>SUM('(個表5)'!AP277)</f>
        <v>0</v>
      </c>
      <c r="AO276" s="89">
        <f>SUM('(個表6)'!AQ277)</f>
        <v>0</v>
      </c>
      <c r="AP276" s="89">
        <f>SUM('(個表7)'!AR277)</f>
        <v>0</v>
      </c>
      <c r="AQ276" s="89">
        <f>SUM('(個表8)'!AS277)</f>
        <v>0</v>
      </c>
      <c r="AR276" s="89">
        <f>SUM('(個表9)'!AT277)</f>
        <v>0</v>
      </c>
      <c r="AS276" s="89">
        <f>SUM('(個表10)'!AU277)</f>
        <v>0</v>
      </c>
      <c r="AT276" s="89">
        <f>SUM('(個表11)'!AV277)</f>
        <v>0</v>
      </c>
      <c r="AU276" s="89">
        <f>SUM('(個表12)'!AW277)</f>
        <v>0</v>
      </c>
      <c r="AV276" s="89">
        <f>SUM('(個表13)'!AX277)</f>
        <v>0</v>
      </c>
      <c r="AW276" s="89">
        <f>SUM('(個表14)'!AY277)</f>
        <v>0</v>
      </c>
      <c r="AX276" s="89">
        <f>SUM('(個表15)'!AZ277)</f>
        <v>0</v>
      </c>
      <c r="AY276" s="89">
        <f>SUM('(個表16)'!BA277)</f>
        <v>0</v>
      </c>
      <c r="AZ276" s="89">
        <f>SUM('(個表17)'!BB277)</f>
        <v>0</v>
      </c>
      <c r="BA276" s="89">
        <f>SUM('(個表18）'!BC277)</f>
        <v>0</v>
      </c>
      <c r="BB276" s="89">
        <f>SUM('(個表19)'!BD277)</f>
        <v>0</v>
      </c>
      <c r="BC276" s="89">
        <f>SUM('(個表20)'!BE277)</f>
        <v>0</v>
      </c>
      <c r="BD276" s="89">
        <f>SUM('(個表21)'!BF277)</f>
        <v>0</v>
      </c>
      <c r="BE276" s="89">
        <f>SUM('(個表22)'!BG277)</f>
        <v>0</v>
      </c>
      <c r="BF276" s="89">
        <f>SUM('(個表23)'!BH277)</f>
        <v>0</v>
      </c>
      <c r="BG276" s="89">
        <f>SUM('(個表24)'!BI277)</f>
        <v>0</v>
      </c>
      <c r="BH276" s="89">
        <f>SUM('(個表25)'!BJ277)</f>
        <v>0</v>
      </c>
      <c r="BI276" s="89">
        <f>SUM('(個表26)'!BK277)</f>
        <v>0</v>
      </c>
      <c r="BJ276" s="89">
        <f>SUM('(個表27)'!BL277)</f>
        <v>0</v>
      </c>
      <c r="BK276" s="89">
        <f>SUM('(個表28)'!BM277)</f>
        <v>0</v>
      </c>
      <c r="BL276" s="89">
        <f>SUM('(個表29)'!BN277)</f>
        <v>0</v>
      </c>
      <c r="BM276" s="89">
        <f>SUM('(個表30)'!BO277)</f>
        <v>0</v>
      </c>
      <c r="BN276" s="89">
        <f>SUM(AJ276:BM276)</f>
        <v>0</v>
      </c>
    </row>
    <row r="277" spans="34:66" ht="12" customHeight="1" x14ac:dyDescent="0.15">
      <c r="AI277" s="74" t="s">
        <v>48</v>
      </c>
      <c r="AJ277" s="89">
        <f>SUM('(個表1)'!AL278)</f>
        <v>0</v>
      </c>
      <c r="AK277" s="89">
        <f>SUM('(個表2)'!AM278)</f>
        <v>0</v>
      </c>
      <c r="AL277" s="89">
        <f>SUM('(個表3)'!AN278)</f>
        <v>0</v>
      </c>
      <c r="AM277" s="89">
        <f>SUM('(個表4)'!AO278)</f>
        <v>0</v>
      </c>
      <c r="AN277" s="89">
        <f>SUM('(個表5)'!AP278)</f>
        <v>0</v>
      </c>
      <c r="AO277" s="89">
        <f>SUM('(個表6)'!AQ278)</f>
        <v>0</v>
      </c>
      <c r="AP277" s="89">
        <f>SUM('(個表7)'!AR278)</f>
        <v>0</v>
      </c>
      <c r="AQ277" s="89">
        <f>SUM('(個表8)'!AS278)</f>
        <v>0</v>
      </c>
      <c r="AR277" s="89">
        <f>SUM('(個表9)'!AT278)</f>
        <v>0</v>
      </c>
      <c r="AS277" s="89">
        <f>SUM('(個表10)'!AU278)</f>
        <v>0</v>
      </c>
      <c r="AT277" s="89">
        <f>SUM('(個表11)'!AV278)</f>
        <v>0</v>
      </c>
      <c r="AU277" s="89">
        <f>SUM('(個表12)'!AW278)</f>
        <v>0</v>
      </c>
      <c r="AV277" s="89">
        <f>SUM('(個表13)'!AX278)</f>
        <v>0</v>
      </c>
      <c r="AW277" s="89">
        <f>SUM('(個表14)'!AY278)</f>
        <v>0</v>
      </c>
      <c r="AX277" s="89">
        <f>SUM('(個表15)'!AZ278)</f>
        <v>0</v>
      </c>
      <c r="AY277" s="89">
        <f>SUM('(個表16)'!BA278)</f>
        <v>0</v>
      </c>
      <c r="AZ277" s="89">
        <f>SUM('(個表17)'!BB278)</f>
        <v>0</v>
      </c>
      <c r="BA277" s="89">
        <f>SUM('(個表18）'!BC278)</f>
        <v>0</v>
      </c>
      <c r="BB277" s="89">
        <f>SUM('(個表19)'!BD278)</f>
        <v>0</v>
      </c>
      <c r="BC277" s="89">
        <f>SUM('(個表20)'!BE278)</f>
        <v>0</v>
      </c>
      <c r="BD277" s="89">
        <f>SUM('(個表21)'!BF278)</f>
        <v>0</v>
      </c>
      <c r="BE277" s="89">
        <f>SUM('(個表22)'!BG278)</f>
        <v>0</v>
      </c>
      <c r="BF277" s="89">
        <f>SUM('(個表23)'!BH278)</f>
        <v>0</v>
      </c>
      <c r="BG277" s="89">
        <f>SUM('(個表24)'!BI278)</f>
        <v>0</v>
      </c>
      <c r="BH277" s="89">
        <f>SUM('(個表25)'!BJ278)</f>
        <v>0</v>
      </c>
      <c r="BI277" s="89">
        <f>SUM('(個表26)'!BK278)</f>
        <v>0</v>
      </c>
      <c r="BJ277" s="89">
        <f>SUM('(個表27)'!BL278)</f>
        <v>0</v>
      </c>
      <c r="BK277" s="89">
        <f>SUM('(個表28)'!BM278)</f>
        <v>0</v>
      </c>
      <c r="BL277" s="89">
        <f>SUM('(個表29)'!BN278)</f>
        <v>0</v>
      </c>
      <c r="BM277" s="89">
        <f>SUM('(個表30)'!BO278)</f>
        <v>0</v>
      </c>
      <c r="BN277" s="89">
        <f>SUM(AJ277:BM277)</f>
        <v>0</v>
      </c>
    </row>
    <row r="278" spans="34:66" ht="12" customHeight="1" x14ac:dyDescent="0.15">
      <c r="AI278" s="71" t="s">
        <v>49</v>
      </c>
      <c r="AJ278" s="89">
        <f>SUM('(個表1)'!AL279)</f>
        <v>0</v>
      </c>
      <c r="AK278" s="89">
        <f>SUM('(個表2)'!AM279)</f>
        <v>0</v>
      </c>
      <c r="AL278" s="89">
        <f>SUM('(個表3)'!AN279)</f>
        <v>0</v>
      </c>
      <c r="AM278" s="89">
        <f>SUM('(個表4)'!AO279)</f>
        <v>0</v>
      </c>
      <c r="AN278" s="89">
        <f>SUM('(個表5)'!AP279)</f>
        <v>0</v>
      </c>
      <c r="AO278" s="89">
        <f>SUM('(個表6)'!AQ279)</f>
        <v>0</v>
      </c>
      <c r="AP278" s="89">
        <f>SUM('(個表7)'!AR279)</f>
        <v>0</v>
      </c>
      <c r="AQ278" s="89">
        <f>SUM('(個表8)'!AS279)</f>
        <v>0</v>
      </c>
      <c r="AR278" s="89">
        <f>SUM('(個表9)'!AT279)</f>
        <v>0</v>
      </c>
      <c r="AS278" s="89">
        <f>SUM('(個表10)'!AU279)</f>
        <v>0</v>
      </c>
      <c r="AT278" s="89">
        <f>SUM('(個表11)'!AV279)</f>
        <v>0</v>
      </c>
      <c r="AU278" s="89">
        <f>SUM('(個表12)'!AW279)</f>
        <v>0</v>
      </c>
      <c r="AV278" s="89">
        <f>SUM('(個表13)'!AX279)</f>
        <v>0</v>
      </c>
      <c r="AW278" s="89">
        <f>SUM('(個表14)'!AY279)</f>
        <v>0</v>
      </c>
      <c r="AX278" s="89">
        <f>SUM('(個表15)'!AZ279)</f>
        <v>0</v>
      </c>
      <c r="AY278" s="89">
        <f>SUM('(個表16)'!BA279)</f>
        <v>0</v>
      </c>
      <c r="AZ278" s="89">
        <f>SUM('(個表17)'!BB279)</f>
        <v>0</v>
      </c>
      <c r="BA278" s="89">
        <f>SUM('(個表18）'!BC279)</f>
        <v>0</v>
      </c>
      <c r="BB278" s="89">
        <f>SUM('(個表19)'!BD279)</f>
        <v>0</v>
      </c>
      <c r="BC278" s="89">
        <f>SUM('(個表20)'!BE279)</f>
        <v>0</v>
      </c>
      <c r="BD278" s="89">
        <f>SUM('(個表21)'!BF279)</f>
        <v>0</v>
      </c>
      <c r="BE278" s="89">
        <f>SUM('(個表22)'!BG279)</f>
        <v>0</v>
      </c>
      <c r="BF278" s="89">
        <f>SUM('(個表23)'!BH279)</f>
        <v>0</v>
      </c>
      <c r="BG278" s="89">
        <f>SUM('(個表24)'!BI279)</f>
        <v>0</v>
      </c>
      <c r="BH278" s="89">
        <f>SUM('(個表25)'!BJ279)</f>
        <v>0</v>
      </c>
      <c r="BI278" s="89">
        <f>SUM('(個表26)'!BK279)</f>
        <v>0</v>
      </c>
      <c r="BJ278" s="89">
        <f>SUM('(個表27)'!BL279)</f>
        <v>0</v>
      </c>
      <c r="BK278" s="89">
        <f>SUM('(個表28)'!BM279)</f>
        <v>0</v>
      </c>
      <c r="BL278" s="89">
        <f>SUM('(個表29)'!BN279)</f>
        <v>0</v>
      </c>
      <c r="BM278" s="89">
        <f>SUM('(個表30)'!BO279)</f>
        <v>0</v>
      </c>
      <c r="BN278" s="89">
        <f>SUM(AJ278:BM278)</f>
        <v>0</v>
      </c>
    </row>
    <row r="279" spans="34:66" ht="12" customHeight="1" x14ac:dyDescent="0.15">
      <c r="AI279" s="71" t="s">
        <v>70</v>
      </c>
      <c r="AJ279" s="89">
        <f>SUM('(個表1)'!AL280)</f>
        <v>0</v>
      </c>
      <c r="AK279" s="89">
        <f>SUM('(個表2)'!AM280)</f>
        <v>0</v>
      </c>
      <c r="AL279" s="89">
        <f>SUM('(個表3)'!AN280)</f>
        <v>0</v>
      </c>
      <c r="AM279" s="89">
        <f>SUM('(個表4)'!AO280)</f>
        <v>0</v>
      </c>
      <c r="AN279" s="89">
        <f>SUM('(個表5)'!AP280)</f>
        <v>0</v>
      </c>
      <c r="AO279" s="89">
        <f>SUM('(個表6)'!AQ280)</f>
        <v>0</v>
      </c>
      <c r="AP279" s="89">
        <f>SUM('(個表7)'!AR280)</f>
        <v>0</v>
      </c>
      <c r="AQ279" s="89">
        <f>SUM('(個表8)'!AS280)</f>
        <v>0</v>
      </c>
      <c r="AR279" s="89">
        <f>SUM('(個表9)'!AT280)</f>
        <v>0</v>
      </c>
      <c r="AS279" s="89">
        <f>SUM('(個表10)'!AU280)</f>
        <v>0</v>
      </c>
      <c r="AT279" s="89">
        <f>SUM('(個表11)'!AV280)</f>
        <v>0</v>
      </c>
      <c r="AU279" s="89">
        <f>SUM('(個表12)'!AW280)</f>
        <v>0</v>
      </c>
      <c r="AV279" s="89">
        <f>SUM('(個表13)'!AX280)</f>
        <v>0</v>
      </c>
      <c r="AW279" s="89">
        <f>SUM('(個表14)'!AY280)</f>
        <v>0</v>
      </c>
      <c r="AX279" s="89">
        <f>SUM('(個表15)'!AZ280)</f>
        <v>0</v>
      </c>
      <c r="AY279" s="89">
        <f>SUM('(個表16)'!BA280)</f>
        <v>0</v>
      </c>
      <c r="AZ279" s="89">
        <f>SUM('(個表17)'!BB280)</f>
        <v>0</v>
      </c>
      <c r="BA279" s="89">
        <f>SUM('(個表18）'!BC280)</f>
        <v>0</v>
      </c>
      <c r="BB279" s="89">
        <f>SUM('(個表19)'!BD280)</f>
        <v>0</v>
      </c>
      <c r="BC279" s="89">
        <f>SUM('(個表20)'!BE280)</f>
        <v>0</v>
      </c>
      <c r="BD279" s="89">
        <f>SUM('(個表21)'!BF280)</f>
        <v>0</v>
      </c>
      <c r="BE279" s="89">
        <f>SUM('(個表22)'!BG280)</f>
        <v>0</v>
      </c>
      <c r="BF279" s="89">
        <f>SUM('(個表23)'!BH280)</f>
        <v>0</v>
      </c>
      <c r="BG279" s="89">
        <f>SUM('(個表24)'!BI280)</f>
        <v>0</v>
      </c>
      <c r="BH279" s="89">
        <f>SUM('(個表25)'!BJ280)</f>
        <v>0</v>
      </c>
      <c r="BI279" s="89">
        <f>SUM('(個表26)'!BK280)</f>
        <v>0</v>
      </c>
      <c r="BJ279" s="89">
        <f>SUM('(個表27)'!BL280)</f>
        <v>0</v>
      </c>
      <c r="BK279" s="89">
        <f>SUM('(個表28)'!BM280)</f>
        <v>0</v>
      </c>
      <c r="BL279" s="89">
        <f>SUM('(個表29)'!BN280)</f>
        <v>0</v>
      </c>
      <c r="BM279" s="89">
        <f>SUM('(個表30)'!BO280)</f>
        <v>0</v>
      </c>
      <c r="BN279" s="89">
        <f>SUM(AJ279:BM279)</f>
        <v>0</v>
      </c>
    </row>
    <row r="280" spans="34:66" ht="12" customHeight="1" x14ac:dyDescent="0.15">
      <c r="AI280" s="71" t="s">
        <v>76</v>
      </c>
      <c r="AJ280" s="89">
        <f>SUM(AJ276:AJ279)</f>
        <v>0</v>
      </c>
      <c r="AK280" s="89">
        <f>SUM(AK276:AK279)</f>
        <v>0</v>
      </c>
      <c r="AL280" s="89">
        <f t="shared" ref="AL280:BM280" si="68">SUM(AL276:AL279)</f>
        <v>0</v>
      </c>
      <c r="AM280" s="89">
        <f t="shared" si="68"/>
        <v>0</v>
      </c>
      <c r="AN280" s="89">
        <f t="shared" si="68"/>
        <v>0</v>
      </c>
      <c r="AO280" s="89">
        <f t="shared" si="68"/>
        <v>0</v>
      </c>
      <c r="AP280" s="89">
        <f t="shared" si="68"/>
        <v>0</v>
      </c>
      <c r="AQ280" s="89">
        <f t="shared" si="68"/>
        <v>0</v>
      </c>
      <c r="AR280" s="89">
        <f t="shared" si="68"/>
        <v>0</v>
      </c>
      <c r="AS280" s="89">
        <f t="shared" si="68"/>
        <v>0</v>
      </c>
      <c r="AT280" s="89">
        <f t="shared" si="68"/>
        <v>0</v>
      </c>
      <c r="AU280" s="89">
        <f t="shared" si="68"/>
        <v>0</v>
      </c>
      <c r="AV280" s="89">
        <f t="shared" si="68"/>
        <v>0</v>
      </c>
      <c r="AW280" s="89">
        <f t="shared" si="68"/>
        <v>0</v>
      </c>
      <c r="AX280" s="89">
        <f t="shared" si="68"/>
        <v>0</v>
      </c>
      <c r="AY280" s="89">
        <f t="shared" si="68"/>
        <v>0</v>
      </c>
      <c r="AZ280" s="89">
        <f t="shared" si="68"/>
        <v>0</v>
      </c>
      <c r="BA280" s="89">
        <f t="shared" si="68"/>
        <v>0</v>
      </c>
      <c r="BB280" s="89">
        <f t="shared" si="68"/>
        <v>0</v>
      </c>
      <c r="BC280" s="89">
        <f t="shared" si="68"/>
        <v>0</v>
      </c>
      <c r="BD280" s="89">
        <f t="shared" si="68"/>
        <v>0</v>
      </c>
      <c r="BE280" s="89">
        <f t="shared" si="68"/>
        <v>0</v>
      </c>
      <c r="BF280" s="89">
        <f t="shared" si="68"/>
        <v>0</v>
      </c>
      <c r="BG280" s="89">
        <f t="shared" si="68"/>
        <v>0</v>
      </c>
      <c r="BH280" s="89">
        <f t="shared" si="68"/>
        <v>0</v>
      </c>
      <c r="BI280" s="89">
        <f t="shared" si="68"/>
        <v>0</v>
      </c>
      <c r="BJ280" s="89">
        <f t="shared" si="68"/>
        <v>0</v>
      </c>
      <c r="BK280" s="89">
        <f t="shared" si="68"/>
        <v>0</v>
      </c>
      <c r="BL280" s="89">
        <f t="shared" si="68"/>
        <v>0</v>
      </c>
      <c r="BM280" s="89">
        <f t="shared" si="68"/>
        <v>0</v>
      </c>
      <c r="BN280" s="89">
        <f>SUM(BN276:BN279)</f>
        <v>0</v>
      </c>
    </row>
    <row r="281" spans="34:66" s="75" customFormat="1" ht="12" customHeight="1" x14ac:dyDescent="0.15">
      <c r="AH281" s="75" t="s">
        <v>77</v>
      </c>
    </row>
    <row r="282" spans="34:66" s="75" customFormat="1" ht="12" customHeight="1" x14ac:dyDescent="0.15">
      <c r="AH282" s="518" t="s">
        <v>53</v>
      </c>
      <c r="AI282" s="520" t="s">
        <v>54</v>
      </c>
      <c r="AJ282" s="72">
        <v>1</v>
      </c>
      <c r="AK282" s="72">
        <v>2</v>
      </c>
      <c r="AL282" s="72">
        <v>3</v>
      </c>
      <c r="AM282" s="72">
        <v>4</v>
      </c>
      <c r="AN282" s="72">
        <v>5</v>
      </c>
      <c r="AO282" s="72">
        <v>6</v>
      </c>
      <c r="AP282" s="72">
        <v>7</v>
      </c>
      <c r="AQ282" s="72">
        <v>8</v>
      </c>
      <c r="AR282" s="72">
        <v>9</v>
      </c>
      <c r="AS282" s="72">
        <v>10</v>
      </c>
      <c r="AT282" s="72">
        <v>11</v>
      </c>
      <c r="AU282" s="72">
        <v>12</v>
      </c>
      <c r="AV282" s="72">
        <v>13</v>
      </c>
      <c r="AW282" s="72">
        <v>14</v>
      </c>
      <c r="AX282" s="72">
        <v>15</v>
      </c>
      <c r="AY282" s="72">
        <v>16</v>
      </c>
      <c r="AZ282" s="72">
        <v>17</v>
      </c>
      <c r="BA282" s="72">
        <v>18</v>
      </c>
      <c r="BB282" s="72">
        <v>19</v>
      </c>
      <c r="BC282" s="72">
        <v>20</v>
      </c>
      <c r="BD282" s="72">
        <v>21</v>
      </c>
      <c r="BE282" s="72">
        <v>22</v>
      </c>
      <c r="BF282" s="72">
        <v>23</v>
      </c>
      <c r="BG282" s="72">
        <v>24</v>
      </c>
      <c r="BH282" s="72">
        <v>25</v>
      </c>
      <c r="BI282" s="72">
        <v>26</v>
      </c>
      <c r="BJ282" s="72">
        <v>27</v>
      </c>
      <c r="BK282" s="72">
        <v>28</v>
      </c>
      <c r="BL282" s="72">
        <v>29</v>
      </c>
      <c r="BM282" s="72">
        <v>30</v>
      </c>
      <c r="BN282" s="72" t="s">
        <v>76</v>
      </c>
    </row>
    <row r="283" spans="34:66" s="75" customFormat="1" ht="12" customHeight="1" x14ac:dyDescent="0.15">
      <c r="AH283" s="519"/>
      <c r="AI283" s="521"/>
      <c r="AJ283" s="76" t="s">
        <v>55</v>
      </c>
      <c r="AK283" s="76" t="s">
        <v>55</v>
      </c>
      <c r="AL283" s="76" t="s">
        <v>55</v>
      </c>
      <c r="AM283" s="76" t="s">
        <v>55</v>
      </c>
      <c r="AN283" s="76" t="s">
        <v>55</v>
      </c>
      <c r="AO283" s="76" t="s">
        <v>55</v>
      </c>
      <c r="AP283" s="76" t="s">
        <v>55</v>
      </c>
      <c r="AQ283" s="76" t="s">
        <v>55</v>
      </c>
      <c r="AR283" s="76" t="s">
        <v>55</v>
      </c>
      <c r="AS283" s="76" t="s">
        <v>55</v>
      </c>
      <c r="AT283" s="76" t="s">
        <v>55</v>
      </c>
      <c r="AU283" s="76" t="s">
        <v>55</v>
      </c>
      <c r="AV283" s="76" t="s">
        <v>55</v>
      </c>
      <c r="AW283" s="76" t="s">
        <v>55</v>
      </c>
      <c r="AX283" s="76" t="s">
        <v>55</v>
      </c>
      <c r="AY283" s="76" t="s">
        <v>55</v>
      </c>
      <c r="AZ283" s="76" t="s">
        <v>55</v>
      </c>
      <c r="BA283" s="76" t="s">
        <v>55</v>
      </c>
      <c r="BB283" s="76" t="s">
        <v>55</v>
      </c>
      <c r="BC283" s="76" t="s">
        <v>55</v>
      </c>
      <c r="BD283" s="76" t="s">
        <v>55</v>
      </c>
      <c r="BE283" s="76" t="s">
        <v>55</v>
      </c>
      <c r="BF283" s="76" t="s">
        <v>55</v>
      </c>
      <c r="BG283" s="76" t="s">
        <v>55</v>
      </c>
      <c r="BH283" s="76" t="s">
        <v>55</v>
      </c>
      <c r="BI283" s="76" t="s">
        <v>55</v>
      </c>
      <c r="BJ283" s="76" t="s">
        <v>55</v>
      </c>
      <c r="BK283" s="76" t="s">
        <v>55</v>
      </c>
      <c r="BL283" s="76" t="s">
        <v>55</v>
      </c>
      <c r="BM283" s="76" t="s">
        <v>55</v>
      </c>
      <c r="BN283" s="76" t="s">
        <v>55</v>
      </c>
    </row>
    <row r="284" spans="34:66" s="75" customFormat="1" ht="12" customHeight="1" x14ac:dyDescent="0.15">
      <c r="AH284" s="77" t="s">
        <v>60</v>
      </c>
      <c r="AI284" s="71" t="s">
        <v>60</v>
      </c>
      <c r="AJ284" s="89">
        <f>SUM('(個表1)'!AL285)</f>
        <v>0</v>
      </c>
      <c r="AK284" s="89">
        <f>SUM('(個表2)'!AM285)</f>
        <v>0</v>
      </c>
      <c r="AL284" s="89">
        <f>SUM('(個表3)'!AN285)</f>
        <v>0</v>
      </c>
      <c r="AM284" s="89">
        <f>SUM('(個表4)'!AO285)</f>
        <v>0</v>
      </c>
      <c r="AN284" s="89">
        <f>SUM('(個表5)'!AP285)</f>
        <v>0</v>
      </c>
      <c r="AO284" s="89">
        <f>SUM('(個表6)'!AQ285)</f>
        <v>0</v>
      </c>
      <c r="AP284" s="89">
        <f>SUM('(個表7)'!AR285)</f>
        <v>0</v>
      </c>
      <c r="AQ284" s="89">
        <f>SUM('(個表8)'!AS285)</f>
        <v>0</v>
      </c>
      <c r="AR284" s="89">
        <f>SUM('(個表9)'!AT285)</f>
        <v>0</v>
      </c>
      <c r="AS284" s="89">
        <f>SUM('(個表10)'!AU285)</f>
        <v>0</v>
      </c>
      <c r="AT284" s="89">
        <f>SUM('(個表11)'!AV285)</f>
        <v>0</v>
      </c>
      <c r="AU284" s="89">
        <f>SUM('(個表12)'!AW285)</f>
        <v>0</v>
      </c>
      <c r="AV284" s="89">
        <f>SUM('(個表13)'!AX285)</f>
        <v>0</v>
      </c>
      <c r="AW284" s="89">
        <f>SUM('(個表14)'!AY285)</f>
        <v>0</v>
      </c>
      <c r="AX284" s="89">
        <f>SUM('(個表15)'!AZ285)</f>
        <v>0</v>
      </c>
      <c r="AY284" s="89">
        <f>SUM('(個表16)'!BA285)</f>
        <v>0</v>
      </c>
      <c r="AZ284" s="89">
        <f>SUM('(個表17)'!BB285)</f>
        <v>0</v>
      </c>
      <c r="BA284" s="89">
        <f>SUM('(個表18）'!BC285)</f>
        <v>0</v>
      </c>
      <c r="BB284" s="89">
        <f>SUM('(個表19)'!BD285)</f>
        <v>0</v>
      </c>
      <c r="BC284" s="89">
        <f>SUM('(個表20)'!BE285)</f>
        <v>0</v>
      </c>
      <c r="BD284" s="89">
        <f>SUM('(個表21)'!BF285)</f>
        <v>0</v>
      </c>
      <c r="BE284" s="89">
        <f>SUM('(個表22)'!BG285)</f>
        <v>0</v>
      </c>
      <c r="BF284" s="89">
        <f>SUM('(個表23)'!BH285)</f>
        <v>0</v>
      </c>
      <c r="BG284" s="89">
        <f>SUM('(個表24)'!BI285)</f>
        <v>0</v>
      </c>
      <c r="BH284" s="89">
        <f>SUM('(個表25)'!BJ285)</f>
        <v>0</v>
      </c>
      <c r="BI284" s="89">
        <f>SUM('(個表26)'!BK285)</f>
        <v>0</v>
      </c>
      <c r="BJ284" s="89">
        <f>SUM('(個表27)'!BL285)</f>
        <v>0</v>
      </c>
      <c r="BK284" s="89">
        <f>SUM('(個表28)'!BM285)</f>
        <v>0</v>
      </c>
      <c r="BL284" s="89">
        <f>SUM('(個表29)'!BN285)</f>
        <v>0</v>
      </c>
      <c r="BM284" s="89">
        <f>SUM('(個表30)'!BO285)</f>
        <v>0</v>
      </c>
      <c r="BN284" s="89">
        <f t="shared" ref="BN284:BN293" si="69">SUM(AJ284:BM284)</f>
        <v>0</v>
      </c>
    </row>
    <row r="285" spans="34:66" s="75" customFormat="1" ht="12" customHeight="1" x14ac:dyDescent="0.15">
      <c r="AH285" s="78" t="s">
        <v>61</v>
      </c>
      <c r="AI285" s="79" t="s">
        <v>62</v>
      </c>
      <c r="AJ285" s="89">
        <f>SUM('(個表1)'!AL286)</f>
        <v>0</v>
      </c>
      <c r="AK285" s="89">
        <f>SUM('(個表2)'!AM286)</f>
        <v>0</v>
      </c>
      <c r="AL285" s="89">
        <f>SUM('(個表3)'!AN286)</f>
        <v>0</v>
      </c>
      <c r="AM285" s="89">
        <f>SUM('(個表4)'!AO286)</f>
        <v>0</v>
      </c>
      <c r="AN285" s="89">
        <f>SUM('(個表5)'!AP286)</f>
        <v>0</v>
      </c>
      <c r="AO285" s="89">
        <f>SUM('(個表6)'!AQ286)</f>
        <v>0</v>
      </c>
      <c r="AP285" s="89">
        <f>SUM('(個表7)'!AR286)</f>
        <v>0</v>
      </c>
      <c r="AQ285" s="89">
        <f>SUM('(個表8)'!AS286)</f>
        <v>0</v>
      </c>
      <c r="AR285" s="89">
        <f>SUM('(個表9)'!AT286)</f>
        <v>0</v>
      </c>
      <c r="AS285" s="89">
        <f>SUM('(個表10)'!AU286)</f>
        <v>0</v>
      </c>
      <c r="AT285" s="89">
        <f>SUM('(個表11)'!AV286)</f>
        <v>0</v>
      </c>
      <c r="AU285" s="89">
        <f>SUM('(個表12)'!AW286)</f>
        <v>0</v>
      </c>
      <c r="AV285" s="89">
        <f>SUM('(個表13)'!AX286)</f>
        <v>0</v>
      </c>
      <c r="AW285" s="89">
        <f>SUM('(個表14)'!AY286)</f>
        <v>0</v>
      </c>
      <c r="AX285" s="89">
        <f>SUM('(個表15)'!AZ286)</f>
        <v>0</v>
      </c>
      <c r="AY285" s="89">
        <f>SUM('(個表16)'!BA286)</f>
        <v>0</v>
      </c>
      <c r="AZ285" s="89">
        <f>SUM('(個表17)'!BB286)</f>
        <v>0</v>
      </c>
      <c r="BA285" s="89">
        <f>SUM('(個表18）'!BC286)</f>
        <v>0</v>
      </c>
      <c r="BB285" s="89">
        <f>SUM('(個表19)'!BD286)</f>
        <v>0</v>
      </c>
      <c r="BC285" s="89">
        <f>SUM('(個表20)'!BE286)</f>
        <v>0</v>
      </c>
      <c r="BD285" s="89">
        <f>SUM('(個表21)'!BF286)</f>
        <v>0</v>
      </c>
      <c r="BE285" s="89">
        <f>SUM('(個表22)'!BG286)</f>
        <v>0</v>
      </c>
      <c r="BF285" s="89">
        <f>SUM('(個表23)'!BH286)</f>
        <v>0</v>
      </c>
      <c r="BG285" s="89">
        <f>SUM('(個表24)'!BI286)</f>
        <v>0</v>
      </c>
      <c r="BH285" s="89">
        <f>SUM('(個表25)'!BJ286)</f>
        <v>0</v>
      </c>
      <c r="BI285" s="89">
        <f>SUM('(個表26)'!BK286)</f>
        <v>0</v>
      </c>
      <c r="BJ285" s="89">
        <f>SUM('(個表27)'!BL286)</f>
        <v>0</v>
      </c>
      <c r="BK285" s="89">
        <f>SUM('(個表28)'!BM286)</f>
        <v>0</v>
      </c>
      <c r="BL285" s="89">
        <f>SUM('(個表29)'!BN286)</f>
        <v>0</v>
      </c>
      <c r="BM285" s="89">
        <f>SUM('(個表30)'!BO286)</f>
        <v>0</v>
      </c>
      <c r="BN285" s="89">
        <f t="shared" si="69"/>
        <v>0</v>
      </c>
    </row>
    <row r="286" spans="34:66" s="75" customFormat="1" ht="12" customHeight="1" x14ac:dyDescent="0.15">
      <c r="AH286" s="77"/>
      <c r="AI286" s="79" t="s">
        <v>63</v>
      </c>
      <c r="AJ286" s="89">
        <f>SUM('(個表1)'!AL287)</f>
        <v>0</v>
      </c>
      <c r="AK286" s="89">
        <f>SUM('(個表2)'!AM287)</f>
        <v>0</v>
      </c>
      <c r="AL286" s="89">
        <f>SUM('(個表3)'!AN287)</f>
        <v>0</v>
      </c>
      <c r="AM286" s="89">
        <f>SUM('(個表4)'!AO287)</f>
        <v>0</v>
      </c>
      <c r="AN286" s="89">
        <f>SUM('(個表5)'!AP287)</f>
        <v>0</v>
      </c>
      <c r="AO286" s="89">
        <f>SUM('(個表6)'!AQ287)</f>
        <v>0</v>
      </c>
      <c r="AP286" s="89">
        <f>SUM('(個表7)'!AR287)</f>
        <v>0</v>
      </c>
      <c r="AQ286" s="89">
        <f>SUM('(個表8)'!AS287)</f>
        <v>0</v>
      </c>
      <c r="AR286" s="89">
        <f>SUM('(個表9)'!AT287)</f>
        <v>0</v>
      </c>
      <c r="AS286" s="89">
        <f>SUM('(個表10)'!AU287)</f>
        <v>0</v>
      </c>
      <c r="AT286" s="89">
        <f>SUM('(個表11)'!AV287)</f>
        <v>0</v>
      </c>
      <c r="AU286" s="89">
        <f>SUM('(個表12)'!AW287)</f>
        <v>0</v>
      </c>
      <c r="AV286" s="89">
        <f>SUM('(個表13)'!AX287)</f>
        <v>0</v>
      </c>
      <c r="AW286" s="89">
        <f>SUM('(個表14)'!AY287)</f>
        <v>0</v>
      </c>
      <c r="AX286" s="89">
        <f>SUM('(個表15)'!AZ287)</f>
        <v>0</v>
      </c>
      <c r="AY286" s="89">
        <f>SUM('(個表16)'!BA287)</f>
        <v>0</v>
      </c>
      <c r="AZ286" s="89">
        <f>SUM('(個表17)'!BB287)</f>
        <v>0</v>
      </c>
      <c r="BA286" s="89">
        <f>SUM('(個表18）'!BC287)</f>
        <v>0</v>
      </c>
      <c r="BB286" s="89">
        <f>SUM('(個表19)'!BD287)</f>
        <v>0</v>
      </c>
      <c r="BC286" s="89">
        <f>SUM('(個表20)'!BE287)</f>
        <v>0</v>
      </c>
      <c r="BD286" s="89">
        <f>SUM('(個表21)'!BF287)</f>
        <v>0</v>
      </c>
      <c r="BE286" s="89">
        <f>SUM('(個表22)'!BG287)</f>
        <v>0</v>
      </c>
      <c r="BF286" s="89">
        <f>SUM('(個表23)'!BH287)</f>
        <v>0</v>
      </c>
      <c r="BG286" s="89">
        <f>SUM('(個表24)'!BI287)</f>
        <v>0</v>
      </c>
      <c r="BH286" s="89">
        <f>SUM('(個表25)'!BJ287)</f>
        <v>0</v>
      </c>
      <c r="BI286" s="89">
        <f>SUM('(個表26)'!BK287)</f>
        <v>0</v>
      </c>
      <c r="BJ286" s="89">
        <f>SUM('(個表27)'!BL287)</f>
        <v>0</v>
      </c>
      <c r="BK286" s="89">
        <f>SUM('(個表28)'!BM287)</f>
        <v>0</v>
      </c>
      <c r="BL286" s="89">
        <f>SUM('(個表29)'!BN287)</f>
        <v>0</v>
      </c>
      <c r="BM286" s="89">
        <f>SUM('(個表30)'!BO287)</f>
        <v>0</v>
      </c>
      <c r="BN286" s="89">
        <f t="shared" si="69"/>
        <v>0</v>
      </c>
    </row>
    <row r="287" spans="34:66" s="75" customFormat="1" ht="12" customHeight="1" x14ac:dyDescent="0.15">
      <c r="AH287" s="78" t="s">
        <v>64</v>
      </c>
      <c r="AI287" s="79" t="s">
        <v>65</v>
      </c>
      <c r="AJ287" s="89">
        <f>SUM('(個表1)'!AL288)</f>
        <v>0</v>
      </c>
      <c r="AK287" s="89">
        <f>SUM('(個表2)'!AM288)</f>
        <v>0</v>
      </c>
      <c r="AL287" s="89">
        <f>SUM('(個表3)'!AN288)</f>
        <v>0</v>
      </c>
      <c r="AM287" s="89">
        <f>SUM('(個表4)'!AO288)</f>
        <v>0</v>
      </c>
      <c r="AN287" s="89">
        <f>SUM('(個表5)'!AP288)</f>
        <v>0</v>
      </c>
      <c r="AO287" s="89">
        <f>SUM('(個表6)'!AQ288)</f>
        <v>0</v>
      </c>
      <c r="AP287" s="89">
        <f>SUM('(個表7)'!AR288)</f>
        <v>0</v>
      </c>
      <c r="AQ287" s="89">
        <f>SUM('(個表8)'!AS288)</f>
        <v>0</v>
      </c>
      <c r="AR287" s="89">
        <f>SUM('(個表9)'!AT288)</f>
        <v>0</v>
      </c>
      <c r="AS287" s="89">
        <f>SUM('(個表10)'!AU288)</f>
        <v>0</v>
      </c>
      <c r="AT287" s="89">
        <f>SUM('(個表11)'!AV288)</f>
        <v>0</v>
      </c>
      <c r="AU287" s="89">
        <f>SUM('(個表12)'!AW288)</f>
        <v>0</v>
      </c>
      <c r="AV287" s="89">
        <f>SUM('(個表13)'!AX288)</f>
        <v>0</v>
      </c>
      <c r="AW287" s="89">
        <f>SUM('(個表14)'!AY288)</f>
        <v>0</v>
      </c>
      <c r="AX287" s="89">
        <f>SUM('(個表15)'!AZ288)</f>
        <v>0</v>
      </c>
      <c r="AY287" s="89">
        <f>SUM('(個表16)'!BA288)</f>
        <v>0</v>
      </c>
      <c r="AZ287" s="89">
        <f>SUM('(個表17)'!BB288)</f>
        <v>0</v>
      </c>
      <c r="BA287" s="89">
        <f>SUM('(個表18）'!BC288)</f>
        <v>0</v>
      </c>
      <c r="BB287" s="89">
        <f>SUM('(個表19)'!BD288)</f>
        <v>0</v>
      </c>
      <c r="BC287" s="89">
        <f>SUM('(個表20)'!BE288)</f>
        <v>0</v>
      </c>
      <c r="BD287" s="89">
        <f>SUM('(個表21)'!BF288)</f>
        <v>0</v>
      </c>
      <c r="BE287" s="89">
        <f>SUM('(個表22)'!BG288)</f>
        <v>0</v>
      </c>
      <c r="BF287" s="89">
        <f>SUM('(個表23)'!BH288)</f>
        <v>0</v>
      </c>
      <c r="BG287" s="89">
        <f>SUM('(個表24)'!BI288)</f>
        <v>0</v>
      </c>
      <c r="BH287" s="89">
        <f>SUM('(個表25)'!BJ288)</f>
        <v>0</v>
      </c>
      <c r="BI287" s="89">
        <f>SUM('(個表26)'!BK288)</f>
        <v>0</v>
      </c>
      <c r="BJ287" s="89">
        <f>SUM('(個表27)'!BL288)</f>
        <v>0</v>
      </c>
      <c r="BK287" s="89">
        <f>SUM('(個表28)'!BM288)</f>
        <v>0</v>
      </c>
      <c r="BL287" s="89">
        <f>SUM('(個表29)'!BN288)</f>
        <v>0</v>
      </c>
      <c r="BM287" s="89">
        <f>SUM('(個表30)'!BO288)</f>
        <v>0</v>
      </c>
      <c r="BN287" s="89">
        <f t="shared" si="69"/>
        <v>0</v>
      </c>
    </row>
    <row r="288" spans="34:66" s="75" customFormat="1" ht="12" customHeight="1" x14ac:dyDescent="0.15">
      <c r="AH288" s="77"/>
      <c r="AI288" s="79" t="s">
        <v>66</v>
      </c>
      <c r="AJ288" s="89">
        <f>SUM('(個表1)'!AL289)</f>
        <v>0</v>
      </c>
      <c r="AK288" s="89">
        <f>SUM('(個表2)'!AM289)</f>
        <v>0</v>
      </c>
      <c r="AL288" s="89">
        <f>SUM('(個表3)'!AN289)</f>
        <v>0</v>
      </c>
      <c r="AM288" s="89">
        <f>SUM('(個表4)'!AO289)</f>
        <v>0</v>
      </c>
      <c r="AN288" s="89">
        <f>SUM('(個表5)'!AP289)</f>
        <v>0</v>
      </c>
      <c r="AO288" s="89">
        <f>SUM('(個表6)'!AQ289)</f>
        <v>0</v>
      </c>
      <c r="AP288" s="89">
        <f>SUM('(個表7)'!AR289)</f>
        <v>0</v>
      </c>
      <c r="AQ288" s="89">
        <f>SUM('(個表8)'!AS289)</f>
        <v>0</v>
      </c>
      <c r="AR288" s="89">
        <f>SUM('(個表9)'!AT289)</f>
        <v>0</v>
      </c>
      <c r="AS288" s="89">
        <f>SUM('(個表10)'!AU289)</f>
        <v>0</v>
      </c>
      <c r="AT288" s="89">
        <f>SUM('(個表11)'!AV289)</f>
        <v>0</v>
      </c>
      <c r="AU288" s="89">
        <f>SUM('(個表12)'!AW289)</f>
        <v>0</v>
      </c>
      <c r="AV288" s="89">
        <f>SUM('(個表13)'!AX289)</f>
        <v>0</v>
      </c>
      <c r="AW288" s="89">
        <f>SUM('(個表14)'!AY289)</f>
        <v>0</v>
      </c>
      <c r="AX288" s="89">
        <f>SUM('(個表15)'!AZ289)</f>
        <v>0</v>
      </c>
      <c r="AY288" s="89">
        <f>SUM('(個表16)'!BA289)</f>
        <v>0</v>
      </c>
      <c r="AZ288" s="89">
        <f>SUM('(個表17)'!BB289)</f>
        <v>0</v>
      </c>
      <c r="BA288" s="89">
        <f>SUM('(個表18）'!BC289)</f>
        <v>0</v>
      </c>
      <c r="BB288" s="89">
        <f>SUM('(個表19)'!BD289)</f>
        <v>0</v>
      </c>
      <c r="BC288" s="89">
        <f>SUM('(個表20)'!BE289)</f>
        <v>0</v>
      </c>
      <c r="BD288" s="89">
        <f>SUM('(個表21)'!BF289)</f>
        <v>0</v>
      </c>
      <c r="BE288" s="89">
        <f>SUM('(個表22)'!BG289)</f>
        <v>0</v>
      </c>
      <c r="BF288" s="89">
        <f>SUM('(個表23)'!BH289)</f>
        <v>0</v>
      </c>
      <c r="BG288" s="89">
        <f>SUM('(個表24)'!BI289)</f>
        <v>0</v>
      </c>
      <c r="BH288" s="89">
        <f>SUM('(個表25)'!BJ289)</f>
        <v>0</v>
      </c>
      <c r="BI288" s="89">
        <f>SUM('(個表26)'!BK289)</f>
        <v>0</v>
      </c>
      <c r="BJ288" s="89">
        <f>SUM('(個表27)'!BL289)</f>
        <v>0</v>
      </c>
      <c r="BK288" s="89">
        <f>SUM('(個表28)'!BM289)</f>
        <v>0</v>
      </c>
      <c r="BL288" s="89">
        <f>SUM('(個表29)'!BN289)</f>
        <v>0</v>
      </c>
      <c r="BM288" s="89">
        <f>SUM('(個表30)'!BO289)</f>
        <v>0</v>
      </c>
      <c r="BN288" s="89">
        <f t="shared" si="69"/>
        <v>0</v>
      </c>
    </row>
    <row r="289" spans="34:67" s="75" customFormat="1" ht="12" customHeight="1" x14ac:dyDescent="0.15">
      <c r="AH289" s="78" t="s">
        <v>67</v>
      </c>
      <c r="AI289" s="80" t="s">
        <v>78</v>
      </c>
      <c r="AJ289" s="89">
        <f>SUM('(個表1)'!AL290)</f>
        <v>0</v>
      </c>
      <c r="AK289" s="89">
        <f>SUM('(個表2)'!AM290)</f>
        <v>0</v>
      </c>
      <c r="AL289" s="89">
        <f>SUM('(個表3)'!AN290)</f>
        <v>0</v>
      </c>
      <c r="AM289" s="89">
        <f>SUM('(個表4)'!AO290)</f>
        <v>0</v>
      </c>
      <c r="AN289" s="89">
        <f>SUM('(個表5)'!AP290)</f>
        <v>0</v>
      </c>
      <c r="AO289" s="89">
        <f>SUM('(個表6)'!AQ290)</f>
        <v>0</v>
      </c>
      <c r="AP289" s="89">
        <f>SUM('(個表7)'!AR290)</f>
        <v>0</v>
      </c>
      <c r="AQ289" s="89">
        <f>SUM('(個表8)'!AS290)</f>
        <v>0</v>
      </c>
      <c r="AR289" s="89">
        <f>SUM('(個表9)'!AT290)</f>
        <v>0</v>
      </c>
      <c r="AS289" s="89">
        <f>SUM('(個表10)'!AU290)</f>
        <v>0</v>
      </c>
      <c r="AT289" s="89">
        <f>SUM('(個表11)'!AV290)</f>
        <v>0</v>
      </c>
      <c r="AU289" s="89">
        <f>SUM('(個表12)'!AW290)</f>
        <v>0</v>
      </c>
      <c r="AV289" s="89">
        <f>SUM('(個表13)'!AX290)</f>
        <v>0</v>
      </c>
      <c r="AW289" s="89">
        <f>SUM('(個表14)'!AY290)</f>
        <v>0</v>
      </c>
      <c r="AX289" s="89">
        <f>SUM('(個表15)'!AZ290)</f>
        <v>0</v>
      </c>
      <c r="AY289" s="89">
        <f>SUM('(個表16)'!BA290)</f>
        <v>0</v>
      </c>
      <c r="AZ289" s="89">
        <f>SUM('(個表17)'!BB290)</f>
        <v>0</v>
      </c>
      <c r="BA289" s="89">
        <f>SUM('(個表18）'!BC290)</f>
        <v>0</v>
      </c>
      <c r="BB289" s="89">
        <f>SUM('(個表19)'!BD290)</f>
        <v>0</v>
      </c>
      <c r="BC289" s="89">
        <f>SUM('(個表20)'!BE290)</f>
        <v>0</v>
      </c>
      <c r="BD289" s="89">
        <f>SUM('(個表21)'!BF290)</f>
        <v>0</v>
      </c>
      <c r="BE289" s="89">
        <f>SUM('(個表22)'!BG290)</f>
        <v>0</v>
      </c>
      <c r="BF289" s="89">
        <f>SUM('(個表23)'!BH290)</f>
        <v>0</v>
      </c>
      <c r="BG289" s="89">
        <f>SUM('(個表24)'!BI290)</f>
        <v>0</v>
      </c>
      <c r="BH289" s="89">
        <f>SUM('(個表25)'!BJ290)</f>
        <v>0</v>
      </c>
      <c r="BI289" s="89">
        <f>SUM('(個表26)'!BK290)</f>
        <v>0</v>
      </c>
      <c r="BJ289" s="89">
        <f>SUM('(個表27)'!BL290)</f>
        <v>0</v>
      </c>
      <c r="BK289" s="89">
        <f>SUM('(個表28)'!BM290)</f>
        <v>0</v>
      </c>
      <c r="BL289" s="89">
        <f>SUM('(個表29)'!BN290)</f>
        <v>0</v>
      </c>
      <c r="BM289" s="89">
        <f>SUM('(個表30)'!BO290)</f>
        <v>0</v>
      </c>
      <c r="BN289" s="89">
        <f t="shared" si="69"/>
        <v>0</v>
      </c>
    </row>
    <row r="290" spans="34:67" s="75" customFormat="1" ht="12" customHeight="1" x14ac:dyDescent="0.15">
      <c r="AH290" s="81"/>
      <c r="AI290" s="79" t="s">
        <v>265</v>
      </c>
      <c r="AJ290" s="89">
        <f>SUM('(個表1)'!AL291)</f>
        <v>0</v>
      </c>
      <c r="AK290" s="89">
        <f>SUM('(個表2)'!AM291)</f>
        <v>0</v>
      </c>
      <c r="AL290" s="89">
        <f>SUM('(個表3)'!AN291)</f>
        <v>0</v>
      </c>
      <c r="AM290" s="89">
        <f>SUM('(個表4)'!AO291)</f>
        <v>0</v>
      </c>
      <c r="AN290" s="89">
        <f>SUM('(個表5)'!AP291)</f>
        <v>0</v>
      </c>
      <c r="AO290" s="89">
        <f>SUM('(個表6)'!AQ291)</f>
        <v>0</v>
      </c>
      <c r="AP290" s="89">
        <f>SUM('(個表7)'!AR291)</f>
        <v>0</v>
      </c>
      <c r="AQ290" s="89">
        <f>SUM('(個表8)'!AS291)</f>
        <v>0</v>
      </c>
      <c r="AR290" s="89">
        <f>SUM('(個表9)'!AT291)</f>
        <v>0</v>
      </c>
      <c r="AS290" s="89">
        <f>SUM('(個表10)'!AU291)</f>
        <v>0</v>
      </c>
      <c r="AT290" s="89">
        <f>SUM('(個表11)'!AV291)</f>
        <v>0</v>
      </c>
      <c r="AU290" s="89">
        <f>SUM('(個表12)'!AW291)</f>
        <v>0</v>
      </c>
      <c r="AV290" s="89">
        <f>SUM('(個表13)'!AX291)</f>
        <v>0</v>
      </c>
      <c r="AW290" s="89">
        <f>SUM('(個表14)'!AY291)</f>
        <v>0</v>
      </c>
      <c r="AX290" s="89">
        <f>SUM('(個表15)'!AZ291)</f>
        <v>0</v>
      </c>
      <c r="AY290" s="89">
        <f>SUM('(個表16)'!BA291)</f>
        <v>0</v>
      </c>
      <c r="AZ290" s="89">
        <f>SUM('(個表17)'!BB291)</f>
        <v>0</v>
      </c>
      <c r="BA290" s="89">
        <f>SUM('(個表18）'!BC291)</f>
        <v>0</v>
      </c>
      <c r="BB290" s="89">
        <f>SUM('(個表19)'!BD291)</f>
        <v>0</v>
      </c>
      <c r="BC290" s="89">
        <f>SUM('(個表20)'!BE291)</f>
        <v>0</v>
      </c>
      <c r="BD290" s="89">
        <f>SUM('(個表21)'!BF291)</f>
        <v>0</v>
      </c>
      <c r="BE290" s="89">
        <f>SUM('(個表22)'!BG291)</f>
        <v>0</v>
      </c>
      <c r="BF290" s="89">
        <f>SUM('(個表23)'!BH291)</f>
        <v>0</v>
      </c>
      <c r="BG290" s="89">
        <f>SUM('(個表24)'!BI291)</f>
        <v>0</v>
      </c>
      <c r="BH290" s="89">
        <f>SUM('(個表25)'!BJ291)</f>
        <v>0</v>
      </c>
      <c r="BI290" s="89">
        <f>SUM('(個表26)'!BK291)</f>
        <v>0</v>
      </c>
      <c r="BJ290" s="89">
        <f>SUM('(個表27)'!BL291)</f>
        <v>0</v>
      </c>
      <c r="BK290" s="89">
        <f>SUM('(個表28)'!BM291)</f>
        <v>0</v>
      </c>
      <c r="BL290" s="89">
        <f>SUM('(個表29)'!BN291)</f>
        <v>0</v>
      </c>
      <c r="BM290" s="89">
        <f>SUM('(個表30)'!BO291)</f>
        <v>0</v>
      </c>
      <c r="BN290" s="89">
        <f t="shared" si="69"/>
        <v>0</v>
      </c>
    </row>
    <row r="291" spans="34:67" s="75" customFormat="1" ht="12" customHeight="1" x14ac:dyDescent="0.15">
      <c r="AH291" s="77"/>
      <c r="AI291" s="79" t="s">
        <v>266</v>
      </c>
      <c r="AJ291" s="89">
        <f>SUM('(個表1)'!AL292)</f>
        <v>0</v>
      </c>
      <c r="AK291" s="89">
        <f>SUM('(個表2)'!AM292)</f>
        <v>0</v>
      </c>
      <c r="AL291" s="89">
        <f>SUM('(個表3)'!AN292)</f>
        <v>0</v>
      </c>
      <c r="AM291" s="89">
        <f>SUM('(個表4)'!AO292)</f>
        <v>0</v>
      </c>
      <c r="AN291" s="89">
        <f>SUM('(個表5)'!AP292)</f>
        <v>0</v>
      </c>
      <c r="AO291" s="89">
        <f>SUM('(個表6)'!AQ292)</f>
        <v>0</v>
      </c>
      <c r="AP291" s="89">
        <f>SUM('(個表7)'!AR292)</f>
        <v>0</v>
      </c>
      <c r="AQ291" s="89">
        <f>SUM('(個表8)'!AS292)</f>
        <v>0</v>
      </c>
      <c r="AR291" s="89">
        <f>SUM('(個表9)'!AT292)</f>
        <v>0</v>
      </c>
      <c r="AS291" s="89">
        <f>SUM('(個表10)'!AU292)</f>
        <v>0</v>
      </c>
      <c r="AT291" s="89">
        <f>SUM('(個表11)'!AV292)</f>
        <v>0</v>
      </c>
      <c r="AU291" s="89">
        <f>SUM('(個表12)'!AW292)</f>
        <v>0</v>
      </c>
      <c r="AV291" s="89">
        <f>SUM('(個表13)'!AX292)</f>
        <v>0</v>
      </c>
      <c r="AW291" s="89">
        <f>SUM('(個表14)'!AY292)</f>
        <v>0</v>
      </c>
      <c r="AX291" s="89">
        <f>SUM('(個表15)'!AZ292)</f>
        <v>0</v>
      </c>
      <c r="AY291" s="89">
        <f>SUM('(個表16)'!BA292)</f>
        <v>0</v>
      </c>
      <c r="AZ291" s="89">
        <f>SUM('(個表17)'!BB292)</f>
        <v>0</v>
      </c>
      <c r="BA291" s="89">
        <f>SUM('(個表18）'!BC292)</f>
        <v>0</v>
      </c>
      <c r="BB291" s="89">
        <f>SUM('(個表19)'!BD292)</f>
        <v>0</v>
      </c>
      <c r="BC291" s="89">
        <f>SUM('(個表20)'!BE292)</f>
        <v>0</v>
      </c>
      <c r="BD291" s="89">
        <f>SUM('(個表21)'!BF292)</f>
        <v>0</v>
      </c>
      <c r="BE291" s="89">
        <f>SUM('(個表22)'!BG292)</f>
        <v>0</v>
      </c>
      <c r="BF291" s="89">
        <f>SUM('(個表23)'!BH292)</f>
        <v>0</v>
      </c>
      <c r="BG291" s="89">
        <f>SUM('(個表24)'!BI292)</f>
        <v>0</v>
      </c>
      <c r="BH291" s="89">
        <f>SUM('(個表25)'!BJ292)</f>
        <v>0</v>
      </c>
      <c r="BI291" s="89">
        <f>SUM('(個表26)'!BK292)</f>
        <v>0</v>
      </c>
      <c r="BJ291" s="89">
        <f>SUM('(個表27)'!BL292)</f>
        <v>0</v>
      </c>
      <c r="BK291" s="89">
        <f>SUM('(個表28)'!BM292)</f>
        <v>0</v>
      </c>
      <c r="BL291" s="89">
        <f>SUM('(個表29)'!BN292)</f>
        <v>0</v>
      </c>
      <c r="BM291" s="89">
        <f>SUM('(個表30)'!BO292)</f>
        <v>0</v>
      </c>
      <c r="BN291" s="89">
        <f t="shared" si="69"/>
        <v>0</v>
      </c>
    </row>
    <row r="292" spans="34:67" s="75" customFormat="1" ht="12" customHeight="1" x14ac:dyDescent="0.15">
      <c r="AH292" s="82" t="s">
        <v>71</v>
      </c>
      <c r="AI292" s="74" t="s">
        <v>72</v>
      </c>
      <c r="AJ292" s="89">
        <f>SUM('(個表1)'!AL293)</f>
        <v>0</v>
      </c>
      <c r="AK292" s="89">
        <f>SUM('(個表2)'!AM293)</f>
        <v>0</v>
      </c>
      <c r="AL292" s="89">
        <f>SUM('(個表3)'!AN293)</f>
        <v>0</v>
      </c>
      <c r="AM292" s="89">
        <f>SUM('(個表4)'!AO293)</f>
        <v>0</v>
      </c>
      <c r="AN292" s="89">
        <f>SUM('(個表5)'!AP293)</f>
        <v>0</v>
      </c>
      <c r="AO292" s="89">
        <f>SUM('(個表6)'!AQ293)</f>
        <v>0</v>
      </c>
      <c r="AP292" s="89">
        <f>SUM('(個表7)'!AR293)</f>
        <v>0</v>
      </c>
      <c r="AQ292" s="89">
        <f>SUM('(個表8)'!AS293)</f>
        <v>0</v>
      </c>
      <c r="AR292" s="89">
        <f>SUM('(個表9)'!AT293)</f>
        <v>0</v>
      </c>
      <c r="AS292" s="89">
        <f>SUM('(個表10)'!AU293)</f>
        <v>0</v>
      </c>
      <c r="AT292" s="89">
        <f>SUM('(個表11)'!AV293)</f>
        <v>0</v>
      </c>
      <c r="AU292" s="89">
        <f>SUM('(個表12)'!AW293)</f>
        <v>0</v>
      </c>
      <c r="AV292" s="89">
        <f>SUM('(個表13)'!AX293)</f>
        <v>0</v>
      </c>
      <c r="AW292" s="89">
        <f>SUM('(個表14)'!AY293)</f>
        <v>0</v>
      </c>
      <c r="AX292" s="89">
        <f>SUM('(個表15)'!AZ293)</f>
        <v>0</v>
      </c>
      <c r="AY292" s="89">
        <f>SUM('(個表16)'!BA293)</f>
        <v>0</v>
      </c>
      <c r="AZ292" s="89">
        <f>SUM('(個表17)'!BB293)</f>
        <v>0</v>
      </c>
      <c r="BA292" s="89">
        <f>SUM('(個表18）'!BC293)</f>
        <v>0</v>
      </c>
      <c r="BB292" s="89">
        <f>SUM('(個表19)'!BD293)</f>
        <v>0</v>
      </c>
      <c r="BC292" s="89">
        <f>SUM('(個表20)'!BE293)</f>
        <v>0</v>
      </c>
      <c r="BD292" s="89">
        <f>SUM('(個表21)'!BF293)</f>
        <v>0</v>
      </c>
      <c r="BE292" s="89">
        <f>SUM('(個表22)'!BG293)</f>
        <v>0</v>
      </c>
      <c r="BF292" s="89">
        <f>SUM('(個表23)'!BH293)</f>
        <v>0</v>
      </c>
      <c r="BG292" s="89">
        <f>SUM('(個表24)'!BI293)</f>
        <v>0</v>
      </c>
      <c r="BH292" s="89">
        <f>SUM('(個表25)'!BJ293)</f>
        <v>0</v>
      </c>
      <c r="BI292" s="89">
        <f>SUM('(個表26)'!BK293)</f>
        <v>0</v>
      </c>
      <c r="BJ292" s="89">
        <f>SUM('(個表27)'!BL293)</f>
        <v>0</v>
      </c>
      <c r="BK292" s="89">
        <f>SUM('(個表28)'!BM293)</f>
        <v>0</v>
      </c>
      <c r="BL292" s="89">
        <f>SUM('(個表29)'!BN293)</f>
        <v>0</v>
      </c>
      <c r="BM292" s="89">
        <f>SUM('(個表30)'!BO293)</f>
        <v>0</v>
      </c>
      <c r="BN292" s="89">
        <f t="shared" si="69"/>
        <v>0</v>
      </c>
    </row>
    <row r="293" spans="34:67" s="75" customFormat="1" ht="12" customHeight="1" x14ac:dyDescent="0.15">
      <c r="AH293" s="83" t="s">
        <v>70</v>
      </c>
      <c r="AI293" s="71"/>
      <c r="AJ293" s="89">
        <f>SUM('(個表1)'!AL294)</f>
        <v>0</v>
      </c>
      <c r="AK293" s="89">
        <f>SUM('(個表2)'!AM294)</f>
        <v>0</v>
      </c>
      <c r="AL293" s="89">
        <f>SUM('(個表3)'!AN294)</f>
        <v>0</v>
      </c>
      <c r="AM293" s="89">
        <f>SUM('(個表4)'!AO294)</f>
        <v>0</v>
      </c>
      <c r="AN293" s="89">
        <f>SUM('(個表5)'!AP294)</f>
        <v>0</v>
      </c>
      <c r="AO293" s="89">
        <f>SUM('(個表6)'!AQ294)</f>
        <v>0</v>
      </c>
      <c r="AP293" s="89">
        <f>SUM('(個表7)'!AR294)</f>
        <v>0</v>
      </c>
      <c r="AQ293" s="89">
        <f>SUM('(個表8)'!AS294)</f>
        <v>0</v>
      </c>
      <c r="AR293" s="89">
        <f>SUM('(個表9)'!AT294)</f>
        <v>0</v>
      </c>
      <c r="AS293" s="89">
        <f>SUM('(個表10)'!AU294)</f>
        <v>0</v>
      </c>
      <c r="AT293" s="89">
        <f>SUM('(個表11)'!AV294)</f>
        <v>0</v>
      </c>
      <c r="AU293" s="89">
        <f>SUM('(個表12)'!AW294)</f>
        <v>0</v>
      </c>
      <c r="AV293" s="89">
        <f>SUM('(個表13)'!AX294)</f>
        <v>0</v>
      </c>
      <c r="AW293" s="89">
        <f>SUM('(個表14)'!AY294)</f>
        <v>0</v>
      </c>
      <c r="AX293" s="89">
        <f>SUM('(個表15)'!AZ294)</f>
        <v>0</v>
      </c>
      <c r="AY293" s="89">
        <f>SUM('(個表16)'!BA294)</f>
        <v>0</v>
      </c>
      <c r="AZ293" s="89">
        <f>SUM('(個表17)'!BB294)</f>
        <v>0</v>
      </c>
      <c r="BA293" s="89">
        <f>SUM('(個表18）'!BC294)</f>
        <v>0</v>
      </c>
      <c r="BB293" s="89">
        <f>SUM('(個表19)'!BD294)</f>
        <v>0</v>
      </c>
      <c r="BC293" s="89">
        <f>SUM('(個表20)'!BE294)</f>
        <v>0</v>
      </c>
      <c r="BD293" s="89">
        <f>SUM('(個表21)'!BF294)</f>
        <v>0</v>
      </c>
      <c r="BE293" s="89">
        <f>SUM('(個表22)'!BG294)</f>
        <v>0</v>
      </c>
      <c r="BF293" s="89">
        <f>SUM('(個表23)'!BH294)</f>
        <v>0</v>
      </c>
      <c r="BG293" s="89">
        <f>SUM('(個表24)'!BI294)</f>
        <v>0</v>
      </c>
      <c r="BH293" s="89">
        <f>SUM('(個表25)'!BJ294)</f>
        <v>0</v>
      </c>
      <c r="BI293" s="89">
        <f>SUM('(個表26)'!BK294)</f>
        <v>0</v>
      </c>
      <c r="BJ293" s="89">
        <f>SUM('(個表27)'!BL294)</f>
        <v>0</v>
      </c>
      <c r="BK293" s="89">
        <f>SUM('(個表28)'!BM294)</f>
        <v>0</v>
      </c>
      <c r="BL293" s="89">
        <f>SUM('(個表29)'!BN294)</f>
        <v>0</v>
      </c>
      <c r="BM293" s="89">
        <f>SUM('(個表30)'!BO294)</f>
        <v>0</v>
      </c>
      <c r="BN293" s="89">
        <f t="shared" si="69"/>
        <v>0</v>
      </c>
      <c r="BO293" s="84" t="s">
        <v>82</v>
      </c>
    </row>
    <row r="294" spans="34:67" s="75" customFormat="1" ht="12" customHeight="1" x14ac:dyDescent="0.15">
      <c r="AH294" s="515" t="s">
        <v>51</v>
      </c>
      <c r="AI294" s="516"/>
      <c r="AJ294" s="90">
        <f>SUM(AJ284:AJ293)</f>
        <v>0</v>
      </c>
      <c r="AK294" s="90">
        <f t="shared" ref="AK294:BM294" si="70">SUM(AK284:AK293)</f>
        <v>0</v>
      </c>
      <c r="AL294" s="90">
        <f t="shared" si="70"/>
        <v>0</v>
      </c>
      <c r="AM294" s="90">
        <f t="shared" si="70"/>
        <v>0</v>
      </c>
      <c r="AN294" s="90">
        <f t="shared" si="70"/>
        <v>0</v>
      </c>
      <c r="AO294" s="90">
        <f t="shared" si="70"/>
        <v>0</v>
      </c>
      <c r="AP294" s="90">
        <f t="shared" si="70"/>
        <v>0</v>
      </c>
      <c r="AQ294" s="90">
        <f t="shared" si="70"/>
        <v>0</v>
      </c>
      <c r="AR294" s="90">
        <f t="shared" si="70"/>
        <v>0</v>
      </c>
      <c r="AS294" s="90">
        <f t="shared" si="70"/>
        <v>0</v>
      </c>
      <c r="AT294" s="90">
        <f t="shared" si="70"/>
        <v>0</v>
      </c>
      <c r="AU294" s="90">
        <f t="shared" si="70"/>
        <v>0</v>
      </c>
      <c r="AV294" s="90">
        <f t="shared" si="70"/>
        <v>0</v>
      </c>
      <c r="AW294" s="90">
        <f t="shared" si="70"/>
        <v>0</v>
      </c>
      <c r="AX294" s="90">
        <f t="shared" si="70"/>
        <v>0</v>
      </c>
      <c r="AY294" s="90">
        <f t="shared" si="70"/>
        <v>0</v>
      </c>
      <c r="AZ294" s="90">
        <f t="shared" si="70"/>
        <v>0</v>
      </c>
      <c r="BA294" s="90">
        <f t="shared" si="70"/>
        <v>0</v>
      </c>
      <c r="BB294" s="90">
        <f t="shared" si="70"/>
        <v>0</v>
      </c>
      <c r="BC294" s="90">
        <f t="shared" si="70"/>
        <v>0</v>
      </c>
      <c r="BD294" s="90">
        <f t="shared" si="70"/>
        <v>0</v>
      </c>
      <c r="BE294" s="90">
        <f t="shared" si="70"/>
        <v>0</v>
      </c>
      <c r="BF294" s="90">
        <f t="shared" si="70"/>
        <v>0</v>
      </c>
      <c r="BG294" s="90">
        <f t="shared" si="70"/>
        <v>0</v>
      </c>
      <c r="BH294" s="90">
        <f t="shared" si="70"/>
        <v>0</v>
      </c>
      <c r="BI294" s="90">
        <f t="shared" si="70"/>
        <v>0</v>
      </c>
      <c r="BJ294" s="90">
        <f t="shared" si="70"/>
        <v>0</v>
      </c>
      <c r="BK294" s="90">
        <f t="shared" si="70"/>
        <v>0</v>
      </c>
      <c r="BL294" s="90">
        <f t="shared" si="70"/>
        <v>0</v>
      </c>
      <c r="BM294" s="90">
        <f t="shared" si="70"/>
        <v>0</v>
      </c>
      <c r="BN294" s="90">
        <f>SUM(BN284:BN293)</f>
        <v>0</v>
      </c>
      <c r="BO294" s="84">
        <f>COUNTIF($AJ$294:$BM$294,"&gt;0")</f>
        <v>0</v>
      </c>
    </row>
    <row r="295" spans="34:67" s="75" customFormat="1" ht="12" customHeight="1" x14ac:dyDescent="0.15">
      <c r="AH295" s="75" t="s">
        <v>80</v>
      </c>
    </row>
    <row r="296" spans="34:67" s="75" customFormat="1" ht="12" customHeight="1" x14ac:dyDescent="0.15">
      <c r="AH296" s="518" t="s">
        <v>53</v>
      </c>
      <c r="AI296" s="520" t="s">
        <v>54</v>
      </c>
      <c r="AJ296" s="72">
        <f>AJ282</f>
        <v>1</v>
      </c>
      <c r="AK296" s="72">
        <f t="shared" ref="AK296:BM296" si="71">AK282</f>
        <v>2</v>
      </c>
      <c r="AL296" s="72">
        <f t="shared" si="71"/>
        <v>3</v>
      </c>
      <c r="AM296" s="72">
        <f t="shared" si="71"/>
        <v>4</v>
      </c>
      <c r="AN296" s="72">
        <f t="shared" si="71"/>
        <v>5</v>
      </c>
      <c r="AO296" s="72">
        <f t="shared" si="71"/>
        <v>6</v>
      </c>
      <c r="AP296" s="72">
        <f t="shared" si="71"/>
        <v>7</v>
      </c>
      <c r="AQ296" s="72">
        <f t="shared" si="71"/>
        <v>8</v>
      </c>
      <c r="AR296" s="72">
        <f t="shared" si="71"/>
        <v>9</v>
      </c>
      <c r="AS296" s="72">
        <f t="shared" si="71"/>
        <v>10</v>
      </c>
      <c r="AT296" s="72">
        <f t="shared" si="71"/>
        <v>11</v>
      </c>
      <c r="AU296" s="72">
        <f t="shared" si="71"/>
        <v>12</v>
      </c>
      <c r="AV296" s="72">
        <f t="shared" si="71"/>
        <v>13</v>
      </c>
      <c r="AW296" s="72">
        <f t="shared" si="71"/>
        <v>14</v>
      </c>
      <c r="AX296" s="72">
        <f t="shared" si="71"/>
        <v>15</v>
      </c>
      <c r="AY296" s="72">
        <f t="shared" si="71"/>
        <v>16</v>
      </c>
      <c r="AZ296" s="72">
        <f t="shared" si="71"/>
        <v>17</v>
      </c>
      <c r="BA296" s="72">
        <f t="shared" si="71"/>
        <v>18</v>
      </c>
      <c r="BB296" s="72">
        <f t="shared" si="71"/>
        <v>19</v>
      </c>
      <c r="BC296" s="72">
        <f t="shared" si="71"/>
        <v>20</v>
      </c>
      <c r="BD296" s="72">
        <f t="shared" si="71"/>
        <v>21</v>
      </c>
      <c r="BE296" s="72">
        <f t="shared" si="71"/>
        <v>22</v>
      </c>
      <c r="BF296" s="72">
        <f t="shared" si="71"/>
        <v>23</v>
      </c>
      <c r="BG296" s="72">
        <f t="shared" si="71"/>
        <v>24</v>
      </c>
      <c r="BH296" s="72">
        <f t="shared" si="71"/>
        <v>25</v>
      </c>
      <c r="BI296" s="72">
        <f t="shared" si="71"/>
        <v>26</v>
      </c>
      <c r="BJ296" s="72">
        <f t="shared" si="71"/>
        <v>27</v>
      </c>
      <c r="BK296" s="72">
        <f t="shared" si="71"/>
        <v>28</v>
      </c>
      <c r="BL296" s="72">
        <f t="shared" si="71"/>
        <v>29</v>
      </c>
      <c r="BM296" s="72">
        <f t="shared" si="71"/>
        <v>30</v>
      </c>
      <c r="BN296" s="72" t="str">
        <f>BN282</f>
        <v>合計</v>
      </c>
    </row>
    <row r="297" spans="34:67" s="75" customFormat="1" ht="12" customHeight="1" x14ac:dyDescent="0.15">
      <c r="AH297" s="519"/>
      <c r="AI297" s="521"/>
      <c r="AJ297" s="86" t="s">
        <v>58</v>
      </c>
      <c r="AK297" s="86" t="s">
        <v>58</v>
      </c>
      <c r="AL297" s="86" t="s">
        <v>58</v>
      </c>
      <c r="AM297" s="86" t="s">
        <v>58</v>
      </c>
      <c r="AN297" s="86" t="s">
        <v>58</v>
      </c>
      <c r="AO297" s="86" t="s">
        <v>58</v>
      </c>
      <c r="AP297" s="86" t="s">
        <v>58</v>
      </c>
      <c r="AQ297" s="86" t="s">
        <v>58</v>
      </c>
      <c r="AR297" s="86" t="s">
        <v>58</v>
      </c>
      <c r="AS297" s="86" t="s">
        <v>58</v>
      </c>
      <c r="AT297" s="86" t="s">
        <v>58</v>
      </c>
      <c r="AU297" s="86" t="s">
        <v>58</v>
      </c>
      <c r="AV297" s="86" t="s">
        <v>58</v>
      </c>
      <c r="AW297" s="86" t="s">
        <v>58</v>
      </c>
      <c r="AX297" s="86" t="s">
        <v>58</v>
      </c>
      <c r="AY297" s="86" t="s">
        <v>58</v>
      </c>
      <c r="AZ297" s="86" t="s">
        <v>58</v>
      </c>
      <c r="BA297" s="86" t="s">
        <v>58</v>
      </c>
      <c r="BB297" s="86" t="s">
        <v>58</v>
      </c>
      <c r="BC297" s="86" t="s">
        <v>58</v>
      </c>
      <c r="BD297" s="86" t="s">
        <v>58</v>
      </c>
      <c r="BE297" s="86" t="s">
        <v>58</v>
      </c>
      <c r="BF297" s="86" t="s">
        <v>58</v>
      </c>
      <c r="BG297" s="86" t="s">
        <v>58</v>
      </c>
      <c r="BH297" s="86" t="s">
        <v>58</v>
      </c>
      <c r="BI297" s="86" t="s">
        <v>58</v>
      </c>
      <c r="BJ297" s="86" t="s">
        <v>58</v>
      </c>
      <c r="BK297" s="86" t="s">
        <v>58</v>
      </c>
      <c r="BL297" s="86" t="s">
        <v>58</v>
      </c>
      <c r="BM297" s="86" t="s">
        <v>58</v>
      </c>
      <c r="BN297" s="86" t="s">
        <v>58</v>
      </c>
    </row>
    <row r="298" spans="34:67" s="75" customFormat="1" ht="12" customHeight="1" x14ac:dyDescent="0.15">
      <c r="AH298" s="77" t="s">
        <v>60</v>
      </c>
      <c r="AI298" s="71" t="s">
        <v>60</v>
      </c>
      <c r="AJ298" s="90">
        <f>SUM('(個表1)'!AL299)</f>
        <v>0</v>
      </c>
      <c r="AK298" s="90">
        <f>SUM('(個表2)'!AM299)</f>
        <v>0</v>
      </c>
      <c r="AL298" s="90">
        <f>SUM('(個表3)'!AN299)</f>
        <v>0</v>
      </c>
      <c r="AM298" s="90">
        <f>SUM('(個表4)'!AO299)</f>
        <v>0</v>
      </c>
      <c r="AN298" s="90">
        <f>SUM('(個表5)'!AP299)</f>
        <v>0</v>
      </c>
      <c r="AO298" s="90">
        <f>SUM('(個表6)'!AQ299)</f>
        <v>0</v>
      </c>
      <c r="AP298" s="90">
        <f>SUM('(個表7)'!AR299)</f>
        <v>0</v>
      </c>
      <c r="AQ298" s="90">
        <f>SUM('(個表8)'!AS299)</f>
        <v>0</v>
      </c>
      <c r="AR298" s="90">
        <f>SUM('(個表9)'!AT299)</f>
        <v>0</v>
      </c>
      <c r="AS298" s="90">
        <f>SUM('(個表10)'!AU299)</f>
        <v>0</v>
      </c>
      <c r="AT298" s="90">
        <f>SUM('(個表11)'!AV299)</f>
        <v>0</v>
      </c>
      <c r="AU298" s="90">
        <f>SUM('(個表12)'!AW299)</f>
        <v>0</v>
      </c>
      <c r="AV298" s="90">
        <f>SUM('(個表13)'!AX299)</f>
        <v>0</v>
      </c>
      <c r="AW298" s="90">
        <f>SUM('(個表14)'!AY299)</f>
        <v>0</v>
      </c>
      <c r="AX298" s="90">
        <f>SUM('(個表15)'!AZ299)</f>
        <v>0</v>
      </c>
      <c r="AY298" s="90">
        <f>SUM('(個表16)'!BA299)</f>
        <v>0</v>
      </c>
      <c r="AZ298" s="90">
        <f>SUM('(個表17)'!BB299)</f>
        <v>0</v>
      </c>
      <c r="BA298" s="90">
        <f>SUM('(個表18）'!BC299)</f>
        <v>0</v>
      </c>
      <c r="BB298" s="90">
        <f>SUM('(個表19)'!BD299)</f>
        <v>0</v>
      </c>
      <c r="BC298" s="90">
        <f>SUM('(個表20)'!BE299)</f>
        <v>0</v>
      </c>
      <c r="BD298" s="90">
        <f>SUM('(個表21)'!BF299)</f>
        <v>0</v>
      </c>
      <c r="BE298" s="90">
        <f>SUM('(個表22)'!BG299)</f>
        <v>0</v>
      </c>
      <c r="BF298" s="90">
        <f>SUM('(個表23)'!BH299)</f>
        <v>0</v>
      </c>
      <c r="BG298" s="90">
        <f>SUM('(個表24)'!BI299)</f>
        <v>0</v>
      </c>
      <c r="BH298" s="90">
        <f>SUM('(個表25)'!BJ299)</f>
        <v>0</v>
      </c>
      <c r="BI298" s="90">
        <f>SUM('(個表26)'!BK299)</f>
        <v>0</v>
      </c>
      <c r="BJ298" s="90">
        <f>SUM('(個表27)'!BL299)</f>
        <v>0</v>
      </c>
      <c r="BK298" s="90">
        <f>SUM('(個表28)'!BM299)</f>
        <v>0</v>
      </c>
      <c r="BL298" s="90">
        <f>SUM('(個表29)'!BN299)</f>
        <v>0</v>
      </c>
      <c r="BM298" s="90">
        <f>SUM('(個表30)'!BO299)</f>
        <v>0</v>
      </c>
      <c r="BN298" s="90">
        <f t="shared" ref="BN298:BN307" si="72">SUM(AJ298:BM298)</f>
        <v>0</v>
      </c>
    </row>
    <row r="299" spans="34:67" s="75" customFormat="1" ht="12" customHeight="1" x14ac:dyDescent="0.15">
      <c r="AH299" s="78" t="s">
        <v>61</v>
      </c>
      <c r="AI299" s="79" t="s">
        <v>62</v>
      </c>
      <c r="AJ299" s="90">
        <f>SUM('(個表1)'!AL300)</f>
        <v>0</v>
      </c>
      <c r="AK299" s="90">
        <f>SUM('(個表2)'!AM300)</f>
        <v>0</v>
      </c>
      <c r="AL299" s="90">
        <f>SUM('(個表3)'!AN300)</f>
        <v>0</v>
      </c>
      <c r="AM299" s="90">
        <f>SUM('(個表4)'!AO300)</f>
        <v>0</v>
      </c>
      <c r="AN299" s="90">
        <f>SUM('(個表5)'!AP300)</f>
        <v>0</v>
      </c>
      <c r="AO299" s="90">
        <f>SUM('(個表6)'!AQ300)</f>
        <v>0</v>
      </c>
      <c r="AP299" s="90">
        <f>SUM('(個表7)'!AR300)</f>
        <v>0</v>
      </c>
      <c r="AQ299" s="90">
        <f>SUM('(個表8)'!AS300)</f>
        <v>0</v>
      </c>
      <c r="AR299" s="90">
        <f>SUM('(個表9)'!AT300)</f>
        <v>0</v>
      </c>
      <c r="AS299" s="90">
        <f>SUM('(個表10)'!AU300)</f>
        <v>0</v>
      </c>
      <c r="AT299" s="90">
        <f>SUM('(個表11)'!AV300)</f>
        <v>0</v>
      </c>
      <c r="AU299" s="90">
        <f>SUM('(個表12)'!AW300)</f>
        <v>0</v>
      </c>
      <c r="AV299" s="90">
        <f>SUM('(個表13)'!AX300)</f>
        <v>0</v>
      </c>
      <c r="AW299" s="90">
        <f>SUM('(個表14)'!AY300)</f>
        <v>0</v>
      </c>
      <c r="AX299" s="90">
        <f>SUM('(個表15)'!AZ300)</f>
        <v>0</v>
      </c>
      <c r="AY299" s="90">
        <f>SUM('(個表16)'!BA300)</f>
        <v>0</v>
      </c>
      <c r="AZ299" s="90">
        <f>SUM('(個表17)'!BB300)</f>
        <v>0</v>
      </c>
      <c r="BA299" s="90">
        <f>SUM('(個表18）'!BC300)</f>
        <v>0</v>
      </c>
      <c r="BB299" s="90">
        <f>SUM('(個表19)'!BD300)</f>
        <v>0</v>
      </c>
      <c r="BC299" s="90">
        <f>SUM('(個表20)'!BE300)</f>
        <v>0</v>
      </c>
      <c r="BD299" s="90">
        <f>SUM('(個表21)'!BF300)</f>
        <v>0</v>
      </c>
      <c r="BE299" s="90">
        <f>SUM('(個表22)'!BG300)</f>
        <v>0</v>
      </c>
      <c r="BF299" s="90">
        <f>SUM('(個表23)'!BH300)</f>
        <v>0</v>
      </c>
      <c r="BG299" s="90">
        <f>SUM('(個表24)'!BI300)</f>
        <v>0</v>
      </c>
      <c r="BH299" s="90">
        <f>SUM('(個表25)'!BJ300)</f>
        <v>0</v>
      </c>
      <c r="BI299" s="90">
        <f>SUM('(個表26)'!BK300)</f>
        <v>0</v>
      </c>
      <c r="BJ299" s="90">
        <f>SUM('(個表27)'!BL300)</f>
        <v>0</v>
      </c>
      <c r="BK299" s="90">
        <f>SUM('(個表28)'!BM300)</f>
        <v>0</v>
      </c>
      <c r="BL299" s="90">
        <f>SUM('(個表29)'!BN300)</f>
        <v>0</v>
      </c>
      <c r="BM299" s="90">
        <f>SUM('(個表30)'!BO300)</f>
        <v>0</v>
      </c>
      <c r="BN299" s="90">
        <f t="shared" si="72"/>
        <v>0</v>
      </c>
    </row>
    <row r="300" spans="34:67" s="75" customFormat="1" ht="12" customHeight="1" x14ac:dyDescent="0.15">
      <c r="AH300" s="77"/>
      <c r="AI300" s="79" t="s">
        <v>63</v>
      </c>
      <c r="AJ300" s="90">
        <f>SUM('(個表1)'!AL301)</f>
        <v>0</v>
      </c>
      <c r="AK300" s="90">
        <f>SUM('(個表2)'!AM301)</f>
        <v>0</v>
      </c>
      <c r="AL300" s="90">
        <f>SUM('(個表3)'!AN301)</f>
        <v>0</v>
      </c>
      <c r="AM300" s="90">
        <f>SUM('(個表4)'!AO301)</f>
        <v>0</v>
      </c>
      <c r="AN300" s="90">
        <f>SUM('(個表5)'!AP301)</f>
        <v>0</v>
      </c>
      <c r="AO300" s="90">
        <f>SUM('(個表6)'!AQ301)</f>
        <v>0</v>
      </c>
      <c r="AP300" s="90">
        <f>SUM('(個表7)'!AR301)</f>
        <v>0</v>
      </c>
      <c r="AQ300" s="90">
        <f>SUM('(個表8)'!AS301)</f>
        <v>0</v>
      </c>
      <c r="AR300" s="90">
        <f>SUM('(個表9)'!AT301)</f>
        <v>0</v>
      </c>
      <c r="AS300" s="90">
        <f>SUM('(個表10)'!AU301)</f>
        <v>0</v>
      </c>
      <c r="AT300" s="90">
        <f>SUM('(個表11)'!AV301)</f>
        <v>0</v>
      </c>
      <c r="AU300" s="90">
        <f>SUM('(個表12)'!AW301)</f>
        <v>0</v>
      </c>
      <c r="AV300" s="90">
        <f>SUM('(個表13)'!AX301)</f>
        <v>0</v>
      </c>
      <c r="AW300" s="90">
        <f>SUM('(個表14)'!AY301)</f>
        <v>0</v>
      </c>
      <c r="AX300" s="90">
        <f>SUM('(個表15)'!AZ301)</f>
        <v>0</v>
      </c>
      <c r="AY300" s="90">
        <f>SUM('(個表16)'!BA301)</f>
        <v>0</v>
      </c>
      <c r="AZ300" s="90">
        <f>SUM('(個表17)'!BB301)</f>
        <v>0</v>
      </c>
      <c r="BA300" s="90">
        <f>SUM('(個表18）'!BC301)</f>
        <v>0</v>
      </c>
      <c r="BB300" s="90">
        <f>SUM('(個表19)'!BD301)</f>
        <v>0</v>
      </c>
      <c r="BC300" s="90">
        <f>SUM('(個表20)'!BE301)</f>
        <v>0</v>
      </c>
      <c r="BD300" s="90">
        <f>SUM('(個表21)'!BF301)</f>
        <v>0</v>
      </c>
      <c r="BE300" s="90">
        <f>SUM('(個表22)'!BG301)</f>
        <v>0</v>
      </c>
      <c r="BF300" s="90">
        <f>SUM('(個表23)'!BH301)</f>
        <v>0</v>
      </c>
      <c r="BG300" s="90">
        <f>SUM('(個表24)'!BI301)</f>
        <v>0</v>
      </c>
      <c r="BH300" s="90">
        <f>SUM('(個表25)'!BJ301)</f>
        <v>0</v>
      </c>
      <c r="BI300" s="90">
        <f>SUM('(個表26)'!BK301)</f>
        <v>0</v>
      </c>
      <c r="BJ300" s="90">
        <f>SUM('(個表27)'!BL301)</f>
        <v>0</v>
      </c>
      <c r="BK300" s="90">
        <f>SUM('(個表28)'!BM301)</f>
        <v>0</v>
      </c>
      <c r="BL300" s="90">
        <f>SUM('(個表29)'!BN301)</f>
        <v>0</v>
      </c>
      <c r="BM300" s="90">
        <f>SUM('(個表30)'!BO301)</f>
        <v>0</v>
      </c>
      <c r="BN300" s="90">
        <f t="shared" si="72"/>
        <v>0</v>
      </c>
    </row>
    <row r="301" spans="34:67" s="75" customFormat="1" ht="12" customHeight="1" x14ac:dyDescent="0.15">
      <c r="AH301" s="78" t="s">
        <v>64</v>
      </c>
      <c r="AI301" s="79" t="s">
        <v>65</v>
      </c>
      <c r="AJ301" s="90">
        <f>SUM('(個表1)'!AL302)</f>
        <v>0</v>
      </c>
      <c r="AK301" s="90">
        <f>SUM('(個表2)'!AM302)</f>
        <v>0</v>
      </c>
      <c r="AL301" s="90">
        <f>SUM('(個表3)'!AN302)</f>
        <v>0</v>
      </c>
      <c r="AM301" s="90">
        <f>SUM('(個表4)'!AO302)</f>
        <v>0</v>
      </c>
      <c r="AN301" s="90">
        <f>SUM('(個表5)'!AP302)</f>
        <v>0</v>
      </c>
      <c r="AO301" s="90">
        <f>SUM('(個表6)'!AQ302)</f>
        <v>0</v>
      </c>
      <c r="AP301" s="90">
        <f>SUM('(個表7)'!AR302)</f>
        <v>0</v>
      </c>
      <c r="AQ301" s="90">
        <f>SUM('(個表8)'!AS302)</f>
        <v>0</v>
      </c>
      <c r="AR301" s="90">
        <f>SUM('(個表9)'!AT302)</f>
        <v>0</v>
      </c>
      <c r="AS301" s="90">
        <f>SUM('(個表10)'!AU302)</f>
        <v>0</v>
      </c>
      <c r="AT301" s="90">
        <f>SUM('(個表11)'!AV302)</f>
        <v>0</v>
      </c>
      <c r="AU301" s="90">
        <f>SUM('(個表12)'!AW302)</f>
        <v>0</v>
      </c>
      <c r="AV301" s="90">
        <f>SUM('(個表13)'!AX302)</f>
        <v>0</v>
      </c>
      <c r="AW301" s="90">
        <f>SUM('(個表14)'!AY302)</f>
        <v>0</v>
      </c>
      <c r="AX301" s="90">
        <f>SUM('(個表15)'!AZ302)</f>
        <v>0</v>
      </c>
      <c r="AY301" s="90">
        <f>SUM('(個表16)'!BA302)</f>
        <v>0</v>
      </c>
      <c r="AZ301" s="90">
        <f>SUM('(個表17)'!BB302)</f>
        <v>0</v>
      </c>
      <c r="BA301" s="90">
        <f>SUM('(個表18）'!BC302)</f>
        <v>0</v>
      </c>
      <c r="BB301" s="90">
        <f>SUM('(個表19)'!BD302)</f>
        <v>0</v>
      </c>
      <c r="BC301" s="90">
        <f>SUM('(個表20)'!BE302)</f>
        <v>0</v>
      </c>
      <c r="BD301" s="90">
        <f>SUM('(個表21)'!BF302)</f>
        <v>0</v>
      </c>
      <c r="BE301" s="90">
        <f>SUM('(個表22)'!BG302)</f>
        <v>0</v>
      </c>
      <c r="BF301" s="90">
        <f>SUM('(個表23)'!BH302)</f>
        <v>0</v>
      </c>
      <c r="BG301" s="90">
        <f>SUM('(個表24)'!BI302)</f>
        <v>0</v>
      </c>
      <c r="BH301" s="90">
        <f>SUM('(個表25)'!BJ302)</f>
        <v>0</v>
      </c>
      <c r="BI301" s="90">
        <f>SUM('(個表26)'!BK302)</f>
        <v>0</v>
      </c>
      <c r="BJ301" s="90">
        <f>SUM('(個表27)'!BL302)</f>
        <v>0</v>
      </c>
      <c r="BK301" s="90">
        <f>SUM('(個表28)'!BM302)</f>
        <v>0</v>
      </c>
      <c r="BL301" s="90">
        <f>SUM('(個表29)'!BN302)</f>
        <v>0</v>
      </c>
      <c r="BM301" s="90">
        <f>SUM('(個表30)'!BO302)</f>
        <v>0</v>
      </c>
      <c r="BN301" s="90">
        <f t="shared" si="72"/>
        <v>0</v>
      </c>
    </row>
    <row r="302" spans="34:67" s="75" customFormat="1" ht="12" customHeight="1" x14ac:dyDescent="0.15">
      <c r="AH302" s="77"/>
      <c r="AI302" s="79" t="s">
        <v>66</v>
      </c>
      <c r="AJ302" s="91">
        <f>SUM('(個表1)'!AL303)</f>
        <v>0</v>
      </c>
      <c r="AK302" s="91">
        <f>SUM('(個表2)'!AM303)</f>
        <v>0</v>
      </c>
      <c r="AL302" s="91">
        <f>SUM('(個表3)'!AN303)</f>
        <v>0</v>
      </c>
      <c r="AM302" s="91">
        <f>SUM('(個表4)'!AO303)</f>
        <v>0</v>
      </c>
      <c r="AN302" s="91">
        <f>SUM('(個表5)'!AP303)</f>
        <v>0</v>
      </c>
      <c r="AO302" s="91">
        <f>SUM('(個表6)'!AQ303)</f>
        <v>0</v>
      </c>
      <c r="AP302" s="91">
        <f>SUM('(個表7)'!AR303)</f>
        <v>0</v>
      </c>
      <c r="AQ302" s="91">
        <f>SUM('(個表8)'!AS303)</f>
        <v>0</v>
      </c>
      <c r="AR302" s="91">
        <f>SUM('(個表9)'!AT303)</f>
        <v>0</v>
      </c>
      <c r="AS302" s="91">
        <f>SUM('(個表10)'!AU303)</f>
        <v>0</v>
      </c>
      <c r="AT302" s="91">
        <f>SUM('(個表11)'!AV303)</f>
        <v>0</v>
      </c>
      <c r="AU302" s="91">
        <f>SUM('(個表12)'!AW303)</f>
        <v>0</v>
      </c>
      <c r="AV302" s="91">
        <f>SUM('(個表13)'!AX303)</f>
        <v>0</v>
      </c>
      <c r="AW302" s="91">
        <f>SUM('(個表14)'!AY303)</f>
        <v>0</v>
      </c>
      <c r="AX302" s="91">
        <f>SUM('(個表15)'!AZ303)</f>
        <v>0</v>
      </c>
      <c r="AY302" s="91">
        <f>SUM('(個表16)'!BA303)</f>
        <v>0</v>
      </c>
      <c r="AZ302" s="91">
        <f>SUM('(個表17)'!BB303)</f>
        <v>0</v>
      </c>
      <c r="BA302" s="91">
        <f>SUM('(個表18）'!BC303)</f>
        <v>0</v>
      </c>
      <c r="BB302" s="91">
        <f>SUM('(個表19)'!BD303)</f>
        <v>0</v>
      </c>
      <c r="BC302" s="91">
        <f>SUM('(個表20)'!BE303)</f>
        <v>0</v>
      </c>
      <c r="BD302" s="91">
        <f>SUM('(個表21)'!BF303)</f>
        <v>0</v>
      </c>
      <c r="BE302" s="91">
        <f>SUM('(個表22)'!BG303)</f>
        <v>0</v>
      </c>
      <c r="BF302" s="91">
        <f>SUM('(個表23)'!BH303)</f>
        <v>0</v>
      </c>
      <c r="BG302" s="91">
        <f>SUM('(個表24)'!BI303)</f>
        <v>0</v>
      </c>
      <c r="BH302" s="91">
        <f>SUM('(個表25)'!BJ303)</f>
        <v>0</v>
      </c>
      <c r="BI302" s="91">
        <f>SUM('(個表26)'!BK303)</f>
        <v>0</v>
      </c>
      <c r="BJ302" s="91">
        <f>SUM('(個表27)'!BL303)</f>
        <v>0</v>
      </c>
      <c r="BK302" s="91">
        <f>SUM('(個表28)'!BM303)</f>
        <v>0</v>
      </c>
      <c r="BL302" s="91">
        <f>SUM('(個表29)'!BN303)</f>
        <v>0</v>
      </c>
      <c r="BM302" s="91">
        <f>SUM('(個表30)'!BO303)</f>
        <v>0</v>
      </c>
      <c r="BN302" s="91">
        <f t="shared" si="72"/>
        <v>0</v>
      </c>
    </row>
    <row r="303" spans="34:67" s="75" customFormat="1" ht="12" customHeight="1" x14ac:dyDescent="0.15">
      <c r="AH303" s="78" t="s">
        <v>67</v>
      </c>
      <c r="AI303" s="80" t="s">
        <v>78</v>
      </c>
      <c r="AJ303" s="90">
        <f>SUM('(個表1)'!AL304)</f>
        <v>0</v>
      </c>
      <c r="AK303" s="90">
        <f>SUM('(個表2)'!AM304)</f>
        <v>0</v>
      </c>
      <c r="AL303" s="90">
        <f>SUM('(個表3)'!AN304)</f>
        <v>0</v>
      </c>
      <c r="AM303" s="90">
        <f>SUM('(個表4)'!AO304)</f>
        <v>0</v>
      </c>
      <c r="AN303" s="90">
        <f>SUM('(個表5)'!AP304)</f>
        <v>0</v>
      </c>
      <c r="AO303" s="90">
        <f>SUM('(個表6)'!AQ304)</f>
        <v>0</v>
      </c>
      <c r="AP303" s="90">
        <f>SUM('(個表7)'!AR304)</f>
        <v>0</v>
      </c>
      <c r="AQ303" s="90">
        <f>SUM('(個表8)'!AS304)</f>
        <v>0</v>
      </c>
      <c r="AR303" s="90">
        <f>SUM('(個表9)'!AT304)</f>
        <v>0</v>
      </c>
      <c r="AS303" s="90">
        <f>SUM('(個表10)'!AU304)</f>
        <v>0</v>
      </c>
      <c r="AT303" s="90">
        <f>SUM('(個表11)'!AV304)</f>
        <v>0</v>
      </c>
      <c r="AU303" s="90">
        <f>SUM('(個表12)'!AW304)</f>
        <v>0</v>
      </c>
      <c r="AV303" s="90">
        <f>SUM('(個表13)'!AX304)</f>
        <v>0</v>
      </c>
      <c r="AW303" s="90">
        <f>SUM('(個表14)'!AY304)</f>
        <v>0</v>
      </c>
      <c r="AX303" s="90">
        <f>SUM('(個表15)'!AZ304)</f>
        <v>0</v>
      </c>
      <c r="AY303" s="90">
        <f>SUM('(個表16)'!BA304)</f>
        <v>0</v>
      </c>
      <c r="AZ303" s="90">
        <f>SUM('(個表17)'!BB304)</f>
        <v>0</v>
      </c>
      <c r="BA303" s="90">
        <f>SUM('(個表18）'!BC304)</f>
        <v>0</v>
      </c>
      <c r="BB303" s="90">
        <f>SUM('(個表19)'!BD304)</f>
        <v>0</v>
      </c>
      <c r="BC303" s="90">
        <f>SUM('(個表20)'!BE304)</f>
        <v>0</v>
      </c>
      <c r="BD303" s="90">
        <f>SUM('(個表21)'!BF304)</f>
        <v>0</v>
      </c>
      <c r="BE303" s="90">
        <f>SUM('(個表22)'!BG304)</f>
        <v>0</v>
      </c>
      <c r="BF303" s="90">
        <f>SUM('(個表23)'!BH304)</f>
        <v>0</v>
      </c>
      <c r="BG303" s="90">
        <f>SUM('(個表24)'!BI304)</f>
        <v>0</v>
      </c>
      <c r="BH303" s="90">
        <f>SUM('(個表25)'!BJ304)</f>
        <v>0</v>
      </c>
      <c r="BI303" s="90">
        <f>SUM('(個表26)'!BK304)</f>
        <v>0</v>
      </c>
      <c r="BJ303" s="90">
        <f>SUM('(個表27)'!BL304)</f>
        <v>0</v>
      </c>
      <c r="BK303" s="90">
        <f>SUM('(個表28)'!BM304)</f>
        <v>0</v>
      </c>
      <c r="BL303" s="90">
        <f>SUM('(個表29)'!BN304)</f>
        <v>0</v>
      </c>
      <c r="BM303" s="90">
        <f>SUM('(個表30)'!BO304)</f>
        <v>0</v>
      </c>
      <c r="BN303" s="90">
        <f t="shared" si="72"/>
        <v>0</v>
      </c>
    </row>
    <row r="304" spans="34:67" s="75" customFormat="1" ht="12" customHeight="1" x14ac:dyDescent="0.15">
      <c r="AH304" s="81"/>
      <c r="AI304" s="79" t="s">
        <v>265</v>
      </c>
      <c r="AJ304" s="90">
        <f>SUM('(個表1)'!AL305)</f>
        <v>0</v>
      </c>
      <c r="AK304" s="90">
        <f>SUM('(個表2)'!AM305)</f>
        <v>0</v>
      </c>
      <c r="AL304" s="90">
        <f>SUM('(個表3)'!AN305)</f>
        <v>0</v>
      </c>
      <c r="AM304" s="90">
        <f>SUM('(個表4)'!AO305)</f>
        <v>0</v>
      </c>
      <c r="AN304" s="90">
        <f>SUM('(個表5)'!AP305)</f>
        <v>0</v>
      </c>
      <c r="AO304" s="90">
        <f>SUM('(個表6)'!AQ305)</f>
        <v>0</v>
      </c>
      <c r="AP304" s="90">
        <f>SUM('(個表7)'!AR305)</f>
        <v>0</v>
      </c>
      <c r="AQ304" s="90">
        <f>SUM('(個表8)'!AS305)</f>
        <v>0</v>
      </c>
      <c r="AR304" s="90">
        <f>SUM('(個表9)'!AT305)</f>
        <v>0</v>
      </c>
      <c r="AS304" s="90">
        <f>SUM('(個表10)'!AU305)</f>
        <v>0</v>
      </c>
      <c r="AT304" s="90">
        <f>SUM('(個表11)'!AV305)</f>
        <v>0</v>
      </c>
      <c r="AU304" s="90">
        <f>SUM('(個表12)'!AW305)</f>
        <v>0</v>
      </c>
      <c r="AV304" s="90">
        <f>SUM('(個表13)'!AX305)</f>
        <v>0</v>
      </c>
      <c r="AW304" s="90">
        <f>SUM('(個表14)'!AY305)</f>
        <v>0</v>
      </c>
      <c r="AX304" s="90">
        <f>SUM('(個表15)'!AZ305)</f>
        <v>0</v>
      </c>
      <c r="AY304" s="90">
        <f>SUM('(個表16)'!BA305)</f>
        <v>0</v>
      </c>
      <c r="AZ304" s="90">
        <f>SUM('(個表17)'!BB305)</f>
        <v>0</v>
      </c>
      <c r="BA304" s="90">
        <f>SUM('(個表18）'!BC305)</f>
        <v>0</v>
      </c>
      <c r="BB304" s="90">
        <f>SUM('(個表19)'!BD305)</f>
        <v>0</v>
      </c>
      <c r="BC304" s="90">
        <f>SUM('(個表20)'!BE305)</f>
        <v>0</v>
      </c>
      <c r="BD304" s="90">
        <f>SUM('(個表21)'!BF305)</f>
        <v>0</v>
      </c>
      <c r="BE304" s="90">
        <f>SUM('(個表22)'!BG305)</f>
        <v>0</v>
      </c>
      <c r="BF304" s="90">
        <f>SUM('(個表23)'!BH305)</f>
        <v>0</v>
      </c>
      <c r="BG304" s="90">
        <f>SUM('(個表24)'!BI305)</f>
        <v>0</v>
      </c>
      <c r="BH304" s="90">
        <f>SUM('(個表25)'!BJ305)</f>
        <v>0</v>
      </c>
      <c r="BI304" s="90">
        <f>SUM('(個表26)'!BK305)</f>
        <v>0</v>
      </c>
      <c r="BJ304" s="90">
        <f>SUM('(個表27)'!BL305)</f>
        <v>0</v>
      </c>
      <c r="BK304" s="90">
        <f>SUM('(個表28)'!BM305)</f>
        <v>0</v>
      </c>
      <c r="BL304" s="90">
        <f>SUM('(個表29)'!BN305)</f>
        <v>0</v>
      </c>
      <c r="BM304" s="90">
        <f>SUM('(個表30)'!BO305)</f>
        <v>0</v>
      </c>
      <c r="BN304" s="90">
        <f t="shared" si="72"/>
        <v>0</v>
      </c>
    </row>
    <row r="305" spans="34:66" s="75" customFormat="1" ht="12" customHeight="1" x14ac:dyDescent="0.15">
      <c r="AH305" s="77"/>
      <c r="AI305" s="79" t="s">
        <v>266</v>
      </c>
      <c r="AJ305" s="90">
        <f>SUM('(個表1)'!AL306)</f>
        <v>0</v>
      </c>
      <c r="AK305" s="90">
        <f>SUM('(個表2)'!AM306)</f>
        <v>0</v>
      </c>
      <c r="AL305" s="90">
        <f>SUM('(個表3)'!AN306)</f>
        <v>0</v>
      </c>
      <c r="AM305" s="90">
        <f>SUM('(個表4)'!AO306)</f>
        <v>0</v>
      </c>
      <c r="AN305" s="90">
        <f>SUM('(個表5)'!AP306)</f>
        <v>0</v>
      </c>
      <c r="AO305" s="90">
        <f>SUM('(個表6)'!AQ306)</f>
        <v>0</v>
      </c>
      <c r="AP305" s="90">
        <f>SUM('(個表7)'!AR306)</f>
        <v>0</v>
      </c>
      <c r="AQ305" s="90">
        <f>SUM('(個表8)'!AS306)</f>
        <v>0</v>
      </c>
      <c r="AR305" s="90">
        <f>SUM('(個表9)'!AT306)</f>
        <v>0</v>
      </c>
      <c r="AS305" s="90">
        <f>SUM('(個表10)'!AU306)</f>
        <v>0</v>
      </c>
      <c r="AT305" s="90">
        <f>SUM('(個表11)'!AV306)</f>
        <v>0</v>
      </c>
      <c r="AU305" s="90">
        <f>SUM('(個表12)'!AW306)</f>
        <v>0</v>
      </c>
      <c r="AV305" s="90">
        <f>SUM('(個表13)'!AX306)</f>
        <v>0</v>
      </c>
      <c r="AW305" s="90">
        <f>SUM('(個表14)'!AY306)</f>
        <v>0</v>
      </c>
      <c r="AX305" s="90">
        <f>SUM('(個表15)'!AZ306)</f>
        <v>0</v>
      </c>
      <c r="AY305" s="90">
        <f>SUM('(個表16)'!BA306)</f>
        <v>0</v>
      </c>
      <c r="AZ305" s="90">
        <f>SUM('(個表17)'!BB306)</f>
        <v>0</v>
      </c>
      <c r="BA305" s="90">
        <f>SUM('(個表18）'!BC306)</f>
        <v>0</v>
      </c>
      <c r="BB305" s="90">
        <f>SUM('(個表19)'!BD306)</f>
        <v>0</v>
      </c>
      <c r="BC305" s="90">
        <f>SUM('(個表20)'!BE306)</f>
        <v>0</v>
      </c>
      <c r="BD305" s="90">
        <f>SUM('(個表21)'!BF306)</f>
        <v>0</v>
      </c>
      <c r="BE305" s="90">
        <f>SUM('(個表22)'!BG306)</f>
        <v>0</v>
      </c>
      <c r="BF305" s="90">
        <f>SUM('(個表23)'!BH306)</f>
        <v>0</v>
      </c>
      <c r="BG305" s="90">
        <f>SUM('(個表24)'!BI306)</f>
        <v>0</v>
      </c>
      <c r="BH305" s="90">
        <f>SUM('(個表25)'!BJ306)</f>
        <v>0</v>
      </c>
      <c r="BI305" s="90">
        <f>SUM('(個表26)'!BK306)</f>
        <v>0</v>
      </c>
      <c r="BJ305" s="90">
        <f>SUM('(個表27)'!BL306)</f>
        <v>0</v>
      </c>
      <c r="BK305" s="90">
        <f>SUM('(個表28)'!BM306)</f>
        <v>0</v>
      </c>
      <c r="BL305" s="90">
        <f>SUM('(個表29)'!BN306)</f>
        <v>0</v>
      </c>
      <c r="BM305" s="90">
        <f>SUM('(個表30)'!BO306)</f>
        <v>0</v>
      </c>
      <c r="BN305" s="90">
        <f t="shared" si="72"/>
        <v>0</v>
      </c>
    </row>
    <row r="306" spans="34:66" s="75" customFormat="1" ht="12" customHeight="1" x14ac:dyDescent="0.15">
      <c r="AH306" s="82" t="s">
        <v>71</v>
      </c>
      <c r="AI306" s="74" t="s">
        <v>72</v>
      </c>
      <c r="AJ306" s="90">
        <f>SUM('(個表1)'!AL307)</f>
        <v>0</v>
      </c>
      <c r="AK306" s="90">
        <f>SUM('(個表2)'!AM307)</f>
        <v>0</v>
      </c>
      <c r="AL306" s="90">
        <f>SUM('(個表3)'!AN307)</f>
        <v>0</v>
      </c>
      <c r="AM306" s="90">
        <f>SUM('(個表4)'!AO307)</f>
        <v>0</v>
      </c>
      <c r="AN306" s="90">
        <f>SUM('(個表5)'!AP307)</f>
        <v>0</v>
      </c>
      <c r="AO306" s="90">
        <f>SUM('(個表6)'!AQ307)</f>
        <v>0</v>
      </c>
      <c r="AP306" s="90">
        <f>SUM('(個表7)'!AR307)</f>
        <v>0</v>
      </c>
      <c r="AQ306" s="90">
        <f>SUM('(個表8)'!AS307)</f>
        <v>0</v>
      </c>
      <c r="AR306" s="90">
        <f>SUM('(個表9)'!AT307)</f>
        <v>0</v>
      </c>
      <c r="AS306" s="90">
        <f>SUM('(個表10)'!AU307)</f>
        <v>0</v>
      </c>
      <c r="AT306" s="90">
        <f>SUM('(個表11)'!AV307)</f>
        <v>0</v>
      </c>
      <c r="AU306" s="90">
        <f>SUM('(個表12)'!AW307)</f>
        <v>0</v>
      </c>
      <c r="AV306" s="90">
        <f>SUM('(個表13)'!AX307)</f>
        <v>0</v>
      </c>
      <c r="AW306" s="90">
        <f>SUM('(個表14)'!AY307)</f>
        <v>0</v>
      </c>
      <c r="AX306" s="90">
        <f>SUM('(個表15)'!AZ307)</f>
        <v>0</v>
      </c>
      <c r="AY306" s="90">
        <f>SUM('(個表16)'!BA307)</f>
        <v>0</v>
      </c>
      <c r="AZ306" s="90">
        <f>SUM('(個表17)'!BB307)</f>
        <v>0</v>
      </c>
      <c r="BA306" s="90">
        <f>SUM('(個表18）'!BC307)</f>
        <v>0</v>
      </c>
      <c r="BB306" s="90">
        <f>SUM('(個表19)'!BD307)</f>
        <v>0</v>
      </c>
      <c r="BC306" s="90">
        <f>SUM('(個表20)'!BE307)</f>
        <v>0</v>
      </c>
      <c r="BD306" s="90">
        <f>SUM('(個表21)'!BF307)</f>
        <v>0</v>
      </c>
      <c r="BE306" s="90">
        <f>SUM('(個表22)'!BG307)</f>
        <v>0</v>
      </c>
      <c r="BF306" s="90">
        <f>SUM('(個表23)'!BH307)</f>
        <v>0</v>
      </c>
      <c r="BG306" s="90">
        <f>SUM('(個表24)'!BI307)</f>
        <v>0</v>
      </c>
      <c r="BH306" s="90">
        <f>SUM('(個表25)'!BJ307)</f>
        <v>0</v>
      </c>
      <c r="BI306" s="90">
        <f>SUM('(個表26)'!BK307)</f>
        <v>0</v>
      </c>
      <c r="BJ306" s="90">
        <f>SUM('(個表27)'!BL307)</f>
        <v>0</v>
      </c>
      <c r="BK306" s="90">
        <f>SUM('(個表28)'!BM307)</f>
        <v>0</v>
      </c>
      <c r="BL306" s="90">
        <f>SUM('(個表29)'!BN307)</f>
        <v>0</v>
      </c>
      <c r="BM306" s="90">
        <f>SUM('(個表30)'!BO307)</f>
        <v>0</v>
      </c>
      <c r="BN306" s="90">
        <f t="shared" si="72"/>
        <v>0</v>
      </c>
    </row>
    <row r="307" spans="34:66" s="75" customFormat="1" ht="12" customHeight="1" x14ac:dyDescent="0.15">
      <c r="AH307" s="83" t="s">
        <v>70</v>
      </c>
      <c r="AI307" s="71"/>
      <c r="AJ307" s="91">
        <f>SUM('(個表1)'!AL308)</f>
        <v>0</v>
      </c>
      <c r="AK307" s="91">
        <f>SUM('(個表2)'!AM308)</f>
        <v>0</v>
      </c>
      <c r="AL307" s="91">
        <f>SUM('(個表1)'!AN308)</f>
        <v>0</v>
      </c>
      <c r="AM307" s="91">
        <f>SUM('(個表1)'!AO308)</f>
        <v>0</v>
      </c>
      <c r="AN307" s="91">
        <f>SUM('(個表1)'!AP308)</f>
        <v>0</v>
      </c>
      <c r="AO307" s="91">
        <f>SUM('(個表1)'!AQ308)</f>
        <v>0</v>
      </c>
      <c r="AP307" s="91">
        <f>SUM('(個表1)'!AR308)</f>
        <v>0</v>
      </c>
      <c r="AQ307" s="91">
        <f>SUM('(個表1)'!AS308)</f>
        <v>0</v>
      </c>
      <c r="AR307" s="91">
        <f>SUM('(個表1)'!AT308)</f>
        <v>0</v>
      </c>
      <c r="AS307" s="91">
        <f>SUM('(個表1)'!AU308)</f>
        <v>0</v>
      </c>
      <c r="AT307" s="91">
        <f>SUM('(個表1)'!AV308)</f>
        <v>0</v>
      </c>
      <c r="AU307" s="91">
        <f>SUM('(個表1)'!AW308)</f>
        <v>0</v>
      </c>
      <c r="AV307" s="91">
        <f>SUM('(個表1)'!AX308)</f>
        <v>0</v>
      </c>
      <c r="AW307" s="91">
        <f>SUM('(個表1)'!AY308)</f>
        <v>0</v>
      </c>
      <c r="AX307" s="91">
        <f>SUM('(個表1)'!AZ308)</f>
        <v>0</v>
      </c>
      <c r="AY307" s="91">
        <f>SUM('(個表1)'!BA308)</f>
        <v>0</v>
      </c>
      <c r="AZ307" s="91">
        <f>SUM('(個表1)'!BB308)</f>
        <v>0</v>
      </c>
      <c r="BA307" s="91">
        <f>SUM('(個表1)'!BC308)</f>
        <v>0</v>
      </c>
      <c r="BB307" s="91">
        <f>SUM('(個表1)'!BD308)</f>
        <v>0</v>
      </c>
      <c r="BC307" s="91">
        <f>SUM('(個表1)'!BE308)</f>
        <v>0</v>
      </c>
      <c r="BD307" s="91">
        <f>SUM('(個表1)'!BF308)</f>
        <v>0</v>
      </c>
      <c r="BE307" s="91">
        <f>SUM('(個表1)'!BG308)</f>
        <v>0</v>
      </c>
      <c r="BF307" s="91">
        <f>SUM('(個表1)'!BH308)</f>
        <v>0</v>
      </c>
      <c r="BG307" s="91">
        <f>SUM('(個表1)'!BI308)</f>
        <v>0</v>
      </c>
      <c r="BH307" s="91">
        <f>SUM('(個表1)'!BJ308)</f>
        <v>0</v>
      </c>
      <c r="BI307" s="91">
        <f>SUM('(個表1)'!BK308)</f>
        <v>0</v>
      </c>
      <c r="BJ307" s="91">
        <f>SUM('(個表1)'!BL308)</f>
        <v>0</v>
      </c>
      <c r="BK307" s="91">
        <f>SUM('(個表1)'!BM308)</f>
        <v>0</v>
      </c>
      <c r="BL307" s="91">
        <f>SUM('(個表1)'!BN308)</f>
        <v>0</v>
      </c>
      <c r="BM307" s="91">
        <f>SUM('(個表1)'!BO308)</f>
        <v>0</v>
      </c>
      <c r="BN307" s="91">
        <f t="shared" si="72"/>
        <v>0</v>
      </c>
    </row>
    <row r="308" spans="34:66" s="75" customFormat="1" ht="12" customHeight="1" x14ac:dyDescent="0.15">
      <c r="AH308" s="515" t="s">
        <v>51</v>
      </c>
      <c r="AI308" s="516"/>
      <c r="AJ308" s="90">
        <f>SUM(AJ298:AJ307)</f>
        <v>0</v>
      </c>
      <c r="AK308" s="90">
        <f t="shared" ref="AK308:BM308" si="73">SUM(AK298:AK307)</f>
        <v>0</v>
      </c>
      <c r="AL308" s="90">
        <f t="shared" si="73"/>
        <v>0</v>
      </c>
      <c r="AM308" s="90">
        <f t="shared" si="73"/>
        <v>0</v>
      </c>
      <c r="AN308" s="90">
        <f t="shared" si="73"/>
        <v>0</v>
      </c>
      <c r="AO308" s="90">
        <f t="shared" si="73"/>
        <v>0</v>
      </c>
      <c r="AP308" s="90">
        <f t="shared" si="73"/>
        <v>0</v>
      </c>
      <c r="AQ308" s="90">
        <f t="shared" si="73"/>
        <v>0</v>
      </c>
      <c r="AR308" s="90">
        <f t="shared" si="73"/>
        <v>0</v>
      </c>
      <c r="AS308" s="90">
        <f t="shared" si="73"/>
        <v>0</v>
      </c>
      <c r="AT308" s="90">
        <f t="shared" si="73"/>
        <v>0</v>
      </c>
      <c r="AU308" s="90">
        <f t="shared" si="73"/>
        <v>0</v>
      </c>
      <c r="AV308" s="90">
        <f t="shared" si="73"/>
        <v>0</v>
      </c>
      <c r="AW308" s="90">
        <f t="shared" si="73"/>
        <v>0</v>
      </c>
      <c r="AX308" s="90">
        <f t="shared" si="73"/>
        <v>0</v>
      </c>
      <c r="AY308" s="90">
        <f t="shared" si="73"/>
        <v>0</v>
      </c>
      <c r="AZ308" s="90">
        <f t="shared" si="73"/>
        <v>0</v>
      </c>
      <c r="BA308" s="90">
        <f t="shared" si="73"/>
        <v>0</v>
      </c>
      <c r="BB308" s="90">
        <f t="shared" si="73"/>
        <v>0</v>
      </c>
      <c r="BC308" s="90">
        <f t="shared" si="73"/>
        <v>0</v>
      </c>
      <c r="BD308" s="90">
        <f t="shared" si="73"/>
        <v>0</v>
      </c>
      <c r="BE308" s="90">
        <f t="shared" si="73"/>
        <v>0</v>
      </c>
      <c r="BF308" s="90">
        <f t="shared" si="73"/>
        <v>0</v>
      </c>
      <c r="BG308" s="90">
        <f t="shared" si="73"/>
        <v>0</v>
      </c>
      <c r="BH308" s="90">
        <f t="shared" si="73"/>
        <v>0</v>
      </c>
      <c r="BI308" s="90">
        <f t="shared" si="73"/>
        <v>0</v>
      </c>
      <c r="BJ308" s="90">
        <f t="shared" si="73"/>
        <v>0</v>
      </c>
      <c r="BK308" s="90">
        <f t="shared" si="73"/>
        <v>0</v>
      </c>
      <c r="BL308" s="90">
        <f t="shared" si="73"/>
        <v>0</v>
      </c>
      <c r="BM308" s="90">
        <f t="shared" si="73"/>
        <v>0</v>
      </c>
      <c r="BN308" s="90">
        <f>SUM(BN298:BN307)</f>
        <v>0</v>
      </c>
    </row>
    <row r="309" spans="34:66" s="75" customFormat="1" ht="12" customHeight="1" x14ac:dyDescent="0.15">
      <c r="AH309" s="75" t="s">
        <v>81</v>
      </c>
    </row>
    <row r="310" spans="34:66" s="75" customFormat="1" ht="12" customHeight="1" x14ac:dyDescent="0.15">
      <c r="AH310" s="518" t="s">
        <v>53</v>
      </c>
      <c r="AI310" s="520" t="s">
        <v>54</v>
      </c>
      <c r="AJ310" s="72">
        <f>AJ296</f>
        <v>1</v>
      </c>
      <c r="AK310" s="72">
        <f t="shared" ref="AK310:BM310" si="74">AK296</f>
        <v>2</v>
      </c>
      <c r="AL310" s="72">
        <f t="shared" si="74"/>
        <v>3</v>
      </c>
      <c r="AM310" s="72">
        <f t="shared" si="74"/>
        <v>4</v>
      </c>
      <c r="AN310" s="72">
        <f t="shared" si="74"/>
        <v>5</v>
      </c>
      <c r="AO310" s="72">
        <f t="shared" si="74"/>
        <v>6</v>
      </c>
      <c r="AP310" s="72">
        <f t="shared" si="74"/>
        <v>7</v>
      </c>
      <c r="AQ310" s="72">
        <f t="shared" si="74"/>
        <v>8</v>
      </c>
      <c r="AR310" s="72">
        <f t="shared" si="74"/>
        <v>9</v>
      </c>
      <c r="AS310" s="72">
        <f t="shared" si="74"/>
        <v>10</v>
      </c>
      <c r="AT310" s="72">
        <f t="shared" si="74"/>
        <v>11</v>
      </c>
      <c r="AU310" s="72">
        <f t="shared" si="74"/>
        <v>12</v>
      </c>
      <c r="AV310" s="72">
        <f t="shared" si="74"/>
        <v>13</v>
      </c>
      <c r="AW310" s="72">
        <f t="shared" si="74"/>
        <v>14</v>
      </c>
      <c r="AX310" s="72">
        <f t="shared" si="74"/>
        <v>15</v>
      </c>
      <c r="AY310" s="72">
        <f t="shared" si="74"/>
        <v>16</v>
      </c>
      <c r="AZ310" s="72">
        <f t="shared" si="74"/>
        <v>17</v>
      </c>
      <c r="BA310" s="72">
        <f t="shared" si="74"/>
        <v>18</v>
      </c>
      <c r="BB310" s="72">
        <f t="shared" si="74"/>
        <v>19</v>
      </c>
      <c r="BC310" s="72">
        <f t="shared" si="74"/>
        <v>20</v>
      </c>
      <c r="BD310" s="72">
        <f t="shared" si="74"/>
        <v>21</v>
      </c>
      <c r="BE310" s="72">
        <f t="shared" si="74"/>
        <v>22</v>
      </c>
      <c r="BF310" s="72">
        <f t="shared" si="74"/>
        <v>23</v>
      </c>
      <c r="BG310" s="72">
        <f t="shared" si="74"/>
        <v>24</v>
      </c>
      <c r="BH310" s="72">
        <f t="shared" si="74"/>
        <v>25</v>
      </c>
      <c r="BI310" s="72">
        <f t="shared" si="74"/>
        <v>26</v>
      </c>
      <c r="BJ310" s="72">
        <f t="shared" si="74"/>
        <v>27</v>
      </c>
      <c r="BK310" s="72">
        <f t="shared" si="74"/>
        <v>28</v>
      </c>
      <c r="BL310" s="72">
        <f t="shared" si="74"/>
        <v>29</v>
      </c>
      <c r="BM310" s="72">
        <f t="shared" si="74"/>
        <v>30</v>
      </c>
      <c r="BN310" s="72" t="str">
        <f>BN296</f>
        <v>合計</v>
      </c>
    </row>
    <row r="311" spans="34:66" s="75" customFormat="1" ht="12" customHeight="1" x14ac:dyDescent="0.15">
      <c r="AH311" s="519"/>
      <c r="AI311" s="521"/>
      <c r="AJ311" s="86" t="s">
        <v>59</v>
      </c>
      <c r="AK311" s="86" t="s">
        <v>59</v>
      </c>
      <c r="AL311" s="86" t="s">
        <v>59</v>
      </c>
      <c r="AM311" s="86" t="s">
        <v>59</v>
      </c>
      <c r="AN311" s="86" t="s">
        <v>59</v>
      </c>
      <c r="AO311" s="86" t="s">
        <v>59</v>
      </c>
      <c r="AP311" s="86" t="s">
        <v>59</v>
      </c>
      <c r="AQ311" s="86" t="s">
        <v>59</v>
      </c>
      <c r="AR311" s="86" t="s">
        <v>59</v>
      </c>
      <c r="AS311" s="86" t="s">
        <v>59</v>
      </c>
      <c r="AT311" s="86" t="s">
        <v>59</v>
      </c>
      <c r="AU311" s="86" t="s">
        <v>59</v>
      </c>
      <c r="AV311" s="86" t="s">
        <v>59</v>
      </c>
      <c r="AW311" s="86" t="s">
        <v>59</v>
      </c>
      <c r="AX311" s="86" t="s">
        <v>59</v>
      </c>
      <c r="AY311" s="86" t="s">
        <v>59</v>
      </c>
      <c r="AZ311" s="86" t="s">
        <v>59</v>
      </c>
      <c r="BA311" s="86" t="s">
        <v>59</v>
      </c>
      <c r="BB311" s="86" t="s">
        <v>59</v>
      </c>
      <c r="BC311" s="86" t="s">
        <v>59</v>
      </c>
      <c r="BD311" s="86" t="s">
        <v>59</v>
      </c>
      <c r="BE311" s="86" t="s">
        <v>59</v>
      </c>
      <c r="BF311" s="86" t="s">
        <v>59</v>
      </c>
      <c r="BG311" s="86" t="s">
        <v>59</v>
      </c>
      <c r="BH311" s="86" t="s">
        <v>59</v>
      </c>
      <c r="BI311" s="86" t="s">
        <v>59</v>
      </c>
      <c r="BJ311" s="86" t="s">
        <v>59</v>
      </c>
      <c r="BK311" s="86" t="s">
        <v>59</v>
      </c>
      <c r="BL311" s="86" t="s">
        <v>59</v>
      </c>
      <c r="BM311" s="86" t="s">
        <v>59</v>
      </c>
      <c r="BN311" s="86" t="s">
        <v>59</v>
      </c>
    </row>
    <row r="312" spans="34:66" s="75" customFormat="1" ht="12" customHeight="1" x14ac:dyDescent="0.15">
      <c r="AH312" s="77" t="s">
        <v>60</v>
      </c>
      <c r="AI312" s="71" t="s">
        <v>60</v>
      </c>
      <c r="AJ312" s="90">
        <f t="shared" ref="AJ312:BM315" si="75">AJ284-AJ298</f>
        <v>0</v>
      </c>
      <c r="AK312" s="90">
        <f t="shared" si="75"/>
        <v>0</v>
      </c>
      <c r="AL312" s="90">
        <f t="shared" si="75"/>
        <v>0</v>
      </c>
      <c r="AM312" s="90">
        <f t="shared" si="75"/>
        <v>0</v>
      </c>
      <c r="AN312" s="90">
        <f t="shared" si="75"/>
        <v>0</v>
      </c>
      <c r="AO312" s="90">
        <f t="shared" si="75"/>
        <v>0</v>
      </c>
      <c r="AP312" s="90">
        <f t="shared" si="75"/>
        <v>0</v>
      </c>
      <c r="AQ312" s="90">
        <f t="shared" si="75"/>
        <v>0</v>
      </c>
      <c r="AR312" s="90">
        <f t="shared" si="75"/>
        <v>0</v>
      </c>
      <c r="AS312" s="90">
        <f t="shared" si="75"/>
        <v>0</v>
      </c>
      <c r="AT312" s="90">
        <f t="shared" si="75"/>
        <v>0</v>
      </c>
      <c r="AU312" s="90">
        <f t="shared" si="75"/>
        <v>0</v>
      </c>
      <c r="AV312" s="90">
        <f t="shared" si="75"/>
        <v>0</v>
      </c>
      <c r="AW312" s="90">
        <f t="shared" si="75"/>
        <v>0</v>
      </c>
      <c r="AX312" s="90">
        <f t="shared" si="75"/>
        <v>0</v>
      </c>
      <c r="AY312" s="90">
        <f t="shared" si="75"/>
        <v>0</v>
      </c>
      <c r="AZ312" s="90">
        <f t="shared" si="75"/>
        <v>0</v>
      </c>
      <c r="BA312" s="90">
        <f t="shared" si="75"/>
        <v>0</v>
      </c>
      <c r="BB312" s="90">
        <f t="shared" si="75"/>
        <v>0</v>
      </c>
      <c r="BC312" s="90">
        <f t="shared" si="75"/>
        <v>0</v>
      </c>
      <c r="BD312" s="90">
        <f t="shared" si="75"/>
        <v>0</v>
      </c>
      <c r="BE312" s="90">
        <f t="shared" si="75"/>
        <v>0</v>
      </c>
      <c r="BF312" s="90">
        <f t="shared" si="75"/>
        <v>0</v>
      </c>
      <c r="BG312" s="90">
        <f t="shared" si="75"/>
        <v>0</v>
      </c>
      <c r="BH312" s="90">
        <f t="shared" si="75"/>
        <v>0</v>
      </c>
      <c r="BI312" s="90">
        <f t="shared" si="75"/>
        <v>0</v>
      </c>
      <c r="BJ312" s="90">
        <f t="shared" si="75"/>
        <v>0</v>
      </c>
      <c r="BK312" s="90">
        <f t="shared" si="75"/>
        <v>0</v>
      </c>
      <c r="BL312" s="90">
        <f t="shared" si="75"/>
        <v>0</v>
      </c>
      <c r="BM312" s="90">
        <f t="shared" si="75"/>
        <v>0</v>
      </c>
      <c r="BN312" s="90">
        <f t="shared" ref="BN312:BN321" si="76">BN284-BN298</f>
        <v>0</v>
      </c>
    </row>
    <row r="313" spans="34:66" s="75" customFormat="1" ht="12" customHeight="1" x14ac:dyDescent="0.15">
      <c r="AH313" s="78" t="s">
        <v>61</v>
      </c>
      <c r="AI313" s="79" t="s">
        <v>62</v>
      </c>
      <c r="AJ313" s="90">
        <f t="shared" si="75"/>
        <v>0</v>
      </c>
      <c r="AK313" s="90">
        <f t="shared" si="75"/>
        <v>0</v>
      </c>
      <c r="AL313" s="90">
        <f t="shared" si="75"/>
        <v>0</v>
      </c>
      <c r="AM313" s="90">
        <f t="shared" si="75"/>
        <v>0</v>
      </c>
      <c r="AN313" s="90">
        <f t="shared" si="75"/>
        <v>0</v>
      </c>
      <c r="AO313" s="90">
        <f t="shared" si="75"/>
        <v>0</v>
      </c>
      <c r="AP313" s="90">
        <f t="shared" si="75"/>
        <v>0</v>
      </c>
      <c r="AQ313" s="90">
        <f t="shared" si="75"/>
        <v>0</v>
      </c>
      <c r="AR313" s="90">
        <f t="shared" si="75"/>
        <v>0</v>
      </c>
      <c r="AS313" s="90">
        <f t="shared" si="75"/>
        <v>0</v>
      </c>
      <c r="AT313" s="90">
        <f t="shared" si="75"/>
        <v>0</v>
      </c>
      <c r="AU313" s="90">
        <f t="shared" si="75"/>
        <v>0</v>
      </c>
      <c r="AV313" s="90">
        <f t="shared" si="75"/>
        <v>0</v>
      </c>
      <c r="AW313" s="90">
        <f t="shared" si="75"/>
        <v>0</v>
      </c>
      <c r="AX313" s="90">
        <f t="shared" si="75"/>
        <v>0</v>
      </c>
      <c r="AY313" s="90">
        <f t="shared" si="75"/>
        <v>0</v>
      </c>
      <c r="AZ313" s="90">
        <f t="shared" si="75"/>
        <v>0</v>
      </c>
      <c r="BA313" s="90">
        <f t="shared" si="75"/>
        <v>0</v>
      </c>
      <c r="BB313" s="90">
        <f t="shared" si="75"/>
        <v>0</v>
      </c>
      <c r="BC313" s="90">
        <f t="shared" si="75"/>
        <v>0</v>
      </c>
      <c r="BD313" s="90">
        <f t="shared" si="75"/>
        <v>0</v>
      </c>
      <c r="BE313" s="90">
        <f t="shared" si="75"/>
        <v>0</v>
      </c>
      <c r="BF313" s="90">
        <f t="shared" si="75"/>
        <v>0</v>
      </c>
      <c r="BG313" s="90">
        <f t="shared" si="75"/>
        <v>0</v>
      </c>
      <c r="BH313" s="90">
        <f t="shared" si="75"/>
        <v>0</v>
      </c>
      <c r="BI313" s="90">
        <f t="shared" si="75"/>
        <v>0</v>
      </c>
      <c r="BJ313" s="90">
        <f t="shared" si="75"/>
        <v>0</v>
      </c>
      <c r="BK313" s="90">
        <f t="shared" si="75"/>
        <v>0</v>
      </c>
      <c r="BL313" s="90">
        <f t="shared" si="75"/>
        <v>0</v>
      </c>
      <c r="BM313" s="90">
        <f t="shared" si="75"/>
        <v>0</v>
      </c>
      <c r="BN313" s="90">
        <f t="shared" si="76"/>
        <v>0</v>
      </c>
    </row>
    <row r="314" spans="34:66" s="75" customFormat="1" ht="12" customHeight="1" x14ac:dyDescent="0.15">
      <c r="AH314" s="77"/>
      <c r="AI314" s="79" t="s">
        <v>63</v>
      </c>
      <c r="AJ314" s="90">
        <f t="shared" si="75"/>
        <v>0</v>
      </c>
      <c r="AK314" s="90">
        <f t="shared" si="75"/>
        <v>0</v>
      </c>
      <c r="AL314" s="90">
        <f t="shared" si="75"/>
        <v>0</v>
      </c>
      <c r="AM314" s="90">
        <f t="shared" si="75"/>
        <v>0</v>
      </c>
      <c r="AN314" s="90">
        <f t="shared" si="75"/>
        <v>0</v>
      </c>
      <c r="AO314" s="90">
        <f t="shared" si="75"/>
        <v>0</v>
      </c>
      <c r="AP314" s="90">
        <f t="shared" si="75"/>
        <v>0</v>
      </c>
      <c r="AQ314" s="90">
        <f t="shared" si="75"/>
        <v>0</v>
      </c>
      <c r="AR314" s="90">
        <f t="shared" si="75"/>
        <v>0</v>
      </c>
      <c r="AS314" s="90">
        <f t="shared" si="75"/>
        <v>0</v>
      </c>
      <c r="AT314" s="90">
        <f t="shared" si="75"/>
        <v>0</v>
      </c>
      <c r="AU314" s="90">
        <f t="shared" si="75"/>
        <v>0</v>
      </c>
      <c r="AV314" s="90">
        <f t="shared" si="75"/>
        <v>0</v>
      </c>
      <c r="AW314" s="90">
        <f t="shared" si="75"/>
        <v>0</v>
      </c>
      <c r="AX314" s="90">
        <f t="shared" si="75"/>
        <v>0</v>
      </c>
      <c r="AY314" s="90">
        <f t="shared" si="75"/>
        <v>0</v>
      </c>
      <c r="AZ314" s="90">
        <f t="shared" si="75"/>
        <v>0</v>
      </c>
      <c r="BA314" s="90">
        <f t="shared" si="75"/>
        <v>0</v>
      </c>
      <c r="BB314" s="90">
        <f t="shared" si="75"/>
        <v>0</v>
      </c>
      <c r="BC314" s="90">
        <f t="shared" si="75"/>
        <v>0</v>
      </c>
      <c r="BD314" s="90">
        <f t="shared" si="75"/>
        <v>0</v>
      </c>
      <c r="BE314" s="90">
        <f t="shared" si="75"/>
        <v>0</v>
      </c>
      <c r="BF314" s="90">
        <f t="shared" si="75"/>
        <v>0</v>
      </c>
      <c r="BG314" s="90">
        <f t="shared" si="75"/>
        <v>0</v>
      </c>
      <c r="BH314" s="90">
        <f t="shared" si="75"/>
        <v>0</v>
      </c>
      <c r="BI314" s="90">
        <f t="shared" si="75"/>
        <v>0</v>
      </c>
      <c r="BJ314" s="90">
        <f t="shared" si="75"/>
        <v>0</v>
      </c>
      <c r="BK314" s="90">
        <f t="shared" si="75"/>
        <v>0</v>
      </c>
      <c r="BL314" s="90">
        <f t="shared" si="75"/>
        <v>0</v>
      </c>
      <c r="BM314" s="90">
        <f t="shared" si="75"/>
        <v>0</v>
      </c>
      <c r="BN314" s="90">
        <f t="shared" si="76"/>
        <v>0</v>
      </c>
    </row>
    <row r="315" spans="34:66" s="75" customFormat="1" ht="12" customHeight="1" x14ac:dyDescent="0.15">
      <c r="AH315" s="78" t="s">
        <v>64</v>
      </c>
      <c r="AI315" s="79" t="s">
        <v>65</v>
      </c>
      <c r="AJ315" s="90">
        <f t="shared" si="75"/>
        <v>0</v>
      </c>
      <c r="AK315" s="90">
        <f t="shared" si="75"/>
        <v>0</v>
      </c>
      <c r="AL315" s="90">
        <f t="shared" si="75"/>
        <v>0</v>
      </c>
      <c r="AM315" s="90">
        <f t="shared" si="75"/>
        <v>0</v>
      </c>
      <c r="AN315" s="90">
        <f t="shared" si="75"/>
        <v>0</v>
      </c>
      <c r="AO315" s="90">
        <f t="shared" si="75"/>
        <v>0</v>
      </c>
      <c r="AP315" s="90">
        <f t="shared" si="75"/>
        <v>0</v>
      </c>
      <c r="AQ315" s="90">
        <f t="shared" si="75"/>
        <v>0</v>
      </c>
      <c r="AR315" s="90">
        <f t="shared" si="75"/>
        <v>0</v>
      </c>
      <c r="AS315" s="90">
        <f t="shared" si="75"/>
        <v>0</v>
      </c>
      <c r="AT315" s="90">
        <f t="shared" si="75"/>
        <v>0</v>
      </c>
      <c r="AU315" s="90">
        <f t="shared" si="75"/>
        <v>0</v>
      </c>
      <c r="AV315" s="90">
        <f t="shared" si="75"/>
        <v>0</v>
      </c>
      <c r="AW315" s="90">
        <f t="shared" si="75"/>
        <v>0</v>
      </c>
      <c r="AX315" s="90">
        <f t="shared" si="75"/>
        <v>0</v>
      </c>
      <c r="AY315" s="90">
        <f t="shared" si="75"/>
        <v>0</v>
      </c>
      <c r="AZ315" s="90">
        <f t="shared" si="75"/>
        <v>0</v>
      </c>
      <c r="BA315" s="90">
        <f t="shared" si="75"/>
        <v>0</v>
      </c>
      <c r="BB315" s="90">
        <f t="shared" si="75"/>
        <v>0</v>
      </c>
      <c r="BC315" s="90">
        <f t="shared" si="75"/>
        <v>0</v>
      </c>
      <c r="BD315" s="90">
        <f t="shared" si="75"/>
        <v>0</v>
      </c>
      <c r="BE315" s="90">
        <f t="shared" si="75"/>
        <v>0</v>
      </c>
      <c r="BF315" s="90">
        <f t="shared" si="75"/>
        <v>0</v>
      </c>
      <c r="BG315" s="90">
        <f t="shared" si="75"/>
        <v>0</v>
      </c>
      <c r="BH315" s="90">
        <f t="shared" si="75"/>
        <v>0</v>
      </c>
      <c r="BI315" s="90">
        <f t="shared" si="75"/>
        <v>0</v>
      </c>
      <c r="BJ315" s="90">
        <f t="shared" si="75"/>
        <v>0</v>
      </c>
      <c r="BK315" s="90">
        <f t="shared" si="75"/>
        <v>0</v>
      </c>
      <c r="BL315" s="90">
        <f t="shared" si="75"/>
        <v>0</v>
      </c>
      <c r="BM315" s="90">
        <f t="shared" si="75"/>
        <v>0</v>
      </c>
      <c r="BN315" s="90">
        <f t="shared" si="76"/>
        <v>0</v>
      </c>
    </row>
    <row r="316" spans="34:66" s="75" customFormat="1" ht="12" customHeight="1" x14ac:dyDescent="0.15">
      <c r="AH316" s="77"/>
      <c r="AI316" s="79" t="s">
        <v>66</v>
      </c>
      <c r="AJ316" s="90">
        <f t="shared" ref="AJ316:BM319" si="77">AJ288-AJ302</f>
        <v>0</v>
      </c>
      <c r="AK316" s="90">
        <f t="shared" si="77"/>
        <v>0</v>
      </c>
      <c r="AL316" s="90">
        <f t="shared" si="77"/>
        <v>0</v>
      </c>
      <c r="AM316" s="90">
        <f t="shared" si="77"/>
        <v>0</v>
      </c>
      <c r="AN316" s="90">
        <f t="shared" si="77"/>
        <v>0</v>
      </c>
      <c r="AO316" s="90">
        <f t="shared" si="77"/>
        <v>0</v>
      </c>
      <c r="AP316" s="90">
        <f t="shared" si="77"/>
        <v>0</v>
      </c>
      <c r="AQ316" s="90">
        <f t="shared" si="77"/>
        <v>0</v>
      </c>
      <c r="AR316" s="90">
        <f t="shared" si="77"/>
        <v>0</v>
      </c>
      <c r="AS316" s="90">
        <f t="shared" si="77"/>
        <v>0</v>
      </c>
      <c r="AT316" s="90">
        <f t="shared" si="77"/>
        <v>0</v>
      </c>
      <c r="AU316" s="90">
        <f t="shared" si="77"/>
        <v>0</v>
      </c>
      <c r="AV316" s="90">
        <f t="shared" si="77"/>
        <v>0</v>
      </c>
      <c r="AW316" s="90">
        <f t="shared" si="77"/>
        <v>0</v>
      </c>
      <c r="AX316" s="90">
        <f t="shared" si="77"/>
        <v>0</v>
      </c>
      <c r="AY316" s="90">
        <f t="shared" si="77"/>
        <v>0</v>
      </c>
      <c r="AZ316" s="90">
        <f t="shared" si="77"/>
        <v>0</v>
      </c>
      <c r="BA316" s="90">
        <f t="shared" si="77"/>
        <v>0</v>
      </c>
      <c r="BB316" s="90">
        <f t="shared" si="77"/>
        <v>0</v>
      </c>
      <c r="BC316" s="90">
        <f t="shared" si="77"/>
        <v>0</v>
      </c>
      <c r="BD316" s="90">
        <f t="shared" si="77"/>
        <v>0</v>
      </c>
      <c r="BE316" s="90">
        <f t="shared" si="77"/>
        <v>0</v>
      </c>
      <c r="BF316" s="90">
        <f t="shared" si="77"/>
        <v>0</v>
      </c>
      <c r="BG316" s="90">
        <f t="shared" si="77"/>
        <v>0</v>
      </c>
      <c r="BH316" s="90">
        <f t="shared" si="77"/>
        <v>0</v>
      </c>
      <c r="BI316" s="90">
        <f t="shared" si="77"/>
        <v>0</v>
      </c>
      <c r="BJ316" s="90">
        <f t="shared" si="77"/>
        <v>0</v>
      </c>
      <c r="BK316" s="90">
        <f t="shared" si="77"/>
        <v>0</v>
      </c>
      <c r="BL316" s="90">
        <f t="shared" si="77"/>
        <v>0</v>
      </c>
      <c r="BM316" s="90">
        <f t="shared" si="77"/>
        <v>0</v>
      </c>
      <c r="BN316" s="90">
        <f t="shared" si="76"/>
        <v>0</v>
      </c>
    </row>
    <row r="317" spans="34:66" s="75" customFormat="1" ht="12" customHeight="1" x14ac:dyDescent="0.15">
      <c r="AH317" s="78" t="s">
        <v>67</v>
      </c>
      <c r="AI317" s="80" t="s">
        <v>78</v>
      </c>
      <c r="AJ317" s="90">
        <f t="shared" si="77"/>
        <v>0</v>
      </c>
      <c r="AK317" s="90">
        <f t="shared" si="77"/>
        <v>0</v>
      </c>
      <c r="AL317" s="90">
        <f t="shared" si="77"/>
        <v>0</v>
      </c>
      <c r="AM317" s="90">
        <f t="shared" si="77"/>
        <v>0</v>
      </c>
      <c r="AN317" s="90">
        <f t="shared" si="77"/>
        <v>0</v>
      </c>
      <c r="AO317" s="90">
        <f t="shared" si="77"/>
        <v>0</v>
      </c>
      <c r="AP317" s="90">
        <f t="shared" si="77"/>
        <v>0</v>
      </c>
      <c r="AQ317" s="90">
        <f t="shared" si="77"/>
        <v>0</v>
      </c>
      <c r="AR317" s="90">
        <f t="shared" si="77"/>
        <v>0</v>
      </c>
      <c r="AS317" s="90">
        <f t="shared" si="77"/>
        <v>0</v>
      </c>
      <c r="AT317" s="90">
        <f t="shared" si="77"/>
        <v>0</v>
      </c>
      <c r="AU317" s="90">
        <f t="shared" si="77"/>
        <v>0</v>
      </c>
      <c r="AV317" s="90">
        <f t="shared" si="77"/>
        <v>0</v>
      </c>
      <c r="AW317" s="90">
        <f t="shared" si="77"/>
        <v>0</v>
      </c>
      <c r="AX317" s="90">
        <f t="shared" si="77"/>
        <v>0</v>
      </c>
      <c r="AY317" s="90">
        <f t="shared" si="77"/>
        <v>0</v>
      </c>
      <c r="AZ317" s="90">
        <f t="shared" si="77"/>
        <v>0</v>
      </c>
      <c r="BA317" s="90">
        <f t="shared" si="77"/>
        <v>0</v>
      </c>
      <c r="BB317" s="90">
        <f t="shared" si="77"/>
        <v>0</v>
      </c>
      <c r="BC317" s="90">
        <f t="shared" si="77"/>
        <v>0</v>
      </c>
      <c r="BD317" s="90">
        <f t="shared" si="77"/>
        <v>0</v>
      </c>
      <c r="BE317" s="90">
        <f t="shared" si="77"/>
        <v>0</v>
      </c>
      <c r="BF317" s="90">
        <f t="shared" si="77"/>
        <v>0</v>
      </c>
      <c r="BG317" s="90">
        <f t="shared" si="77"/>
        <v>0</v>
      </c>
      <c r="BH317" s="90">
        <f t="shared" si="77"/>
        <v>0</v>
      </c>
      <c r="BI317" s="90">
        <f t="shared" si="77"/>
        <v>0</v>
      </c>
      <c r="BJ317" s="90">
        <f t="shared" si="77"/>
        <v>0</v>
      </c>
      <c r="BK317" s="90">
        <f t="shared" si="77"/>
        <v>0</v>
      </c>
      <c r="BL317" s="90">
        <f t="shared" si="77"/>
        <v>0</v>
      </c>
      <c r="BM317" s="90">
        <f t="shared" si="77"/>
        <v>0</v>
      </c>
      <c r="BN317" s="90">
        <f t="shared" si="76"/>
        <v>0</v>
      </c>
    </row>
    <row r="318" spans="34:66" s="75" customFormat="1" ht="12" customHeight="1" x14ac:dyDescent="0.15">
      <c r="AH318" s="81"/>
      <c r="AI318" s="79" t="s">
        <v>265</v>
      </c>
      <c r="AJ318" s="90">
        <f t="shared" si="77"/>
        <v>0</v>
      </c>
      <c r="AK318" s="90">
        <f t="shared" si="77"/>
        <v>0</v>
      </c>
      <c r="AL318" s="90">
        <f t="shared" si="77"/>
        <v>0</v>
      </c>
      <c r="AM318" s="90">
        <f t="shared" si="77"/>
        <v>0</v>
      </c>
      <c r="AN318" s="90">
        <f t="shared" si="77"/>
        <v>0</v>
      </c>
      <c r="AO318" s="90">
        <f t="shared" si="77"/>
        <v>0</v>
      </c>
      <c r="AP318" s="90">
        <f t="shared" si="77"/>
        <v>0</v>
      </c>
      <c r="AQ318" s="90">
        <f t="shared" si="77"/>
        <v>0</v>
      </c>
      <c r="AR318" s="90">
        <f t="shared" si="77"/>
        <v>0</v>
      </c>
      <c r="AS318" s="90">
        <f t="shared" si="77"/>
        <v>0</v>
      </c>
      <c r="AT318" s="90">
        <f t="shared" si="77"/>
        <v>0</v>
      </c>
      <c r="AU318" s="90">
        <f t="shared" si="77"/>
        <v>0</v>
      </c>
      <c r="AV318" s="90">
        <f t="shared" si="77"/>
        <v>0</v>
      </c>
      <c r="AW318" s="90">
        <f t="shared" si="77"/>
        <v>0</v>
      </c>
      <c r="AX318" s="90">
        <f t="shared" si="77"/>
        <v>0</v>
      </c>
      <c r="AY318" s="90">
        <f t="shared" si="77"/>
        <v>0</v>
      </c>
      <c r="AZ318" s="90">
        <f t="shared" si="77"/>
        <v>0</v>
      </c>
      <c r="BA318" s="90">
        <f t="shared" si="77"/>
        <v>0</v>
      </c>
      <c r="BB318" s="90">
        <f t="shared" si="77"/>
        <v>0</v>
      </c>
      <c r="BC318" s="90">
        <f t="shared" si="77"/>
        <v>0</v>
      </c>
      <c r="BD318" s="90">
        <f t="shared" si="77"/>
        <v>0</v>
      </c>
      <c r="BE318" s="90">
        <f t="shared" si="77"/>
        <v>0</v>
      </c>
      <c r="BF318" s="90">
        <f t="shared" si="77"/>
        <v>0</v>
      </c>
      <c r="BG318" s="90">
        <f t="shared" si="77"/>
        <v>0</v>
      </c>
      <c r="BH318" s="90">
        <f t="shared" si="77"/>
        <v>0</v>
      </c>
      <c r="BI318" s="90">
        <f t="shared" si="77"/>
        <v>0</v>
      </c>
      <c r="BJ318" s="90">
        <f t="shared" si="77"/>
        <v>0</v>
      </c>
      <c r="BK318" s="90">
        <f t="shared" si="77"/>
        <v>0</v>
      </c>
      <c r="BL318" s="90">
        <f t="shared" si="77"/>
        <v>0</v>
      </c>
      <c r="BM318" s="90">
        <f t="shared" si="77"/>
        <v>0</v>
      </c>
      <c r="BN318" s="90">
        <f t="shared" si="76"/>
        <v>0</v>
      </c>
    </row>
    <row r="319" spans="34:66" s="75" customFormat="1" ht="12" customHeight="1" x14ac:dyDescent="0.15">
      <c r="AH319" s="77"/>
      <c r="AI319" s="79" t="s">
        <v>266</v>
      </c>
      <c r="AJ319" s="90">
        <f t="shared" si="77"/>
        <v>0</v>
      </c>
      <c r="AK319" s="90">
        <f t="shared" si="77"/>
        <v>0</v>
      </c>
      <c r="AL319" s="90">
        <f t="shared" si="77"/>
        <v>0</v>
      </c>
      <c r="AM319" s="90">
        <f t="shared" si="77"/>
        <v>0</v>
      </c>
      <c r="AN319" s="90">
        <f t="shared" si="77"/>
        <v>0</v>
      </c>
      <c r="AO319" s="90">
        <f t="shared" si="77"/>
        <v>0</v>
      </c>
      <c r="AP319" s="90">
        <f t="shared" si="77"/>
        <v>0</v>
      </c>
      <c r="AQ319" s="90">
        <f t="shared" si="77"/>
        <v>0</v>
      </c>
      <c r="AR319" s="90">
        <f t="shared" si="77"/>
        <v>0</v>
      </c>
      <c r="AS319" s="90">
        <f t="shared" si="77"/>
        <v>0</v>
      </c>
      <c r="AT319" s="90">
        <f t="shared" si="77"/>
        <v>0</v>
      </c>
      <c r="AU319" s="90">
        <f t="shared" si="77"/>
        <v>0</v>
      </c>
      <c r="AV319" s="90">
        <f t="shared" si="77"/>
        <v>0</v>
      </c>
      <c r="AW319" s="90">
        <f t="shared" si="77"/>
        <v>0</v>
      </c>
      <c r="AX319" s="90">
        <f t="shared" si="77"/>
        <v>0</v>
      </c>
      <c r="AY319" s="90">
        <f t="shared" si="77"/>
        <v>0</v>
      </c>
      <c r="AZ319" s="90">
        <f t="shared" si="77"/>
        <v>0</v>
      </c>
      <c r="BA319" s="90">
        <f t="shared" si="77"/>
        <v>0</v>
      </c>
      <c r="BB319" s="90">
        <f t="shared" si="77"/>
        <v>0</v>
      </c>
      <c r="BC319" s="90">
        <f t="shared" si="77"/>
        <v>0</v>
      </c>
      <c r="BD319" s="90">
        <f t="shared" si="77"/>
        <v>0</v>
      </c>
      <c r="BE319" s="90">
        <f t="shared" si="77"/>
        <v>0</v>
      </c>
      <c r="BF319" s="90">
        <f t="shared" si="77"/>
        <v>0</v>
      </c>
      <c r="BG319" s="90">
        <f t="shared" si="77"/>
        <v>0</v>
      </c>
      <c r="BH319" s="90">
        <f t="shared" si="77"/>
        <v>0</v>
      </c>
      <c r="BI319" s="90">
        <f t="shared" si="77"/>
        <v>0</v>
      </c>
      <c r="BJ319" s="90">
        <f t="shared" si="77"/>
        <v>0</v>
      </c>
      <c r="BK319" s="90">
        <f t="shared" si="77"/>
        <v>0</v>
      </c>
      <c r="BL319" s="90">
        <f t="shared" si="77"/>
        <v>0</v>
      </c>
      <c r="BM319" s="90">
        <f t="shared" si="77"/>
        <v>0</v>
      </c>
      <c r="BN319" s="90">
        <f t="shared" si="76"/>
        <v>0</v>
      </c>
    </row>
    <row r="320" spans="34:66" s="75" customFormat="1" ht="12" customHeight="1" x14ac:dyDescent="0.15">
      <c r="AH320" s="82" t="s">
        <v>71</v>
      </c>
      <c r="AI320" s="74" t="s">
        <v>72</v>
      </c>
      <c r="AJ320" s="90">
        <f t="shared" ref="AJ320:BM321" si="78">AJ292-AJ306</f>
        <v>0</v>
      </c>
      <c r="AK320" s="90">
        <f t="shared" si="78"/>
        <v>0</v>
      </c>
      <c r="AL320" s="90">
        <f t="shared" si="78"/>
        <v>0</v>
      </c>
      <c r="AM320" s="90">
        <f t="shared" si="78"/>
        <v>0</v>
      </c>
      <c r="AN320" s="90">
        <f t="shared" si="78"/>
        <v>0</v>
      </c>
      <c r="AO320" s="90">
        <f t="shared" si="78"/>
        <v>0</v>
      </c>
      <c r="AP320" s="90">
        <f t="shared" si="78"/>
        <v>0</v>
      </c>
      <c r="AQ320" s="90">
        <f t="shared" si="78"/>
        <v>0</v>
      </c>
      <c r="AR320" s="90">
        <f t="shared" si="78"/>
        <v>0</v>
      </c>
      <c r="AS320" s="90">
        <f t="shared" si="78"/>
        <v>0</v>
      </c>
      <c r="AT320" s="90">
        <f t="shared" si="78"/>
        <v>0</v>
      </c>
      <c r="AU320" s="90">
        <f t="shared" si="78"/>
        <v>0</v>
      </c>
      <c r="AV320" s="90">
        <f t="shared" si="78"/>
        <v>0</v>
      </c>
      <c r="AW320" s="90">
        <f t="shared" si="78"/>
        <v>0</v>
      </c>
      <c r="AX320" s="90">
        <f t="shared" si="78"/>
        <v>0</v>
      </c>
      <c r="AY320" s="90">
        <f t="shared" si="78"/>
        <v>0</v>
      </c>
      <c r="AZ320" s="90">
        <f t="shared" si="78"/>
        <v>0</v>
      </c>
      <c r="BA320" s="90">
        <f t="shared" si="78"/>
        <v>0</v>
      </c>
      <c r="BB320" s="90">
        <f t="shared" si="78"/>
        <v>0</v>
      </c>
      <c r="BC320" s="90">
        <f t="shared" si="78"/>
        <v>0</v>
      </c>
      <c r="BD320" s="90">
        <f t="shared" si="78"/>
        <v>0</v>
      </c>
      <c r="BE320" s="90">
        <f t="shared" si="78"/>
        <v>0</v>
      </c>
      <c r="BF320" s="90">
        <f t="shared" si="78"/>
        <v>0</v>
      </c>
      <c r="BG320" s="90">
        <f t="shared" si="78"/>
        <v>0</v>
      </c>
      <c r="BH320" s="90">
        <f t="shared" si="78"/>
        <v>0</v>
      </c>
      <c r="BI320" s="90">
        <f t="shared" si="78"/>
        <v>0</v>
      </c>
      <c r="BJ320" s="90">
        <f t="shared" si="78"/>
        <v>0</v>
      </c>
      <c r="BK320" s="90">
        <f t="shared" si="78"/>
        <v>0</v>
      </c>
      <c r="BL320" s="90">
        <f t="shared" si="78"/>
        <v>0</v>
      </c>
      <c r="BM320" s="90">
        <f t="shared" si="78"/>
        <v>0</v>
      </c>
      <c r="BN320" s="90">
        <f t="shared" si="76"/>
        <v>0</v>
      </c>
    </row>
    <row r="321" spans="34:66" s="75" customFormat="1" ht="12" customHeight="1" x14ac:dyDescent="0.15">
      <c r="AH321" s="83" t="s">
        <v>70</v>
      </c>
      <c r="AI321" s="71"/>
      <c r="AJ321" s="90">
        <f t="shared" si="78"/>
        <v>0</v>
      </c>
      <c r="AK321" s="90">
        <f t="shared" si="78"/>
        <v>0</v>
      </c>
      <c r="AL321" s="90">
        <f t="shared" si="78"/>
        <v>0</v>
      </c>
      <c r="AM321" s="90">
        <f t="shared" si="78"/>
        <v>0</v>
      </c>
      <c r="AN321" s="90">
        <f t="shared" si="78"/>
        <v>0</v>
      </c>
      <c r="AO321" s="90">
        <f t="shared" si="78"/>
        <v>0</v>
      </c>
      <c r="AP321" s="90">
        <f t="shared" si="78"/>
        <v>0</v>
      </c>
      <c r="AQ321" s="90">
        <f t="shared" si="78"/>
        <v>0</v>
      </c>
      <c r="AR321" s="90">
        <f t="shared" si="78"/>
        <v>0</v>
      </c>
      <c r="AS321" s="90">
        <f t="shared" si="78"/>
        <v>0</v>
      </c>
      <c r="AT321" s="90">
        <f t="shared" si="78"/>
        <v>0</v>
      </c>
      <c r="AU321" s="90">
        <f t="shared" si="78"/>
        <v>0</v>
      </c>
      <c r="AV321" s="90">
        <f t="shared" si="78"/>
        <v>0</v>
      </c>
      <c r="AW321" s="90">
        <f t="shared" si="78"/>
        <v>0</v>
      </c>
      <c r="AX321" s="90">
        <f t="shared" si="78"/>
        <v>0</v>
      </c>
      <c r="AY321" s="90">
        <f t="shared" si="78"/>
        <v>0</v>
      </c>
      <c r="AZ321" s="90">
        <f t="shared" si="78"/>
        <v>0</v>
      </c>
      <c r="BA321" s="90">
        <f t="shared" si="78"/>
        <v>0</v>
      </c>
      <c r="BB321" s="90">
        <f t="shared" si="78"/>
        <v>0</v>
      </c>
      <c r="BC321" s="90">
        <f t="shared" si="78"/>
        <v>0</v>
      </c>
      <c r="BD321" s="90">
        <f t="shared" si="78"/>
        <v>0</v>
      </c>
      <c r="BE321" s="90">
        <f t="shared" si="78"/>
        <v>0</v>
      </c>
      <c r="BF321" s="90">
        <f t="shared" si="78"/>
        <v>0</v>
      </c>
      <c r="BG321" s="90">
        <f t="shared" si="78"/>
        <v>0</v>
      </c>
      <c r="BH321" s="90">
        <f t="shared" si="78"/>
        <v>0</v>
      </c>
      <c r="BI321" s="90">
        <f t="shared" si="78"/>
        <v>0</v>
      </c>
      <c r="BJ321" s="90">
        <f t="shared" si="78"/>
        <v>0</v>
      </c>
      <c r="BK321" s="90">
        <f t="shared" si="78"/>
        <v>0</v>
      </c>
      <c r="BL321" s="90">
        <f t="shared" si="78"/>
        <v>0</v>
      </c>
      <c r="BM321" s="90">
        <f t="shared" si="78"/>
        <v>0</v>
      </c>
      <c r="BN321" s="90">
        <f t="shared" si="76"/>
        <v>0</v>
      </c>
    </row>
    <row r="322" spans="34:66" s="75" customFormat="1" ht="12" customHeight="1" x14ac:dyDescent="0.15">
      <c r="AH322" s="515" t="s">
        <v>51</v>
      </c>
      <c r="AI322" s="516"/>
      <c r="AJ322" s="90">
        <f>SUM(AJ312:AJ321)</f>
        <v>0</v>
      </c>
      <c r="AK322" s="90">
        <f t="shared" ref="AK322:BM322" si="79">SUM(AK312:AK321)</f>
        <v>0</v>
      </c>
      <c r="AL322" s="90">
        <f t="shared" si="79"/>
        <v>0</v>
      </c>
      <c r="AM322" s="90">
        <f t="shared" si="79"/>
        <v>0</v>
      </c>
      <c r="AN322" s="90">
        <f t="shared" si="79"/>
        <v>0</v>
      </c>
      <c r="AO322" s="90">
        <f t="shared" si="79"/>
        <v>0</v>
      </c>
      <c r="AP322" s="90">
        <f t="shared" si="79"/>
        <v>0</v>
      </c>
      <c r="AQ322" s="90">
        <f t="shared" si="79"/>
        <v>0</v>
      </c>
      <c r="AR322" s="90">
        <f t="shared" si="79"/>
        <v>0</v>
      </c>
      <c r="AS322" s="90">
        <f t="shared" si="79"/>
        <v>0</v>
      </c>
      <c r="AT322" s="90">
        <f t="shared" si="79"/>
        <v>0</v>
      </c>
      <c r="AU322" s="90">
        <f t="shared" si="79"/>
        <v>0</v>
      </c>
      <c r="AV322" s="90">
        <f t="shared" si="79"/>
        <v>0</v>
      </c>
      <c r="AW322" s="90">
        <f t="shared" si="79"/>
        <v>0</v>
      </c>
      <c r="AX322" s="90">
        <f t="shared" si="79"/>
        <v>0</v>
      </c>
      <c r="AY322" s="90">
        <f t="shared" si="79"/>
        <v>0</v>
      </c>
      <c r="AZ322" s="90">
        <f t="shared" si="79"/>
        <v>0</v>
      </c>
      <c r="BA322" s="90">
        <f t="shared" si="79"/>
        <v>0</v>
      </c>
      <c r="BB322" s="90">
        <f t="shared" si="79"/>
        <v>0</v>
      </c>
      <c r="BC322" s="90">
        <f t="shared" si="79"/>
        <v>0</v>
      </c>
      <c r="BD322" s="90">
        <f t="shared" si="79"/>
        <v>0</v>
      </c>
      <c r="BE322" s="90">
        <f t="shared" si="79"/>
        <v>0</v>
      </c>
      <c r="BF322" s="90">
        <f t="shared" si="79"/>
        <v>0</v>
      </c>
      <c r="BG322" s="90">
        <f t="shared" si="79"/>
        <v>0</v>
      </c>
      <c r="BH322" s="90">
        <f t="shared" si="79"/>
        <v>0</v>
      </c>
      <c r="BI322" s="90">
        <f t="shared" si="79"/>
        <v>0</v>
      </c>
      <c r="BJ322" s="90">
        <f t="shared" si="79"/>
        <v>0</v>
      </c>
      <c r="BK322" s="90">
        <f t="shared" si="79"/>
        <v>0</v>
      </c>
      <c r="BL322" s="90">
        <f t="shared" si="79"/>
        <v>0</v>
      </c>
      <c r="BM322" s="90">
        <f t="shared" si="79"/>
        <v>0</v>
      </c>
      <c r="BN322" s="90">
        <f>SUM(BN312:BN321)</f>
        <v>0</v>
      </c>
    </row>
  </sheetData>
  <customSheetViews>
    <customSheetView guid="{DF515BBC-AD63-4C78-82A4-0CBD6B6BCF77}" showPageBreaks="1" printArea="1" hiddenColumns="1" view="pageBreakPreview" topLeftCell="A16">
      <selection activeCell="D17" sqref="D17"/>
      <pageMargins left="0.70866141732283472" right="0.70866141732283472" top="0.74803149606299213" bottom="0.15748031496062992" header="0.31496062992125984" footer="0.31496062992125984"/>
      <pageSetup paperSize="9" fitToWidth="3" orientation="landscape" blackAndWhite="1" horizontalDpi="300" verticalDpi="300" r:id="rId1"/>
    </customSheetView>
  </customSheetViews>
  <mergeCells count="58">
    <mergeCell ref="AH310:AH311"/>
    <mergeCell ref="AI310:AI311"/>
    <mergeCell ref="AH322:AI322"/>
    <mergeCell ref="AH308:AI308"/>
    <mergeCell ref="AH245:AH246"/>
    <mergeCell ref="AI245:AI246"/>
    <mergeCell ref="AH257:AI257"/>
    <mergeCell ref="AH259:AH260"/>
    <mergeCell ref="AI259:AI260"/>
    <mergeCell ref="AH271:AI271"/>
    <mergeCell ref="AH282:AH283"/>
    <mergeCell ref="AI282:AI283"/>
    <mergeCell ref="AH294:AI294"/>
    <mergeCell ref="AH296:AH297"/>
    <mergeCell ref="AI296:AI297"/>
    <mergeCell ref="AH243:AI243"/>
    <mergeCell ref="AH180:AH181"/>
    <mergeCell ref="AI180:AI181"/>
    <mergeCell ref="AH192:AI192"/>
    <mergeCell ref="AH194:AH195"/>
    <mergeCell ref="AI194:AI195"/>
    <mergeCell ref="AH206:AI206"/>
    <mergeCell ref="AH208:AH209"/>
    <mergeCell ref="AI208:AI209"/>
    <mergeCell ref="AH220:AI220"/>
    <mergeCell ref="AH231:AH232"/>
    <mergeCell ref="AI231:AI232"/>
    <mergeCell ref="AH169:AI169"/>
    <mergeCell ref="A51:B51"/>
    <mergeCell ref="A52:B52"/>
    <mergeCell ref="A53:B53"/>
    <mergeCell ref="AH129:AH130"/>
    <mergeCell ref="AI129:AI130"/>
    <mergeCell ref="AH141:AI141"/>
    <mergeCell ref="AH143:AH144"/>
    <mergeCell ref="AI143:AI144"/>
    <mergeCell ref="AH155:AI155"/>
    <mergeCell ref="AH157:AH158"/>
    <mergeCell ref="AI157:AI158"/>
    <mergeCell ref="A25:A26"/>
    <mergeCell ref="B25:B26"/>
    <mergeCell ref="C25:F25"/>
    <mergeCell ref="A37:B37"/>
    <mergeCell ref="A39:A40"/>
    <mergeCell ref="B39:B40"/>
    <mergeCell ref="C39:F39"/>
    <mergeCell ref="A23:B23"/>
    <mergeCell ref="A3:A4"/>
    <mergeCell ref="B3:B4"/>
    <mergeCell ref="C3:F3"/>
    <mergeCell ref="A5:B5"/>
    <mergeCell ref="A6:B6"/>
    <mergeCell ref="A7:B7"/>
    <mergeCell ref="A8:B8"/>
    <mergeCell ref="A9:B9"/>
    <mergeCell ref="A11:A12"/>
    <mergeCell ref="B11:B12"/>
    <mergeCell ref="C11:F11"/>
  </mergeCells>
  <phoneticPr fontId="3"/>
  <pageMargins left="0.70866141732283472" right="0.70866141732283472" top="0.74803149606299213" bottom="0.15748031496062992" header="0.31496062992125984" footer="0.31496062992125984"/>
  <pageSetup paperSize="9" fitToWidth="3" orientation="landscape" blackAndWhite="1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46</vt:i4>
      </vt:variant>
      <vt:variant>
        <vt:lpstr>名前付き一覧</vt:lpstr>
      </vt:variant>
      <vt:variant>
        <vt:i4>46</vt:i4>
      </vt:variant>
    </vt:vector>
  </HeadingPairs>
  <TitlesOfParts>
    <vt:vector size="92" baseType="lpstr">
      <vt:lpstr>使用方法</vt:lpstr>
      <vt:lpstr>表紙</vt:lpstr>
      <vt:lpstr>補助対象選手名簿</vt:lpstr>
      <vt:lpstr>選手事業対象一覧</vt:lpstr>
      <vt:lpstr>補助対象指導者名簿</vt:lpstr>
      <vt:lpstr>指導者事業対象一覧</vt:lpstr>
      <vt:lpstr>事業計画・報告総括表</vt:lpstr>
      <vt:lpstr> (総括表)</vt:lpstr>
      <vt:lpstr>（内訳）</vt:lpstr>
      <vt:lpstr>(個表1)</vt:lpstr>
      <vt:lpstr>(個表2)</vt:lpstr>
      <vt:lpstr>(個表3)</vt:lpstr>
      <vt:lpstr>(個表4)</vt:lpstr>
      <vt:lpstr>(個表5)</vt:lpstr>
      <vt:lpstr>(個表6)</vt:lpstr>
      <vt:lpstr>(個表7)</vt:lpstr>
      <vt:lpstr>(個表8)</vt:lpstr>
      <vt:lpstr>(個表9)</vt:lpstr>
      <vt:lpstr>(個表10)</vt:lpstr>
      <vt:lpstr>(個表11)</vt:lpstr>
      <vt:lpstr>(個表12)</vt:lpstr>
      <vt:lpstr>(個表13)</vt:lpstr>
      <vt:lpstr>(個表14)</vt:lpstr>
      <vt:lpstr>(個表15)</vt:lpstr>
      <vt:lpstr>(個表16)</vt:lpstr>
      <vt:lpstr>(個表17)</vt:lpstr>
      <vt:lpstr>(個表18）</vt:lpstr>
      <vt:lpstr>(個表19)</vt:lpstr>
      <vt:lpstr>(個表20)</vt:lpstr>
      <vt:lpstr>(個表21)</vt:lpstr>
      <vt:lpstr>(個表22)</vt:lpstr>
      <vt:lpstr>(個表23)</vt:lpstr>
      <vt:lpstr>(個表24)</vt:lpstr>
      <vt:lpstr>(個表25)</vt:lpstr>
      <vt:lpstr>(個表26)</vt:lpstr>
      <vt:lpstr>(個表27)</vt:lpstr>
      <vt:lpstr>(個表28)</vt:lpstr>
      <vt:lpstr>(個表29)</vt:lpstr>
      <vt:lpstr>(個表30)</vt:lpstr>
      <vt:lpstr>旅費請求・領収</vt:lpstr>
      <vt:lpstr>旅費請求・領収（例）</vt:lpstr>
      <vt:lpstr>領収書台紙</vt:lpstr>
      <vt:lpstr>謝金領収書</vt:lpstr>
      <vt:lpstr>謝金領収書（例）</vt:lpstr>
      <vt:lpstr>特別講師招へい理由書</vt:lpstr>
      <vt:lpstr>競技用購入理由書</vt:lpstr>
      <vt:lpstr>' (総括表)'!Print_Area</vt:lpstr>
      <vt:lpstr>'(個表1)'!Print_Area</vt:lpstr>
      <vt:lpstr>'(個表10)'!Print_Area</vt:lpstr>
      <vt:lpstr>'(個表11)'!Print_Area</vt:lpstr>
      <vt:lpstr>'(個表12)'!Print_Area</vt:lpstr>
      <vt:lpstr>'(個表13)'!Print_Area</vt:lpstr>
      <vt:lpstr>'(個表14)'!Print_Area</vt:lpstr>
      <vt:lpstr>'(個表15)'!Print_Area</vt:lpstr>
      <vt:lpstr>'(個表16)'!Print_Area</vt:lpstr>
      <vt:lpstr>'(個表17)'!Print_Area</vt:lpstr>
      <vt:lpstr>'(個表18）'!Print_Area</vt:lpstr>
      <vt:lpstr>'(個表19)'!Print_Area</vt:lpstr>
      <vt:lpstr>'(個表2)'!Print_Area</vt:lpstr>
      <vt:lpstr>'(個表20)'!Print_Area</vt:lpstr>
      <vt:lpstr>'(個表21)'!Print_Area</vt:lpstr>
      <vt:lpstr>'(個表22)'!Print_Area</vt:lpstr>
      <vt:lpstr>'(個表23)'!Print_Area</vt:lpstr>
      <vt:lpstr>'(個表24)'!Print_Area</vt:lpstr>
      <vt:lpstr>'(個表25)'!Print_Area</vt:lpstr>
      <vt:lpstr>'(個表26)'!Print_Area</vt:lpstr>
      <vt:lpstr>'(個表27)'!Print_Area</vt:lpstr>
      <vt:lpstr>'(個表28)'!Print_Area</vt:lpstr>
      <vt:lpstr>'(個表29)'!Print_Area</vt:lpstr>
      <vt:lpstr>'(個表3)'!Print_Area</vt:lpstr>
      <vt:lpstr>'(個表30)'!Print_Area</vt:lpstr>
      <vt:lpstr>'(個表4)'!Print_Area</vt:lpstr>
      <vt:lpstr>'(個表5)'!Print_Area</vt:lpstr>
      <vt:lpstr>'(個表6)'!Print_Area</vt:lpstr>
      <vt:lpstr>'(個表7)'!Print_Area</vt:lpstr>
      <vt:lpstr>'(個表8)'!Print_Area</vt:lpstr>
      <vt:lpstr>'(個表9)'!Print_Area</vt:lpstr>
      <vt:lpstr>'（内訳）'!Print_Area</vt:lpstr>
      <vt:lpstr>指導者事業対象一覧!Print_Area</vt:lpstr>
      <vt:lpstr>事業計画・報告総括表!Print_Area</vt:lpstr>
      <vt:lpstr>選手事業対象一覧!Print_Area</vt:lpstr>
      <vt:lpstr>補助対象指導者名簿!Print_Area</vt:lpstr>
      <vt:lpstr>補助対象選手名簿!Print_Area</vt:lpstr>
      <vt:lpstr>旅費請求・領収!Print_Area</vt:lpstr>
      <vt:lpstr>'旅費請求・領収（例）'!Print_Area</vt:lpstr>
      <vt:lpstr>領収書台紙!Print_Area</vt:lpstr>
      <vt:lpstr>'（内訳）'!Print_Titles</vt:lpstr>
      <vt:lpstr>指導者事業対象一覧!Print_Titles</vt:lpstr>
      <vt:lpstr>事業計画・報告総括表!Print_Titles</vt:lpstr>
      <vt:lpstr>選手事業対象一覧!Print_Titles</vt:lpstr>
      <vt:lpstr>補助対象指導者名簿!Print_Titles</vt:lpstr>
      <vt:lpstr>補助対象選手名簿!Print_Titles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TAIKYO-09</dc:creator>
  <cp:lastModifiedBy>kudou1</cp:lastModifiedBy>
  <cp:lastPrinted>2019-03-20T04:32:26Z</cp:lastPrinted>
  <dcterms:created xsi:type="dcterms:W3CDTF">2014-11-18T04:25:54Z</dcterms:created>
  <dcterms:modified xsi:type="dcterms:W3CDTF">2024-03-12T06:36:12Z</dcterms:modified>
</cp:coreProperties>
</file>