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\\LINK\share\4.スポーツ推進班\補助金要綱要領\R4年度\02_体協⇒競技団体等補助金関連要綱等の改正\02_実施要領（改正あり）\別添５（強化拠点校支援事業）\"/>
    </mc:Choice>
  </mc:AlternateContent>
  <xr:revisionPtr revIDLastSave="0" documentId="13_ncr:1_{82AA82E5-3785-4CD2-A6F3-21DC15FB751A}" xr6:coauthVersionLast="47" xr6:coauthVersionMax="47" xr10:uidLastSave="{00000000-0000-0000-0000-000000000000}"/>
  <bookViews>
    <workbookView xWindow="-120" yWindow="-120" windowWidth="20730" windowHeight="11160" tabRatio="774" firstSheet="38" activeTab="42" xr2:uid="{00000000-000D-0000-FFFF-FFFF00000000}"/>
  </bookViews>
  <sheets>
    <sheet name="表紙" sheetId="37" r:id="rId1"/>
    <sheet name="対象指導者・選手名簿" sheetId="49" r:id="rId2"/>
    <sheet name="事業計画" sheetId="34" r:id="rId3"/>
    <sheet name="収支予算・決算書" sheetId="28" r:id="rId4"/>
    <sheet name="事業１" sheetId="31" r:id="rId5"/>
    <sheet name="事業２" sheetId="51" r:id="rId6"/>
    <sheet name="事業３" sheetId="52" r:id="rId7"/>
    <sheet name="事業４" sheetId="53" r:id="rId8"/>
    <sheet name="事業５" sheetId="54" r:id="rId9"/>
    <sheet name="事業６" sheetId="55" r:id="rId10"/>
    <sheet name="事業７" sheetId="56" r:id="rId11"/>
    <sheet name="事業８" sheetId="57" r:id="rId12"/>
    <sheet name="事業９" sheetId="58" r:id="rId13"/>
    <sheet name="事業１０" sheetId="59" r:id="rId14"/>
    <sheet name="事業１１" sheetId="60" r:id="rId15"/>
    <sheet name="事業１２" sheetId="61" r:id="rId16"/>
    <sheet name="事業１３" sheetId="62" r:id="rId17"/>
    <sheet name="事業１４" sheetId="63" r:id="rId18"/>
    <sheet name="事業１５" sheetId="64" r:id="rId19"/>
    <sheet name="事業１６" sheetId="65" r:id="rId20"/>
    <sheet name="事業１７" sheetId="66" r:id="rId21"/>
    <sheet name="事業１８" sheetId="67" r:id="rId22"/>
    <sheet name="事業１９" sheetId="68" r:id="rId23"/>
    <sheet name="事業２０" sheetId="69" r:id="rId24"/>
    <sheet name="事業２１" sheetId="70" r:id="rId25"/>
    <sheet name="事業２２" sheetId="71" r:id="rId26"/>
    <sheet name="事業２３" sheetId="72" r:id="rId27"/>
    <sheet name="事業２４" sheetId="73" r:id="rId28"/>
    <sheet name="事業２５" sheetId="74" r:id="rId29"/>
    <sheet name="事業２６" sheetId="75" r:id="rId30"/>
    <sheet name="事業２７" sheetId="76" r:id="rId31"/>
    <sheet name="事業２８" sheetId="77" r:id="rId32"/>
    <sheet name="事業２９" sheetId="78" r:id="rId33"/>
    <sheet name="事業３０" sheetId="79" r:id="rId34"/>
    <sheet name="事業計画（例）1" sheetId="35" r:id="rId35"/>
    <sheet name="事業計画（例）2" sheetId="26" r:id="rId36"/>
    <sheet name="収支予算書（例）" sheetId="36" r:id="rId37"/>
    <sheet name="事業計画総括表（例）" sheetId="25" r:id="rId38"/>
    <sheet name="実績報告（例）" sheetId="22" r:id="rId39"/>
    <sheet name="旅費請求・領収書（例）" sheetId="47" r:id="rId40"/>
    <sheet name="外部指導者招へい実績表" sheetId="41" r:id="rId41"/>
    <sheet name="謝金領収書（1日単位）" sheetId="38" r:id="rId42"/>
    <sheet name="謝金領収書(月単位)" sheetId="39" r:id="rId43"/>
    <sheet name="旅費請求・領収書" sheetId="46" r:id="rId44"/>
    <sheet name="購入物品等一覧" sheetId="42" r:id="rId45"/>
    <sheet name="競技用具購入理由書" sheetId="45" r:id="rId46"/>
    <sheet name="領収書台紙" sheetId="40" r:id="rId47"/>
  </sheets>
  <definedNames>
    <definedName name="_xlnm.Print_Area" localSheetId="4">事業１!$A$1:$AI$41</definedName>
    <definedName name="_xlnm.Print_Area" localSheetId="13">事業１０!$A$1:$AI$41</definedName>
    <definedName name="_xlnm.Print_Area" localSheetId="14">事業１１!$A$1:$AI$41</definedName>
    <definedName name="_xlnm.Print_Area" localSheetId="15">事業１２!$A$1:$AI$41</definedName>
    <definedName name="_xlnm.Print_Area" localSheetId="16">事業１３!$A$1:$AI$41</definedName>
    <definedName name="_xlnm.Print_Area" localSheetId="17">事業１４!$A$1:$AI$41</definedName>
    <definedName name="_xlnm.Print_Area" localSheetId="18">事業１５!$A$1:$AI$41</definedName>
    <definedName name="_xlnm.Print_Area" localSheetId="19">事業１６!$A$1:$AI$41</definedName>
    <definedName name="_xlnm.Print_Area" localSheetId="20">事業１７!$A$1:$AI$41</definedName>
    <definedName name="_xlnm.Print_Area" localSheetId="21">事業１８!$A$1:$AI$41</definedName>
    <definedName name="_xlnm.Print_Area" localSheetId="22">事業１９!$A$1:$AI$41</definedName>
    <definedName name="_xlnm.Print_Area" localSheetId="5">事業２!$A$1:$AI$41</definedName>
    <definedName name="_xlnm.Print_Area" localSheetId="23">事業２０!$A$1:$AI$41</definedName>
    <definedName name="_xlnm.Print_Area" localSheetId="24">事業２１!$A$1:$AI$41</definedName>
    <definedName name="_xlnm.Print_Area" localSheetId="25">事業２２!$A$1:$AI$41</definedName>
    <definedName name="_xlnm.Print_Area" localSheetId="26">事業２３!$A$1:$AI$41</definedName>
    <definedName name="_xlnm.Print_Area" localSheetId="27">事業２４!$A$1:$AI$41</definedName>
    <definedName name="_xlnm.Print_Area" localSheetId="28">事業２５!$A$1:$AI$41</definedName>
    <definedName name="_xlnm.Print_Area" localSheetId="29">事業２６!$A$1:$AI$41</definedName>
    <definedName name="_xlnm.Print_Area" localSheetId="30">事業２７!$A$1:$AI$41</definedName>
    <definedName name="_xlnm.Print_Area" localSheetId="31">事業２８!$A$1:$AI$41</definedName>
    <definedName name="_xlnm.Print_Area" localSheetId="32">事業２９!$A$1:$AI$41</definedName>
    <definedName name="_xlnm.Print_Area" localSheetId="6">事業３!$A$1:$AI$41</definedName>
    <definedName name="_xlnm.Print_Area" localSheetId="33">事業３０!$A$1:$AI$41</definedName>
    <definedName name="_xlnm.Print_Area" localSheetId="7">事業４!$A$1:$AI$41</definedName>
    <definedName name="_xlnm.Print_Area" localSheetId="8">事業５!$A$1:$AI$41</definedName>
    <definedName name="_xlnm.Print_Area" localSheetId="9">事業６!$A$1:$AI$41</definedName>
    <definedName name="_xlnm.Print_Area" localSheetId="10">事業７!$A$1:$AI$41</definedName>
    <definedName name="_xlnm.Print_Area" localSheetId="11">事業８!$A$1:$AI$42</definedName>
    <definedName name="_xlnm.Print_Area" localSheetId="12">事業９!$A$1:$AI$41</definedName>
    <definedName name="_xlnm.Print_Area" localSheetId="2">事業計画!$A$1:$K$32</definedName>
    <definedName name="_xlnm.Print_Area" localSheetId="1">対象指導者・選手名簿!$A$1:$G$39</definedName>
    <definedName name="_xlnm.Print_Area" localSheetId="0">表紙!$A$1:$S$24</definedName>
  </definedNames>
  <calcPr calcId="181029"/>
</workbook>
</file>

<file path=xl/calcChain.xml><?xml version="1.0" encoding="utf-8"?>
<calcChain xmlns="http://schemas.openxmlformats.org/spreadsheetml/2006/main">
  <c r="A1" i="49" l="1"/>
  <c r="A2" i="28"/>
  <c r="A2" i="34"/>
  <c r="G15" i="37" l="1"/>
  <c r="H4" i="34" l="1"/>
  <c r="P14" i="28" l="1"/>
  <c r="P15" i="28"/>
  <c r="P16" i="28"/>
  <c r="P17" i="28"/>
  <c r="P19" i="28"/>
  <c r="P22" i="28"/>
  <c r="P23" i="28"/>
  <c r="K15" i="28"/>
  <c r="K16" i="28"/>
  <c r="K17" i="28"/>
  <c r="K18" i="28"/>
  <c r="K19" i="28"/>
  <c r="K20" i="28"/>
  <c r="K21" i="28"/>
  <c r="K22" i="28"/>
  <c r="K23" i="28"/>
  <c r="K14" i="28"/>
  <c r="O4" i="28" l="1"/>
  <c r="K1" i="34" l="1"/>
  <c r="AI1" i="34"/>
  <c r="AG1" i="28"/>
  <c r="AI1" i="51"/>
  <c r="AI1" i="52"/>
  <c r="AI1" i="53"/>
  <c r="AI1" i="54"/>
  <c r="AI1" i="55"/>
  <c r="AI1" i="56"/>
  <c r="AI1" i="57"/>
  <c r="AI1" i="58"/>
  <c r="AI1" i="59"/>
  <c r="AI1" i="60"/>
  <c r="AI1" i="61"/>
  <c r="AI1" i="62"/>
  <c r="AI1" i="63"/>
  <c r="AI1" i="64"/>
  <c r="AI1" i="65"/>
  <c r="AI1" i="66"/>
  <c r="AI1" i="67"/>
  <c r="AI1" i="68"/>
  <c r="AI1" i="69"/>
  <c r="AI1" i="70"/>
  <c r="AI1" i="71"/>
  <c r="AI1" i="72"/>
  <c r="AI1" i="73"/>
  <c r="AI1" i="74"/>
  <c r="AI1" i="75"/>
  <c r="AI1" i="76"/>
  <c r="AI1" i="77"/>
  <c r="AI1" i="78"/>
  <c r="AI1" i="79"/>
  <c r="AI1" i="31"/>
  <c r="G14" i="37" l="1"/>
  <c r="G13" i="37"/>
  <c r="D15" i="37"/>
  <c r="D14" i="37"/>
  <c r="D13" i="37"/>
  <c r="A16" i="52"/>
  <c r="A16" i="53"/>
  <c r="A16" i="54"/>
  <c r="A16" i="55"/>
  <c r="A16" i="56"/>
  <c r="A16" i="57"/>
  <c r="A16" i="58"/>
  <c r="A16" i="59"/>
  <c r="A16" i="60"/>
  <c r="A16" i="61"/>
  <c r="A16" i="62"/>
  <c r="A16" i="63"/>
  <c r="A16" i="64"/>
  <c r="A16" i="65"/>
  <c r="A16" i="66"/>
  <c r="A16" i="67"/>
  <c r="A16" i="68"/>
  <c r="A16" i="69"/>
  <c r="A16" i="70"/>
  <c r="A16" i="71"/>
  <c r="A16" i="72"/>
  <c r="A16" i="73"/>
  <c r="A16" i="74"/>
  <c r="A16" i="75"/>
  <c r="A16" i="76"/>
  <c r="A16" i="77"/>
  <c r="A16" i="78"/>
  <c r="A16" i="79"/>
  <c r="A16" i="51"/>
  <c r="A16" i="31"/>
  <c r="K37" i="34"/>
  <c r="J37" i="34"/>
  <c r="K36" i="34"/>
  <c r="J36" i="34"/>
  <c r="K35" i="34"/>
  <c r="K34" i="34"/>
  <c r="J34" i="34"/>
  <c r="J35" i="34"/>
  <c r="K33" i="34"/>
  <c r="J33" i="34"/>
  <c r="K32" i="34"/>
  <c r="J32" i="34"/>
  <c r="K31" i="34"/>
  <c r="J31" i="34"/>
  <c r="K30" i="34"/>
  <c r="J30" i="34"/>
  <c r="K29" i="34"/>
  <c r="J29" i="34"/>
  <c r="K28" i="34"/>
  <c r="J28" i="34"/>
  <c r="K27" i="34"/>
  <c r="J27" i="34"/>
  <c r="K26" i="34"/>
  <c r="J26" i="34"/>
  <c r="K25" i="34"/>
  <c r="J25" i="34"/>
  <c r="K24" i="34"/>
  <c r="J24" i="34"/>
  <c r="K23" i="34"/>
  <c r="J23" i="34"/>
  <c r="K22" i="34"/>
  <c r="J22" i="34"/>
  <c r="K21" i="34"/>
  <c r="J21" i="34"/>
  <c r="K20" i="34"/>
  <c r="J20" i="34"/>
  <c r="K19" i="34"/>
  <c r="J19" i="34"/>
  <c r="K18" i="34"/>
  <c r="J18" i="34"/>
  <c r="K17" i="34"/>
  <c r="J17" i="34"/>
  <c r="K16" i="34"/>
  <c r="J16" i="34"/>
  <c r="K15" i="34"/>
  <c r="J15" i="34"/>
  <c r="K14" i="34"/>
  <c r="J14" i="34"/>
  <c r="K13" i="34"/>
  <c r="J13" i="34"/>
  <c r="K12" i="34"/>
  <c r="J12" i="34"/>
  <c r="K11" i="34"/>
  <c r="J11" i="34"/>
  <c r="K10" i="34"/>
  <c r="J10" i="34"/>
  <c r="K9" i="34"/>
  <c r="J9" i="34"/>
  <c r="K8" i="34"/>
  <c r="J8" i="34"/>
  <c r="G37" i="34"/>
  <c r="E37" i="34"/>
  <c r="G36" i="34"/>
  <c r="E36" i="34"/>
  <c r="G35" i="34"/>
  <c r="E35" i="34"/>
  <c r="G34" i="34"/>
  <c r="E34" i="34"/>
  <c r="G33" i="34"/>
  <c r="E33" i="34"/>
  <c r="G32" i="34"/>
  <c r="E32" i="34"/>
  <c r="G31" i="34"/>
  <c r="E31" i="34"/>
  <c r="G30" i="34"/>
  <c r="E30" i="34"/>
  <c r="G29" i="34"/>
  <c r="E29" i="34"/>
  <c r="G28" i="34"/>
  <c r="E28" i="34"/>
  <c r="G27" i="34"/>
  <c r="E27" i="34"/>
  <c r="G26" i="34"/>
  <c r="E26" i="34"/>
  <c r="G25" i="34"/>
  <c r="E25" i="34"/>
  <c r="G24" i="34"/>
  <c r="E24" i="34"/>
  <c r="G23" i="34"/>
  <c r="E23" i="34"/>
  <c r="G22" i="34"/>
  <c r="E22" i="34"/>
  <c r="G21" i="34"/>
  <c r="E21" i="34"/>
  <c r="G20" i="34"/>
  <c r="E20" i="34"/>
  <c r="G19" i="34"/>
  <c r="E19" i="34"/>
  <c r="B17" i="34"/>
  <c r="H8" i="34"/>
  <c r="G8" i="34"/>
  <c r="E8" i="34"/>
  <c r="D8" i="34"/>
  <c r="B8" i="34"/>
  <c r="G18" i="34"/>
  <c r="E18" i="34"/>
  <c r="G17" i="34"/>
  <c r="E17" i="34"/>
  <c r="G16" i="34"/>
  <c r="E16" i="34"/>
  <c r="G15" i="34"/>
  <c r="E15" i="34"/>
  <c r="G14" i="34"/>
  <c r="E14" i="34"/>
  <c r="G13" i="34"/>
  <c r="E13" i="34"/>
  <c r="G12" i="34"/>
  <c r="E12" i="34"/>
  <c r="G11" i="34"/>
  <c r="E11" i="34"/>
  <c r="E10" i="34"/>
  <c r="E9" i="34"/>
  <c r="P41" i="52"/>
  <c r="K24" i="52" s="1"/>
  <c r="K28" i="52" s="1"/>
  <c r="K41" i="52"/>
  <c r="U40" i="52"/>
  <c r="U39" i="52"/>
  <c r="U38" i="52"/>
  <c r="U37" i="52"/>
  <c r="U36" i="52"/>
  <c r="U35" i="52"/>
  <c r="U34" i="52"/>
  <c r="U33" i="52"/>
  <c r="U32" i="52"/>
  <c r="U31" i="52"/>
  <c r="V2" i="52"/>
  <c r="C2" i="52"/>
  <c r="P41" i="53"/>
  <c r="K41" i="53"/>
  <c r="U40" i="53"/>
  <c r="U39" i="53"/>
  <c r="U38" i="53"/>
  <c r="U37" i="53"/>
  <c r="U36" i="53"/>
  <c r="U35" i="53"/>
  <c r="U34" i="53"/>
  <c r="U33" i="53"/>
  <c r="U32" i="53"/>
  <c r="U31" i="53"/>
  <c r="K24" i="53"/>
  <c r="K28" i="53" s="1"/>
  <c r="V2" i="53"/>
  <c r="C2" i="53"/>
  <c r="P41" i="54"/>
  <c r="K24" i="54" s="1"/>
  <c r="K28" i="54" s="1"/>
  <c r="K41" i="54"/>
  <c r="U40" i="54"/>
  <c r="U39" i="54"/>
  <c r="U38" i="54"/>
  <c r="U37" i="54"/>
  <c r="U36" i="54"/>
  <c r="U35" i="54"/>
  <c r="U34" i="54"/>
  <c r="U33" i="54"/>
  <c r="U32" i="54"/>
  <c r="U31" i="54"/>
  <c r="V2" i="54"/>
  <c r="C2" i="54"/>
  <c r="P41" i="55"/>
  <c r="K41" i="55"/>
  <c r="U40" i="55"/>
  <c r="U39" i="55"/>
  <c r="U38" i="55"/>
  <c r="U37" i="55"/>
  <c r="U36" i="55"/>
  <c r="U35" i="55"/>
  <c r="U34" i="55"/>
  <c r="U33" i="55"/>
  <c r="U32" i="55"/>
  <c r="U31" i="55"/>
  <c r="K24" i="55"/>
  <c r="K28" i="55" s="1"/>
  <c r="V2" i="55"/>
  <c r="C2" i="55"/>
  <c r="P41" i="56"/>
  <c r="K24" i="56" s="1"/>
  <c r="K28" i="56" s="1"/>
  <c r="K41" i="56"/>
  <c r="U40" i="56"/>
  <c r="U39" i="56"/>
  <c r="U38" i="56"/>
  <c r="U37" i="56"/>
  <c r="U36" i="56"/>
  <c r="U35" i="56"/>
  <c r="U34" i="56"/>
  <c r="U33" i="56"/>
  <c r="U32" i="56"/>
  <c r="U31" i="56"/>
  <c r="V2" i="56"/>
  <c r="C2" i="56"/>
  <c r="P41" i="57"/>
  <c r="K24" i="57" s="1"/>
  <c r="K28" i="57" s="1"/>
  <c r="K41" i="57"/>
  <c r="U40" i="57"/>
  <c r="U39" i="57"/>
  <c r="U38" i="57"/>
  <c r="U37" i="57"/>
  <c r="U36" i="57"/>
  <c r="U35" i="57"/>
  <c r="U34" i="57"/>
  <c r="U33" i="57"/>
  <c r="U32" i="57"/>
  <c r="U31" i="57"/>
  <c r="V2" i="57"/>
  <c r="C2" i="57"/>
  <c r="P41" i="58"/>
  <c r="K24" i="58" s="1"/>
  <c r="K28" i="58" s="1"/>
  <c r="K41" i="58"/>
  <c r="U40" i="58"/>
  <c r="U39" i="58"/>
  <c r="U38" i="58"/>
  <c r="U37" i="58"/>
  <c r="U36" i="58"/>
  <c r="U35" i="58"/>
  <c r="U34" i="58"/>
  <c r="U33" i="58"/>
  <c r="U32" i="58"/>
  <c r="U31" i="58"/>
  <c r="V2" i="58"/>
  <c r="C2" i="58"/>
  <c r="P41" i="59"/>
  <c r="K24" i="59" s="1"/>
  <c r="K28" i="59" s="1"/>
  <c r="K41" i="59"/>
  <c r="U40" i="59"/>
  <c r="U39" i="59"/>
  <c r="U38" i="59"/>
  <c r="U37" i="59"/>
  <c r="U36" i="59"/>
  <c r="U35" i="59"/>
  <c r="U34" i="59"/>
  <c r="U33" i="59"/>
  <c r="U32" i="59"/>
  <c r="U31" i="59"/>
  <c r="V2" i="59"/>
  <c r="C2" i="59"/>
  <c r="P41" i="60"/>
  <c r="K24" i="60" s="1"/>
  <c r="K28" i="60" s="1"/>
  <c r="K41" i="60"/>
  <c r="U40" i="60"/>
  <c r="U39" i="60"/>
  <c r="U38" i="60"/>
  <c r="U37" i="60"/>
  <c r="U36" i="60"/>
  <c r="U35" i="60"/>
  <c r="U34" i="60"/>
  <c r="U33" i="60"/>
  <c r="U32" i="60"/>
  <c r="U31" i="60"/>
  <c r="V2" i="60"/>
  <c r="C2" i="60"/>
  <c r="P41" i="61"/>
  <c r="K41" i="61"/>
  <c r="U40" i="61"/>
  <c r="U39" i="61"/>
  <c r="U38" i="61"/>
  <c r="U37" i="61"/>
  <c r="U36" i="61"/>
  <c r="U35" i="61"/>
  <c r="U34" i="61"/>
  <c r="U33" i="61"/>
  <c r="U32" i="61"/>
  <c r="U31" i="61"/>
  <c r="K24" i="61"/>
  <c r="K28" i="61" s="1"/>
  <c r="V2" i="61"/>
  <c r="C2" i="61"/>
  <c r="P41" i="62"/>
  <c r="K24" i="62" s="1"/>
  <c r="K28" i="62" s="1"/>
  <c r="K41" i="62"/>
  <c r="U40" i="62"/>
  <c r="U39" i="62"/>
  <c r="U38" i="62"/>
  <c r="U37" i="62"/>
  <c r="U36" i="62"/>
  <c r="U35" i="62"/>
  <c r="U34" i="62"/>
  <c r="U33" i="62"/>
  <c r="U32" i="62"/>
  <c r="U31" i="62"/>
  <c r="V2" i="62"/>
  <c r="C2" i="62"/>
  <c r="P41" i="63"/>
  <c r="K41" i="63"/>
  <c r="U40" i="63"/>
  <c r="U39" i="63"/>
  <c r="U38" i="63"/>
  <c r="U37" i="63"/>
  <c r="U36" i="63"/>
  <c r="U35" i="63"/>
  <c r="U34" i="63"/>
  <c r="U33" i="63"/>
  <c r="U32" i="63"/>
  <c r="U31" i="63"/>
  <c r="K24" i="63"/>
  <c r="K28" i="63" s="1"/>
  <c r="V2" i="63"/>
  <c r="C2" i="63"/>
  <c r="P41" i="64"/>
  <c r="K24" i="64" s="1"/>
  <c r="K28" i="64" s="1"/>
  <c r="K41" i="64"/>
  <c r="U40" i="64"/>
  <c r="U39" i="64"/>
  <c r="U38" i="64"/>
  <c r="U37" i="64"/>
  <c r="U36" i="64"/>
  <c r="U35" i="64"/>
  <c r="U34" i="64"/>
  <c r="U33" i="64"/>
  <c r="U32" i="64"/>
  <c r="U31" i="64"/>
  <c r="V2" i="64"/>
  <c r="C2" i="64"/>
  <c r="P41" i="65"/>
  <c r="K24" i="65" s="1"/>
  <c r="K28" i="65" s="1"/>
  <c r="K41" i="65"/>
  <c r="U40" i="65"/>
  <c r="U39" i="65"/>
  <c r="U38" i="65"/>
  <c r="U37" i="65"/>
  <c r="U36" i="65"/>
  <c r="U35" i="65"/>
  <c r="U34" i="65"/>
  <c r="U33" i="65"/>
  <c r="U32" i="65"/>
  <c r="U31" i="65"/>
  <c r="V2" i="65"/>
  <c r="C2" i="65"/>
  <c r="P41" i="66"/>
  <c r="K24" i="66" s="1"/>
  <c r="K28" i="66" s="1"/>
  <c r="K41" i="66"/>
  <c r="U40" i="66"/>
  <c r="U39" i="66"/>
  <c r="U38" i="66"/>
  <c r="U37" i="66"/>
  <c r="U36" i="66"/>
  <c r="U35" i="66"/>
  <c r="U34" i="66"/>
  <c r="U33" i="66"/>
  <c r="U32" i="66"/>
  <c r="U31" i="66"/>
  <c r="V2" i="66"/>
  <c r="C2" i="66"/>
  <c r="P41" i="67"/>
  <c r="K24" i="67" s="1"/>
  <c r="K28" i="67" s="1"/>
  <c r="K41" i="67"/>
  <c r="U40" i="67"/>
  <c r="U39" i="67"/>
  <c r="U38" i="67"/>
  <c r="U37" i="67"/>
  <c r="U36" i="67"/>
  <c r="U35" i="67"/>
  <c r="U34" i="67"/>
  <c r="U33" i="67"/>
  <c r="U32" i="67"/>
  <c r="U31" i="67"/>
  <c r="V2" i="67"/>
  <c r="C2" i="67"/>
  <c r="P41" i="68"/>
  <c r="K24" i="68" s="1"/>
  <c r="K28" i="68" s="1"/>
  <c r="K41" i="68"/>
  <c r="U40" i="68"/>
  <c r="U39" i="68"/>
  <c r="U38" i="68"/>
  <c r="U37" i="68"/>
  <c r="U36" i="68"/>
  <c r="U35" i="68"/>
  <c r="U34" i="68"/>
  <c r="U33" i="68"/>
  <c r="U32" i="68"/>
  <c r="U31" i="68"/>
  <c r="V2" i="68"/>
  <c r="C2" i="68"/>
  <c r="P41" i="69"/>
  <c r="K41" i="69"/>
  <c r="U40" i="69"/>
  <c r="U39" i="69"/>
  <c r="U38" i="69"/>
  <c r="U37" i="69"/>
  <c r="U36" i="69"/>
  <c r="U35" i="69"/>
  <c r="U34" i="69"/>
  <c r="U33" i="69"/>
  <c r="U32" i="69"/>
  <c r="U31" i="69"/>
  <c r="K24" i="69"/>
  <c r="K28" i="69" s="1"/>
  <c r="V2" i="69"/>
  <c r="C2" i="69"/>
  <c r="P41" i="70"/>
  <c r="K24" i="70" s="1"/>
  <c r="K28" i="70" s="1"/>
  <c r="K41" i="70"/>
  <c r="U40" i="70"/>
  <c r="U39" i="70"/>
  <c r="U38" i="70"/>
  <c r="U37" i="70"/>
  <c r="U36" i="70"/>
  <c r="U35" i="70"/>
  <c r="U34" i="70"/>
  <c r="U33" i="70"/>
  <c r="U32" i="70"/>
  <c r="U31" i="70"/>
  <c r="V2" i="70"/>
  <c r="C2" i="70"/>
  <c r="P41" i="71"/>
  <c r="K24" i="71" s="1"/>
  <c r="K28" i="71" s="1"/>
  <c r="K41" i="71"/>
  <c r="U40" i="71"/>
  <c r="U39" i="71"/>
  <c r="U38" i="71"/>
  <c r="U37" i="71"/>
  <c r="U36" i="71"/>
  <c r="U35" i="71"/>
  <c r="U34" i="71"/>
  <c r="U33" i="71"/>
  <c r="U32" i="71"/>
  <c r="U31" i="71"/>
  <c r="V2" i="71"/>
  <c r="C2" i="71"/>
  <c r="P41" i="72"/>
  <c r="K24" i="72" s="1"/>
  <c r="K28" i="72" s="1"/>
  <c r="K41" i="72"/>
  <c r="U40" i="72"/>
  <c r="U39" i="72"/>
  <c r="U38" i="72"/>
  <c r="U37" i="72"/>
  <c r="U36" i="72"/>
  <c r="U35" i="72"/>
  <c r="U34" i="72"/>
  <c r="U33" i="72"/>
  <c r="U32" i="72"/>
  <c r="U31" i="72"/>
  <c r="V2" i="72"/>
  <c r="C2" i="72"/>
  <c r="P41" i="73"/>
  <c r="K24" i="73" s="1"/>
  <c r="K28" i="73" s="1"/>
  <c r="K41" i="73"/>
  <c r="U40" i="73"/>
  <c r="U39" i="73"/>
  <c r="U38" i="73"/>
  <c r="U37" i="73"/>
  <c r="U36" i="73"/>
  <c r="U35" i="73"/>
  <c r="U34" i="73"/>
  <c r="U33" i="73"/>
  <c r="U32" i="73"/>
  <c r="U31" i="73"/>
  <c r="V2" i="73"/>
  <c r="C2" i="73"/>
  <c r="P41" i="74"/>
  <c r="K24" i="74" s="1"/>
  <c r="K28" i="74" s="1"/>
  <c r="K41" i="74"/>
  <c r="U40" i="74"/>
  <c r="U39" i="74"/>
  <c r="U38" i="74"/>
  <c r="U37" i="74"/>
  <c r="U36" i="74"/>
  <c r="U35" i="74"/>
  <c r="U34" i="74"/>
  <c r="U33" i="74"/>
  <c r="U32" i="74"/>
  <c r="U31" i="74"/>
  <c r="V2" i="74"/>
  <c r="C2" i="74"/>
  <c r="P41" i="75"/>
  <c r="K41" i="75"/>
  <c r="U40" i="75"/>
  <c r="U39" i="75"/>
  <c r="U38" i="75"/>
  <c r="U37" i="75"/>
  <c r="U36" i="75"/>
  <c r="U35" i="75"/>
  <c r="U34" i="75"/>
  <c r="U33" i="75"/>
  <c r="U32" i="75"/>
  <c r="U31" i="75"/>
  <c r="K24" i="75"/>
  <c r="K28" i="75" s="1"/>
  <c r="V2" i="75"/>
  <c r="C2" i="75"/>
  <c r="P41" i="76"/>
  <c r="K24" i="76" s="1"/>
  <c r="K28" i="76" s="1"/>
  <c r="K41" i="76"/>
  <c r="U40" i="76"/>
  <c r="U39" i="76"/>
  <c r="U38" i="76"/>
  <c r="U37" i="76"/>
  <c r="U36" i="76"/>
  <c r="U35" i="76"/>
  <c r="U34" i="76"/>
  <c r="U33" i="76"/>
  <c r="U32" i="76"/>
  <c r="U31" i="76"/>
  <c r="V2" i="76"/>
  <c r="C2" i="76"/>
  <c r="P41" i="77"/>
  <c r="K24" i="77" s="1"/>
  <c r="K28" i="77" s="1"/>
  <c r="K41" i="77"/>
  <c r="U40" i="77"/>
  <c r="U39" i="77"/>
  <c r="U38" i="77"/>
  <c r="U37" i="77"/>
  <c r="U36" i="77"/>
  <c r="U35" i="77"/>
  <c r="U34" i="77"/>
  <c r="U33" i="77"/>
  <c r="U32" i="77"/>
  <c r="U31" i="77"/>
  <c r="V2" i="77"/>
  <c r="C2" i="77"/>
  <c r="P41" i="78"/>
  <c r="K24" i="78" s="1"/>
  <c r="K28" i="78" s="1"/>
  <c r="K41" i="78"/>
  <c r="U40" i="78"/>
  <c r="U39" i="78"/>
  <c r="U38" i="78"/>
  <c r="U37" i="78"/>
  <c r="U36" i="78"/>
  <c r="U35" i="78"/>
  <c r="U34" i="78"/>
  <c r="U33" i="78"/>
  <c r="U32" i="78"/>
  <c r="U31" i="78"/>
  <c r="V2" i="78"/>
  <c r="C2" i="78"/>
  <c r="P41" i="79"/>
  <c r="K24" i="79" s="1"/>
  <c r="K28" i="79" s="1"/>
  <c r="K41" i="79"/>
  <c r="U40" i="79"/>
  <c r="U39" i="79"/>
  <c r="U38" i="79"/>
  <c r="U37" i="79"/>
  <c r="U36" i="79"/>
  <c r="U35" i="79"/>
  <c r="U34" i="79"/>
  <c r="U33" i="79"/>
  <c r="U32" i="79"/>
  <c r="U31" i="79"/>
  <c r="V2" i="79"/>
  <c r="C2" i="79"/>
  <c r="P41" i="51"/>
  <c r="K24" i="51" s="1"/>
  <c r="K28" i="51" s="1"/>
  <c r="K41" i="51"/>
  <c r="U40" i="51"/>
  <c r="U39" i="51"/>
  <c r="U38" i="51"/>
  <c r="U37" i="51"/>
  <c r="U36" i="51"/>
  <c r="U35" i="51"/>
  <c r="U34" i="51"/>
  <c r="U33" i="51"/>
  <c r="U32" i="51"/>
  <c r="U31" i="51"/>
  <c r="V2" i="51"/>
  <c r="C2" i="51"/>
  <c r="G10" i="34"/>
  <c r="G9" i="34"/>
  <c r="D37" i="34"/>
  <c r="B37" i="34"/>
  <c r="D36" i="34"/>
  <c r="B36" i="34"/>
  <c r="D35" i="34"/>
  <c r="B35" i="34"/>
  <c r="D34" i="34"/>
  <c r="B34" i="34"/>
  <c r="D33" i="34"/>
  <c r="B33" i="34"/>
  <c r="D32" i="34"/>
  <c r="B32" i="34"/>
  <c r="D31" i="34"/>
  <c r="B31" i="34"/>
  <c r="D30" i="34"/>
  <c r="B30" i="34"/>
  <c r="D29" i="34"/>
  <c r="B29" i="34"/>
  <c r="D28" i="34"/>
  <c r="B28" i="34"/>
  <c r="D27" i="34"/>
  <c r="B27" i="34"/>
  <c r="D26" i="34"/>
  <c r="B26" i="34"/>
  <c r="D25" i="34"/>
  <c r="B25" i="34"/>
  <c r="D24" i="34"/>
  <c r="B24" i="34"/>
  <c r="D23" i="34"/>
  <c r="B23" i="34"/>
  <c r="D22" i="34"/>
  <c r="B22" i="34"/>
  <c r="D21" i="34"/>
  <c r="B21" i="34"/>
  <c r="D20" i="34"/>
  <c r="B20" i="34"/>
  <c r="D19" i="34"/>
  <c r="B19" i="34"/>
  <c r="D18" i="34"/>
  <c r="B18" i="34"/>
  <c r="D17" i="34"/>
  <c r="D16" i="34"/>
  <c r="B16" i="34"/>
  <c r="D15" i="34"/>
  <c r="B15" i="34"/>
  <c r="D14" i="34"/>
  <c r="B14" i="34"/>
  <c r="D13" i="34"/>
  <c r="B13" i="34"/>
  <c r="D12" i="34"/>
  <c r="B12" i="34"/>
  <c r="D11" i="34"/>
  <c r="B11" i="34"/>
  <c r="D10" i="34"/>
  <c r="B10" i="34"/>
  <c r="D9" i="34"/>
  <c r="B9" i="34"/>
  <c r="C37" i="34"/>
  <c r="C36" i="34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I2" i="34"/>
  <c r="U41" i="78" l="1"/>
  <c r="U41" i="75"/>
  <c r="U41" i="70"/>
  <c r="U41" i="67"/>
  <c r="U41" i="62"/>
  <c r="U41" i="79"/>
  <c r="U41" i="59"/>
  <c r="U41" i="54"/>
  <c r="U41" i="74"/>
  <c r="U41" i="71"/>
  <c r="U41" i="66"/>
  <c r="U41" i="63"/>
  <c r="U41" i="58"/>
  <c r="U41" i="55"/>
  <c r="U41" i="51"/>
  <c r="U41" i="77"/>
  <c r="U41" i="72"/>
  <c r="U41" i="69"/>
  <c r="U41" i="64"/>
  <c r="U41" i="61"/>
  <c r="U41" i="56"/>
  <c r="U41" i="53"/>
  <c r="U41" i="76"/>
  <c r="U41" i="73"/>
  <c r="U41" i="68"/>
  <c r="U41" i="65"/>
  <c r="U41" i="60"/>
  <c r="U41" i="57"/>
  <c r="U41" i="52"/>
  <c r="V2" i="28"/>
  <c r="U38" i="31"/>
  <c r="U37" i="31"/>
  <c r="U36" i="31"/>
  <c r="U35" i="31"/>
  <c r="V2" i="31"/>
  <c r="K41" i="31"/>
  <c r="P41" i="31"/>
  <c r="C2" i="31"/>
  <c r="D5" i="49" l="1"/>
  <c r="F5" i="49"/>
  <c r="K28" i="47"/>
  <c r="J27" i="47"/>
  <c r="J26" i="47"/>
  <c r="J25" i="47"/>
  <c r="J24" i="47"/>
  <c r="J23" i="47"/>
  <c r="J22" i="47"/>
  <c r="J21" i="47"/>
  <c r="J20" i="47"/>
  <c r="J19" i="47"/>
  <c r="J18" i="47"/>
  <c r="J17" i="47"/>
  <c r="J16" i="47"/>
  <c r="J28" i="47"/>
  <c r="J15" i="47"/>
  <c r="J14" i="47"/>
  <c r="J13" i="47"/>
  <c r="K28" i="46"/>
  <c r="J27" i="46"/>
  <c r="J26" i="46"/>
  <c r="J25" i="46"/>
  <c r="J24" i="46"/>
  <c r="J23" i="46"/>
  <c r="J22" i="46"/>
  <c r="J21" i="46"/>
  <c r="J20" i="46"/>
  <c r="J19" i="46"/>
  <c r="J18" i="46"/>
  <c r="J17" i="46"/>
  <c r="J16" i="46"/>
  <c r="J15" i="46"/>
  <c r="J14" i="46"/>
  <c r="J13" i="46"/>
  <c r="J28" i="46" s="1"/>
  <c r="K24" i="28"/>
  <c r="U15" i="28"/>
  <c r="U38" i="22"/>
  <c r="U37" i="22"/>
  <c r="U37" i="26"/>
  <c r="U36" i="26"/>
  <c r="U37" i="35"/>
  <c r="U36" i="35"/>
  <c r="K24" i="31"/>
  <c r="K28" i="31" s="1"/>
  <c r="U20" i="36"/>
  <c r="U19" i="36"/>
  <c r="U20" i="28"/>
  <c r="G19" i="42"/>
  <c r="B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21" i="41" s="1"/>
  <c r="C32" i="39"/>
  <c r="D32" i="39" s="1"/>
  <c r="K10" i="36"/>
  <c r="U13" i="36"/>
  <c r="U23" i="36" s="1"/>
  <c r="U14" i="36"/>
  <c r="U15" i="36"/>
  <c r="U16" i="36"/>
  <c r="U17" i="36"/>
  <c r="U18" i="36"/>
  <c r="U21" i="36"/>
  <c r="U22" i="36"/>
  <c r="K23" i="36"/>
  <c r="P23" i="36"/>
  <c r="AF13" i="35"/>
  <c r="AF14" i="35"/>
  <c r="K27" i="35"/>
  <c r="U30" i="35"/>
  <c r="U31" i="35"/>
  <c r="U40" i="35" s="1"/>
  <c r="U32" i="35"/>
  <c r="U33" i="35"/>
  <c r="U34" i="35"/>
  <c r="U35" i="35"/>
  <c r="U38" i="35"/>
  <c r="U39" i="35"/>
  <c r="K40" i="35"/>
  <c r="P40" i="35"/>
  <c r="U31" i="31"/>
  <c r="U32" i="31"/>
  <c r="U33" i="31"/>
  <c r="U34" i="31"/>
  <c r="U39" i="31"/>
  <c r="U40" i="31"/>
  <c r="U14" i="28"/>
  <c r="U16" i="28"/>
  <c r="U17" i="28"/>
  <c r="U18" i="28"/>
  <c r="U19" i="28"/>
  <c r="U21" i="28"/>
  <c r="U22" i="28"/>
  <c r="U23" i="28"/>
  <c r="P24" i="28"/>
  <c r="K7" i="28" s="1"/>
  <c r="K11" i="28" s="1"/>
  <c r="AF13" i="26"/>
  <c r="AF14" i="26"/>
  <c r="K27" i="26"/>
  <c r="U30" i="26"/>
  <c r="U31" i="26"/>
  <c r="U40" i="26" s="1"/>
  <c r="U32" i="26"/>
  <c r="U33" i="26"/>
  <c r="U34" i="26"/>
  <c r="U35" i="26"/>
  <c r="U38" i="26"/>
  <c r="U39" i="26"/>
  <c r="K40" i="26"/>
  <c r="P40" i="26"/>
  <c r="U40" i="22"/>
  <c r="U39" i="22"/>
  <c r="U36" i="22"/>
  <c r="U35" i="22"/>
  <c r="U34" i="22"/>
  <c r="U33" i="22"/>
  <c r="U32" i="22"/>
  <c r="U41" i="22" s="1"/>
  <c r="U31" i="22"/>
  <c r="K28" i="22"/>
  <c r="K41" i="22"/>
  <c r="P41" i="22"/>
  <c r="C33" i="39" l="1"/>
  <c r="U24" i="28"/>
  <c r="U41" i="31"/>
  <c r="C5" i="49"/>
  <c r="D4" i="28"/>
  <c r="C4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TAIKYO-09</author>
    <author>TAIKYO-04</author>
  </authors>
  <commentList>
    <comment ref="B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交付申請　or　実績報告かを選択</t>
        </r>
      </text>
    </comment>
    <comment ref="G7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●●年
↓
　　数値を入力</t>
        </r>
      </text>
    </comment>
    <comment ref="G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簡略表示入力
●●高校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TAIKYO-03</author>
    <author>TAIKYO-04</author>
  </authors>
  <commentList>
    <comment ref="G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男子、女子ｏｒ共通</t>
        </r>
      </text>
    </comment>
    <comment ref="E7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本務者
再任用
臨採
外部コーチ</t>
        </r>
      </text>
    </comment>
    <comment ref="G7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　確実に連絡が取れる代表者の
　携帯番号・メールを記入してください。
　※　修正・激励等の必要なときに使用します。
　 　　</t>
        </r>
      </text>
    </comment>
    <comment ref="G14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共通の場合男ｏｒ女</t>
        </r>
      </text>
    </comment>
  </commentList>
</comments>
</file>

<file path=xl/sharedStrings.xml><?xml version="1.0" encoding="utf-8"?>
<sst xmlns="http://schemas.openxmlformats.org/spreadsheetml/2006/main" count="3130" uniqueCount="281">
  <si>
    <t>種別</t>
    <rPh sb="0" eb="2">
      <t>シュベツ</t>
    </rPh>
    <phoneticPr fontId="2"/>
  </si>
  <si>
    <t>指 導 者</t>
  </si>
  <si>
    <t>宿泊費</t>
    <rPh sb="0" eb="3">
      <t>シュクハクヒ</t>
    </rPh>
    <phoneticPr fontId="2"/>
  </si>
  <si>
    <t>期日</t>
    <rPh sb="0" eb="2">
      <t>キジツ</t>
    </rPh>
    <phoneticPr fontId="2"/>
  </si>
  <si>
    <t>参加人数</t>
    <rPh sb="0" eb="2">
      <t>サンカ</t>
    </rPh>
    <rPh sb="2" eb="4">
      <t>ニンズウ</t>
    </rPh>
    <phoneticPr fontId="2"/>
  </si>
  <si>
    <t>指導者</t>
    <rPh sb="0" eb="3">
      <t>シドウシャ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</si>
  <si>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</si>
  <si>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</si>
  <si>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少年女子</t>
    <rPh sb="0" eb="2">
      <t>ショウネン</t>
    </rPh>
    <rPh sb="2" eb="4">
      <t>ジョシ</t>
    </rPh>
    <phoneticPr fontId="2"/>
  </si>
  <si>
    <t>総事業費</t>
    <rPh sb="0" eb="4">
      <t>ソウジギョウヒ</t>
    </rPh>
    <phoneticPr fontId="2"/>
  </si>
  <si>
    <t>競技団体負担金</t>
    <rPh sb="0" eb="2">
      <t>キョウギ</t>
    </rPh>
    <rPh sb="2" eb="4">
      <t>ダンタイ</t>
    </rPh>
    <rPh sb="4" eb="7">
      <t>フタンキン</t>
    </rPh>
    <phoneticPr fontId="2"/>
  </si>
  <si>
    <t>その他</t>
    <rPh sb="0" eb="3">
      <t>ソノタ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</si>
  <si>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</si>
  <si>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報償費</t>
    <rPh sb="0" eb="3">
      <t>ホウショウヒ</t>
    </rPh>
    <phoneticPr fontId="2"/>
  </si>
  <si>
    <t>事業No.</t>
    <rPh sb="0" eb="2">
      <t>ジギョウ</t>
    </rPh>
    <phoneticPr fontId="2"/>
  </si>
  <si>
    <t>事業区分</t>
    <rPh sb="0" eb="2">
      <t>ジギョウ</t>
    </rPh>
    <rPh sb="2" eb="4">
      <t>クブン</t>
    </rPh>
    <phoneticPr fontId="2"/>
  </si>
  <si>
    <t>施設名</t>
    <rPh sb="0" eb="2">
      <t>シセツ</t>
    </rPh>
    <rPh sb="2" eb="3">
      <t>メイ</t>
    </rPh>
    <phoneticPr fontId="2"/>
  </si>
  <si>
    <t>住所</t>
    <rPh sb="0" eb="2">
      <t>ジュウショ</t>
    </rPh>
    <phoneticPr fontId="2"/>
  </si>
  <si>
    <t>会場</t>
    <rPh sb="0" eb="2">
      <t>カイジョウ</t>
    </rPh>
    <phoneticPr fontId="2"/>
  </si>
  <si>
    <t>宿泊</t>
    <rPh sb="0" eb="2">
      <t>シュクハク</t>
    </rPh>
    <phoneticPr fontId="2"/>
  </si>
  <si>
    <t>少年男子</t>
    <rPh sb="0" eb="2">
      <t>ショウネン</t>
    </rPh>
    <rPh sb="2" eb="4">
      <t>ダンシ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</si>
  <si>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</si>
  <si>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</si>
  <si>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人</t>
    <rPh sb="0" eb="1">
      <t>ニン</t>
    </rPh>
    <phoneticPr fontId="2"/>
  </si>
  <si>
    <t>選　手</t>
    <rPh sb="0" eb="1">
      <t>セン</t>
    </rPh>
    <rPh sb="2" eb="3">
      <t>テ</t>
    </rPh>
    <phoneticPr fontId="2"/>
  </si>
  <si>
    <t>実施内容
・
成果等</t>
    <rPh sb="0" eb="2">
      <t>ジッシ</t>
    </rPh>
    <rPh sb="2" eb="4">
      <t>ナイヨウ</t>
    </rPh>
    <rPh sb="7" eb="8">
      <t>シゲル</t>
    </rPh>
    <rPh sb="8" eb="9">
      <t>ハタシ</t>
    </rPh>
    <rPh sb="9" eb="10">
      <t>トウ</t>
    </rPh>
    <phoneticPr fontId="2"/>
  </si>
  <si>
    <t>【概　要】</t>
    <rPh sb="1" eb="2">
      <t>オオムネ</t>
    </rPh>
    <rPh sb="3" eb="4">
      <t>ヨウ</t>
    </rPh>
    <phoneticPr fontId="2"/>
  </si>
  <si>
    <t>【経　費】</t>
    <rPh sb="1" eb="2">
      <t>キョウ</t>
    </rPh>
    <rPh sb="3" eb="4">
      <t>ヒ</t>
    </rPh>
    <phoneticPr fontId="2"/>
  </si>
  <si>
    <t>参加者負担金</t>
    <rPh sb="0" eb="3">
      <t>サンカシャ</t>
    </rPh>
    <rPh sb="3" eb="6">
      <t>フタンキン</t>
    </rPh>
    <phoneticPr fontId="2"/>
  </si>
  <si>
    <t>総事業費</t>
    <rPh sb="0" eb="1">
      <t>ソウ</t>
    </rPh>
    <rPh sb="1" eb="4">
      <t>ジギョウヒ</t>
    </rPh>
    <phoneticPr fontId="2"/>
  </si>
  <si>
    <t>（円）</t>
    <rPh sb="1" eb="2">
      <t>エン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</si>
  <si>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</si>
  <si>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</si>
  <si>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消耗品費等</t>
    <rPh sb="0" eb="3">
      <t>ショウモウヒン</t>
    </rPh>
    <rPh sb="3" eb="4">
      <t>ヒ</t>
    </rPh>
    <rPh sb="4" eb="5">
      <t>トウ</t>
    </rPh>
    <phoneticPr fontId="2"/>
  </si>
  <si>
    <t>食糧費</t>
    <rPh sb="0" eb="3">
      <t>ショクリョウヒ</t>
    </rPh>
    <phoneticPr fontId="2"/>
  </si>
  <si>
    <t>会場使用料等</t>
    <rPh sb="0" eb="2">
      <t>カイジョウ</t>
    </rPh>
    <rPh sb="2" eb="5">
      <t>シヨウリョウ</t>
    </rPh>
    <rPh sb="5" eb="6">
      <t>トウ</t>
    </rPh>
    <phoneticPr fontId="2"/>
  </si>
  <si>
    <t>使用料及び
賃借料</t>
    <rPh sb="0" eb="3">
      <t>シヨウリョウ</t>
    </rPh>
    <rPh sb="3" eb="4">
      <t>オヨ</t>
    </rPh>
    <rPh sb="6" eb="9">
      <t>チンシャクリョウ</t>
    </rPh>
    <phoneticPr fontId="2"/>
  </si>
  <si>
    <t>器具・用具
運搬料</t>
    <rPh sb="0" eb="2">
      <t>キグ</t>
    </rPh>
    <rPh sb="3" eb="5">
      <t>ヨウグ</t>
    </rPh>
    <rPh sb="6" eb="9">
      <t>ウンパンリョウ</t>
    </rPh>
    <phoneticPr fontId="2"/>
  </si>
  <si>
    <t>収　　入</t>
    <rPh sb="0" eb="1">
      <t>オサム</t>
    </rPh>
    <rPh sb="3" eb="4">
      <t>イリ</t>
    </rPh>
    <phoneticPr fontId="2"/>
  </si>
  <si>
    <t>支　　出</t>
    <rPh sb="0" eb="1">
      <t>ササ</t>
    </rPh>
    <rPh sb="3" eb="4">
      <t>デ</t>
    </rPh>
    <phoneticPr fontId="2"/>
  </si>
  <si>
    <t>費　　　目</t>
    <rPh sb="0" eb="1">
      <t>ヒ</t>
    </rPh>
    <rPh sb="4" eb="5">
      <t>メ</t>
    </rPh>
    <phoneticPr fontId="2"/>
  </si>
  <si>
    <t>備         　　　　　考</t>
    <rPh sb="0" eb="1">
      <t>ソナエ</t>
    </rPh>
    <rPh sb="15" eb="16">
      <t>コウ</t>
    </rPh>
    <phoneticPr fontId="2"/>
  </si>
  <si>
    <t>費　目</t>
    <rPh sb="0" eb="1">
      <t>ヒ</t>
    </rPh>
    <rPh sb="2" eb="3">
      <t>メ</t>
    </rPh>
    <phoneticPr fontId="2"/>
  </si>
  <si>
    <t>項　目</t>
    <rPh sb="0" eb="1">
      <t>コウ</t>
    </rPh>
    <rPh sb="2" eb="3">
      <t>メ</t>
    </rPh>
    <phoneticPr fontId="2"/>
  </si>
  <si>
    <t>区　　　　分</t>
    <rPh sb="0" eb="1">
      <t>ク</t>
    </rPh>
    <rPh sb="5" eb="6">
      <t>ブン</t>
    </rPh>
    <phoneticPr fontId="2"/>
  </si>
  <si>
    <t>積　算　内　訳</t>
    <rPh sb="0" eb="1">
      <t>セキ</t>
    </rPh>
    <rPh sb="2" eb="3">
      <t>ザン</t>
    </rPh>
    <rPh sb="4" eb="5">
      <t>ナイ</t>
    </rPh>
    <rPh sb="6" eb="7">
      <t>ヤク</t>
    </rPh>
    <phoneticPr fontId="2"/>
  </si>
  <si>
    <t>旅　費</t>
    <rPh sb="0" eb="1">
      <t>タビ</t>
    </rPh>
    <rPh sb="2" eb="3">
      <t>ヒ</t>
    </rPh>
    <phoneticPr fontId="2"/>
  </si>
  <si>
    <t>運　賃</t>
    <rPh sb="0" eb="1">
      <t>ウン</t>
    </rPh>
    <rPh sb="2" eb="3">
      <t>チン</t>
    </rPh>
    <phoneticPr fontId="2"/>
  </si>
  <si>
    <t>合　　計</t>
    <rPh sb="0" eb="1">
      <t>ゴウ</t>
    </rPh>
    <rPh sb="3" eb="4">
      <t>ケイ</t>
    </rPh>
    <phoneticPr fontId="2"/>
  </si>
  <si>
    <t>事業№</t>
    <phoneticPr fontId="2"/>
  </si>
  <si>
    <t>山口きらら博水泳プール</t>
    <rPh sb="0" eb="2">
      <t>ヤマグチ</t>
    </rPh>
    <rPh sb="5" eb="6">
      <t>ハク</t>
    </rPh>
    <rPh sb="6" eb="8">
      <t>スイエイ</t>
    </rPh>
    <phoneticPr fontId="2"/>
  </si>
  <si>
    <t>種　別</t>
    <rPh sb="0" eb="1">
      <t>タネ</t>
    </rPh>
    <rPh sb="2" eb="3">
      <t>ベツ</t>
    </rPh>
    <phoneticPr fontId="2"/>
  </si>
  <si>
    <t>期　　　　日</t>
    <rPh sb="0" eb="1">
      <t>キ</t>
    </rPh>
    <rPh sb="5" eb="6">
      <t>ヒ</t>
    </rPh>
    <phoneticPr fontId="2"/>
  </si>
  <si>
    <t>場　　　　所</t>
    <rPh sb="0" eb="1">
      <t>バ</t>
    </rPh>
    <rPh sb="5" eb="6">
      <t>ショ</t>
    </rPh>
    <phoneticPr fontId="2"/>
  </si>
  <si>
    <t>事　　業　　内　　容</t>
    <rPh sb="0" eb="1">
      <t>コト</t>
    </rPh>
    <rPh sb="3" eb="4">
      <t>ギョウ</t>
    </rPh>
    <rPh sb="6" eb="7">
      <t>ナイ</t>
    </rPh>
    <rPh sb="9" eb="10">
      <t>カタチ</t>
    </rPh>
    <phoneticPr fontId="2"/>
  </si>
  <si>
    <t>対象外経費</t>
    <rPh sb="0" eb="3">
      <t>タイショウガイ</t>
    </rPh>
    <rPh sb="3" eb="5">
      <t>ケイヒ</t>
    </rPh>
    <phoneticPr fontId="2"/>
  </si>
  <si>
    <t>～</t>
    <phoneticPr fontId="2"/>
  </si>
  <si>
    <t>参 加 者 数</t>
    <phoneticPr fontId="2"/>
  </si>
  <si>
    <t>選　手</t>
    <phoneticPr fontId="2"/>
  </si>
  <si>
    <t>県外</t>
    <rPh sb="0" eb="2">
      <t>ケンガイ</t>
    </rPh>
    <phoneticPr fontId="2"/>
  </si>
  <si>
    <t>　　３泊　　４日</t>
    <rPh sb="3" eb="4">
      <t>ハク</t>
    </rPh>
    <rPh sb="7" eb="8">
      <t>ヒ</t>
    </rPh>
    <phoneticPr fontId="2"/>
  </si>
  <si>
    <t>環太平洋大学</t>
    <rPh sb="0" eb="4">
      <t>カンタイヘイヨウ</t>
    </rPh>
    <rPh sb="4" eb="6">
      <t>ダイガク</t>
    </rPh>
    <phoneticPr fontId="2"/>
  </si>
  <si>
    <t>岡山市東区瀬戸町観音寺７２１</t>
    <rPh sb="0" eb="3">
      <t>オカヤマシ</t>
    </rPh>
    <rPh sb="3" eb="5">
      <t>ヒガシク</t>
    </rPh>
    <rPh sb="5" eb="8">
      <t>セトチョウ</t>
    </rPh>
    <rPh sb="8" eb="11">
      <t>カンオンジ</t>
    </rPh>
    <phoneticPr fontId="2"/>
  </si>
  <si>
    <t>○○ホテル</t>
    <phoneticPr fontId="2"/>
  </si>
  <si>
    <t>岡山市□□１１－１</t>
    <rPh sb="0" eb="3">
      <t>オカヤマシ</t>
    </rPh>
    <phoneticPr fontId="2"/>
  </si>
  <si>
    <t>500円×17人×4日</t>
    <rPh sb="3" eb="4">
      <t>エン</t>
    </rPh>
    <rPh sb="7" eb="8">
      <t>ニン</t>
    </rPh>
    <rPh sb="10" eb="11">
      <t>ニチ</t>
    </rPh>
    <phoneticPr fontId="2"/>
  </si>
  <si>
    <t>レンタカー借上料：50,000円
ガソリン代：5,000円
高速道路利用料：5，000円</t>
    <rPh sb="5" eb="6">
      <t>カ</t>
    </rPh>
    <rPh sb="6" eb="7">
      <t>ア</t>
    </rPh>
    <rPh sb="7" eb="8">
      <t>リョウ</t>
    </rPh>
    <rPh sb="15" eb="16">
      <t>エン</t>
    </rPh>
    <rPh sb="21" eb="22">
      <t>ダイ</t>
    </rPh>
    <rPh sb="28" eb="29">
      <t>エン</t>
    </rPh>
    <rPh sb="30" eb="32">
      <t>コウソク</t>
    </rPh>
    <rPh sb="32" eb="34">
      <t>ドウロ</t>
    </rPh>
    <rPh sb="34" eb="37">
      <t>リヨウリョウ</t>
    </rPh>
    <rPh sb="43" eb="44">
      <t>エン</t>
    </rPh>
    <phoneticPr fontId="2"/>
  </si>
  <si>
    <t>テーピング：1,000円</t>
    <rPh sb="11" eb="12">
      <t>エン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</si>
  <si>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</si>
  <si>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</si>
  <si>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実施内容</t>
    <rPh sb="0" eb="2">
      <t>ジッシ</t>
    </rPh>
    <rPh sb="2" eb="4">
      <t>ナイヨウ</t>
    </rPh>
    <phoneticPr fontId="2"/>
  </si>
  <si>
    <t>（金）</t>
    <rPh sb="1" eb="2">
      <t>キン</t>
    </rPh>
    <phoneticPr fontId="2"/>
  </si>
  <si>
    <t>（月）</t>
    <rPh sb="1" eb="2">
      <t>ゲツ</t>
    </rPh>
    <phoneticPr fontId="2"/>
  </si>
  <si>
    <t>中国ブロックに向け関東の強豪大学との練習試合</t>
    <rPh sb="0" eb="2">
      <t>チュウゴク</t>
    </rPh>
    <rPh sb="7" eb="8">
      <t>ム</t>
    </rPh>
    <rPh sb="9" eb="11">
      <t>カントウ</t>
    </rPh>
    <rPh sb="12" eb="14">
      <t>キョウゴウ</t>
    </rPh>
    <rPh sb="14" eb="16">
      <t>ダイガク</t>
    </rPh>
    <rPh sb="18" eb="20">
      <t>レンシュウ</t>
    </rPh>
    <rPh sb="20" eb="22">
      <t>シアイ</t>
    </rPh>
    <phoneticPr fontId="2"/>
  </si>
  <si>
    <t>関東の強豪大学</t>
    <rPh sb="0" eb="2">
      <t>カントウ</t>
    </rPh>
    <rPh sb="3" eb="5">
      <t>キョウゴウ</t>
    </rPh>
    <rPh sb="5" eb="7">
      <t>ダイガク</t>
    </rPh>
    <phoneticPr fontId="2"/>
  </si>
  <si>
    <t>東京ほか</t>
    <rPh sb="0" eb="2">
      <t>トウキョウ</t>
    </rPh>
    <phoneticPr fontId="2"/>
  </si>
  <si>
    <t>東京都内ホテル</t>
    <rPh sb="0" eb="2">
      <t>トウキョウ</t>
    </rPh>
    <rPh sb="2" eb="4">
      <t>トナイ</t>
    </rPh>
    <phoneticPr fontId="2"/>
  </si>
  <si>
    <t>東京都</t>
    <rPh sb="0" eb="3">
      <t>トウキョウト</t>
    </rPh>
    <phoneticPr fontId="2"/>
  </si>
  <si>
    <t>中国ブロックに向け関東の強豪大学との合同練習・練習試合</t>
    <rPh sb="0" eb="2">
      <t>チュウゴク</t>
    </rPh>
    <rPh sb="18" eb="20">
      <t>ゴウドウ</t>
    </rPh>
    <rPh sb="20" eb="22">
      <t>レンシュウ</t>
    </rPh>
    <phoneticPr fontId="2"/>
  </si>
  <si>
    <t>ＪＲ新山口～東京　指導者：36,000円×2人
　　　　　　　　　　　　選　手：32,000円×15人</t>
    <rPh sb="2" eb="5">
      <t>シンヤマグチ</t>
    </rPh>
    <rPh sb="6" eb="8">
      <t>トウキョウ</t>
    </rPh>
    <rPh sb="9" eb="12">
      <t>シドウシャ</t>
    </rPh>
    <rPh sb="19" eb="20">
      <t>エン</t>
    </rPh>
    <rPh sb="22" eb="23">
      <t>ニン</t>
    </rPh>
    <rPh sb="36" eb="37">
      <t>セン</t>
    </rPh>
    <rPh sb="38" eb="39">
      <t>テ</t>
    </rPh>
    <rPh sb="46" eb="47">
      <t>エン</t>
    </rPh>
    <rPh sb="50" eb="51">
      <t>ニン</t>
    </rPh>
    <phoneticPr fontId="2"/>
  </si>
  <si>
    <t>5,000円(1泊2食)×17人×3泊</t>
    <rPh sb="5" eb="6">
      <t>エン</t>
    </rPh>
    <rPh sb="8" eb="9">
      <t>ハク</t>
    </rPh>
    <rPh sb="10" eb="11">
      <t>ショク</t>
    </rPh>
    <rPh sb="15" eb="16">
      <t>ニン</t>
    </rPh>
    <rPh sb="18" eb="19">
      <t>ハク</t>
    </rPh>
    <phoneticPr fontId="2"/>
  </si>
  <si>
    <t>備　　　考</t>
    <rPh sb="0" eb="1">
      <t>ソナエ</t>
    </rPh>
    <rPh sb="4" eb="5">
      <t>コウ</t>
    </rPh>
    <phoneticPr fontId="2"/>
  </si>
  <si>
    <t>（　　）</t>
    <phoneticPr fontId="2"/>
  </si>
  <si>
    <t>6,000円(1泊2食)×17人×3泊
(競技団体負担:16,000円)
(各自1泊1,000円分は自己負担）</t>
    <rPh sb="5" eb="6">
      <t>エン</t>
    </rPh>
    <rPh sb="8" eb="9">
      <t>ハク</t>
    </rPh>
    <rPh sb="10" eb="11">
      <t>ショク</t>
    </rPh>
    <rPh sb="15" eb="16">
      <t>ニン</t>
    </rPh>
    <rPh sb="18" eb="19">
      <t>ハク</t>
    </rPh>
    <rPh sb="21" eb="23">
      <t>キョウギ</t>
    </rPh>
    <rPh sb="23" eb="25">
      <t>ダンタイ</t>
    </rPh>
    <rPh sb="25" eb="27">
      <t>フタン</t>
    </rPh>
    <rPh sb="34" eb="35">
      <t>エン</t>
    </rPh>
    <rPh sb="38" eb="40">
      <t>カクジ</t>
    </rPh>
    <rPh sb="41" eb="42">
      <t>ハク</t>
    </rPh>
    <rPh sb="47" eb="48">
      <t>エン</t>
    </rPh>
    <rPh sb="48" eb="49">
      <t>ブン</t>
    </rPh>
    <rPh sb="50" eb="52">
      <t>ジコ</t>
    </rPh>
    <rPh sb="52" eb="54">
      <t>フタン</t>
    </rPh>
    <phoneticPr fontId="2"/>
  </si>
  <si>
    <t>参 加 者 数</t>
    <phoneticPr fontId="2"/>
  </si>
  <si>
    <t>選　手</t>
    <phoneticPr fontId="2"/>
  </si>
  <si>
    <t>事業№</t>
    <phoneticPr fontId="2"/>
  </si>
  <si>
    <t>～</t>
    <phoneticPr fontId="2"/>
  </si>
  <si>
    <t>～</t>
    <phoneticPr fontId="2"/>
  </si>
  <si>
    <t>～</t>
    <phoneticPr fontId="2"/>
  </si>
  <si>
    <t>　収 支 予 算 書</t>
    <rPh sb="1" eb="2">
      <t>オサム</t>
    </rPh>
    <rPh sb="3" eb="4">
      <t>ササ</t>
    </rPh>
    <rPh sb="5" eb="6">
      <t>ヨ</t>
    </rPh>
    <rPh sb="7" eb="8">
      <t>ザン</t>
    </rPh>
    <rPh sb="9" eb="10">
      <t>ショ</t>
    </rPh>
    <phoneticPr fontId="2"/>
  </si>
  <si>
    <t>　事 業 計 画 書</t>
    <rPh sb="1" eb="2">
      <t>コト</t>
    </rPh>
    <rPh sb="3" eb="4">
      <t>ギョウ</t>
    </rPh>
    <rPh sb="5" eb="6">
      <t>ケイ</t>
    </rPh>
    <rPh sb="7" eb="8">
      <t>ガ</t>
    </rPh>
    <rPh sb="9" eb="10">
      <t>ショ</t>
    </rPh>
    <phoneticPr fontId="2"/>
  </si>
  <si>
    <t>　実 績 報 告 書</t>
    <rPh sb="1" eb="2">
      <t>ジツ</t>
    </rPh>
    <rPh sb="3" eb="4">
      <t>ツムギ</t>
    </rPh>
    <rPh sb="5" eb="6">
      <t>ホウ</t>
    </rPh>
    <rPh sb="7" eb="8">
      <t>コク</t>
    </rPh>
    <rPh sb="9" eb="10">
      <t>ショ</t>
    </rPh>
    <phoneticPr fontId="2"/>
  </si>
  <si>
    <t>　事 業 計 画 書 　総 括 表</t>
    <rPh sb="5" eb="6">
      <t>ケイ</t>
    </rPh>
    <rPh sb="7" eb="8">
      <t>ガ</t>
    </rPh>
    <rPh sb="9" eb="10">
      <t>ショ</t>
    </rPh>
    <rPh sb="12" eb="13">
      <t>フサ</t>
    </rPh>
    <rPh sb="14" eb="15">
      <t>クク</t>
    </rPh>
    <rPh sb="16" eb="17">
      <t>ヒョウ</t>
    </rPh>
    <phoneticPr fontId="2"/>
  </si>
  <si>
    <t>　　　泊　　１日</t>
    <rPh sb="3" eb="4">
      <t>ハク</t>
    </rPh>
    <rPh sb="7" eb="8">
      <t>ヒ</t>
    </rPh>
    <phoneticPr fontId="2"/>
  </si>
  <si>
    <t>国体に向けた長水路での強化練習</t>
    <rPh sb="0" eb="2">
      <t>コクタイ</t>
    </rPh>
    <rPh sb="3" eb="4">
      <t>ム</t>
    </rPh>
    <rPh sb="6" eb="9">
      <t>チョウスイロ</t>
    </rPh>
    <rPh sb="11" eb="13">
      <t>キョウカ</t>
    </rPh>
    <rPh sb="13" eb="15">
      <t>レンシュウ</t>
    </rPh>
    <phoneticPr fontId="2"/>
  </si>
  <si>
    <t>山口きらら博記念公園水泳プール</t>
    <rPh sb="0" eb="2">
      <t>ヤマグチ</t>
    </rPh>
    <rPh sb="5" eb="6">
      <t>ハク</t>
    </rPh>
    <rPh sb="6" eb="8">
      <t>キネン</t>
    </rPh>
    <rPh sb="8" eb="10">
      <t>コウエン</t>
    </rPh>
    <rPh sb="10" eb="12">
      <t>スイエイ</t>
    </rPh>
    <phoneticPr fontId="2"/>
  </si>
  <si>
    <t>山口市阿知須５０９－５０</t>
    <rPh sb="0" eb="3">
      <t>ヤマグチシ</t>
    </rPh>
    <rPh sb="3" eb="6">
      <t>アジス</t>
    </rPh>
    <phoneticPr fontId="2"/>
  </si>
  <si>
    <t>国体に向けた長水路での強化練習
外部指導者を招聘して・・・・・を強化</t>
    <rPh sb="16" eb="18">
      <t>ガイブ</t>
    </rPh>
    <rPh sb="18" eb="21">
      <t>シドウシャ</t>
    </rPh>
    <rPh sb="22" eb="24">
      <t>ショウヘイ</t>
    </rPh>
    <rPh sb="32" eb="34">
      <t>キョウカ</t>
    </rPh>
    <phoneticPr fontId="2"/>
  </si>
  <si>
    <t>外部指導者謝金</t>
    <rPh sb="0" eb="2">
      <t>ガイブ</t>
    </rPh>
    <rPh sb="2" eb="5">
      <t>シドウシャ</t>
    </rPh>
    <rPh sb="5" eb="7">
      <t>シャキン</t>
    </rPh>
    <phoneticPr fontId="2"/>
  </si>
  <si>
    <t>競技器具10,000円</t>
    <rPh sb="0" eb="2">
      <t>キョウギ</t>
    </rPh>
    <rPh sb="2" eb="4">
      <t>キグ</t>
    </rPh>
    <rPh sb="10" eb="11">
      <t>エン</t>
    </rPh>
    <phoneticPr fontId="2"/>
  </si>
  <si>
    <t>会場使用料</t>
    <rPh sb="0" eb="2">
      <t>カイジョウ</t>
    </rPh>
    <rPh sb="2" eb="5">
      <t>シヨウリョウ</t>
    </rPh>
    <phoneticPr fontId="2"/>
  </si>
  <si>
    <t>外部指導者旅費30円×300km
県内指導者等旅費2,600円×3人</t>
    <rPh sb="0" eb="2">
      <t>ガイブ</t>
    </rPh>
    <rPh sb="2" eb="5">
      <t>シドウシャ</t>
    </rPh>
    <rPh sb="5" eb="7">
      <t>リョヒ</t>
    </rPh>
    <rPh sb="9" eb="10">
      <t>エン</t>
    </rPh>
    <rPh sb="17" eb="19">
      <t>ケンナイ</t>
    </rPh>
    <rPh sb="19" eb="22">
      <t>シドウシャ</t>
    </rPh>
    <rPh sb="22" eb="23">
      <t>トウ</t>
    </rPh>
    <rPh sb="23" eb="25">
      <t>リョヒ</t>
    </rPh>
    <rPh sb="30" eb="31">
      <t>エン</t>
    </rPh>
    <rPh sb="33" eb="34">
      <t>ニン</t>
    </rPh>
    <phoneticPr fontId="2"/>
  </si>
  <si>
    <t>様式</t>
    <rPh sb="0" eb="2">
      <t>ヨウシキ</t>
    </rPh>
    <phoneticPr fontId="17"/>
  </si>
  <si>
    <t>学校名：</t>
    <rPh sb="0" eb="2">
      <t>ガッコウ</t>
    </rPh>
    <rPh sb="2" eb="3">
      <t>メイ</t>
    </rPh>
    <phoneticPr fontId="2"/>
  </si>
  <si>
    <t>部活動名：</t>
    <rPh sb="0" eb="3">
      <t>ブカツドウ</t>
    </rPh>
    <rPh sb="3" eb="4">
      <t>メイ</t>
    </rPh>
    <rPh sb="4" eb="5">
      <t>ガクメイ</t>
    </rPh>
    <phoneticPr fontId="2"/>
  </si>
  <si>
    <t>男子</t>
    <rPh sb="0" eb="2">
      <t>ダンシ</t>
    </rPh>
    <phoneticPr fontId="2"/>
  </si>
  <si>
    <t>学校負担金</t>
    <rPh sb="0" eb="2">
      <t>ガッコウ</t>
    </rPh>
    <rPh sb="2" eb="5">
      <t>フタンキン</t>
    </rPh>
    <phoneticPr fontId="2"/>
  </si>
  <si>
    <t>【１日単位】</t>
    <rPh sb="2" eb="3">
      <t>ニチ</t>
    </rPh>
    <rPh sb="3" eb="5">
      <t>タンイ</t>
    </rPh>
    <phoneticPr fontId="2"/>
  </si>
  <si>
    <t>外部指導者謝金領収書</t>
    <rPh sb="0" eb="2">
      <t>ガイブ</t>
    </rPh>
    <rPh sb="2" eb="5">
      <t>シドウシャ</t>
    </rPh>
    <rPh sb="5" eb="7">
      <t>シャキン</t>
    </rPh>
    <rPh sb="7" eb="10">
      <t>リョウシュウショ</t>
    </rPh>
    <phoneticPr fontId="2"/>
  </si>
  <si>
    <t>　　　　　　　　　　高等学校</t>
    <rPh sb="10" eb="12">
      <t>コウトウ</t>
    </rPh>
    <rPh sb="12" eb="14">
      <t>ガッコウ</t>
    </rPh>
    <phoneticPr fontId="2"/>
  </si>
  <si>
    <t>校長</t>
    <rPh sb="0" eb="2">
      <t>コウチョウ</t>
    </rPh>
    <phoneticPr fontId="2"/>
  </si>
  <si>
    <t>様</t>
    <rPh sb="0" eb="1">
      <t>サマ</t>
    </rPh>
    <phoneticPr fontId="2"/>
  </si>
  <si>
    <t>部活動名</t>
    <rPh sb="0" eb="1">
      <t>ブ</t>
    </rPh>
    <rPh sb="1" eb="3">
      <t>カツドウ</t>
    </rPh>
    <rPh sb="3" eb="4">
      <t>メイ</t>
    </rPh>
    <phoneticPr fontId="2"/>
  </si>
  <si>
    <t>指導場所</t>
    <rPh sb="0" eb="2">
      <t>シドウ</t>
    </rPh>
    <rPh sb="2" eb="4">
      <t>バショ</t>
    </rPh>
    <phoneticPr fontId="2"/>
  </si>
  <si>
    <t>日時</t>
    <rPh sb="0" eb="2">
      <t>ニチジ</t>
    </rPh>
    <phoneticPr fontId="2"/>
  </si>
  <si>
    <t>謝金</t>
    <rPh sb="0" eb="2">
      <t>シャキン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</si>
  <si>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</si>
  <si>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差引支給額</t>
    <rPh sb="0" eb="2">
      <t>サシヒキ</t>
    </rPh>
    <rPh sb="2" eb="4">
      <t>シキュウ</t>
    </rPh>
    <phoneticPr fontId="2"/>
  </si>
  <si>
    <t>上記のとおり領収しました。</t>
    <rPh sb="0" eb="2">
      <t>ジョウキ</t>
    </rPh>
    <rPh sb="6" eb="8">
      <t>リョウシュウ</t>
    </rPh>
    <phoneticPr fontId="2"/>
  </si>
  <si>
    <t>氏名</t>
    <rPh sb="0" eb="2">
      <t>シメイ</t>
    </rPh>
    <phoneticPr fontId="2"/>
  </si>
  <si>
    <t>㊞</t>
    <phoneticPr fontId="2"/>
  </si>
  <si>
    <t>【月単位】</t>
    <phoneticPr fontId="2"/>
  </si>
  <si>
    <t>【　　　　月分】</t>
    <rPh sb="5" eb="6">
      <t>ツキ</t>
    </rPh>
    <rPh sb="6" eb="7">
      <t>ブン</t>
    </rPh>
    <phoneticPr fontId="2"/>
  </si>
  <si>
    <t>金額</t>
    <rPh sb="0" eb="2">
      <t>キンガク</t>
    </rPh>
    <phoneticPr fontId="2"/>
  </si>
  <si>
    <t>差引支給額</t>
    <rPh sb="0" eb="2">
      <t>サシヒキ</t>
    </rPh>
    <rPh sb="2" eb="5">
      <t>シキュウガク</t>
    </rPh>
    <phoneticPr fontId="2"/>
  </si>
  <si>
    <t>事業No.</t>
    <rPh sb="0" eb="2">
      <t>ジギョウ</t>
    </rPh>
    <phoneticPr fontId="17"/>
  </si>
  <si>
    <t>費目・項目</t>
    <rPh sb="0" eb="2">
      <t>ヒモク</t>
    </rPh>
    <rPh sb="3" eb="5">
      <t>コウモク</t>
    </rPh>
    <phoneticPr fontId="17"/>
  </si>
  <si>
    <t>内訳等</t>
    <rPh sb="0" eb="2">
      <t>ウチワケ</t>
    </rPh>
    <rPh sb="2" eb="3">
      <t>トウ</t>
    </rPh>
    <phoneticPr fontId="17"/>
  </si>
  <si>
    <t>学校名</t>
    <rPh sb="0" eb="3">
      <t>ガッコウメイ</t>
    </rPh>
    <phoneticPr fontId="2"/>
  </si>
  <si>
    <t>部活動名</t>
    <rPh sb="0" eb="3">
      <t>ブカツドウ</t>
    </rPh>
    <rPh sb="3" eb="4">
      <t>メイ</t>
    </rPh>
    <phoneticPr fontId="2"/>
  </si>
  <si>
    <t>外部指導者氏名</t>
    <rPh sb="0" eb="2">
      <t>ガイブ</t>
    </rPh>
    <rPh sb="2" eb="5">
      <t>シドウシャ</t>
    </rPh>
    <rPh sb="5" eb="7">
      <t>シメイ</t>
    </rPh>
    <phoneticPr fontId="2"/>
  </si>
  <si>
    <t>1日あたり単価</t>
    <rPh sb="1" eb="2">
      <t>ニチ</t>
    </rPh>
    <rPh sb="5" eb="7">
      <t>タンカ</t>
    </rPh>
    <phoneticPr fontId="2"/>
  </si>
  <si>
    <t>円</t>
    <rPh sb="0" eb="1">
      <t>エン</t>
    </rPh>
    <phoneticPr fontId="2"/>
  </si>
  <si>
    <t>月</t>
    <rPh sb="0" eb="1">
      <t>ツキ</t>
    </rPh>
    <phoneticPr fontId="2"/>
  </si>
  <si>
    <t>指導時間</t>
    <rPh sb="0" eb="2">
      <t>シドウ</t>
    </rPh>
    <rPh sb="2" eb="4">
      <t>ジカン</t>
    </rPh>
    <phoneticPr fontId="2"/>
  </si>
  <si>
    <t>日</t>
    <rPh sb="0" eb="1">
      <t>ニチ</t>
    </rPh>
    <phoneticPr fontId="2"/>
  </si>
  <si>
    <t>日</t>
  </si>
  <si>
    <t>合計</t>
    <rPh sb="0" eb="2">
      <t>ゴウケイ</t>
    </rPh>
    <phoneticPr fontId="2"/>
  </si>
  <si>
    <t>購入物品等一覧</t>
    <rPh sb="0" eb="2">
      <t>コウニュウ</t>
    </rPh>
    <rPh sb="2" eb="4">
      <t>ブッピン</t>
    </rPh>
    <rPh sb="4" eb="5">
      <t>トウ</t>
    </rPh>
    <rPh sb="5" eb="7">
      <t>イチラン</t>
    </rPh>
    <phoneticPr fontId="2"/>
  </si>
  <si>
    <t>購入物品等</t>
    <rPh sb="0" eb="2">
      <t>コウニュウ</t>
    </rPh>
    <rPh sb="2" eb="4">
      <t>ブッピン</t>
    </rPh>
    <rPh sb="4" eb="5">
      <t>トウ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</si>
  <si>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</si>
  <si>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</si>
  <si>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○</t>
    <phoneticPr fontId="17"/>
  </si>
  <si>
    <t>旅費請求・領収書</t>
    <rPh sb="0" eb="2">
      <t>リョヒ</t>
    </rPh>
    <rPh sb="2" eb="4">
      <t>セイキュウ</t>
    </rPh>
    <rPh sb="5" eb="8">
      <t>リョウシュウショ</t>
    </rPh>
    <phoneticPr fontId="17"/>
  </si>
  <si>
    <t>購入物品等一覧</t>
    <rPh sb="0" eb="2">
      <t>コウニュウ</t>
    </rPh>
    <rPh sb="2" eb="5">
      <t>ブッピントウ</t>
    </rPh>
    <rPh sb="5" eb="7">
      <t>イチラン</t>
    </rPh>
    <phoneticPr fontId="17"/>
  </si>
  <si>
    <t>領収書添付台紙</t>
    <rPh sb="0" eb="3">
      <t>リョウシュウショ</t>
    </rPh>
    <rPh sb="3" eb="5">
      <t>テンプ</t>
    </rPh>
    <rPh sb="5" eb="7">
      <t>ダイシ</t>
    </rPh>
    <phoneticPr fontId="17"/>
  </si>
  <si>
    <t>参　　　加　　　者</t>
    <rPh sb="0" eb="1">
      <t>サン</t>
    </rPh>
    <rPh sb="4" eb="5">
      <t>カ</t>
    </rPh>
    <rPh sb="8" eb="9">
      <t>シャ</t>
    </rPh>
    <phoneticPr fontId="2"/>
  </si>
  <si>
    <t>指導者名</t>
    <rPh sb="0" eb="3">
      <t>シドウシャ</t>
    </rPh>
    <rPh sb="3" eb="4">
      <t>メイ</t>
    </rPh>
    <phoneticPr fontId="2"/>
  </si>
  <si>
    <t>選手名</t>
    <rPh sb="0" eb="1">
      <t>セン</t>
    </rPh>
    <rPh sb="1" eb="2">
      <t>テ</t>
    </rPh>
    <rPh sb="2" eb="3">
      <t>メイ</t>
    </rPh>
    <phoneticPr fontId="2"/>
  </si>
  <si>
    <t>山口太郎</t>
    <rPh sb="0" eb="2">
      <t>ヤマグチ</t>
    </rPh>
    <rPh sb="2" eb="4">
      <t>タロウ</t>
    </rPh>
    <phoneticPr fontId="2"/>
  </si>
  <si>
    <t>平田一郎、近藤　勇、田中裕治</t>
    <rPh sb="0" eb="2">
      <t>ヒラタ</t>
    </rPh>
    <rPh sb="5" eb="7">
      <t>コンドウ</t>
    </rPh>
    <rPh sb="8" eb="9">
      <t>ユウ</t>
    </rPh>
    <rPh sb="10" eb="12">
      <t>タナカ</t>
    </rPh>
    <rPh sb="12" eb="14">
      <t>ユウジ</t>
    </rPh>
    <phoneticPr fontId="2"/>
  </si>
  <si>
    <t>練習試合</t>
    <rPh sb="0" eb="2">
      <t>レンシュウ</t>
    </rPh>
    <rPh sb="2" eb="4">
      <t>シアイ</t>
    </rPh>
    <phoneticPr fontId="2"/>
  </si>
  <si>
    <t>強化練習</t>
    <rPh sb="0" eb="2">
      <t>キョウカ</t>
    </rPh>
    <rPh sb="2" eb="4">
      <t>レンシュウ</t>
    </rPh>
    <phoneticPr fontId="2"/>
  </si>
  <si>
    <t>通信費</t>
    <rPh sb="0" eb="3">
      <t>ツウシンヒ</t>
    </rPh>
    <phoneticPr fontId="2"/>
  </si>
  <si>
    <t>保険料</t>
    <rPh sb="0" eb="3">
      <t>ホケンリョウ</t>
    </rPh>
    <phoneticPr fontId="2"/>
  </si>
  <si>
    <t>通信費</t>
    <rPh sb="0" eb="3">
      <t>ツウシンヒ</t>
    </rPh>
    <phoneticPr fontId="2"/>
  </si>
  <si>
    <t>氏　　名</t>
    <rPh sb="0" eb="1">
      <t>シ</t>
    </rPh>
    <rPh sb="3" eb="4">
      <t>メイ</t>
    </rPh>
    <phoneticPr fontId="17"/>
  </si>
  <si>
    <t>備　考</t>
    <rPh sb="0" eb="1">
      <t>ビ</t>
    </rPh>
    <rPh sb="2" eb="3">
      <t>コウ</t>
    </rPh>
    <phoneticPr fontId="2"/>
  </si>
  <si>
    <t>№</t>
    <phoneticPr fontId="2"/>
  </si>
  <si>
    <t>学年</t>
    <rPh sb="0" eb="2">
      <t>ガクネン</t>
    </rPh>
    <phoneticPr fontId="2"/>
  </si>
  <si>
    <t xml:space="preserve">競　技　用　具　購　入　理　由　書  </t>
    <rPh sb="0" eb="1">
      <t>セリ</t>
    </rPh>
    <rPh sb="2" eb="3">
      <t>ワザ</t>
    </rPh>
    <rPh sb="4" eb="5">
      <t>ヨウ</t>
    </rPh>
    <rPh sb="6" eb="7">
      <t>グ</t>
    </rPh>
    <rPh sb="8" eb="9">
      <t>コウ</t>
    </rPh>
    <rPh sb="10" eb="11">
      <t>ニュウ</t>
    </rPh>
    <rPh sb="12" eb="13">
      <t>リ</t>
    </rPh>
    <rPh sb="14" eb="15">
      <t>ヨシ</t>
    </rPh>
    <rPh sb="16" eb="17">
      <t>ショ</t>
    </rPh>
    <phoneticPr fontId="2"/>
  </si>
  <si>
    <t>学　 校　 名</t>
    <rPh sb="0" eb="1">
      <t>ガク</t>
    </rPh>
    <rPh sb="3" eb="4">
      <t>コウ</t>
    </rPh>
    <rPh sb="6" eb="7">
      <t>メイ</t>
    </rPh>
    <phoneticPr fontId="2"/>
  </si>
  <si>
    <t>部 活 動 名</t>
    <rPh sb="0" eb="1">
      <t>ブ</t>
    </rPh>
    <rPh sb="2" eb="3">
      <t>カツ</t>
    </rPh>
    <rPh sb="4" eb="5">
      <t>ドウ</t>
    </rPh>
    <rPh sb="6" eb="7">
      <t>メイ</t>
    </rPh>
    <phoneticPr fontId="2"/>
  </si>
  <si>
    <t>競技用具名</t>
    <rPh sb="0" eb="2">
      <t>キョウギ</t>
    </rPh>
    <rPh sb="2" eb="4">
      <t>ヨウグ</t>
    </rPh>
    <rPh sb="4" eb="5">
      <t>メイ</t>
    </rPh>
    <phoneticPr fontId="2"/>
  </si>
  <si>
    <t>単　    　価</t>
    <rPh sb="0" eb="1">
      <t>タン</t>
    </rPh>
    <rPh sb="7" eb="8">
      <t>アタイ</t>
    </rPh>
    <phoneticPr fontId="2"/>
  </si>
  <si>
    <t>数 量</t>
    <rPh sb="0" eb="1">
      <t>スウ</t>
    </rPh>
    <rPh sb="2" eb="3">
      <t>リョウ</t>
    </rPh>
    <phoneticPr fontId="2"/>
  </si>
  <si>
    <t>金　    　額</t>
    <rPh sb="0" eb="1">
      <t>キン</t>
    </rPh>
    <rPh sb="7" eb="8">
      <t>ガク</t>
    </rPh>
    <phoneticPr fontId="2"/>
  </si>
  <si>
    <t>購　入　理　由</t>
    <rPh sb="0" eb="1">
      <t>コウ</t>
    </rPh>
    <rPh sb="2" eb="3">
      <t>ニュウ</t>
    </rPh>
    <rPh sb="4" eb="5">
      <t>リ</t>
    </rPh>
    <rPh sb="6" eb="7">
      <t>ヨシ</t>
    </rPh>
    <phoneticPr fontId="2"/>
  </si>
  <si>
    <t>上記のとおり提出します。</t>
    <rPh sb="0" eb="2">
      <t>ジョウキ</t>
    </rPh>
    <rPh sb="6" eb="8">
      <t>テイシュツ</t>
    </rPh>
    <phoneticPr fontId="2"/>
  </si>
  <si>
    <t>なお、購入した用具については、学校備品扱いにて管理します。</t>
    <rPh sb="3" eb="5">
      <t>コウニュウ</t>
    </rPh>
    <rPh sb="7" eb="9">
      <t>ヨウグ</t>
    </rPh>
    <rPh sb="15" eb="17">
      <t>ガッコウ</t>
    </rPh>
    <rPh sb="17" eb="19">
      <t>ビヒン</t>
    </rPh>
    <rPh sb="19" eb="20">
      <t>アツカ</t>
    </rPh>
    <rPh sb="23" eb="25">
      <t>カンリ</t>
    </rPh>
    <phoneticPr fontId="2"/>
  </si>
  <si>
    <t>校長：</t>
    <rPh sb="0" eb="2">
      <t>コウチョウ</t>
    </rPh>
    <phoneticPr fontId="2"/>
  </si>
  <si>
    <t>顧問：</t>
    <rPh sb="0" eb="2">
      <t>コモン</t>
    </rPh>
    <phoneticPr fontId="2"/>
  </si>
  <si>
    <t>中国ブロックに向け環太平洋大学との練習試合
８／８：基本練習　・・・・・・・・・・・・・
８／９：応用練習　・・・・・・・・・・・・・
８／10：練習試合　・・・・・・・・・・・・・
８／10：実践練習　・・・・・・・・・・・・・
＜総括＞
　・・・・・・・・・・・・・・・・</t>
    <rPh sb="26" eb="28">
      <t>キホン</t>
    </rPh>
    <rPh sb="28" eb="30">
      <t>レンシュウ</t>
    </rPh>
    <rPh sb="49" eb="51">
      <t>オウヨウ</t>
    </rPh>
    <rPh sb="51" eb="53">
      <t>レンシュウ</t>
    </rPh>
    <rPh sb="73" eb="75">
      <t>レンシュウ</t>
    </rPh>
    <rPh sb="75" eb="77">
      <t>シアイ</t>
    </rPh>
    <rPh sb="97" eb="99">
      <t>ジッセン</t>
    </rPh>
    <rPh sb="99" eb="101">
      <t>レンシュウ</t>
    </rPh>
    <rPh sb="117" eb="119">
      <t>ソウカツ</t>
    </rPh>
    <phoneticPr fontId="2"/>
  </si>
  <si>
    <t>競技用具購入理由書</t>
    <rPh sb="0" eb="2">
      <t>キョウギ</t>
    </rPh>
    <rPh sb="2" eb="4">
      <t>ヨウグ</t>
    </rPh>
    <rPh sb="4" eb="6">
      <t>コウニュウ</t>
    </rPh>
    <rPh sb="6" eb="9">
      <t>リユウショ</t>
    </rPh>
    <phoneticPr fontId="17"/>
  </si>
  <si>
    <t>外部指導者招へい実績表</t>
    <rPh sb="0" eb="2">
      <t>ガイブ</t>
    </rPh>
    <rPh sb="2" eb="5">
      <t>シドウシャ</t>
    </rPh>
    <rPh sb="5" eb="6">
      <t>ショウ</t>
    </rPh>
    <rPh sb="8" eb="10">
      <t>ジッセキ</t>
    </rPh>
    <rPh sb="10" eb="11">
      <t>ヒョウ</t>
    </rPh>
    <phoneticPr fontId="2"/>
  </si>
  <si>
    <t>様</t>
    <rPh sb="0" eb="1">
      <t>サマ</t>
    </rPh>
    <phoneticPr fontId="17"/>
  </si>
  <si>
    <t>事 業 No.</t>
    <rPh sb="0" eb="1">
      <t>コト</t>
    </rPh>
    <rPh sb="2" eb="3">
      <t>ギョウ</t>
    </rPh>
    <phoneticPr fontId="17"/>
  </si>
  <si>
    <t>実施月日</t>
    <rPh sb="0" eb="2">
      <t>ジッシ</t>
    </rPh>
    <rPh sb="2" eb="4">
      <t>ガッピ</t>
    </rPh>
    <phoneticPr fontId="17"/>
  </si>
  <si>
    <t>実施場所</t>
    <rPh sb="0" eb="2">
      <t>ジッシ</t>
    </rPh>
    <rPh sb="2" eb="4">
      <t>バショ</t>
    </rPh>
    <phoneticPr fontId="17"/>
  </si>
  <si>
    <t>事業内容</t>
    <rPh sb="0" eb="2">
      <t>ジギョウ</t>
    </rPh>
    <rPh sb="2" eb="4">
      <t>ナイヨウ</t>
    </rPh>
    <phoneticPr fontId="17"/>
  </si>
  <si>
    <t>出　発　地</t>
    <rPh sb="0" eb="1">
      <t>デ</t>
    </rPh>
    <rPh sb="2" eb="3">
      <t>ハツ</t>
    </rPh>
    <rPh sb="4" eb="5">
      <t>チ</t>
    </rPh>
    <phoneticPr fontId="17"/>
  </si>
  <si>
    <t>旅費支給額</t>
    <rPh sb="0" eb="2">
      <t>リョヒ</t>
    </rPh>
    <rPh sb="2" eb="5">
      <t>シキュウガク</t>
    </rPh>
    <phoneticPr fontId="17"/>
  </si>
  <si>
    <t>有料道路
使用料</t>
    <rPh sb="0" eb="2">
      <t>ユウリョウ</t>
    </rPh>
    <rPh sb="2" eb="4">
      <t>ドウロ</t>
    </rPh>
    <rPh sb="5" eb="8">
      <t>シヨウリョウ</t>
    </rPh>
    <phoneticPr fontId="17"/>
  </si>
  <si>
    <t>請求印</t>
    <rPh sb="0" eb="2">
      <t>セイキュウ</t>
    </rPh>
    <rPh sb="2" eb="3">
      <t>イン</t>
    </rPh>
    <phoneticPr fontId="17"/>
  </si>
  <si>
    <t>領収印</t>
    <rPh sb="0" eb="2">
      <t>リョウシュウ</t>
    </rPh>
    <rPh sb="2" eb="3">
      <t>イン</t>
    </rPh>
    <phoneticPr fontId="17"/>
  </si>
  <si>
    <t>合計</t>
    <rPh sb="0" eb="2">
      <t>ゴウケイ</t>
    </rPh>
    <phoneticPr fontId="17"/>
  </si>
  <si>
    <t>×</t>
    <phoneticPr fontId="17"/>
  </si>
  <si>
    <t>No.</t>
    <phoneticPr fontId="17"/>
  </si>
  <si>
    <t>山口きらら博記念公園水泳プール</t>
    <rPh sb="0" eb="2">
      <t>ヤマグチ</t>
    </rPh>
    <rPh sb="5" eb="6">
      <t>ハク</t>
    </rPh>
    <rPh sb="6" eb="8">
      <t>キネン</t>
    </rPh>
    <rPh sb="8" eb="10">
      <t>コウエン</t>
    </rPh>
    <rPh sb="10" eb="12">
      <t>スイエイ</t>
    </rPh>
    <phoneticPr fontId="17"/>
  </si>
  <si>
    <t>山口市阿知須509－50</t>
    <rPh sb="0" eb="3">
      <t>ヤマグチシ</t>
    </rPh>
    <rPh sb="3" eb="6">
      <t>アジス</t>
    </rPh>
    <phoneticPr fontId="17"/>
  </si>
  <si>
    <t>全種別合同強化練習</t>
    <rPh sb="0" eb="3">
      <t>ゼンシュベツ</t>
    </rPh>
    <rPh sb="3" eb="5">
      <t>ゴウドウ</t>
    </rPh>
    <rPh sb="5" eb="7">
      <t>キョウカ</t>
    </rPh>
    <rPh sb="7" eb="9">
      <t>レンシュウ</t>
    </rPh>
    <phoneticPr fontId="17"/>
  </si>
  <si>
    <t>吉山　明彦</t>
    <rPh sb="0" eb="2">
      <t>ヨシヤマ</t>
    </rPh>
    <rPh sb="3" eb="5">
      <t>アキヒコ</t>
    </rPh>
    <phoneticPr fontId="17"/>
  </si>
  <si>
    <t>○○高等学校
宇部市○○１－１</t>
    <rPh sb="2" eb="4">
      <t>コウトウ</t>
    </rPh>
    <rPh sb="4" eb="6">
      <t>ガッコウ</t>
    </rPh>
    <rPh sb="7" eb="10">
      <t>ウベシ</t>
    </rPh>
    <phoneticPr fontId="17"/>
  </si>
  <si>
    <t>清水　広介</t>
    <rPh sb="0" eb="2">
      <t>シミズ</t>
    </rPh>
    <rPh sb="3" eb="5">
      <t>ヒロスケ</t>
    </rPh>
    <phoneticPr fontId="17"/>
  </si>
  <si>
    <t>□□体育館
萩市□□２－２</t>
    <rPh sb="2" eb="5">
      <t>タイイクカン</t>
    </rPh>
    <rPh sb="6" eb="8">
      <t>ハギシ</t>
    </rPh>
    <phoneticPr fontId="17"/>
  </si>
  <si>
    <t>×</t>
    <phoneticPr fontId="17"/>
  </si>
  <si>
    <t>岡　　邦彦</t>
    <rPh sb="0" eb="1">
      <t>オカ</t>
    </rPh>
    <rPh sb="3" eb="5">
      <t>クニヒコ</t>
    </rPh>
    <phoneticPr fontId="17"/>
  </si>
  <si>
    <t>岩国市△△３－３（自宅）</t>
    <rPh sb="0" eb="3">
      <t>イワクニシ</t>
    </rPh>
    <rPh sb="9" eb="11">
      <t>ジタク</t>
    </rPh>
    <phoneticPr fontId="17"/>
  </si>
  <si>
    <t>○○高等学校</t>
    <rPh sb="2" eb="4">
      <t>コウトウ</t>
    </rPh>
    <rPh sb="4" eb="6">
      <t>ガッコウ</t>
    </rPh>
    <phoneticPr fontId="17"/>
  </si>
  <si>
    <t>校長　</t>
    <rPh sb="0" eb="2">
      <t>コウチョウ</t>
    </rPh>
    <phoneticPr fontId="17"/>
  </si>
  <si>
    <t>学　校　名</t>
    <rPh sb="0" eb="1">
      <t>ガク</t>
    </rPh>
    <rPh sb="2" eb="3">
      <t>コウ</t>
    </rPh>
    <rPh sb="4" eb="5">
      <t>メイ</t>
    </rPh>
    <phoneticPr fontId="2"/>
  </si>
  <si>
    <t>会長　　　　　　　　　　　　　　　様</t>
    <phoneticPr fontId="2"/>
  </si>
  <si>
    <t>　　　　　　　　高等学校</t>
    <rPh sb="8" eb="10">
      <t>コウトウ</t>
    </rPh>
    <rPh sb="10" eb="12">
      <t>ガッコウ</t>
    </rPh>
    <phoneticPr fontId="17"/>
  </si>
  <si>
    <t>日　　　時</t>
    <rPh sb="0" eb="1">
      <t>ニチ</t>
    </rPh>
    <rPh sb="4" eb="5">
      <t>トキ</t>
    </rPh>
    <phoneticPr fontId="2"/>
  </si>
  <si>
    <t>出身中学校名</t>
    <rPh sb="0" eb="2">
      <t>シュッシン</t>
    </rPh>
    <rPh sb="2" eb="3">
      <t>チュウ</t>
    </rPh>
    <rPh sb="3" eb="5">
      <t>ガッコウ</t>
    </rPh>
    <rPh sb="5" eb="6">
      <t>メイ</t>
    </rPh>
    <phoneticPr fontId="2"/>
  </si>
  <si>
    <t>対象指導者・選手名簿</t>
    <rPh sb="0" eb="2">
      <t>タイショウ</t>
    </rPh>
    <rPh sb="2" eb="5">
      <t>シドウシャ</t>
    </rPh>
    <rPh sb="6" eb="8">
      <t>センシュ</t>
    </rPh>
    <rPh sb="8" eb="10">
      <t>メイボ</t>
    </rPh>
    <phoneticPr fontId="2"/>
  </si>
  <si>
    <t>＜選手＞</t>
    <rPh sb="1" eb="3">
      <t>センシュ</t>
    </rPh>
    <phoneticPr fontId="2"/>
  </si>
  <si>
    <t>＜指導者＞</t>
    <rPh sb="1" eb="4">
      <t>シドウシャ</t>
    </rPh>
    <phoneticPr fontId="2"/>
  </si>
  <si>
    <t>競技(部)名
（男女）</t>
    <rPh sb="0" eb="2">
      <t>キョウギ</t>
    </rPh>
    <rPh sb="3" eb="4">
      <t>ブ</t>
    </rPh>
    <rPh sb="5" eb="6">
      <t>メイ</t>
    </rPh>
    <rPh sb="8" eb="9">
      <t>ダン</t>
    </rPh>
    <rPh sb="9" eb="10">
      <t>ジョ</t>
    </rPh>
    <phoneticPr fontId="17"/>
  </si>
  <si>
    <t>女子</t>
    <rPh sb="0" eb="2">
      <t>ジョシ</t>
    </rPh>
    <phoneticPr fontId="2"/>
  </si>
  <si>
    <t>共通</t>
    <rPh sb="0" eb="2">
      <t>キョウツウ</t>
    </rPh>
    <phoneticPr fontId="2"/>
  </si>
  <si>
    <t>外部コーチ</t>
    <rPh sb="0" eb="2">
      <t>ガイブ</t>
    </rPh>
    <phoneticPr fontId="2"/>
  </si>
  <si>
    <t>指導者資格等</t>
    <rPh sb="0" eb="3">
      <t>シドウシャ</t>
    </rPh>
    <rPh sb="3" eb="5">
      <t>シカク</t>
    </rPh>
    <rPh sb="5" eb="6">
      <t>トウ</t>
    </rPh>
    <phoneticPr fontId="2"/>
  </si>
  <si>
    <t>職名等</t>
    <rPh sb="0" eb="2">
      <t>ショクメイ</t>
    </rPh>
    <rPh sb="2" eb="3">
      <t>トウ</t>
    </rPh>
    <phoneticPr fontId="2"/>
  </si>
  <si>
    <t>臨採</t>
    <rPh sb="0" eb="1">
      <t>リン</t>
    </rPh>
    <rPh sb="1" eb="2">
      <t>サイ</t>
    </rPh>
    <phoneticPr fontId="2"/>
  </si>
  <si>
    <t>本務</t>
    <rPh sb="0" eb="2">
      <t>ホンム</t>
    </rPh>
    <phoneticPr fontId="2"/>
  </si>
  <si>
    <t>再任用</t>
    <rPh sb="0" eb="3">
      <t>サイニンヨウ</t>
    </rPh>
    <phoneticPr fontId="2"/>
  </si>
  <si>
    <t>対象指導者・選手名簿</t>
    <rPh sb="0" eb="2">
      <t>タイショウ</t>
    </rPh>
    <rPh sb="2" eb="5">
      <t>シドウシャ</t>
    </rPh>
    <rPh sb="6" eb="8">
      <t>センシュ</t>
    </rPh>
    <rPh sb="8" eb="10">
      <t>メイボ</t>
    </rPh>
    <phoneticPr fontId="17"/>
  </si>
  <si>
    <t>年　度</t>
    <rPh sb="0" eb="1">
      <t>ネン</t>
    </rPh>
    <rPh sb="2" eb="3">
      <t>ド</t>
    </rPh>
    <phoneticPr fontId="17"/>
  </si>
  <si>
    <t>競技名</t>
    <rPh sb="0" eb="3">
      <t>キョウギメイ</t>
    </rPh>
    <phoneticPr fontId="17"/>
  </si>
  <si>
    <t>高校名</t>
    <rPh sb="0" eb="1">
      <t>コウ</t>
    </rPh>
    <rPh sb="1" eb="2">
      <t>コウ</t>
    </rPh>
    <rPh sb="2" eb="3">
      <t>メイ</t>
    </rPh>
    <phoneticPr fontId="17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</si>
  <si>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</si>
  <si>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</si>
  <si>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</si>
  <si>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</si>
  <si>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</si>
  <si>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～</t>
    <phoneticPr fontId="2"/>
  </si>
  <si>
    <t>～</t>
    <phoneticPr fontId="2"/>
  </si>
  <si>
    <t>泊</t>
    <rPh sb="0" eb="1">
      <t>ハク</t>
    </rPh>
    <phoneticPr fontId="2"/>
  </si>
  <si>
    <t>日</t>
    <rPh sb="0" eb="1">
      <t>ニチ</t>
    </rPh>
    <phoneticPr fontId="2"/>
  </si>
  <si>
    <t>交付申請</t>
    <rPh sb="0" eb="2">
      <t>コウフ</t>
    </rPh>
    <rPh sb="2" eb="4">
      <t>シンセイ</t>
    </rPh>
    <phoneticPr fontId="17"/>
  </si>
  <si>
    <t>実績報告</t>
    <rPh sb="0" eb="2">
      <t>ジッセキ</t>
    </rPh>
    <rPh sb="2" eb="4">
      <t>ホウコク</t>
    </rPh>
    <phoneticPr fontId="17"/>
  </si>
  <si>
    <t>年度</t>
    <rPh sb="0" eb="2">
      <t>ネンド</t>
    </rPh>
    <phoneticPr fontId="2"/>
  </si>
  <si>
    <t>◆事業区分</t>
    <rPh sb="1" eb="3">
      <t>ジギョウ</t>
    </rPh>
    <rPh sb="3" eb="5">
      <t>クブン</t>
    </rPh>
    <phoneticPr fontId="2"/>
  </si>
  <si>
    <t>◆種別</t>
  </si>
  <si>
    <t>月</t>
    <rPh sb="0" eb="1">
      <t>ゲツ</t>
    </rPh>
    <phoneticPr fontId="2"/>
  </si>
  <si>
    <t>火</t>
    <rPh sb="0" eb="1">
      <t>カ</t>
    </rPh>
    <phoneticPr fontId="2"/>
  </si>
  <si>
    <t>水</t>
  </si>
  <si>
    <t>木</t>
  </si>
  <si>
    <t>金</t>
  </si>
  <si>
    <t>土</t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</si>
  <si>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</si>
  <si>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</si>
  <si>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共　通</t>
    <rPh sb="0" eb="1">
      <t>トモ</t>
    </rPh>
    <rPh sb="2" eb="3">
      <t>ツウ</t>
    </rPh>
    <phoneticPr fontId="2"/>
  </si>
  <si>
    <t>県内練習</t>
    <rPh sb="0" eb="2">
      <t>ケンナイ</t>
    </rPh>
    <rPh sb="2" eb="4">
      <t>レンシュウ</t>
    </rPh>
    <phoneticPr fontId="2"/>
  </si>
  <si>
    <t>県外練習</t>
    <rPh sb="0" eb="2">
      <t>ケンガイ</t>
    </rPh>
    <rPh sb="2" eb="4">
      <t>レンシュウ</t>
    </rPh>
    <phoneticPr fontId="2"/>
  </si>
  <si>
    <t>大会</t>
    <rPh sb="0" eb="2">
      <t>タイカイ</t>
    </rPh>
    <phoneticPr fontId="2"/>
  </si>
  <si>
    <t>その他</t>
    <rPh sb="2" eb="3">
      <t>タ</t>
    </rPh>
    <phoneticPr fontId="2"/>
  </si>
  <si>
    <t>１　交付申請　or 実績報告　を選択</t>
    <rPh sb="2" eb="4">
      <t>コウフ</t>
    </rPh>
    <rPh sb="4" eb="6">
      <t>シンセイ</t>
    </rPh>
    <rPh sb="10" eb="12">
      <t>ジッセキ</t>
    </rPh>
    <rPh sb="12" eb="14">
      <t>ホウコク</t>
    </rPh>
    <rPh sb="16" eb="18">
      <t>センタク</t>
    </rPh>
    <phoneticPr fontId="17"/>
  </si>
  <si>
    <t>２　年度入力（数値のみ）</t>
    <rPh sb="2" eb="3">
      <t>ネン</t>
    </rPh>
    <rPh sb="3" eb="4">
      <t>ド</t>
    </rPh>
    <rPh sb="4" eb="6">
      <t>ニュウリョク</t>
    </rPh>
    <rPh sb="7" eb="9">
      <t>スウチ</t>
    </rPh>
    <phoneticPr fontId="17"/>
  </si>
  <si>
    <t>●●高等学校</t>
    <rPh sb="2" eb="4">
      <t>コウトウ</t>
    </rPh>
    <rPh sb="4" eb="6">
      <t>ガッコウ</t>
    </rPh>
    <phoneticPr fontId="17"/>
  </si>
  <si>
    <t>３　高校名入力（簡略入力）　山口県立●●高等学校　→　●●高校</t>
    <rPh sb="2" eb="3">
      <t>コウ</t>
    </rPh>
    <rPh sb="3" eb="4">
      <t>コウ</t>
    </rPh>
    <rPh sb="4" eb="5">
      <t>メイ</t>
    </rPh>
    <rPh sb="5" eb="7">
      <t>ニュウリョク</t>
    </rPh>
    <rPh sb="8" eb="10">
      <t>カンリャク</t>
    </rPh>
    <rPh sb="10" eb="12">
      <t>ニュウリョク</t>
    </rPh>
    <rPh sb="14" eb="18">
      <t>ヤマグチケンリツ</t>
    </rPh>
    <rPh sb="20" eb="22">
      <t>コウトウ</t>
    </rPh>
    <rPh sb="22" eb="24">
      <t>ガッコウ</t>
    </rPh>
    <phoneticPr fontId="17"/>
  </si>
  <si>
    <t>４　競技名入力</t>
    <rPh sb="2" eb="4">
      <t>キョウギ</t>
    </rPh>
    <rPh sb="4" eb="5">
      <t>メイ</t>
    </rPh>
    <rPh sb="5" eb="7">
      <t>ニュウリョク</t>
    </rPh>
    <phoneticPr fontId="17"/>
  </si>
  <si>
    <t>着色部分は、手順1の申請・報告でかわります。</t>
    <rPh sb="0" eb="2">
      <t>チャクショク</t>
    </rPh>
    <rPh sb="2" eb="4">
      <t>ブブン</t>
    </rPh>
    <rPh sb="6" eb="8">
      <t>テジュン</t>
    </rPh>
    <rPh sb="10" eb="12">
      <t>シンセイ</t>
    </rPh>
    <rPh sb="13" eb="15">
      <t>ホウコク</t>
    </rPh>
    <phoneticPr fontId="17"/>
  </si>
  <si>
    <t>外部コーチ招へい実績表</t>
    <rPh sb="0" eb="2">
      <t>ガイブ</t>
    </rPh>
    <rPh sb="5" eb="6">
      <t>ショウ</t>
    </rPh>
    <rPh sb="8" eb="11">
      <t>ジッセキヒョウ</t>
    </rPh>
    <phoneticPr fontId="17"/>
  </si>
  <si>
    <t>外部コーチ謝金領収書</t>
    <rPh sb="0" eb="2">
      <t>ガイブ</t>
    </rPh>
    <rPh sb="5" eb="7">
      <t>シャキン</t>
    </rPh>
    <rPh sb="7" eb="10">
      <t>リョウシュウショ</t>
    </rPh>
    <phoneticPr fontId="17"/>
  </si>
  <si>
    <t>※</t>
    <phoneticPr fontId="17"/>
  </si>
  <si>
    <t>※　必要に応じて使用してください。</t>
    <rPh sb="2" eb="4">
      <t>ヒツヨウ</t>
    </rPh>
    <rPh sb="5" eb="6">
      <t>オウ</t>
    </rPh>
    <rPh sb="8" eb="10">
      <t>シヨウ</t>
    </rPh>
    <phoneticPr fontId="17"/>
  </si>
  <si>
    <t>表紙入力手順）</t>
    <rPh sb="0" eb="2">
      <t>ヒョウシ</t>
    </rPh>
    <rPh sb="2" eb="4">
      <t>ニュウリョク</t>
    </rPh>
    <rPh sb="4" eb="6">
      <t>テジュン</t>
    </rPh>
    <phoneticPr fontId="17"/>
  </si>
  <si>
    <t>注意：表紙で入力した項目は、各シートに反映されています。</t>
    <rPh sb="0" eb="2">
      <t>チュウイ</t>
    </rPh>
    <rPh sb="3" eb="5">
      <t>ヒョウシ</t>
    </rPh>
    <rPh sb="6" eb="8">
      <t>ニュウリョク</t>
    </rPh>
    <rPh sb="10" eb="12">
      <t>コウモク</t>
    </rPh>
    <rPh sb="14" eb="15">
      <t>カク</t>
    </rPh>
    <rPh sb="19" eb="21">
      <t>ハンエイ</t>
    </rPh>
    <phoneticPr fontId="17"/>
  </si>
  <si>
    <t>連絡先（携帯・メール）</t>
    <rPh sb="0" eb="3">
      <t>レンラクサキ</t>
    </rPh>
    <rPh sb="4" eb="6">
      <t>ケイタイ</t>
    </rPh>
    <phoneticPr fontId="2"/>
  </si>
  <si>
    <t>着色部分に入力してください。</t>
    <rPh sb="0" eb="2">
      <t>チャクショク</t>
    </rPh>
    <rPh sb="2" eb="4">
      <t>ブブン</t>
    </rPh>
    <rPh sb="5" eb="7">
      <t>ニュウリョク</t>
    </rPh>
    <phoneticPr fontId="17"/>
  </si>
  <si>
    <t>各シート）</t>
    <rPh sb="0" eb="1">
      <t>カク</t>
    </rPh>
    <phoneticPr fontId="17"/>
  </si>
  <si>
    <t>強化拠点校支援事業</t>
    <rPh sb="0" eb="2">
      <t>キョウカ</t>
    </rPh>
    <rPh sb="2" eb="4">
      <t>キョテン</t>
    </rPh>
    <rPh sb="4" eb="5">
      <t>コウ</t>
    </rPh>
    <rPh sb="5" eb="7">
      <t>シエン</t>
    </rPh>
    <rPh sb="7" eb="9">
      <t>ジギョウ</t>
    </rPh>
    <phoneticPr fontId="17"/>
  </si>
  <si>
    <t>強化拠点校支援事業</t>
    <rPh sb="7" eb="9">
      <t>ジギョウ</t>
    </rPh>
    <phoneticPr fontId="2"/>
  </si>
  <si>
    <t xml:space="preserve">強 化 拠 点 校 支 援　　　  </t>
    <rPh sb="0" eb="1">
      <t>ツヨシ</t>
    </rPh>
    <rPh sb="2" eb="3">
      <t>カ</t>
    </rPh>
    <rPh sb="4" eb="5">
      <t>キョ</t>
    </rPh>
    <rPh sb="6" eb="7">
      <t>テン</t>
    </rPh>
    <rPh sb="8" eb="9">
      <t>コウ</t>
    </rPh>
    <rPh sb="10" eb="11">
      <t>シ</t>
    </rPh>
    <rPh sb="12" eb="13">
      <t>エン</t>
    </rPh>
    <phoneticPr fontId="2"/>
  </si>
  <si>
    <t>強化拠点校支援</t>
    <phoneticPr fontId="2"/>
  </si>
  <si>
    <t>強化拠点校支援</t>
    <rPh sb="0" eb="2">
      <t>キョウカ</t>
    </rPh>
    <rPh sb="2" eb="4">
      <t>キョテン</t>
    </rPh>
    <rPh sb="4" eb="5">
      <t>コウ</t>
    </rPh>
    <rPh sb="5" eb="7">
      <t>シエン</t>
    </rPh>
    <phoneticPr fontId="2"/>
  </si>
  <si>
    <t xml:space="preserve">強化拠点校支援事業 </t>
    <rPh sb="7" eb="9">
      <t>ジギョウ</t>
    </rPh>
    <phoneticPr fontId="2"/>
  </si>
  <si>
    <t xml:space="preserve">強 化 拠 点 校 支 援 事 業 </t>
    <rPh sb="0" eb="1">
      <t>ツヨシ</t>
    </rPh>
    <rPh sb="2" eb="3">
      <t>カ</t>
    </rPh>
    <rPh sb="4" eb="5">
      <t>キョ</t>
    </rPh>
    <rPh sb="6" eb="7">
      <t>テン</t>
    </rPh>
    <rPh sb="8" eb="9">
      <t>コウ</t>
    </rPh>
    <rPh sb="10" eb="11">
      <t>シ</t>
    </rPh>
    <rPh sb="12" eb="13">
      <t>エン</t>
    </rPh>
    <rPh sb="14" eb="15">
      <t>コト</t>
    </rPh>
    <rPh sb="16" eb="17">
      <t>ギョウ</t>
    </rPh>
    <phoneticPr fontId="2"/>
  </si>
  <si>
    <t>強化拠点校支援事業  領収書添付台紙</t>
    <rPh sb="0" eb="2">
      <t>キョウカ</t>
    </rPh>
    <rPh sb="2" eb="4">
      <t>キョテン</t>
    </rPh>
    <rPh sb="4" eb="5">
      <t>コウ</t>
    </rPh>
    <rPh sb="5" eb="7">
      <t>シエン</t>
    </rPh>
    <rPh sb="7" eb="9">
      <t>ジギョウ</t>
    </rPh>
    <rPh sb="11" eb="14">
      <t>リョウシュウショ</t>
    </rPh>
    <rPh sb="14" eb="16">
      <t>テンプ</t>
    </rPh>
    <rPh sb="16" eb="18">
      <t>ダイシ</t>
    </rPh>
    <phoneticPr fontId="17"/>
  </si>
  <si>
    <t>強化成拠点校支援</t>
    <rPh sb="0" eb="2">
      <t>キョウカ</t>
    </rPh>
    <rPh sb="2" eb="3">
      <t>セイ</t>
    </rPh>
    <rPh sb="3" eb="5">
      <t>キョテン</t>
    </rPh>
    <rPh sb="5" eb="6">
      <t>コウ</t>
    </rPh>
    <rPh sb="6" eb="8">
      <t>シエン</t>
    </rPh>
    <phoneticPr fontId="2"/>
  </si>
  <si>
    <t>2019年8月中旬</t>
    <rPh sb="4" eb="5">
      <t>ネン</t>
    </rPh>
    <rPh sb="6" eb="7">
      <t>ガツ</t>
    </rPh>
    <rPh sb="7" eb="9">
      <t>チュウジュン</t>
    </rPh>
    <phoneticPr fontId="2"/>
  </si>
  <si>
    <t>　　　　年　　月　　日</t>
    <rPh sb="4" eb="5">
      <t>ネン</t>
    </rPh>
    <rPh sb="7" eb="8">
      <t>ツキ</t>
    </rPh>
    <rPh sb="10" eb="11">
      <t>ニチ</t>
    </rPh>
    <phoneticPr fontId="2"/>
  </si>
  <si>
    <t>　　　　　年　　月　　日</t>
    <rPh sb="5" eb="6">
      <t>ネン</t>
    </rPh>
    <rPh sb="8" eb="9">
      <t>ツキ</t>
    </rPh>
    <rPh sb="11" eb="12">
      <t>ニチ</t>
    </rPh>
    <phoneticPr fontId="2"/>
  </si>
  <si>
    <t>　　　　年　　月　　日　　　時～　　時</t>
    <rPh sb="4" eb="5">
      <t>ネン</t>
    </rPh>
    <rPh sb="7" eb="8">
      <t>ツキ</t>
    </rPh>
    <rPh sb="10" eb="11">
      <t>ニチ</t>
    </rPh>
    <rPh sb="14" eb="15">
      <t>ジ</t>
    </rPh>
    <rPh sb="18" eb="19">
      <t>ジ</t>
    </rPh>
    <phoneticPr fontId="2"/>
  </si>
  <si>
    <t>　　　年　　月　　日</t>
    <rPh sb="3" eb="4">
      <t>ネン</t>
    </rPh>
    <rPh sb="6" eb="7">
      <t>ツキ</t>
    </rPh>
    <rPh sb="9" eb="10">
      <t>ニチ</t>
    </rPh>
    <phoneticPr fontId="2"/>
  </si>
  <si>
    <t>令和</t>
    <rPh sb="0" eb="2">
      <t>レイワ</t>
    </rPh>
    <phoneticPr fontId="2"/>
  </si>
  <si>
    <t>公益財団法人山口県スポーツ協会</t>
    <rPh sb="0" eb="2">
      <t>コウエキ</t>
    </rPh>
    <rPh sb="2" eb="4">
      <t>ザイダン</t>
    </rPh>
    <rPh sb="4" eb="6">
      <t>ホウジン</t>
    </rPh>
    <rPh sb="6" eb="9">
      <t>ヤマグチケン</t>
    </rPh>
    <rPh sb="13" eb="15">
      <t>キョウカイ</t>
    </rPh>
    <phoneticPr fontId="2"/>
  </si>
  <si>
    <t>県スポ協補助金</t>
    <rPh sb="0" eb="1">
      <t>ケン</t>
    </rPh>
    <rPh sb="3" eb="4">
      <t>キョウ</t>
    </rPh>
    <rPh sb="4" eb="7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</si>
</sst>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411]ge\.m\.d;@"/>
    <numFmt numFmtId="177" formatCode="#,##0&quot;円&quot;"/>
    <numFmt numFmtId="178" formatCode="#,##0&quot;人&quot;"/>
    <numFmt numFmtId="179" formatCode="#&quot;円&quot;"/>
    <numFmt numFmtId="180" formatCode="#&quot;km&quot;"/>
    <numFmt numFmtId="181" formatCode="#,###&quot;円&quot;"/>
    <numFmt numFmtId="182" formatCode="[$-411]ggge&quot;年&quot;m&quot;月&quot;d&quot;日&quot;;@"/>
    <numFmt numFmtId="183" formatCode="0_);[Red]\(0\)"/>
    <numFmt numFmtId="184" formatCode="&quot;令&quot;&quot;和&quot;00&quot;年&quot;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8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明朝"/>
      <family val="1"/>
      <charset val="128"/>
    </font>
    <font>
      <sz val="24"/>
      <color rgb="FFFF0000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gray125"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" fillId="0" borderId="0"/>
    <xf numFmtId="0" fontId="16" fillId="0" borderId="0">
      <alignment vertical="center"/>
    </xf>
  </cellStyleXfs>
  <cellXfs count="801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3" xfId="0" applyFont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38" fontId="7" fillId="0" borderId="9" xfId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38" fontId="1" fillId="0" borderId="13" xfId="1" applyFont="1" applyBorder="1" applyAlignment="1">
      <alignment vertical="center"/>
    </xf>
    <xf numFmtId="38" fontId="1" fillId="0" borderId="12" xfId="1" applyFont="1" applyBorder="1" applyAlignment="1">
      <alignment vertical="center"/>
    </xf>
    <xf numFmtId="38" fontId="1" fillId="0" borderId="4" xfId="1" applyFont="1" applyBorder="1" applyAlignment="1">
      <alignment vertical="center"/>
    </xf>
    <xf numFmtId="38" fontId="1" fillId="0" borderId="5" xfId="1" applyFont="1" applyBorder="1" applyAlignment="1">
      <alignment vertical="center"/>
    </xf>
    <xf numFmtId="38" fontId="1" fillId="0" borderId="17" xfId="1" applyFont="1" applyBorder="1" applyAlignment="1">
      <alignment vertical="center"/>
    </xf>
    <xf numFmtId="38" fontId="1" fillId="0" borderId="9" xfId="1" applyFont="1" applyBorder="1" applyAlignment="1">
      <alignment vertical="center"/>
    </xf>
    <xf numFmtId="38" fontId="1" fillId="0" borderId="11" xfId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/>
    <xf numFmtId="0" fontId="13" fillId="2" borderId="21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176" fontId="13" fillId="0" borderId="27" xfId="0" applyNumberFormat="1" applyFont="1" applyBorder="1" applyAlignment="1">
      <alignment horizontal="center" vertical="center" shrinkToFit="1"/>
    </xf>
    <xf numFmtId="0" fontId="13" fillId="0" borderId="28" xfId="0" applyFont="1" applyBorder="1" applyAlignment="1">
      <alignment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vertical="center" wrapText="1"/>
    </xf>
    <xf numFmtId="176" fontId="13" fillId="0" borderId="31" xfId="0" applyNumberFormat="1" applyFont="1" applyBorder="1" applyAlignment="1">
      <alignment horizontal="center" vertical="center" shrinkToFit="1"/>
    </xf>
    <xf numFmtId="49" fontId="13" fillId="0" borderId="5" xfId="0" applyNumberFormat="1" applyFont="1" applyBorder="1" applyAlignment="1">
      <alignment horizontal="center" vertical="center" wrapText="1"/>
    </xf>
    <xf numFmtId="176" fontId="13" fillId="0" borderId="32" xfId="0" applyNumberFormat="1" applyFont="1" applyBorder="1" applyAlignment="1">
      <alignment horizontal="center" vertical="center" shrinkToFit="1"/>
    </xf>
    <xf numFmtId="0" fontId="13" fillId="0" borderId="33" xfId="0" applyFont="1" applyBorder="1" applyAlignment="1">
      <alignment vertical="center" wrapText="1"/>
    </xf>
    <xf numFmtId="176" fontId="13" fillId="0" borderId="31" xfId="0" applyNumberFormat="1" applyFont="1" applyBorder="1" applyAlignment="1">
      <alignment horizontal="center" vertical="center" wrapText="1"/>
    </xf>
    <xf numFmtId="176" fontId="13" fillId="0" borderId="32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vertical="center" wrapText="1"/>
    </xf>
    <xf numFmtId="176" fontId="13" fillId="0" borderId="36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176" fontId="13" fillId="0" borderId="37" xfId="0" applyNumberFormat="1" applyFont="1" applyBorder="1" applyAlignment="1">
      <alignment horizontal="center" vertical="center" wrapText="1"/>
    </xf>
    <xf numFmtId="0" fontId="13" fillId="0" borderId="38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8" fillId="0" borderId="0" xfId="7" applyFont="1">
      <alignment vertical="center"/>
    </xf>
    <xf numFmtId="0" fontId="19" fillId="0" borderId="0" xfId="7" applyFont="1">
      <alignment vertical="center"/>
    </xf>
    <xf numFmtId="0" fontId="7" fillId="0" borderId="0" xfId="4" applyFont="1">
      <alignment vertical="center"/>
    </xf>
    <xf numFmtId="0" fontId="7" fillId="0" borderId="0" xfId="4" applyFont="1" applyAlignment="1">
      <alignment horizontal="right" vertical="center"/>
    </xf>
    <xf numFmtId="0" fontId="20" fillId="0" borderId="0" xfId="4" applyFont="1">
      <alignment vertical="center"/>
    </xf>
    <xf numFmtId="0" fontId="7" fillId="0" borderId="12" xfId="4" applyFont="1" applyBorder="1" applyAlignment="1">
      <alignment horizontal="right" vertical="center"/>
    </xf>
    <xf numFmtId="0" fontId="7" fillId="0" borderId="12" xfId="4" applyFont="1" applyBorder="1">
      <alignment vertical="center"/>
    </xf>
    <xf numFmtId="0" fontId="7" fillId="0" borderId="39" xfId="4" applyFont="1" applyBorder="1" applyAlignment="1">
      <alignment horizontal="center" vertical="center"/>
    </xf>
    <xf numFmtId="0" fontId="7" fillId="0" borderId="39" xfId="4" applyFont="1" applyBorder="1">
      <alignment vertical="center"/>
    </xf>
    <xf numFmtId="0" fontId="21" fillId="0" borderId="39" xfId="4" applyFont="1" applyBorder="1" applyAlignment="1">
      <alignment horizontal="right" vertical="center"/>
    </xf>
    <xf numFmtId="0" fontId="21" fillId="0" borderId="0" xfId="4" applyFont="1" applyAlignment="1">
      <alignment horizontal="right" vertical="center"/>
    </xf>
    <xf numFmtId="0" fontId="22" fillId="0" borderId="0" xfId="4" applyFont="1">
      <alignment vertical="center"/>
    </xf>
    <xf numFmtId="0" fontId="7" fillId="0" borderId="5" xfId="4" applyFont="1" applyBorder="1">
      <alignment vertical="center"/>
    </xf>
    <xf numFmtId="0" fontId="7" fillId="0" borderId="0" xfId="4" applyFont="1" applyAlignment="1">
      <alignment horizontal="center" vertical="center"/>
    </xf>
    <xf numFmtId="177" fontId="7" fillId="0" borderId="39" xfId="4" applyNumberFormat="1" applyFont="1" applyBorder="1" applyAlignment="1">
      <alignment horizontal="right" vertical="center"/>
    </xf>
    <xf numFmtId="177" fontId="7" fillId="0" borderId="39" xfId="4" applyNumberFormat="1" applyFont="1" applyBorder="1">
      <alignment vertical="center"/>
    </xf>
    <xf numFmtId="177" fontId="7" fillId="0" borderId="0" xfId="4" applyNumberFormat="1" applyFont="1" applyAlignment="1">
      <alignment horizontal="center" vertical="center"/>
    </xf>
    <xf numFmtId="0" fontId="16" fillId="0" borderId="0" xfId="4" applyFont="1">
      <alignment vertical="center"/>
    </xf>
    <xf numFmtId="0" fontId="16" fillId="0" borderId="39" xfId="4" applyFont="1" applyBorder="1" applyAlignment="1">
      <alignment horizontal="distributed" vertical="center"/>
    </xf>
    <xf numFmtId="0" fontId="16" fillId="0" borderId="5" xfId="4" applyFont="1" applyBorder="1" applyAlignment="1">
      <alignment horizontal="center" vertical="center"/>
    </xf>
    <xf numFmtId="0" fontId="16" fillId="0" borderId="5" xfId="4" applyFont="1" applyBorder="1">
      <alignment vertical="center"/>
    </xf>
    <xf numFmtId="0" fontId="16" fillId="0" borderId="6" xfId="4" applyFont="1" applyBorder="1">
      <alignment vertical="center"/>
    </xf>
    <xf numFmtId="0" fontId="18" fillId="0" borderId="8" xfId="4" applyFont="1" applyBorder="1">
      <alignment vertical="center"/>
    </xf>
    <xf numFmtId="0" fontId="18" fillId="0" borderId="16" xfId="4" applyFont="1" applyBorder="1">
      <alignment vertical="center"/>
    </xf>
    <xf numFmtId="0" fontId="18" fillId="0" borderId="0" xfId="4" applyFont="1">
      <alignment vertical="center"/>
    </xf>
    <xf numFmtId="0" fontId="18" fillId="0" borderId="40" xfId="4" applyFont="1" applyBorder="1">
      <alignment vertical="center"/>
    </xf>
    <xf numFmtId="0" fontId="18" fillId="0" borderId="12" xfId="4" applyFont="1" applyBorder="1">
      <alignment vertical="center"/>
    </xf>
    <xf numFmtId="0" fontId="18" fillId="0" borderId="15" xfId="4" applyFont="1" applyBorder="1">
      <alignment vertical="center"/>
    </xf>
    <xf numFmtId="0" fontId="16" fillId="0" borderId="41" xfId="4" applyFont="1" applyBorder="1">
      <alignment vertical="center"/>
    </xf>
    <xf numFmtId="0" fontId="16" fillId="0" borderId="40" xfId="4" applyFont="1" applyBorder="1">
      <alignment vertical="center"/>
    </xf>
    <xf numFmtId="0" fontId="16" fillId="0" borderId="13" xfId="4" applyFont="1" applyBorder="1">
      <alignment vertical="center"/>
    </xf>
    <xf numFmtId="0" fontId="16" fillId="0" borderId="12" xfId="4" applyFont="1" applyBorder="1">
      <alignment vertical="center"/>
    </xf>
    <xf numFmtId="0" fontId="16" fillId="0" borderId="15" xfId="4" applyFont="1" applyBorder="1">
      <alignment vertical="center"/>
    </xf>
    <xf numFmtId="38" fontId="0" fillId="0" borderId="0" xfId="2" applyFont="1">
      <alignment vertical="center"/>
    </xf>
    <xf numFmtId="38" fontId="0" fillId="0" borderId="39" xfId="2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center"/>
    </xf>
    <xf numFmtId="38" fontId="0" fillId="0" borderId="4" xfId="2" applyFont="1" applyBorder="1" applyAlignment="1">
      <alignment horizontal="right" vertical="center"/>
    </xf>
    <xf numFmtId="38" fontId="0" fillId="0" borderId="6" xfId="2" applyFont="1" applyBorder="1">
      <alignment vertical="center"/>
    </xf>
    <xf numFmtId="38" fontId="0" fillId="0" borderId="4" xfId="2" applyFont="1" applyBorder="1">
      <alignment vertical="center"/>
    </xf>
    <xf numFmtId="38" fontId="0" fillId="0" borderId="42" xfId="2" applyFont="1" applyBorder="1" applyAlignment="1">
      <alignment horizontal="center" vertical="center"/>
    </xf>
    <xf numFmtId="38" fontId="0" fillId="0" borderId="43" xfId="2" applyFont="1" applyBorder="1">
      <alignment vertical="center"/>
    </xf>
    <xf numFmtId="38" fontId="0" fillId="0" borderId="44" xfId="2" applyFont="1" applyBorder="1" applyAlignment="1">
      <alignment horizontal="center" vertical="center"/>
    </xf>
    <xf numFmtId="38" fontId="0" fillId="0" borderId="45" xfId="2" applyFont="1" applyBorder="1" applyAlignment="1">
      <alignment horizontal="center" vertical="center"/>
    </xf>
    <xf numFmtId="38" fontId="0" fillId="0" borderId="13" xfId="2" applyFont="1" applyBorder="1">
      <alignment vertical="center"/>
    </xf>
    <xf numFmtId="38" fontId="0" fillId="0" borderId="15" xfId="2" applyFont="1" applyBorder="1">
      <alignment vertical="center"/>
    </xf>
    <xf numFmtId="38" fontId="0" fillId="0" borderId="46" xfId="2" applyFont="1" applyBorder="1" applyAlignment="1">
      <alignment horizontal="right" vertical="center"/>
    </xf>
    <xf numFmtId="38" fontId="0" fillId="0" borderId="15" xfId="2" applyFont="1" applyBorder="1" applyAlignment="1">
      <alignment horizontal="center" vertical="center"/>
    </xf>
    <xf numFmtId="38" fontId="0" fillId="0" borderId="0" xfId="2" applyFont="1" applyAlignment="1">
      <alignment horizontal="center" vertical="center"/>
    </xf>
    <xf numFmtId="38" fontId="0" fillId="0" borderId="0" xfId="2" applyFont="1" applyAlignment="1">
      <alignment horizontal="right" vertical="center"/>
    </xf>
    <xf numFmtId="0" fontId="0" fillId="0" borderId="0" xfId="4" applyFont="1">
      <alignment vertical="center"/>
    </xf>
    <xf numFmtId="0" fontId="0" fillId="0" borderId="39" xfId="4" applyFont="1" applyBorder="1" applyAlignment="1">
      <alignment horizontal="center" vertical="center"/>
    </xf>
    <xf numFmtId="0" fontId="0" fillId="0" borderId="4" xfId="4" applyFont="1" applyBorder="1">
      <alignment vertical="center"/>
    </xf>
    <xf numFmtId="0" fontId="0" fillId="0" borderId="6" xfId="4" applyFont="1" applyBorder="1">
      <alignment vertical="center"/>
    </xf>
    <xf numFmtId="38" fontId="0" fillId="0" borderId="44" xfId="2" applyFont="1" applyBorder="1">
      <alignment vertical="center"/>
    </xf>
    <xf numFmtId="0" fontId="0" fillId="2" borderId="4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40" xfId="0" applyFill="1" applyBorder="1" applyAlignment="1">
      <alignment vertical="center"/>
    </xf>
    <xf numFmtId="0" fontId="16" fillId="0" borderId="47" xfId="6" applyFont="1" applyBorder="1" applyAlignment="1">
      <alignment horizontal="center" vertical="center"/>
    </xf>
    <xf numFmtId="0" fontId="16" fillId="0" borderId="49" xfId="6" applyFont="1" applyBorder="1" applyAlignment="1">
      <alignment horizontal="center" vertical="center"/>
    </xf>
    <xf numFmtId="0" fontId="16" fillId="0" borderId="52" xfId="6" applyFont="1" applyBorder="1" applyAlignment="1">
      <alignment horizontal="center" vertical="center"/>
    </xf>
    <xf numFmtId="38" fontId="1" fillId="0" borderId="13" xfId="1" applyFont="1" applyBorder="1" applyAlignment="1" applyProtection="1">
      <alignment vertical="center"/>
    </xf>
    <xf numFmtId="38" fontId="1" fillId="0" borderId="12" xfId="1" applyFont="1" applyBorder="1" applyAlignment="1" applyProtection="1">
      <alignment vertical="center"/>
    </xf>
    <xf numFmtId="38" fontId="1" fillId="0" borderId="17" xfId="1" applyFont="1" applyBorder="1" applyAlignment="1" applyProtection="1">
      <alignment vertical="center"/>
    </xf>
    <xf numFmtId="38" fontId="1" fillId="0" borderId="9" xfId="1" applyFont="1" applyBorder="1" applyAlignment="1" applyProtection="1">
      <alignment vertical="center"/>
    </xf>
    <xf numFmtId="38" fontId="7" fillId="0" borderId="9" xfId="1" applyFont="1" applyBorder="1" applyAlignment="1" applyProtection="1">
      <alignment vertical="center"/>
    </xf>
    <xf numFmtId="38" fontId="1" fillId="0" borderId="11" xfId="1" applyFont="1" applyBorder="1" applyAlignment="1" applyProtection="1">
      <alignment vertical="center"/>
    </xf>
    <xf numFmtId="38" fontId="21" fillId="0" borderId="12" xfId="2" applyFont="1" applyBorder="1" applyAlignment="1">
      <alignment horizontal="center" vertical="center"/>
    </xf>
    <xf numFmtId="0" fontId="7" fillId="0" borderId="0" xfId="4" applyFont="1" applyAlignment="1">
      <alignment horizontal="left" vertical="center"/>
    </xf>
    <xf numFmtId="0" fontId="7" fillId="0" borderId="7" xfId="4" applyFont="1" applyBorder="1" applyAlignment="1">
      <alignment horizontal="center" vertical="center"/>
    </xf>
    <xf numFmtId="0" fontId="21" fillId="0" borderId="8" xfId="4" applyFont="1" applyBorder="1" applyAlignment="1">
      <alignment horizontal="right" vertical="center"/>
    </xf>
    <xf numFmtId="0" fontId="7" fillId="0" borderId="8" xfId="4" applyFont="1" applyBorder="1">
      <alignment vertical="center"/>
    </xf>
    <xf numFmtId="0" fontId="7" fillId="0" borderId="16" xfId="4" applyFont="1" applyBorder="1">
      <alignment vertical="center"/>
    </xf>
    <xf numFmtId="0" fontId="7" fillId="0" borderId="0" xfId="4" applyFont="1" applyAlignment="1"/>
    <xf numFmtId="0" fontId="7" fillId="0" borderId="0" xfId="4" applyFont="1" applyAlignment="1">
      <alignment horizontal="right"/>
    </xf>
    <xf numFmtId="0" fontId="7" fillId="0" borderId="12" xfId="4" applyFont="1" applyBorder="1" applyAlignment="1">
      <alignment horizontal="right"/>
    </xf>
    <xf numFmtId="0" fontId="7" fillId="0" borderId="12" xfId="4" applyFont="1" applyBorder="1" applyAlignment="1"/>
    <xf numFmtId="0" fontId="24" fillId="0" borderId="0" xfId="5">
      <alignment vertical="center"/>
    </xf>
    <xf numFmtId="0" fontId="26" fillId="0" borderId="0" xfId="5" applyFont="1">
      <alignment vertical="center"/>
    </xf>
    <xf numFmtId="0" fontId="16" fillId="0" borderId="3" xfId="5" applyFont="1" applyBorder="1">
      <alignment vertical="center"/>
    </xf>
    <xf numFmtId="0" fontId="26" fillId="0" borderId="3" xfId="5" applyFont="1" applyBorder="1" applyAlignment="1">
      <alignment horizontal="center" vertical="center"/>
    </xf>
    <xf numFmtId="0" fontId="24" fillId="0" borderId="26" xfId="5" applyBorder="1">
      <alignment vertical="center"/>
    </xf>
    <xf numFmtId="0" fontId="24" fillId="0" borderId="55" xfId="5" applyBorder="1">
      <alignment vertical="center"/>
    </xf>
    <xf numFmtId="0" fontId="24" fillId="0" borderId="5" xfId="5" applyBorder="1">
      <alignment vertical="center"/>
    </xf>
    <xf numFmtId="0" fontId="24" fillId="0" borderId="10" xfId="5" applyBorder="1">
      <alignment vertical="center"/>
    </xf>
    <xf numFmtId="0" fontId="24" fillId="0" borderId="0" xfId="5" applyAlignment="1">
      <alignment vertical="center" shrinkToFit="1"/>
    </xf>
    <xf numFmtId="0" fontId="24" fillId="0" borderId="18" xfId="5" applyBorder="1">
      <alignment vertical="center"/>
    </xf>
    <xf numFmtId="0" fontId="24" fillId="0" borderId="56" xfId="5" applyBorder="1" applyAlignment="1">
      <alignment horizontal="center" vertical="center"/>
    </xf>
    <xf numFmtId="0" fontId="24" fillId="0" borderId="57" xfId="5" applyBorder="1" applyAlignment="1">
      <alignment horizontal="center" vertical="center"/>
    </xf>
    <xf numFmtId="0" fontId="24" fillId="0" borderId="58" xfId="5" applyBorder="1" applyAlignment="1">
      <alignment horizontal="center" vertical="center"/>
    </xf>
    <xf numFmtId="0" fontId="24" fillId="0" borderId="59" xfId="5" applyBorder="1" applyAlignment="1">
      <alignment horizontal="center" vertical="center" wrapText="1"/>
    </xf>
    <xf numFmtId="0" fontId="24" fillId="0" borderId="60" xfId="5" applyBorder="1" applyAlignment="1">
      <alignment horizontal="center" vertical="center"/>
    </xf>
    <xf numFmtId="0" fontId="24" fillId="0" borderId="61" xfId="5" applyBorder="1">
      <alignment vertical="center"/>
    </xf>
    <xf numFmtId="179" fontId="24" fillId="0" borderId="62" xfId="3" applyNumberFormat="1" applyFont="1" applyBorder="1">
      <alignment vertical="center"/>
    </xf>
    <xf numFmtId="179" fontId="24" fillId="0" borderId="26" xfId="3" applyNumberFormat="1" applyFont="1" applyBorder="1">
      <alignment vertical="center"/>
    </xf>
    <xf numFmtId="180" fontId="24" fillId="0" borderId="26" xfId="3" applyNumberFormat="1" applyFont="1" applyBorder="1">
      <alignment vertical="center"/>
    </xf>
    <xf numFmtId="181" fontId="24" fillId="0" borderId="63" xfId="3" applyNumberFormat="1" applyFont="1" applyBorder="1">
      <alignment vertical="center"/>
    </xf>
    <xf numFmtId="181" fontId="24" fillId="0" borderId="26" xfId="3" applyNumberFormat="1" applyFont="1" applyBorder="1">
      <alignment vertical="center"/>
    </xf>
    <xf numFmtId="0" fontId="24" fillId="0" borderId="62" xfId="5" applyBorder="1" applyAlignment="1">
      <alignment horizontal="center" vertical="center"/>
    </xf>
    <xf numFmtId="0" fontId="24" fillId="0" borderId="64" xfId="5" applyBorder="1" applyAlignment="1">
      <alignment horizontal="center" vertical="center"/>
    </xf>
    <xf numFmtId="0" fontId="24" fillId="0" borderId="29" xfId="5" applyBorder="1">
      <alignment vertical="center"/>
    </xf>
    <xf numFmtId="0" fontId="24" fillId="0" borderId="39" xfId="5" applyBorder="1">
      <alignment vertical="center"/>
    </xf>
    <xf numFmtId="179" fontId="24" fillId="0" borderId="4" xfId="3" applyNumberFormat="1" applyFont="1" applyBorder="1">
      <alignment vertical="center"/>
    </xf>
    <xf numFmtId="179" fontId="24" fillId="0" borderId="5" xfId="3" applyNumberFormat="1" applyFont="1" applyBorder="1">
      <alignment vertical="center"/>
    </xf>
    <xf numFmtId="180" fontId="24" fillId="0" borderId="5" xfId="3" applyNumberFormat="1" applyFont="1" applyBorder="1">
      <alignment vertical="center"/>
    </xf>
    <xf numFmtId="181" fontId="24" fillId="0" borderId="65" xfId="3" applyNumberFormat="1" applyFont="1" applyBorder="1">
      <alignment vertical="center"/>
    </xf>
    <xf numFmtId="181" fontId="24" fillId="0" borderId="5" xfId="3" applyNumberFormat="1" applyFont="1" applyBorder="1">
      <alignment vertical="center"/>
    </xf>
    <xf numFmtId="0" fontId="24" fillId="0" borderId="4" xfId="5" applyBorder="1" applyAlignment="1">
      <alignment horizontal="center" vertical="center"/>
    </xf>
    <xf numFmtId="0" fontId="24" fillId="0" borderId="66" xfId="5" applyBorder="1" applyAlignment="1">
      <alignment horizontal="center" vertical="center"/>
    </xf>
    <xf numFmtId="0" fontId="24" fillId="0" borderId="67" xfId="5" applyBorder="1">
      <alignment vertical="center"/>
    </xf>
    <xf numFmtId="0" fontId="24" fillId="0" borderId="68" xfId="5" applyBorder="1">
      <alignment vertical="center"/>
    </xf>
    <xf numFmtId="179" fontId="24" fillId="0" borderId="7" xfId="3" applyNumberFormat="1" applyFont="1" applyBorder="1">
      <alignment vertical="center"/>
    </xf>
    <xf numFmtId="179" fontId="24" fillId="0" borderId="8" xfId="3" applyNumberFormat="1" applyFont="1" applyBorder="1">
      <alignment vertical="center"/>
    </xf>
    <xf numFmtId="180" fontId="24" fillId="0" borderId="8" xfId="3" applyNumberFormat="1" applyFont="1" applyBorder="1">
      <alignment vertical="center"/>
    </xf>
    <xf numFmtId="181" fontId="24" fillId="0" borderId="69" xfId="3" applyNumberFormat="1" applyFont="1" applyBorder="1">
      <alignment vertical="center"/>
    </xf>
    <xf numFmtId="181" fontId="24" fillId="0" borderId="8" xfId="3" applyNumberFormat="1" applyFont="1" applyBorder="1">
      <alignment vertical="center"/>
    </xf>
    <xf numFmtId="0" fontId="24" fillId="0" borderId="7" xfId="5" applyBorder="1" applyAlignment="1">
      <alignment horizontal="center" vertical="center"/>
    </xf>
    <xf numFmtId="0" fontId="24" fillId="0" borderId="70" xfId="5" applyBorder="1" applyAlignment="1">
      <alignment horizontal="center" vertical="center"/>
    </xf>
    <xf numFmtId="0" fontId="18" fillId="0" borderId="26" xfId="5" applyFont="1" applyBorder="1" applyAlignment="1">
      <alignment horizontal="center" vertical="center"/>
    </xf>
    <xf numFmtId="0" fontId="18" fillId="0" borderId="26" xfId="5" applyFont="1" applyBorder="1">
      <alignment vertical="center"/>
    </xf>
    <xf numFmtId="0" fontId="28" fillId="0" borderId="26" xfId="5" applyFont="1" applyBorder="1">
      <alignment vertical="center"/>
    </xf>
    <xf numFmtId="0" fontId="28" fillId="0" borderId="55" xfId="5" applyFont="1" applyBorder="1">
      <alignment vertical="center"/>
    </xf>
    <xf numFmtId="0" fontId="28" fillId="0" borderId="5" xfId="5" applyFont="1" applyBorder="1">
      <alignment vertical="center"/>
    </xf>
    <xf numFmtId="0" fontId="28" fillId="0" borderId="10" xfId="5" applyFont="1" applyBorder="1">
      <alignment vertical="center"/>
    </xf>
    <xf numFmtId="0" fontId="28" fillId="0" borderId="23" xfId="5" applyFont="1" applyBorder="1">
      <alignment vertical="center"/>
    </xf>
    <xf numFmtId="0" fontId="28" fillId="0" borderId="61" xfId="5" applyFont="1" applyBorder="1" applyAlignment="1">
      <alignment horizontal="center" vertical="center"/>
    </xf>
    <xf numFmtId="179" fontId="28" fillId="0" borderId="62" xfId="3" applyNumberFormat="1" applyFont="1" applyBorder="1">
      <alignment vertical="center"/>
    </xf>
    <xf numFmtId="179" fontId="28" fillId="0" borderId="26" xfId="3" applyNumberFormat="1" applyFont="1" applyBorder="1">
      <alignment vertical="center"/>
    </xf>
    <xf numFmtId="180" fontId="28" fillId="0" borderId="26" xfId="3" applyNumberFormat="1" applyFont="1" applyBorder="1">
      <alignment vertical="center"/>
    </xf>
    <xf numFmtId="181" fontId="28" fillId="0" borderId="63" xfId="3" applyNumberFormat="1" applyFont="1" applyBorder="1">
      <alignment vertical="center"/>
    </xf>
    <xf numFmtId="181" fontId="28" fillId="0" borderId="26" xfId="3" applyNumberFormat="1" applyFont="1" applyBorder="1">
      <alignment vertical="center"/>
    </xf>
    <xf numFmtId="0" fontId="28" fillId="0" borderId="29" xfId="5" applyFont="1" applyBorder="1">
      <alignment vertical="center"/>
    </xf>
    <xf numFmtId="0" fontId="28" fillId="0" borderId="39" xfId="5" applyFont="1" applyBorder="1" applyAlignment="1">
      <alignment horizontal="center" vertical="center"/>
    </xf>
    <xf numFmtId="179" fontId="28" fillId="0" borderId="4" xfId="3" applyNumberFormat="1" applyFont="1" applyBorder="1">
      <alignment vertical="center"/>
    </xf>
    <xf numFmtId="179" fontId="28" fillId="0" borderId="5" xfId="3" applyNumberFormat="1" applyFont="1" applyBorder="1">
      <alignment vertical="center"/>
    </xf>
    <xf numFmtId="180" fontId="28" fillId="0" borderId="5" xfId="3" applyNumberFormat="1" applyFont="1" applyBorder="1">
      <alignment vertical="center"/>
    </xf>
    <xf numFmtId="181" fontId="28" fillId="0" borderId="65" xfId="3" applyNumberFormat="1" applyFont="1" applyBorder="1">
      <alignment vertical="center"/>
    </xf>
    <xf numFmtId="181" fontId="28" fillId="0" borderId="5" xfId="3" applyNumberFormat="1" applyFont="1" applyBorder="1">
      <alignment vertical="center"/>
    </xf>
    <xf numFmtId="0" fontId="24" fillId="0" borderId="39" xfId="5" applyBorder="1" applyAlignment="1">
      <alignment horizontal="center" vertical="center"/>
    </xf>
    <xf numFmtId="0" fontId="24" fillId="0" borderId="68" xfId="5" applyBorder="1" applyAlignment="1">
      <alignment horizontal="center" vertical="center"/>
    </xf>
    <xf numFmtId="181" fontId="24" fillId="0" borderId="59" xfId="3" applyNumberFormat="1" applyFont="1" applyBorder="1" applyAlignment="1">
      <alignment vertical="center"/>
    </xf>
    <xf numFmtId="181" fontId="24" fillId="0" borderId="57" xfId="3" applyNumberFormat="1" applyFont="1" applyBorder="1" applyAlignment="1">
      <alignment vertical="center"/>
    </xf>
    <xf numFmtId="0" fontId="24" fillId="0" borderId="71" xfId="5" applyBorder="1" applyAlignment="1">
      <alignment horizontal="center" vertical="center"/>
    </xf>
    <xf numFmtId="0" fontId="16" fillId="0" borderId="72" xfId="6" applyFont="1" applyBorder="1" applyAlignment="1">
      <alignment horizontal="center" vertical="center"/>
    </xf>
    <xf numFmtId="0" fontId="16" fillId="0" borderId="73" xfId="6" applyFont="1" applyBorder="1" applyAlignment="1">
      <alignment horizontal="center" vertical="center"/>
    </xf>
    <xf numFmtId="0" fontId="16" fillId="0" borderId="74" xfId="6" applyFont="1" applyBorder="1" applyAlignment="1">
      <alignment horizontal="center" vertical="center"/>
    </xf>
    <xf numFmtId="0" fontId="16" fillId="0" borderId="5" xfId="6" applyFont="1" applyBorder="1" applyAlignment="1">
      <alignment horizontal="center" vertical="center" wrapText="1"/>
    </xf>
    <xf numFmtId="0" fontId="16" fillId="0" borderId="75" xfId="6" applyFont="1" applyBorder="1" applyAlignment="1">
      <alignment horizontal="center" vertical="center" wrapText="1"/>
    </xf>
    <xf numFmtId="0" fontId="16" fillId="0" borderId="76" xfId="6" applyFont="1" applyBorder="1" applyAlignment="1">
      <alignment horizontal="center" vertical="center"/>
    </xf>
    <xf numFmtId="0" fontId="16" fillId="0" borderId="79" xfId="6" applyFont="1" applyBorder="1" applyAlignment="1">
      <alignment horizontal="center" vertical="center"/>
    </xf>
    <xf numFmtId="0" fontId="16" fillId="0" borderId="80" xfId="6" applyFont="1" applyBorder="1" applyAlignment="1">
      <alignment horizontal="center" vertical="center"/>
    </xf>
    <xf numFmtId="0" fontId="16" fillId="0" borderId="80" xfId="4" applyFont="1" applyBorder="1" applyAlignment="1">
      <alignment horizontal="center" vertical="center"/>
    </xf>
    <xf numFmtId="0" fontId="16" fillId="0" borderId="65" xfId="6" applyFont="1" applyBorder="1" applyAlignment="1">
      <alignment horizontal="center" vertical="center"/>
    </xf>
    <xf numFmtId="0" fontId="16" fillId="0" borderId="72" xfId="6" applyFont="1" applyBorder="1" applyAlignment="1">
      <alignment vertical="center" wrapText="1"/>
    </xf>
    <xf numFmtId="0" fontId="16" fillId="0" borderId="0" xfId="6" applyFont="1" applyAlignment="1">
      <alignment vertical="center"/>
    </xf>
    <xf numFmtId="0" fontId="26" fillId="0" borderId="0" xfId="6" applyFont="1" applyAlignment="1">
      <alignment horizontal="center" vertical="center"/>
    </xf>
    <xf numFmtId="0" fontId="16" fillId="0" borderId="75" xfId="6" applyFont="1" applyBorder="1" applyAlignment="1">
      <alignment vertical="center"/>
    </xf>
    <xf numFmtId="0" fontId="16" fillId="0" borderId="8" xfId="6" applyFont="1" applyBorder="1" applyAlignment="1">
      <alignment vertical="center"/>
    </xf>
    <xf numFmtId="0" fontId="0" fillId="0" borderId="5" xfId="0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8" fillId="0" borderId="0" xfId="7" applyFont="1" applyAlignment="1">
      <alignment horizontal="right" vertical="center"/>
    </xf>
    <xf numFmtId="0" fontId="32" fillId="0" borderId="0" xfId="7" applyFont="1">
      <alignment vertical="center"/>
    </xf>
    <xf numFmtId="0" fontId="16" fillId="5" borderId="77" xfId="6" applyFont="1" applyFill="1" applyBorder="1" applyAlignment="1">
      <alignment horizontal="center" vertical="center"/>
    </xf>
    <xf numFmtId="0" fontId="16" fillId="5" borderId="50" xfId="6" applyFont="1" applyFill="1" applyBorder="1" applyAlignment="1">
      <alignment horizontal="center" vertical="center"/>
    </xf>
    <xf numFmtId="0" fontId="16" fillId="5" borderId="53" xfId="6" applyFont="1" applyFill="1" applyBorder="1" applyAlignment="1">
      <alignment horizontal="center" vertical="center"/>
    </xf>
    <xf numFmtId="0" fontId="30" fillId="5" borderId="65" xfId="6" applyFont="1" applyFill="1" applyBorder="1" applyAlignment="1">
      <alignment horizontal="center" vertical="center"/>
    </xf>
    <xf numFmtId="0" fontId="16" fillId="5" borderId="48" xfId="6" applyFont="1" applyFill="1" applyBorder="1" applyAlignment="1">
      <alignment horizontal="center" vertical="center" wrapText="1"/>
    </xf>
    <xf numFmtId="0" fontId="16" fillId="5" borderId="78" xfId="6" applyFont="1" applyFill="1" applyBorder="1" applyAlignment="1">
      <alignment vertical="center"/>
    </xf>
    <xf numFmtId="0" fontId="16" fillId="5" borderId="50" xfId="6" applyFont="1" applyFill="1" applyBorder="1" applyAlignment="1">
      <alignment horizontal="center" vertical="center" wrapText="1"/>
    </xf>
    <xf numFmtId="0" fontId="16" fillId="5" borderId="51" xfId="6" applyFont="1" applyFill="1" applyBorder="1" applyAlignment="1">
      <alignment horizontal="center" vertical="center"/>
    </xf>
    <xf numFmtId="0" fontId="16" fillId="5" borderId="51" xfId="6" applyFont="1" applyFill="1" applyBorder="1" applyAlignment="1">
      <alignment vertical="center"/>
    </xf>
    <xf numFmtId="0" fontId="16" fillId="5" borderId="53" xfId="6" applyFont="1" applyFill="1" applyBorder="1" applyAlignment="1">
      <alignment horizontal="center" vertical="center" wrapText="1"/>
    </xf>
    <xf numFmtId="0" fontId="16" fillId="5" borderId="54" xfId="6" applyFont="1" applyFill="1" applyBorder="1" applyAlignment="1">
      <alignment vertical="center"/>
    </xf>
    <xf numFmtId="0" fontId="23" fillId="0" borderId="0" xfId="6" applyFont="1" applyAlignment="1">
      <alignment vertical="center"/>
    </xf>
    <xf numFmtId="58" fontId="0" fillId="0" borderId="5" xfId="0" applyNumberFormat="1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0" xfId="0" applyBorder="1" applyAlignment="1" applyProtection="1">
      <alignment vertical="center" shrinkToFit="1"/>
      <protection locked="0"/>
    </xf>
    <xf numFmtId="0" fontId="0" fillId="5" borderId="5" xfId="0" applyFill="1" applyBorder="1" applyAlignment="1" applyProtection="1">
      <alignment vertical="center" shrinkToFit="1"/>
      <protection locked="0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83" fontId="7" fillId="5" borderId="5" xfId="0" applyNumberFormat="1" applyFont="1" applyFill="1" applyBorder="1" applyAlignment="1" applyProtection="1">
      <alignment vertical="center" shrinkToFit="1"/>
      <protection locked="0"/>
    </xf>
    <xf numFmtId="0" fontId="13" fillId="0" borderId="24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wrapText="1"/>
    </xf>
    <xf numFmtId="0" fontId="13" fillId="0" borderId="138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5" borderId="24" xfId="0" applyFont="1" applyFill="1" applyBorder="1" applyAlignment="1">
      <alignment vertical="center" wrapText="1"/>
    </xf>
    <xf numFmtId="0" fontId="13" fillId="5" borderId="30" xfId="0" applyFont="1" applyFill="1" applyBorder="1" applyAlignment="1">
      <alignment vertical="center" wrapText="1"/>
    </xf>
    <xf numFmtId="0" fontId="13" fillId="5" borderId="138" xfId="0" applyFont="1" applyFill="1" applyBorder="1" applyAlignment="1">
      <alignment vertical="center" wrapText="1"/>
    </xf>
    <xf numFmtId="0" fontId="13" fillId="5" borderId="35" xfId="0" applyFont="1" applyFill="1" applyBorder="1" applyAlignment="1">
      <alignment vertical="center" wrapText="1"/>
    </xf>
    <xf numFmtId="176" fontId="37" fillId="0" borderId="25" xfId="0" applyNumberFormat="1" applyFont="1" applyBorder="1" applyAlignment="1">
      <alignment horizontal="center" vertical="center" shrinkToFit="1"/>
    </xf>
    <xf numFmtId="176" fontId="37" fillId="0" borderId="27" xfId="0" applyNumberFormat="1" applyFont="1" applyBorder="1" applyAlignment="1">
      <alignment horizontal="center" vertical="center" shrinkToFit="1"/>
    </xf>
    <xf numFmtId="176" fontId="37" fillId="0" borderId="32" xfId="0" applyNumberFormat="1" applyFont="1" applyBorder="1" applyAlignment="1">
      <alignment horizontal="center" vertical="center" shrinkToFit="1"/>
    </xf>
    <xf numFmtId="176" fontId="37" fillId="0" borderId="32" xfId="0" applyNumberFormat="1" applyFont="1" applyBorder="1" applyAlignment="1">
      <alignment horizontal="center" vertical="center" wrapText="1"/>
    </xf>
    <xf numFmtId="176" fontId="37" fillId="0" borderId="140" xfId="0" applyNumberFormat="1" applyFont="1" applyBorder="1" applyAlignment="1">
      <alignment horizontal="center" vertical="center" wrapText="1"/>
    </xf>
    <xf numFmtId="176" fontId="37" fillId="0" borderId="37" xfId="0" applyNumberFormat="1" applyFont="1" applyBorder="1" applyAlignment="1">
      <alignment horizontal="center" vertical="center" wrapText="1"/>
    </xf>
    <xf numFmtId="176" fontId="37" fillId="0" borderId="31" xfId="0" applyNumberFormat="1" applyFont="1" applyBorder="1" applyAlignment="1">
      <alignment horizontal="center" vertical="center" shrinkToFit="1"/>
    </xf>
    <xf numFmtId="176" fontId="37" fillId="0" borderId="31" xfId="0" applyNumberFormat="1" applyFont="1" applyBorder="1" applyAlignment="1">
      <alignment horizontal="center" vertical="center" wrapText="1"/>
    </xf>
    <xf numFmtId="176" fontId="37" fillId="0" borderId="139" xfId="0" applyNumberFormat="1" applyFont="1" applyBorder="1" applyAlignment="1">
      <alignment horizontal="center" vertical="center" wrapText="1"/>
    </xf>
    <xf numFmtId="176" fontId="37" fillId="0" borderId="36" xfId="0" applyNumberFormat="1" applyFont="1" applyBorder="1" applyAlignment="1">
      <alignment horizontal="center" vertical="center" wrapText="1"/>
    </xf>
    <xf numFmtId="0" fontId="13" fillId="0" borderId="138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38" xfId="0" applyFont="1" applyBorder="1" applyAlignment="1">
      <alignment horizontal="center" vertical="center" wrapText="1"/>
    </xf>
    <xf numFmtId="0" fontId="8" fillId="0" borderId="14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6" fillId="0" borderId="0" xfId="5" applyFont="1" applyAlignment="1">
      <alignment horizontal="center" vertical="center"/>
    </xf>
    <xf numFmtId="0" fontId="16" fillId="0" borderId="0" xfId="5" applyFont="1">
      <alignment vertical="center"/>
    </xf>
    <xf numFmtId="0" fontId="24" fillId="0" borderId="23" xfId="5" applyBorder="1" applyAlignment="1">
      <alignment horizontal="center" vertical="center"/>
    </xf>
    <xf numFmtId="0" fontId="24" fillId="0" borderId="29" xfId="5" applyBorder="1" applyAlignment="1">
      <alignment horizontal="center" vertical="center"/>
    </xf>
    <xf numFmtId="0" fontId="24" fillId="0" borderId="67" xfId="5" applyBorder="1" applyAlignment="1">
      <alignment horizontal="center" vertical="center"/>
    </xf>
    <xf numFmtId="0" fontId="18" fillId="9" borderId="0" xfId="7" applyFont="1" applyFill="1">
      <alignment vertical="center"/>
    </xf>
    <xf numFmtId="0" fontId="18" fillId="0" borderId="0" xfId="7" applyFont="1" applyAlignment="1">
      <alignment horizontal="center" vertical="center"/>
    </xf>
    <xf numFmtId="0" fontId="41" fillId="0" borderId="0" xfId="7" applyFont="1">
      <alignment vertical="center"/>
    </xf>
    <xf numFmtId="0" fontId="18" fillId="0" borderId="0" xfId="7" applyFont="1" applyAlignment="1">
      <alignment horizontal="left" vertical="center"/>
    </xf>
    <xf numFmtId="0" fontId="16" fillId="5" borderId="48" xfId="6" applyFont="1" applyFill="1" applyBorder="1" applyAlignment="1">
      <alignment vertical="center" wrapText="1"/>
    </xf>
    <xf numFmtId="0" fontId="16" fillId="5" borderId="50" xfId="6" applyFont="1" applyFill="1" applyBorder="1" applyAlignment="1">
      <alignment vertical="center" wrapText="1"/>
    </xf>
    <xf numFmtId="0" fontId="16" fillId="5" borderId="53" xfId="6" applyFont="1" applyFill="1" applyBorder="1" applyAlignment="1">
      <alignment vertical="center" wrapText="1"/>
    </xf>
    <xf numFmtId="0" fontId="16" fillId="0" borderId="75" xfId="4" applyFont="1" applyBorder="1" applyAlignment="1">
      <alignment horizontal="center" vertical="center"/>
    </xf>
    <xf numFmtId="0" fontId="16" fillId="5" borderId="77" xfId="6" applyFont="1" applyFill="1" applyBorder="1" applyAlignment="1">
      <alignment vertical="center" wrapText="1"/>
    </xf>
    <xf numFmtId="0" fontId="16" fillId="5" borderId="142" xfId="6" applyFont="1" applyFill="1" applyBorder="1" applyAlignment="1">
      <alignment vertical="center" wrapText="1"/>
    </xf>
    <xf numFmtId="0" fontId="16" fillId="5" borderId="51" xfId="6" applyFont="1" applyFill="1" applyBorder="1" applyAlignment="1">
      <alignment vertical="center" wrapText="1"/>
    </xf>
    <xf numFmtId="0" fontId="16" fillId="5" borderId="54" xfId="6" applyFont="1" applyFill="1" applyBorder="1" applyAlignment="1">
      <alignment vertical="center" wrapText="1"/>
    </xf>
    <xf numFmtId="0" fontId="16" fillId="3" borderId="65" xfId="4" applyFont="1" applyFill="1" applyBorder="1" applyAlignment="1">
      <alignment horizontal="center" vertical="center" shrinkToFit="1"/>
    </xf>
    <xf numFmtId="0" fontId="16" fillId="5" borderId="0" xfId="6" applyFont="1" applyFill="1" applyAlignment="1">
      <alignment vertical="center"/>
    </xf>
    <xf numFmtId="14" fontId="13" fillId="0" borderId="25" xfId="0" applyNumberFormat="1" applyFont="1" applyBorder="1" applyAlignment="1">
      <alignment horizontal="center" vertical="center" shrinkToFit="1"/>
    </xf>
    <xf numFmtId="14" fontId="13" fillId="0" borderId="32" xfId="0" applyNumberFormat="1" applyFont="1" applyBorder="1" applyAlignment="1">
      <alignment horizontal="center" vertical="center" shrinkToFit="1"/>
    </xf>
    <xf numFmtId="0" fontId="43" fillId="5" borderId="5" xfId="7" applyFont="1" applyFill="1" applyBorder="1" applyAlignment="1">
      <alignment horizontal="left" vertical="center"/>
    </xf>
    <xf numFmtId="0" fontId="43" fillId="5" borderId="12" xfId="7" applyFont="1" applyFill="1" applyBorder="1" applyAlignment="1">
      <alignment horizontal="left" vertical="center"/>
    </xf>
    <xf numFmtId="0" fontId="31" fillId="5" borderId="0" xfId="7" applyFont="1" applyFill="1" applyAlignment="1">
      <alignment horizontal="center" vertical="center"/>
    </xf>
    <xf numFmtId="184" fontId="42" fillId="5" borderId="12" xfId="7" applyNumberFormat="1" applyFont="1" applyFill="1" applyBorder="1" applyAlignment="1">
      <alignment horizontal="left" vertical="center"/>
    </xf>
    <xf numFmtId="0" fontId="18" fillId="0" borderId="0" xfId="7" applyFont="1" applyAlignment="1">
      <alignment horizontal="left" vertical="center"/>
    </xf>
    <xf numFmtId="0" fontId="16" fillId="5" borderId="50" xfId="6" applyFont="1" applyFill="1" applyBorder="1" applyAlignment="1">
      <alignment horizontal="center" vertical="center"/>
    </xf>
    <xf numFmtId="0" fontId="16" fillId="5" borderId="81" xfId="6" applyFont="1" applyFill="1" applyBorder="1" applyAlignment="1">
      <alignment horizontal="center" vertical="center"/>
    </xf>
    <xf numFmtId="0" fontId="16" fillId="5" borderId="53" xfId="6" applyFont="1" applyFill="1" applyBorder="1" applyAlignment="1">
      <alignment horizontal="center" vertical="center"/>
    </xf>
    <xf numFmtId="0" fontId="16" fillId="5" borderId="84" xfId="6" applyFont="1" applyFill="1" applyBorder="1" applyAlignment="1">
      <alignment horizontal="center" vertical="center"/>
    </xf>
    <xf numFmtId="0" fontId="23" fillId="0" borderId="0" xfId="6" applyFont="1" applyAlignment="1">
      <alignment horizontal="center" vertical="center"/>
    </xf>
    <xf numFmtId="0" fontId="39" fillId="0" borderId="0" xfId="6" applyFont="1" applyAlignment="1">
      <alignment horizontal="center" vertical="center"/>
    </xf>
    <xf numFmtId="0" fontId="23" fillId="0" borderId="4" xfId="6" applyFont="1" applyBorder="1" applyAlignment="1">
      <alignment horizontal="center" vertical="center"/>
    </xf>
    <xf numFmtId="0" fontId="23" fillId="0" borderId="85" xfId="6" applyFont="1" applyBorder="1" applyAlignment="1">
      <alignment horizontal="center" vertical="center"/>
    </xf>
    <xf numFmtId="0" fontId="16" fillId="0" borderId="75" xfId="6" applyFont="1" applyBorder="1" applyAlignment="1">
      <alignment horizontal="center" vertical="center"/>
    </xf>
    <xf numFmtId="0" fontId="16" fillId="0" borderId="85" xfId="6" applyFont="1" applyBorder="1" applyAlignment="1">
      <alignment horizontal="center" vertical="center"/>
    </xf>
    <xf numFmtId="0" fontId="23" fillId="0" borderId="5" xfId="6" applyFont="1" applyBorder="1" applyAlignment="1">
      <alignment horizontal="left" vertical="center"/>
    </xf>
    <xf numFmtId="0" fontId="16" fillId="0" borderId="12" xfId="6" applyFont="1" applyBorder="1" applyAlignment="1">
      <alignment horizontal="left" vertical="center"/>
    </xf>
    <xf numFmtId="0" fontId="16" fillId="5" borderId="77" xfId="6" applyFont="1" applyFill="1" applyBorder="1" applyAlignment="1">
      <alignment horizontal="center" vertical="center"/>
    </xf>
    <xf numFmtId="0" fontId="16" fillId="5" borderId="82" xfId="6" applyFont="1" applyFill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13" fillId="2" borderId="9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93" xfId="0" applyFont="1" applyFill="1" applyBorder="1" applyAlignment="1">
      <alignment horizontal="center" vertical="center"/>
    </xf>
    <xf numFmtId="0" fontId="13" fillId="2" borderId="9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95" xfId="0" applyFont="1" applyFill="1" applyBorder="1" applyAlignment="1">
      <alignment horizontal="center" vertical="center"/>
    </xf>
    <xf numFmtId="0" fontId="13" fillId="2" borderId="96" xfId="0" applyFont="1" applyFill="1" applyBorder="1" applyAlignment="1">
      <alignment horizontal="center" vertical="center"/>
    </xf>
    <xf numFmtId="0" fontId="13" fillId="2" borderId="97" xfId="0" applyFont="1" applyFill="1" applyBorder="1" applyAlignment="1">
      <alignment horizontal="center" vertical="center"/>
    </xf>
    <xf numFmtId="0" fontId="13" fillId="2" borderId="98" xfId="0" applyFont="1" applyFill="1" applyBorder="1" applyAlignment="1">
      <alignment horizontal="center" vertical="center"/>
    </xf>
    <xf numFmtId="0" fontId="13" fillId="2" borderId="9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3" fillId="2" borderId="91" xfId="0" applyFont="1" applyFill="1" applyBorder="1" applyAlignment="1">
      <alignment horizontal="center" vertical="center" shrinkToFit="1"/>
    </xf>
    <xf numFmtId="0" fontId="3" fillId="2" borderId="92" xfId="0" applyFont="1" applyFill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2" borderId="86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/>
    </xf>
    <xf numFmtId="0" fontId="13" fillId="2" borderId="88" xfId="0" applyFont="1" applyFill="1" applyBorder="1" applyAlignment="1">
      <alignment horizontal="center" vertical="center" wrapText="1"/>
    </xf>
    <xf numFmtId="0" fontId="3" fillId="2" borderId="8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13" fillId="2" borderId="87" xfId="0" applyFont="1" applyFill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 wrapText="1"/>
    </xf>
    <xf numFmtId="0" fontId="13" fillId="0" borderId="101" xfId="0" applyFont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38" fontId="1" fillId="0" borderId="4" xfId="1" applyFont="1" applyBorder="1" applyAlignment="1" applyProtection="1">
      <alignment horizontal="center" vertical="center"/>
    </xf>
    <xf numFmtId="38" fontId="1" fillId="0" borderId="5" xfId="1" applyFont="1" applyBorder="1" applyAlignment="1" applyProtection="1">
      <alignment horizontal="center" vertical="center"/>
    </xf>
    <xf numFmtId="38" fontId="1" fillId="0" borderId="10" xfId="1" applyFont="1" applyBorder="1" applyAlignment="1" applyProtection="1">
      <alignment horizontal="center" vertical="center"/>
    </xf>
    <xf numFmtId="0" fontId="8" fillId="0" borderId="0" xfId="0" applyFont="1" applyAlignment="1">
      <alignment horizontal="left" vertical="center"/>
    </xf>
    <xf numFmtId="0" fontId="0" fillId="2" borderId="62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10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 wrapText="1"/>
      <protection locked="0"/>
    </xf>
    <xf numFmtId="0" fontId="0" fillId="2" borderId="96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38" fontId="1" fillId="0" borderId="4" xfId="1" applyFill="1" applyBorder="1" applyAlignment="1" applyProtection="1">
      <alignment vertical="center"/>
    </xf>
    <xf numFmtId="38" fontId="1" fillId="0" borderId="5" xfId="1" applyBorder="1" applyAlignment="1" applyProtection="1"/>
    <xf numFmtId="38" fontId="1" fillId="0" borderId="6" xfId="1" applyBorder="1" applyAlignment="1" applyProtection="1"/>
    <xf numFmtId="38" fontId="1" fillId="2" borderId="106" xfId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1" fillId="0" borderId="4" xfId="1" applyFill="1" applyBorder="1" applyAlignment="1" applyProtection="1">
      <alignment vertical="center"/>
      <protection locked="0"/>
    </xf>
    <xf numFmtId="38" fontId="1" fillId="0" borderId="5" xfId="1" applyBorder="1" applyAlignment="1" applyProtection="1">
      <protection locked="0"/>
    </xf>
    <xf numFmtId="38" fontId="1" fillId="0" borderId="6" xfId="1" applyBorder="1" applyAlignment="1" applyProtection="1">
      <protection locked="0"/>
    </xf>
    <xf numFmtId="38" fontId="1" fillId="2" borderId="62" xfId="1" applyFont="1" applyFill="1" applyBorder="1" applyAlignment="1" applyProtection="1">
      <alignment horizontal="center" vertical="center"/>
    </xf>
    <xf numFmtId="38" fontId="1" fillId="2" borderId="26" xfId="1" applyFont="1" applyFill="1" applyBorder="1" applyAlignment="1" applyProtection="1">
      <alignment horizontal="center" vertical="center"/>
    </xf>
    <xf numFmtId="38" fontId="1" fillId="2" borderId="112" xfId="1" applyFont="1" applyFill="1" applyBorder="1" applyAlignment="1" applyProtection="1">
      <alignment horizontal="center" vertical="center"/>
    </xf>
    <xf numFmtId="38" fontId="1" fillId="0" borderId="17" xfId="1" applyFill="1" applyBorder="1" applyAlignment="1" applyProtection="1">
      <alignment vertical="center"/>
    </xf>
    <xf numFmtId="38" fontId="1" fillId="0" borderId="9" xfId="1" applyFill="1" applyBorder="1" applyAlignment="1" applyProtection="1">
      <alignment vertical="center"/>
    </xf>
    <xf numFmtId="38" fontId="1" fillId="0" borderId="105" xfId="1" applyFill="1" applyBorder="1" applyAlignment="1" applyProtection="1">
      <alignment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38" fontId="0" fillId="5" borderId="4" xfId="1" applyFont="1" applyFill="1" applyBorder="1" applyAlignment="1" applyProtection="1">
      <alignment vertical="center"/>
      <protection locked="0"/>
    </xf>
    <xf numFmtId="38" fontId="1" fillId="5" borderId="5" xfId="1" applyFill="1" applyBorder="1" applyAlignment="1" applyProtection="1">
      <alignment vertical="center"/>
      <protection locked="0"/>
    </xf>
    <xf numFmtId="38" fontId="1" fillId="5" borderId="6" xfId="1" applyFill="1" applyBorder="1" applyAlignment="1" applyProtection="1">
      <alignment vertical="center"/>
      <protection locked="0"/>
    </xf>
    <xf numFmtId="38" fontId="1" fillId="5" borderId="4" xfId="1" applyFill="1" applyBorder="1" applyAlignment="1" applyProtection="1">
      <alignment vertical="center"/>
      <protection locked="0"/>
    </xf>
    <xf numFmtId="38" fontId="0" fillId="5" borderId="4" xfId="1" applyFont="1" applyFill="1" applyBorder="1" applyAlignment="1" applyProtection="1">
      <alignment horizontal="left" vertical="center"/>
      <protection locked="0"/>
    </xf>
    <xf numFmtId="38" fontId="1" fillId="5" borderId="5" xfId="1" applyFont="1" applyFill="1" applyBorder="1" applyAlignment="1" applyProtection="1">
      <alignment horizontal="left" vertical="center"/>
      <protection locked="0"/>
    </xf>
    <xf numFmtId="38" fontId="1" fillId="5" borderId="10" xfId="1" applyFont="1" applyFill="1" applyBorder="1" applyAlignment="1" applyProtection="1">
      <alignment horizontal="left" vertical="center"/>
      <protection locked="0"/>
    </xf>
    <xf numFmtId="38" fontId="1" fillId="5" borderId="4" xfId="1" applyFont="1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5" xfId="0" applyFill="1" applyBorder="1" applyAlignment="1">
      <alignment horizontal="center" vertical="center"/>
    </xf>
    <xf numFmtId="0" fontId="0" fillId="2" borderId="108" xfId="0" applyFill="1" applyBorder="1" applyAlignment="1">
      <alignment vertical="center" textRotation="255" wrapText="1"/>
    </xf>
    <xf numFmtId="0" fontId="0" fillId="0" borderId="107" xfId="0" applyBorder="1" applyAlignment="1">
      <alignment vertical="center" textRotation="255" wrapText="1"/>
    </xf>
    <xf numFmtId="0" fontId="0" fillId="0" borderId="109" xfId="0" applyBorder="1" applyAlignment="1">
      <alignment vertical="center" textRotation="255" wrapText="1"/>
    </xf>
    <xf numFmtId="0" fontId="0" fillId="0" borderId="40" xfId="0" applyBorder="1" applyAlignment="1">
      <alignment vertical="center" textRotation="255" wrapText="1"/>
    </xf>
    <xf numFmtId="0" fontId="0" fillId="0" borderId="110" xfId="0" applyBorder="1" applyAlignment="1">
      <alignment vertical="center" textRotation="255" wrapText="1"/>
    </xf>
    <xf numFmtId="0" fontId="0" fillId="0" borderId="111" xfId="0" applyBorder="1" applyAlignment="1">
      <alignment vertical="center" textRotation="255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112" xfId="0" applyFill="1" applyBorder="1" applyAlignment="1">
      <alignment horizontal="center" vertical="center"/>
    </xf>
    <xf numFmtId="38" fontId="1" fillId="0" borderId="5" xfId="1" applyFill="1" applyBorder="1" applyAlignment="1" applyProtection="1">
      <alignment vertical="center"/>
    </xf>
    <xf numFmtId="38" fontId="1" fillId="0" borderId="6" xfId="1" applyFill="1" applyBorder="1" applyAlignment="1" applyProtection="1">
      <alignment vertical="center"/>
    </xf>
    <xf numFmtId="0" fontId="0" fillId="2" borderId="108" xfId="0" applyFill="1" applyBorder="1" applyAlignment="1">
      <alignment horizontal="center" vertical="center" textRotation="255"/>
    </xf>
    <xf numFmtId="0" fontId="0" fillId="0" borderId="107" xfId="0" applyBorder="1" applyAlignment="1">
      <alignment vertical="center" textRotation="255"/>
    </xf>
    <xf numFmtId="0" fontId="0" fillId="2" borderId="109" xfId="0" applyFill="1" applyBorder="1" applyAlignment="1">
      <alignment horizontal="center" vertical="center" textRotation="255"/>
    </xf>
    <xf numFmtId="0" fontId="0" fillId="0" borderId="40" xfId="0" applyBorder="1" applyAlignment="1">
      <alignment vertical="center" textRotation="255"/>
    </xf>
    <xf numFmtId="0" fontId="0" fillId="2" borderId="110" xfId="0" applyFill="1" applyBorder="1" applyAlignment="1">
      <alignment horizontal="center" vertical="center" textRotation="255"/>
    </xf>
    <xf numFmtId="0" fontId="0" fillId="0" borderId="111" xfId="0" applyBorder="1" applyAlignment="1">
      <alignment vertical="center" textRotation="255"/>
    </xf>
    <xf numFmtId="38" fontId="1" fillId="0" borderId="9" xfId="1" applyBorder="1" applyAlignment="1" applyProtection="1"/>
    <xf numFmtId="38" fontId="1" fillId="0" borderId="105" xfId="1" applyBorder="1" applyAlignment="1" applyProtection="1"/>
    <xf numFmtId="0" fontId="3" fillId="2" borderId="1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38" fontId="1" fillId="0" borderId="102" xfId="1" applyFill="1" applyBorder="1" applyAlignment="1" applyProtection="1">
      <alignment vertical="center"/>
      <protection locked="0"/>
    </xf>
    <xf numFmtId="38" fontId="1" fillId="0" borderId="103" xfId="1" applyBorder="1" applyAlignment="1" applyProtection="1">
      <protection locked="0"/>
    </xf>
    <xf numFmtId="38" fontId="1" fillId="0" borderId="104" xfId="1" applyBorder="1" applyAlignment="1" applyProtection="1"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2" borderId="10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38" fontId="1" fillId="0" borderId="17" xfId="1" applyFont="1" applyBorder="1" applyAlignment="1" applyProtection="1">
      <alignment horizontal="center" vertical="center"/>
    </xf>
    <xf numFmtId="38" fontId="1" fillId="0" borderId="9" xfId="1" applyFont="1" applyBorder="1" applyAlignment="1" applyProtection="1">
      <alignment horizontal="center" vertical="center"/>
    </xf>
    <xf numFmtId="38" fontId="1" fillId="0" borderId="11" xfId="1" applyFont="1" applyBorder="1" applyAlignment="1" applyProtection="1">
      <alignment horizontal="center" vertical="center"/>
    </xf>
    <xf numFmtId="0" fontId="0" fillId="2" borderId="128" xfId="0" applyFill="1" applyBorder="1" applyAlignment="1">
      <alignment horizontal="distributed" vertical="center"/>
    </xf>
    <xf numFmtId="0" fontId="0" fillId="2" borderId="26" xfId="0" applyFill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12" xfId="0" applyBorder="1" applyAlignment="1">
      <alignment horizontal="distributed" vertical="center"/>
    </xf>
    <xf numFmtId="0" fontId="0" fillId="5" borderId="62" xfId="0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5" borderId="112" xfId="0" applyFill="1" applyBorder="1" applyAlignment="1" applyProtection="1">
      <alignment horizontal="center" vertical="center"/>
      <protection locked="0"/>
    </xf>
    <xf numFmtId="0" fontId="0" fillId="5" borderId="62" xfId="0" applyFill="1" applyBorder="1" applyAlignment="1" applyProtection="1">
      <alignment horizontal="left" vertical="center" indent="1"/>
      <protection locked="0"/>
    </xf>
    <xf numFmtId="0" fontId="0" fillId="5" borderId="26" xfId="0" applyFill="1" applyBorder="1" applyAlignment="1" applyProtection="1">
      <alignment horizontal="left" vertical="center" indent="1"/>
      <protection locked="0"/>
    </xf>
    <xf numFmtId="0" fontId="0" fillId="5" borderId="55" xfId="0" applyFill="1" applyBorder="1" applyAlignment="1" applyProtection="1">
      <alignment horizontal="left" vertical="center" indent="1"/>
      <protection locked="0"/>
    </xf>
    <xf numFmtId="0" fontId="0" fillId="5" borderId="4" xfId="0" applyFill="1" applyBorder="1" applyAlignment="1" applyProtection="1">
      <alignment horizontal="left" vertical="center" indent="1"/>
      <protection locked="0"/>
    </xf>
    <xf numFmtId="0" fontId="0" fillId="5" borderId="5" xfId="0" applyFill="1" applyBorder="1" applyAlignment="1" applyProtection="1">
      <alignment horizontal="left" vertical="center" indent="1"/>
      <protection locked="0"/>
    </xf>
    <xf numFmtId="0" fontId="0" fillId="5" borderId="10" xfId="0" applyFill="1" applyBorder="1" applyAlignment="1" applyProtection="1">
      <alignment horizontal="left" vertical="center" indent="1"/>
      <protection locked="0"/>
    </xf>
    <xf numFmtId="0" fontId="0" fillId="2" borderId="126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2" borderId="125" xfId="0" applyFill="1" applyBorder="1" applyAlignment="1">
      <alignment horizontal="distributed" vertical="center"/>
    </xf>
    <xf numFmtId="0" fontId="0" fillId="2" borderId="84" xfId="0" applyFill="1" applyBorder="1" applyAlignment="1">
      <alignment horizontal="distributed" vertical="center"/>
    </xf>
    <xf numFmtId="0" fontId="0" fillId="2" borderId="83" xfId="0" applyFill="1" applyBorder="1" applyAlignment="1">
      <alignment horizontal="distributed" vertical="center"/>
    </xf>
    <xf numFmtId="58" fontId="0" fillId="0" borderId="4" xfId="0" applyNumberFormat="1" applyBorder="1" applyAlignment="1" applyProtection="1">
      <alignment horizontal="center" vertical="center" shrinkToFit="1"/>
      <protection locked="0"/>
    </xf>
    <xf numFmtId="58" fontId="0" fillId="0" borderId="5" xfId="0" applyNumberFormat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>
      <alignment horizontal="distributed" vertical="center"/>
    </xf>
    <xf numFmtId="0" fontId="0" fillId="2" borderId="82" xfId="0" applyFill="1" applyBorder="1" applyAlignment="1">
      <alignment horizontal="distributed" vertical="center"/>
    </xf>
    <xf numFmtId="0" fontId="0" fillId="2" borderId="19" xfId="0" applyFill="1" applyBorder="1" applyAlignment="1">
      <alignment horizontal="distributed" vertical="center"/>
    </xf>
    <xf numFmtId="0" fontId="0" fillId="5" borderId="125" xfId="0" applyFill="1" applyBorder="1" applyAlignment="1" applyProtection="1">
      <alignment horizontal="left" vertical="center" indent="1"/>
      <protection locked="0"/>
    </xf>
    <xf numFmtId="0" fontId="0" fillId="5" borderId="84" xfId="0" applyFill="1" applyBorder="1" applyAlignment="1" applyProtection="1">
      <alignment horizontal="left" vertical="center" indent="1"/>
      <protection locked="0"/>
    </xf>
    <xf numFmtId="0" fontId="0" fillId="5" borderId="127" xfId="0" applyFill="1" applyBorder="1" applyAlignment="1" applyProtection="1">
      <alignment horizontal="left" vertical="center" indent="1"/>
      <protection locked="0"/>
    </xf>
    <xf numFmtId="0" fontId="0" fillId="2" borderId="118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122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5" borderId="1" xfId="0" applyFill="1" applyBorder="1" applyAlignment="1" applyProtection="1">
      <alignment horizontal="left" vertical="center" indent="1"/>
      <protection locked="0"/>
    </xf>
    <xf numFmtId="0" fontId="0" fillId="5" borderId="82" xfId="0" applyFill="1" applyBorder="1" applyAlignment="1" applyProtection="1">
      <alignment horizontal="left" vertical="center" indent="1"/>
      <protection locked="0"/>
    </xf>
    <xf numFmtId="0" fontId="0" fillId="5" borderId="124" xfId="0" applyFill="1" applyBorder="1" applyAlignment="1" applyProtection="1">
      <alignment horizontal="left" vertical="center" indent="1"/>
      <protection locked="0"/>
    </xf>
    <xf numFmtId="183" fontId="7" fillId="5" borderId="5" xfId="0" applyNumberFormat="1" applyFont="1" applyFill="1" applyBorder="1" applyAlignment="1" applyProtection="1">
      <alignment horizontal="center" vertical="center" shrinkToFit="1"/>
      <protection locked="0"/>
    </xf>
    <xf numFmtId="38" fontId="0" fillId="5" borderId="4" xfId="1" applyFont="1" applyFill="1" applyBorder="1" applyAlignment="1" applyProtection="1">
      <alignment horizontal="center" vertical="center"/>
      <protection locked="0"/>
    </xf>
    <xf numFmtId="38" fontId="1" fillId="5" borderId="5" xfId="1" applyFont="1" applyFill="1" applyBorder="1" applyAlignment="1" applyProtection="1">
      <alignment horizontal="center" vertical="center"/>
      <protection locked="0"/>
    </xf>
    <xf numFmtId="38" fontId="1" fillId="5" borderId="10" xfId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2" borderId="109" xfId="0" applyFill="1" applyBorder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2" borderId="118" xfId="0" applyFill="1" applyBorder="1" applyAlignment="1">
      <alignment horizontal="distributed" vertical="center" wrapText="1"/>
    </xf>
    <xf numFmtId="0" fontId="0" fillId="2" borderId="8" xfId="0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2" borderId="109" xfId="0" applyFill="1" applyBorder="1" applyAlignment="1">
      <alignment horizontal="distributed" vertical="center" wrapText="1"/>
    </xf>
    <xf numFmtId="0" fontId="0" fillId="2" borderId="0" xfId="0" applyFill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40" xfId="0" applyBorder="1" applyAlignment="1">
      <alignment horizontal="distributed" vertical="center" wrapText="1"/>
    </xf>
    <xf numFmtId="0" fontId="0" fillId="2" borderId="110" xfId="0" applyFill="1" applyBorder="1" applyAlignment="1">
      <alignment horizontal="distributed" vertical="center" wrapText="1"/>
    </xf>
    <xf numFmtId="0" fontId="0" fillId="2" borderId="3" xfId="0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11" xfId="0" applyBorder="1" applyAlignment="1">
      <alignment horizontal="distributed" vertical="center" wrapText="1"/>
    </xf>
    <xf numFmtId="0" fontId="0" fillId="5" borderId="7" xfId="0" applyFill="1" applyBorder="1" applyAlignment="1" applyProtection="1">
      <alignment horizontal="left" vertical="center" wrapText="1" indent="1"/>
      <protection locked="0"/>
    </xf>
    <xf numFmtId="0" fontId="0" fillId="5" borderId="8" xfId="0" applyFill="1" applyBorder="1" applyAlignment="1" applyProtection="1">
      <alignment horizontal="left" vertical="center" wrapText="1" indent="1"/>
      <protection locked="0"/>
    </xf>
    <xf numFmtId="0" fontId="0" fillId="5" borderId="119" xfId="0" applyFill="1" applyBorder="1" applyAlignment="1" applyProtection="1">
      <alignment horizontal="left" vertical="center" wrapText="1" indent="1"/>
      <protection locked="0"/>
    </xf>
    <xf numFmtId="0" fontId="0" fillId="5" borderId="41" xfId="0" applyFill="1" applyBorder="1" applyAlignment="1" applyProtection="1">
      <alignment horizontal="left" vertical="center" wrapText="1" indent="1"/>
      <protection locked="0"/>
    </xf>
    <xf numFmtId="0" fontId="0" fillId="5" borderId="0" xfId="0" applyFill="1" applyAlignment="1" applyProtection="1">
      <alignment horizontal="left" vertical="center" wrapText="1" indent="1"/>
      <protection locked="0"/>
    </xf>
    <xf numFmtId="0" fontId="0" fillId="5" borderId="18" xfId="0" applyFill="1" applyBorder="1" applyAlignment="1" applyProtection="1">
      <alignment horizontal="left" vertical="center" wrapText="1" indent="1"/>
      <protection locked="0"/>
    </xf>
    <xf numFmtId="0" fontId="0" fillId="5" borderId="120" xfId="0" applyFill="1" applyBorder="1" applyAlignment="1" applyProtection="1">
      <alignment horizontal="left" vertical="center" wrapText="1" indent="1"/>
      <protection locked="0"/>
    </xf>
    <xf numFmtId="0" fontId="0" fillId="5" borderId="3" xfId="0" applyFill="1" applyBorder="1" applyAlignment="1" applyProtection="1">
      <alignment horizontal="left" vertical="center" wrapText="1" indent="1"/>
      <protection locked="0"/>
    </xf>
    <xf numFmtId="0" fontId="0" fillId="5" borderId="121" xfId="0" applyFill="1" applyBorder="1" applyAlignment="1" applyProtection="1">
      <alignment horizontal="left" vertical="center" wrapText="1" inden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5" borderId="7" xfId="0" applyFill="1" applyBorder="1" applyAlignment="1" applyProtection="1">
      <alignment horizontal="left" vertical="center"/>
      <protection locked="0"/>
    </xf>
    <xf numFmtId="0" fontId="0" fillId="5" borderId="8" xfId="0" applyFill="1" applyBorder="1" applyAlignment="1" applyProtection="1">
      <alignment horizontal="left" vertical="center"/>
      <protection locked="0"/>
    </xf>
    <xf numFmtId="0" fontId="0" fillId="5" borderId="119" xfId="0" applyFill="1" applyBorder="1" applyAlignment="1" applyProtection="1">
      <alignment horizontal="left" vertical="center"/>
      <protection locked="0"/>
    </xf>
    <xf numFmtId="0" fontId="0" fillId="5" borderId="13" xfId="0" applyFill="1" applyBorder="1" applyAlignment="1" applyProtection="1">
      <alignment horizontal="left" vertical="center"/>
      <protection locked="0"/>
    </xf>
    <xf numFmtId="0" fontId="0" fillId="5" borderId="12" xfId="0" applyFill="1" applyBorder="1" applyAlignment="1" applyProtection="1">
      <alignment horizontal="left" vertical="center"/>
      <protection locked="0"/>
    </xf>
    <xf numFmtId="0" fontId="0" fillId="5" borderId="14" xfId="0" applyFill="1" applyBorder="1" applyAlignment="1" applyProtection="1">
      <alignment horizontal="left" vertical="center"/>
      <protection locked="0"/>
    </xf>
    <xf numFmtId="178" fontId="0" fillId="5" borderId="123" xfId="0" applyNumberFormat="1" applyFill="1" applyBorder="1" applyAlignment="1" applyProtection="1">
      <alignment horizontal="center" vertical="center"/>
      <protection locked="0"/>
    </xf>
    <xf numFmtId="178" fontId="0" fillId="5" borderId="115" xfId="0" applyNumberFormat="1" applyFill="1" applyBorder="1" applyAlignment="1" applyProtection="1">
      <alignment horizontal="center" vertical="center"/>
      <protection locked="0"/>
    </xf>
    <xf numFmtId="178" fontId="0" fillId="5" borderId="20" xfId="0" applyNumberFormat="1" applyFill="1" applyBorder="1" applyAlignment="1" applyProtection="1">
      <alignment horizontal="center" vertical="center"/>
      <protection locked="0"/>
    </xf>
    <xf numFmtId="38" fontId="1" fillId="0" borderId="5" xfId="1" applyFill="1" applyBorder="1" applyAlignment="1" applyProtection="1">
      <alignment vertical="center"/>
      <protection locked="0"/>
    </xf>
    <xf numFmtId="38" fontId="1" fillId="0" borderId="6" xfId="1" applyFill="1" applyBorder="1" applyAlignment="1" applyProtection="1">
      <alignment vertical="center"/>
      <protection locked="0"/>
    </xf>
    <xf numFmtId="38" fontId="1" fillId="5" borderId="5" xfId="1" applyFill="1" applyBorder="1" applyAlignment="1" applyProtection="1">
      <protection locked="0"/>
    </xf>
    <xf numFmtId="38" fontId="1" fillId="5" borderId="6" xfId="1" applyFill="1" applyBorder="1" applyAlignment="1" applyProtection="1">
      <protection locked="0"/>
    </xf>
    <xf numFmtId="38" fontId="1" fillId="0" borderId="17" xfId="1" applyFill="1" applyBorder="1" applyAlignment="1" applyProtection="1">
      <alignment vertical="center"/>
      <protection locked="0"/>
    </xf>
    <xf numFmtId="38" fontId="1" fillId="0" borderId="9" xfId="1" applyBorder="1" applyAlignment="1" applyProtection="1">
      <protection locked="0"/>
    </xf>
    <xf numFmtId="38" fontId="1" fillId="0" borderId="105" xfId="1" applyBorder="1" applyAlignment="1" applyProtection="1">
      <protection locked="0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178" fontId="0" fillId="5" borderId="125" xfId="0" applyNumberFormat="1" applyFill="1" applyBorder="1" applyAlignment="1" applyProtection="1">
      <alignment horizontal="center" vertical="center" shrinkToFit="1"/>
      <protection locked="0"/>
    </xf>
    <xf numFmtId="178" fontId="0" fillId="5" borderId="84" xfId="0" applyNumberFormat="1" applyFill="1" applyBorder="1" applyAlignment="1" applyProtection="1">
      <alignment horizontal="center" vertical="center" shrinkToFit="1"/>
      <protection locked="0"/>
    </xf>
    <xf numFmtId="178" fontId="0" fillId="5" borderId="83" xfId="0" applyNumberFormat="1" applyFill="1" applyBorder="1" applyAlignment="1" applyProtection="1">
      <alignment horizontal="center" vertical="center" shrinkToFit="1"/>
      <protection locked="0"/>
    </xf>
    <xf numFmtId="0" fontId="34" fillId="0" borderId="0" xfId="0" applyFont="1" applyAlignment="1">
      <alignment horizontal="center" vertical="center"/>
    </xf>
    <xf numFmtId="38" fontId="1" fillId="0" borderId="9" xfId="1" applyFill="1" applyBorder="1" applyAlignment="1" applyProtection="1">
      <alignment vertical="center"/>
      <protection locked="0"/>
    </xf>
    <xf numFmtId="38" fontId="1" fillId="0" borderId="105" xfId="1" applyFill="1" applyBorder="1" applyAlignment="1" applyProtection="1">
      <alignment vertical="center"/>
      <protection locked="0"/>
    </xf>
    <xf numFmtId="0" fontId="0" fillId="0" borderId="8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38" fontId="1" fillId="0" borderId="4" xfId="1" applyFill="1" applyBorder="1" applyAlignment="1">
      <alignment vertical="center"/>
    </xf>
    <xf numFmtId="38" fontId="1" fillId="0" borderId="5" xfId="1" applyBorder="1" applyAlignment="1"/>
    <xf numFmtId="38" fontId="1" fillId="0" borderId="6" xfId="1" applyBorder="1" applyAlignment="1"/>
    <xf numFmtId="38" fontId="1" fillId="2" borderId="106" xfId="1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119" xfId="0" applyBorder="1" applyAlignment="1">
      <alignment horizontal="left" vertical="center" wrapText="1" indent="1"/>
    </xf>
    <xf numFmtId="0" fontId="0" fillId="0" borderId="41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0" fillId="0" borderId="120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121" xfId="0" applyBorder="1" applyAlignment="1">
      <alignment horizontal="left" vertical="center" wrapText="1" indent="1"/>
    </xf>
    <xf numFmtId="38" fontId="1" fillId="2" borderId="62" xfId="1" applyFont="1" applyFill="1" applyBorder="1" applyAlignment="1">
      <alignment horizontal="center" vertical="center"/>
    </xf>
    <xf numFmtId="38" fontId="1" fillId="2" borderId="26" xfId="1" applyFont="1" applyFill="1" applyBorder="1" applyAlignment="1">
      <alignment horizontal="center" vertical="center"/>
    </xf>
    <xf numFmtId="38" fontId="1" fillId="2" borderId="112" xfId="1" applyFont="1" applyFill="1" applyBorder="1" applyAlignment="1">
      <alignment horizontal="center" vertical="center"/>
    </xf>
    <xf numFmtId="14" fontId="0" fillId="0" borderId="4" xfId="0" applyNumberFormat="1" applyBorder="1" applyAlignment="1">
      <alignment horizontal="distributed" vertical="center" indent="1"/>
    </xf>
    <xf numFmtId="14" fontId="0" fillId="0" borderId="5" xfId="0" applyNumberFormat="1" applyBorder="1" applyAlignment="1">
      <alignment horizontal="distributed" vertical="center" indent="1"/>
    </xf>
    <xf numFmtId="0" fontId="0" fillId="0" borderId="5" xfId="0" applyBorder="1" applyAlignment="1">
      <alignment horizontal="center" vertical="center"/>
    </xf>
    <xf numFmtId="58" fontId="0" fillId="0" borderId="5" xfId="0" applyNumberFormat="1" applyBorder="1" applyAlignment="1">
      <alignment horizontal="distributed" vertical="center" indent="1"/>
    </xf>
    <xf numFmtId="58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62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55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82" xfId="0" applyBorder="1" applyAlignment="1">
      <alignment horizontal="left" vertical="center" indent="1"/>
    </xf>
    <xf numFmtId="0" fontId="0" fillId="0" borderId="124" xfId="0" applyBorder="1" applyAlignment="1">
      <alignment horizontal="left" vertical="center" indent="1"/>
    </xf>
    <xf numFmtId="0" fontId="0" fillId="0" borderId="125" xfId="0" applyBorder="1" applyAlignment="1">
      <alignment horizontal="left" vertical="center" indent="1"/>
    </xf>
    <xf numFmtId="0" fontId="0" fillId="0" borderId="84" xfId="0" applyBorder="1" applyAlignment="1">
      <alignment horizontal="left" vertical="center" indent="1"/>
    </xf>
    <xf numFmtId="0" fontId="0" fillId="0" borderId="127" xfId="0" applyBorder="1" applyAlignment="1">
      <alignment horizontal="left" vertical="center" indent="1"/>
    </xf>
    <xf numFmtId="38" fontId="1" fillId="3" borderId="4" xfId="1" applyFill="1" applyBorder="1" applyAlignment="1">
      <alignment vertical="center"/>
    </xf>
    <xf numFmtId="38" fontId="1" fillId="3" borderId="5" xfId="1" applyFill="1" applyBorder="1" applyAlignment="1">
      <alignment vertical="center"/>
    </xf>
    <xf numFmtId="38" fontId="1" fillId="3" borderId="6" xfId="1" applyFill="1" applyBorder="1" applyAlignment="1">
      <alignment vertical="center"/>
    </xf>
    <xf numFmtId="0" fontId="0" fillId="0" borderId="12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4" xfId="0" applyBorder="1" applyAlignment="1">
      <alignment horizontal="center" vertical="center"/>
    </xf>
    <xf numFmtId="0" fontId="0" fillId="0" borderId="123" xfId="0" applyBorder="1" applyAlignment="1">
      <alignment vertical="center" shrinkToFit="1"/>
    </xf>
    <xf numFmtId="0" fontId="0" fillId="0" borderId="115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38" fontId="1" fillId="4" borderId="4" xfId="1" applyFill="1" applyBorder="1" applyAlignment="1">
      <alignment vertical="center"/>
    </xf>
    <xf numFmtId="38" fontId="1" fillId="4" borderId="5" xfId="1" applyFill="1" applyBorder="1" applyAlignment="1">
      <alignment vertical="center"/>
    </xf>
    <xf numFmtId="38" fontId="1" fillId="4" borderId="6" xfId="1" applyFill="1" applyBorder="1" applyAlignment="1">
      <alignment vertical="center"/>
    </xf>
    <xf numFmtId="38" fontId="1" fillId="0" borderId="17" xfId="1" applyFill="1" applyBorder="1" applyAlignment="1">
      <alignment vertical="center"/>
    </xf>
    <xf numFmtId="38" fontId="1" fillId="0" borderId="9" xfId="1" applyFill="1" applyBorder="1" applyAlignment="1">
      <alignment vertical="center"/>
    </xf>
    <xf numFmtId="38" fontId="1" fillId="0" borderId="105" xfId="1" applyFill="1" applyBorder="1" applyAlignment="1">
      <alignment vertical="center"/>
    </xf>
    <xf numFmtId="38" fontId="1" fillId="0" borderId="102" xfId="1" applyFill="1" applyBorder="1" applyAlignment="1">
      <alignment vertical="center"/>
    </xf>
    <xf numFmtId="38" fontId="1" fillId="0" borderId="103" xfId="1" applyBorder="1" applyAlignment="1"/>
    <xf numFmtId="38" fontId="1" fillId="0" borderId="104" xfId="1" applyBorder="1" applyAlignment="1"/>
    <xf numFmtId="0" fontId="9" fillId="0" borderId="4" xfId="0" applyFont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38" fontId="1" fillId="3" borderId="17" xfId="1" applyFill="1" applyBorder="1" applyAlignment="1">
      <alignment vertical="center"/>
    </xf>
    <xf numFmtId="38" fontId="1" fillId="3" borderId="9" xfId="1" applyFill="1" applyBorder="1" applyAlignment="1"/>
    <xf numFmtId="38" fontId="1" fillId="3" borderId="105" xfId="1" applyFill="1" applyBorder="1" applyAlignment="1"/>
    <xf numFmtId="38" fontId="1" fillId="4" borderId="17" xfId="1" applyFill="1" applyBorder="1" applyAlignment="1">
      <alignment vertical="center"/>
    </xf>
    <xf numFmtId="38" fontId="1" fillId="4" borderId="9" xfId="1" applyFill="1" applyBorder="1" applyAlignment="1"/>
    <xf numFmtId="38" fontId="1" fillId="4" borderId="105" xfId="1" applyFill="1" applyBorder="1" applyAlignment="1"/>
    <xf numFmtId="38" fontId="1" fillId="0" borderId="9" xfId="1" applyBorder="1" applyAlignment="1"/>
    <xf numFmtId="38" fontId="1" fillId="0" borderId="105" xfId="1" applyBorder="1" applyAlignment="1"/>
    <xf numFmtId="0" fontId="0" fillId="0" borderId="116" xfId="0" applyBorder="1" applyAlignment="1">
      <alignment vertical="center"/>
    </xf>
    <xf numFmtId="0" fontId="0" fillId="0" borderId="117" xfId="0" applyBorder="1" applyAlignment="1">
      <alignment vertical="center"/>
    </xf>
    <xf numFmtId="58" fontId="0" fillId="0" borderId="4" xfId="0" applyNumberFormat="1" applyBorder="1" applyAlignment="1">
      <alignment horizontal="distributed" vertical="center" indent="1"/>
    </xf>
    <xf numFmtId="0" fontId="0" fillId="0" borderId="113" xfId="0" applyBorder="1" applyAlignment="1">
      <alignment vertical="center"/>
    </xf>
    <xf numFmtId="0" fontId="0" fillId="0" borderId="114" xfId="0" applyBorder="1" applyAlignment="1">
      <alignment vertical="center"/>
    </xf>
    <xf numFmtId="38" fontId="1" fillId="0" borderId="102" xfId="1" applyFill="1" applyBorder="1" applyAlignment="1" applyProtection="1">
      <alignment vertical="center"/>
    </xf>
    <xf numFmtId="38" fontId="1" fillId="0" borderId="103" xfId="1" applyBorder="1" applyAlignment="1" applyProtection="1"/>
    <xf numFmtId="38" fontId="1" fillId="0" borderId="104" xfId="1" applyBorder="1" applyAlignment="1" applyProtection="1"/>
    <xf numFmtId="38" fontId="1" fillId="0" borderId="5" xfId="1" applyFill="1" applyBorder="1" applyAlignment="1">
      <alignment vertical="center"/>
    </xf>
    <xf numFmtId="38" fontId="1" fillId="0" borderId="6" xfId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39" xfId="0" applyFont="1" applyBorder="1" applyAlignment="1">
      <alignment vertical="center" wrapText="1"/>
    </xf>
    <xf numFmtId="0" fontId="13" fillId="0" borderId="90" xfId="0" applyFont="1" applyBorder="1" applyAlignment="1">
      <alignment vertical="center" wrapText="1"/>
    </xf>
    <xf numFmtId="0" fontId="13" fillId="0" borderId="100" xfId="0" applyFont="1" applyBorder="1" applyAlignment="1">
      <alignment vertical="center" wrapText="1"/>
    </xf>
    <xf numFmtId="0" fontId="13" fillId="0" borderId="101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3" fillId="0" borderId="62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 shrinkToFit="1"/>
    </xf>
    <xf numFmtId="0" fontId="0" fillId="5" borderId="82" xfId="0" applyFill="1" applyBorder="1" applyAlignment="1">
      <alignment horizontal="center" vertical="center" shrinkToFit="1"/>
    </xf>
    <xf numFmtId="0" fontId="0" fillId="5" borderId="19" xfId="0" applyFill="1" applyBorder="1" applyAlignment="1">
      <alignment horizontal="center" vertical="center" shrinkToFit="1"/>
    </xf>
    <xf numFmtId="0" fontId="0" fillId="2" borderId="11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0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12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19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178" fontId="0" fillId="8" borderId="123" xfId="0" applyNumberFormat="1" applyFill="1" applyBorder="1" applyAlignment="1" applyProtection="1">
      <alignment horizontal="center" vertical="center"/>
      <protection locked="0"/>
    </xf>
    <xf numFmtId="178" fontId="0" fillId="8" borderId="115" xfId="0" applyNumberFormat="1" applyFill="1" applyBorder="1" applyAlignment="1" applyProtection="1">
      <alignment horizontal="center" vertical="center"/>
      <protection locked="0"/>
    </xf>
    <xf numFmtId="178" fontId="0" fillId="8" borderId="20" xfId="0" applyNumberFormat="1" applyFill="1" applyBorder="1" applyAlignment="1" applyProtection="1">
      <alignment horizontal="center" vertical="center"/>
      <protection locked="0"/>
    </xf>
    <xf numFmtId="178" fontId="0" fillId="8" borderId="125" xfId="0" applyNumberFormat="1" applyFill="1" applyBorder="1" applyAlignment="1" applyProtection="1">
      <alignment horizontal="center" vertical="center" shrinkToFit="1"/>
      <protection locked="0"/>
    </xf>
    <xf numFmtId="178" fontId="0" fillId="8" borderId="84" xfId="0" applyNumberFormat="1" applyFill="1" applyBorder="1" applyAlignment="1" applyProtection="1">
      <alignment horizontal="center" vertical="center" shrinkToFit="1"/>
      <protection locked="0"/>
    </xf>
    <xf numFmtId="178" fontId="0" fillId="8" borderId="83" xfId="0" applyNumberFormat="1" applyFill="1" applyBorder="1" applyAlignment="1" applyProtection="1">
      <alignment horizontal="center" vertical="center" shrinkToFit="1"/>
      <protection locked="0"/>
    </xf>
    <xf numFmtId="38" fontId="0" fillId="0" borderId="5" xfId="1" applyFont="1" applyBorder="1" applyAlignment="1"/>
    <xf numFmtId="38" fontId="0" fillId="0" borderId="6" xfId="1" applyFont="1" applyBorder="1" applyAlignment="1"/>
    <xf numFmtId="38" fontId="0" fillId="0" borderId="4" xfId="1" applyFont="1" applyFill="1" applyBorder="1" applyAlignment="1">
      <alignment vertical="center"/>
    </xf>
    <xf numFmtId="38" fontId="1" fillId="6" borderId="4" xfId="1" applyFont="1" applyFill="1" applyBorder="1" applyAlignment="1">
      <alignment vertical="center"/>
    </xf>
    <xf numFmtId="38" fontId="1" fillId="6" borderId="5" xfId="1" applyFont="1" applyFill="1" applyBorder="1" applyAlignment="1">
      <alignment vertical="center"/>
    </xf>
    <xf numFmtId="38" fontId="1" fillId="6" borderId="6" xfId="1" applyFont="1" applyFill="1" applyBorder="1" applyAlignment="1">
      <alignment vertical="center"/>
    </xf>
    <xf numFmtId="38" fontId="1" fillId="0" borderId="17" xfId="1" applyFont="1" applyFill="1" applyBorder="1" applyAlignment="1">
      <alignment vertical="center"/>
    </xf>
    <xf numFmtId="38" fontId="1" fillId="0" borderId="9" xfId="1" applyFont="1" applyFill="1" applyBorder="1" applyAlignment="1">
      <alignment vertical="center"/>
    </xf>
    <xf numFmtId="38" fontId="1" fillId="0" borderId="105" xfId="1" applyFont="1" applyFill="1" applyBorder="1" applyAlignment="1">
      <alignment vertical="center"/>
    </xf>
    <xf numFmtId="38" fontId="1" fillId="7" borderId="4" xfId="1" applyFont="1" applyFill="1" applyBorder="1" applyAlignment="1">
      <alignment vertical="center"/>
    </xf>
    <xf numFmtId="38" fontId="1" fillId="7" borderId="5" xfId="1" applyFont="1" applyFill="1" applyBorder="1" applyAlignment="1">
      <alignment vertical="center"/>
    </xf>
    <xf numFmtId="38" fontId="1" fillId="7" borderId="6" xfId="1" applyFont="1" applyFill="1" applyBorder="1" applyAlignment="1">
      <alignment vertical="center"/>
    </xf>
    <xf numFmtId="38" fontId="1" fillId="6" borderId="17" xfId="1" applyFont="1" applyFill="1" applyBorder="1" applyAlignment="1">
      <alignment vertical="center"/>
    </xf>
    <xf numFmtId="38" fontId="1" fillId="6" borderId="9" xfId="1" applyFont="1" applyFill="1" applyBorder="1" applyAlignment="1"/>
    <xf numFmtId="38" fontId="1" fillId="6" borderId="105" xfId="1" applyFont="1" applyFill="1" applyBorder="1" applyAlignment="1"/>
    <xf numFmtId="38" fontId="1" fillId="7" borderId="17" xfId="1" applyFont="1" applyFill="1" applyBorder="1" applyAlignment="1">
      <alignment vertical="center"/>
    </xf>
    <xf numFmtId="38" fontId="1" fillId="7" borderId="9" xfId="1" applyFont="1" applyFill="1" applyBorder="1" applyAlignment="1"/>
    <xf numFmtId="38" fontId="1" fillId="7" borderId="105" xfId="1" applyFont="1" applyFill="1" applyBorder="1" applyAlignment="1"/>
    <xf numFmtId="38" fontId="0" fillId="0" borderId="102" xfId="1" applyFont="1" applyFill="1" applyBorder="1" applyAlignment="1">
      <alignment vertical="center"/>
    </xf>
    <xf numFmtId="38" fontId="0" fillId="0" borderId="103" xfId="1" applyFont="1" applyBorder="1" applyAlignment="1"/>
    <xf numFmtId="38" fontId="0" fillId="0" borderId="104" xfId="1" applyFont="1" applyBorder="1" applyAlignment="1"/>
    <xf numFmtId="38" fontId="0" fillId="0" borderId="17" xfId="1" applyFont="1" applyFill="1" applyBorder="1" applyAlignment="1">
      <alignment vertical="center"/>
    </xf>
    <xf numFmtId="38" fontId="0" fillId="0" borderId="9" xfId="1" applyFont="1" applyFill="1" applyBorder="1" applyAlignment="1"/>
    <xf numFmtId="38" fontId="0" fillId="0" borderId="105" xfId="1" applyFont="1" applyFill="1" applyBorder="1" applyAlignment="1"/>
    <xf numFmtId="0" fontId="24" fillId="0" borderId="7" xfId="5" applyBorder="1" applyAlignment="1">
      <alignment horizontal="left" vertical="center" indent="1"/>
    </xf>
    <xf numFmtId="0" fontId="24" fillId="0" borderId="8" xfId="5" applyBorder="1" applyAlignment="1">
      <alignment horizontal="left" vertical="center" indent="1"/>
    </xf>
    <xf numFmtId="0" fontId="24" fillId="0" borderId="16" xfId="5" applyBorder="1" applyAlignment="1">
      <alignment horizontal="left" vertical="center" indent="1"/>
    </xf>
    <xf numFmtId="0" fontId="24" fillId="0" borderId="136" xfId="5" applyBorder="1" applyAlignment="1">
      <alignment horizontal="center" vertical="center"/>
    </xf>
    <xf numFmtId="0" fontId="24" fillId="0" borderId="133" xfId="5" applyBorder="1" applyAlignment="1">
      <alignment horizontal="center" vertical="center"/>
    </xf>
    <xf numFmtId="0" fontId="24" fillId="0" borderId="133" xfId="5" applyBorder="1">
      <alignment vertical="center"/>
    </xf>
    <xf numFmtId="0" fontId="24" fillId="0" borderId="59" xfId="5" applyBorder="1">
      <alignment vertical="center"/>
    </xf>
    <xf numFmtId="38" fontId="27" fillId="0" borderId="58" xfId="3" applyFont="1" applyBorder="1" applyAlignment="1">
      <alignment horizontal="right" vertical="center" indent="1"/>
    </xf>
    <xf numFmtId="38" fontId="27" fillId="0" borderId="133" xfId="3" applyFont="1" applyBorder="1" applyAlignment="1">
      <alignment horizontal="right" vertical="center" indent="1"/>
    </xf>
    <xf numFmtId="0" fontId="24" fillId="0" borderId="4" xfId="5" applyBorder="1" applyAlignment="1">
      <alignment horizontal="left" vertical="center" indent="1"/>
    </xf>
    <xf numFmtId="0" fontId="24" fillId="0" borderId="5" xfId="5" applyBorder="1" applyAlignment="1">
      <alignment horizontal="left" vertical="center" indent="1"/>
    </xf>
    <xf numFmtId="0" fontId="24" fillId="0" borderId="6" xfId="5" applyBorder="1" applyAlignment="1">
      <alignment horizontal="left" vertical="center" indent="1"/>
    </xf>
    <xf numFmtId="0" fontId="24" fillId="0" borderId="58" xfId="5" applyBorder="1" applyAlignment="1">
      <alignment horizontal="center" vertical="center"/>
    </xf>
    <xf numFmtId="0" fontId="24" fillId="0" borderId="59" xfId="5" applyBorder="1" applyAlignment="1">
      <alignment horizontal="center" vertical="center"/>
    </xf>
    <xf numFmtId="0" fontId="28" fillId="0" borderId="62" xfId="5" applyFont="1" applyBorder="1" applyAlignment="1">
      <alignment horizontal="left" vertical="center" wrapText="1" indent="1"/>
    </xf>
    <xf numFmtId="0" fontId="28" fillId="0" borderId="26" xfId="5" applyFont="1" applyBorder="1" applyAlignment="1">
      <alignment horizontal="left" vertical="center" indent="1"/>
    </xf>
    <xf numFmtId="0" fontId="28" fillId="0" borderId="112" xfId="5" applyFont="1" applyBorder="1" applyAlignment="1">
      <alignment horizontal="left" vertical="center" indent="1"/>
    </xf>
    <xf numFmtId="0" fontId="28" fillId="0" borderId="4" xfId="5" applyFont="1" applyBorder="1" applyAlignment="1">
      <alignment horizontal="left" vertical="center" wrapText="1" indent="1"/>
    </xf>
    <xf numFmtId="0" fontId="28" fillId="0" borderId="5" xfId="5" applyFont="1" applyBorder="1" applyAlignment="1">
      <alignment horizontal="left" vertical="center" indent="1"/>
    </xf>
    <xf numFmtId="0" fontId="28" fillId="0" borderId="6" xfId="5" applyFont="1" applyBorder="1" applyAlignment="1">
      <alignment horizontal="left" vertical="center" indent="1"/>
    </xf>
    <xf numFmtId="0" fontId="28" fillId="0" borderId="4" xfId="5" applyFont="1" applyBorder="1" applyAlignment="1">
      <alignment horizontal="left" vertical="center" indent="1"/>
    </xf>
    <xf numFmtId="0" fontId="24" fillId="0" borderId="126" xfId="5" applyBorder="1" applyAlignment="1">
      <alignment horizontal="center" vertical="center"/>
    </xf>
    <xf numFmtId="0" fontId="24" fillId="0" borderId="6" xfId="5" applyBorder="1" applyAlignment="1">
      <alignment horizontal="center" vertical="center"/>
    </xf>
    <xf numFmtId="0" fontId="28" fillId="0" borderId="7" xfId="5" applyFont="1" applyBorder="1" applyAlignment="1">
      <alignment horizontal="left" vertical="center" indent="1"/>
    </xf>
    <xf numFmtId="0" fontId="28" fillId="0" borderId="8" xfId="5" applyFont="1" applyBorder="1" applyAlignment="1">
      <alignment horizontal="left" vertical="center" indent="1"/>
    </xf>
    <xf numFmtId="0" fontId="28" fillId="0" borderId="119" xfId="5" applyFont="1" applyBorder="1" applyAlignment="1">
      <alignment horizontal="left" vertical="center" indent="1"/>
    </xf>
    <xf numFmtId="0" fontId="28" fillId="0" borderId="13" xfId="5" applyFont="1" applyBorder="1" applyAlignment="1">
      <alignment horizontal="left" vertical="center" indent="1"/>
    </xf>
    <xf numFmtId="0" fontId="28" fillId="0" borderId="12" xfId="5" applyFont="1" applyBorder="1" applyAlignment="1">
      <alignment horizontal="left" vertical="center" indent="1"/>
    </xf>
    <xf numFmtId="0" fontId="28" fillId="0" borderId="14" xfId="5" applyFont="1" applyBorder="1" applyAlignment="1">
      <alignment horizontal="left" vertical="center" indent="1"/>
    </xf>
    <xf numFmtId="0" fontId="24" fillId="0" borderId="132" xfId="5" applyBorder="1" applyAlignment="1">
      <alignment horizontal="center" vertical="center"/>
    </xf>
    <xf numFmtId="0" fontId="24" fillId="0" borderId="105" xfId="5" applyBorder="1" applyAlignment="1">
      <alignment horizontal="center" vertical="center"/>
    </xf>
    <xf numFmtId="0" fontId="28" fillId="0" borderId="17" xfId="5" applyFont="1" applyBorder="1" applyAlignment="1">
      <alignment horizontal="left" vertical="center" indent="1"/>
    </xf>
    <xf numFmtId="0" fontId="28" fillId="0" borderId="9" xfId="5" applyFont="1" applyBorder="1" applyAlignment="1">
      <alignment horizontal="left" vertical="center" indent="1"/>
    </xf>
    <xf numFmtId="0" fontId="28" fillId="0" borderId="11" xfId="5" applyFont="1" applyBorder="1" applyAlignment="1">
      <alignment horizontal="left" vertical="center" indent="1"/>
    </xf>
    <xf numFmtId="0" fontId="25" fillId="0" borderId="0" xfId="5" applyFont="1" applyAlignment="1">
      <alignment horizontal="center" vertical="center"/>
    </xf>
    <xf numFmtId="0" fontId="16" fillId="0" borderId="0" xfId="5" applyFont="1" applyAlignment="1">
      <alignment horizontal="left" vertical="center"/>
    </xf>
    <xf numFmtId="0" fontId="24" fillId="0" borderId="128" xfId="5" applyBorder="1" applyAlignment="1">
      <alignment horizontal="center" vertical="center"/>
    </xf>
    <xf numFmtId="0" fontId="24" fillId="0" borderId="112" xfId="5" applyBorder="1" applyAlignment="1">
      <alignment horizontal="center" vertical="center"/>
    </xf>
    <xf numFmtId="182" fontId="18" fillId="0" borderId="4" xfId="5" applyNumberFormat="1" applyFont="1" applyBorder="1" applyAlignment="1">
      <alignment horizontal="center" vertical="center"/>
    </xf>
    <xf numFmtId="182" fontId="18" fillId="0" borderId="5" xfId="5" applyNumberFormat="1" applyFont="1" applyBorder="1" applyAlignment="1">
      <alignment horizontal="center" vertical="center"/>
    </xf>
    <xf numFmtId="38" fontId="0" fillId="0" borderId="39" xfId="2" applyFont="1" applyBorder="1" applyAlignment="1">
      <alignment horizontal="center" vertical="center"/>
    </xf>
    <xf numFmtId="38" fontId="21" fillId="0" borderId="0" xfId="2" applyFont="1" applyBorder="1" applyAlignment="1">
      <alignment horizontal="center" vertical="center"/>
    </xf>
    <xf numFmtId="38" fontId="0" fillId="0" borderId="4" xfId="2" applyFont="1" applyBorder="1" applyAlignment="1">
      <alignment vertical="center"/>
    </xf>
    <xf numFmtId="38" fontId="0" fillId="0" borderId="5" xfId="2" applyFont="1" applyBorder="1" applyAlignment="1">
      <alignment vertical="center"/>
    </xf>
    <xf numFmtId="38" fontId="0" fillId="0" borderId="8" xfId="2" applyFont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12" xfId="4" applyFont="1" applyBorder="1" applyAlignment="1">
      <alignment horizontal="right" vertical="center"/>
    </xf>
    <xf numFmtId="0" fontId="7" fillId="0" borderId="39" xfId="4" applyFont="1" applyBorder="1" applyAlignment="1">
      <alignment horizontal="center" vertical="center"/>
    </xf>
    <xf numFmtId="177" fontId="7" fillId="0" borderId="4" xfId="4" applyNumberFormat="1" applyFont="1" applyBorder="1" applyAlignment="1">
      <alignment horizontal="right" vertical="center"/>
    </xf>
    <xf numFmtId="177" fontId="7" fillId="0" borderId="6" xfId="4" applyNumberFormat="1" applyFont="1" applyBorder="1" applyAlignment="1">
      <alignment horizontal="right" vertical="center"/>
    </xf>
    <xf numFmtId="177" fontId="7" fillId="0" borderId="129" xfId="4" applyNumberFormat="1" applyFont="1" applyBorder="1" applyAlignment="1">
      <alignment horizontal="center" vertical="center"/>
    </xf>
    <xf numFmtId="177" fontId="7" fillId="0" borderId="130" xfId="4" applyNumberFormat="1" applyFont="1" applyBorder="1" applyAlignment="1">
      <alignment horizontal="center" vertical="center"/>
    </xf>
    <xf numFmtId="177" fontId="7" fillId="0" borderId="131" xfId="4" applyNumberFormat="1" applyFont="1" applyBorder="1" applyAlignment="1">
      <alignment horizontal="center" vertical="center"/>
    </xf>
    <xf numFmtId="38" fontId="27" fillId="0" borderId="106" xfId="3" applyFont="1" applyBorder="1" applyAlignment="1">
      <alignment horizontal="right" vertical="center" indent="1"/>
    </xf>
    <xf numFmtId="38" fontId="27" fillId="0" borderId="2" xfId="3" applyFont="1" applyBorder="1" applyAlignment="1">
      <alignment horizontal="right" vertical="center" indent="1"/>
    </xf>
    <xf numFmtId="38" fontId="27" fillId="0" borderId="120" xfId="3" applyFont="1" applyBorder="1" applyAlignment="1">
      <alignment horizontal="right" vertical="center" indent="1"/>
    </xf>
    <xf numFmtId="38" fontId="27" fillId="0" borderId="3" xfId="3" applyFont="1" applyBorder="1" applyAlignment="1">
      <alignment horizontal="right" vertical="center" indent="1"/>
    </xf>
    <xf numFmtId="181" fontId="24" fillId="0" borderId="107" xfId="3" applyNumberFormat="1" applyFont="1" applyBorder="1" applyAlignment="1">
      <alignment vertical="center"/>
    </xf>
    <xf numFmtId="181" fontId="24" fillId="0" borderId="111" xfId="3" applyNumberFormat="1" applyFont="1" applyBorder="1" applyAlignment="1">
      <alignment vertical="center"/>
    </xf>
    <xf numFmtId="181" fontId="24" fillId="0" borderId="96" xfId="3" applyNumberFormat="1" applyFont="1" applyBorder="1" applyAlignment="1">
      <alignment vertical="center"/>
    </xf>
    <xf numFmtId="181" fontId="24" fillId="0" borderId="98" xfId="3" applyNumberFormat="1" applyFont="1" applyBorder="1" applyAlignment="1">
      <alignment vertical="center"/>
    </xf>
    <xf numFmtId="0" fontId="24" fillId="0" borderId="106" xfId="5" applyBorder="1" applyAlignment="1">
      <alignment horizontal="center" vertical="center"/>
    </xf>
    <xf numFmtId="0" fontId="24" fillId="0" borderId="120" xfId="5" applyBorder="1" applyAlignment="1">
      <alignment horizontal="center" vertical="center"/>
    </xf>
    <xf numFmtId="0" fontId="24" fillId="0" borderId="134" xfId="5" applyBorder="1" applyAlignment="1">
      <alignment horizontal="center" vertical="center"/>
    </xf>
    <xf numFmtId="0" fontId="24" fillId="0" borderId="135" xfId="5" applyBorder="1" applyAlignment="1">
      <alignment horizontal="center" vertical="center"/>
    </xf>
    <xf numFmtId="0" fontId="24" fillId="0" borderId="4" xfId="5" applyBorder="1" applyAlignment="1">
      <alignment horizontal="left" vertical="center"/>
    </xf>
    <xf numFmtId="0" fontId="24" fillId="0" borderId="5" xfId="5" applyBorder="1" applyAlignment="1">
      <alignment horizontal="left" vertical="center"/>
    </xf>
    <xf numFmtId="0" fontId="24" fillId="0" borderId="6" xfId="5" applyBorder="1" applyAlignment="1">
      <alignment horizontal="left" vertical="center"/>
    </xf>
    <xf numFmtId="0" fontId="24" fillId="0" borderId="108" xfId="5" applyBorder="1" applyAlignment="1">
      <alignment horizontal="center" vertical="center"/>
    </xf>
    <xf numFmtId="0" fontId="24" fillId="0" borderId="107" xfId="5" applyBorder="1" applyAlignment="1">
      <alignment horizontal="center" vertical="center"/>
    </xf>
    <xf numFmtId="0" fontId="24" fillId="0" borderId="110" xfId="5" applyBorder="1" applyAlignment="1">
      <alignment horizontal="center" vertical="center"/>
    </xf>
    <xf numFmtId="0" fontId="24" fillId="0" borderId="111" xfId="5" applyBorder="1" applyAlignment="1">
      <alignment horizontal="center" vertical="center"/>
    </xf>
    <xf numFmtId="0" fontId="24" fillId="0" borderId="106" xfId="5" applyBorder="1" applyAlignment="1">
      <alignment horizontal="left" vertical="center"/>
    </xf>
    <xf numFmtId="0" fontId="24" fillId="0" borderId="2" xfId="5" applyBorder="1" applyAlignment="1">
      <alignment horizontal="left" vertical="center"/>
    </xf>
    <xf numFmtId="0" fontId="24" fillId="0" borderId="107" xfId="5" applyBorder="1" applyAlignment="1">
      <alignment horizontal="left" vertical="center"/>
    </xf>
    <xf numFmtId="0" fontId="24" fillId="0" borderId="120" xfId="5" applyBorder="1" applyAlignment="1">
      <alignment horizontal="left" vertical="center"/>
    </xf>
    <xf numFmtId="0" fontId="24" fillId="0" borderId="3" xfId="5" applyBorder="1" applyAlignment="1">
      <alignment horizontal="left" vertical="center"/>
    </xf>
    <xf numFmtId="0" fontId="24" fillId="0" borderId="111" xfId="5" applyBorder="1" applyAlignment="1">
      <alignment horizontal="left" vertical="center"/>
    </xf>
    <xf numFmtId="0" fontId="24" fillId="0" borderId="7" xfId="5" applyBorder="1" applyAlignment="1">
      <alignment horizontal="left" vertical="center"/>
    </xf>
    <xf numFmtId="0" fontId="24" fillId="0" borderId="8" xfId="5" applyBorder="1" applyAlignment="1">
      <alignment horizontal="left" vertical="center"/>
    </xf>
    <xf numFmtId="0" fontId="24" fillId="0" borderId="16" xfId="5" applyBorder="1" applyAlignment="1">
      <alignment horizontal="left" vertical="center"/>
    </xf>
    <xf numFmtId="0" fontId="24" fillId="0" borderId="62" xfId="5" applyBorder="1" applyAlignment="1">
      <alignment horizontal="left" vertical="center"/>
    </xf>
    <xf numFmtId="0" fontId="24" fillId="0" borderId="26" xfId="5" applyBorder="1" applyAlignment="1">
      <alignment horizontal="left" vertical="center"/>
    </xf>
    <xf numFmtId="0" fontId="24" fillId="0" borderId="112" xfId="5" applyBorder="1" applyAlignment="1">
      <alignment horizontal="left" vertical="center"/>
    </xf>
    <xf numFmtId="0" fontId="16" fillId="0" borderId="0" xfId="5" applyFont="1" applyAlignment="1">
      <alignment horizontal="center" vertical="center"/>
    </xf>
    <xf numFmtId="0" fontId="16" fillId="0" borderId="12" xfId="5" applyFont="1" applyBorder="1" applyAlignment="1">
      <alignment horizontal="center" vertical="center"/>
    </xf>
    <xf numFmtId="0" fontId="0" fillId="0" borderId="39" xfId="4" applyFont="1" applyBorder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0" fillId="0" borderId="39" xfId="4" applyFont="1" applyBorder="1" applyAlignment="1">
      <alignment horizontal="left" vertical="center"/>
    </xf>
    <xf numFmtId="0" fontId="7" fillId="0" borderId="41" xfId="4" applyFont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7" fillId="0" borderId="40" xfId="4" applyFont="1" applyBorder="1" applyAlignment="1">
      <alignment horizontal="center" vertical="center"/>
    </xf>
    <xf numFmtId="0" fontId="7" fillId="0" borderId="13" xfId="4" applyFont="1" applyBorder="1" applyAlignment="1">
      <alignment horizontal="center" vertical="center"/>
    </xf>
    <xf numFmtId="0" fontId="7" fillId="0" borderId="12" xfId="4" applyFont="1" applyBorder="1" applyAlignment="1">
      <alignment horizontal="center" vertical="center"/>
    </xf>
    <xf numFmtId="0" fontId="7" fillId="0" borderId="15" xfId="4" applyFont="1" applyBorder="1" applyAlignment="1">
      <alignment horizontal="center" vertical="center"/>
    </xf>
    <xf numFmtId="0" fontId="20" fillId="0" borderId="0" xfId="4" applyFont="1" applyAlignment="1">
      <alignment horizontal="center" vertical="top"/>
    </xf>
    <xf numFmtId="0" fontId="7" fillId="0" borderId="4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16" fillId="0" borderId="68" xfId="4" applyFont="1" applyBorder="1" applyAlignment="1">
      <alignment horizontal="distributed" vertical="center"/>
    </xf>
    <xf numFmtId="0" fontId="16" fillId="0" borderId="137" xfId="4" applyFont="1" applyBorder="1" applyAlignment="1">
      <alignment horizontal="distributed" vertical="center"/>
    </xf>
    <xf numFmtId="0" fontId="16" fillId="0" borderId="45" xfId="4" applyFont="1" applyBorder="1" applyAlignment="1">
      <alignment horizontal="distributed" vertical="center"/>
    </xf>
  </cellXfs>
  <cellStyles count="8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標準 5" xfId="5" xr:uid="{00000000-0005-0000-0000-000005000000}"/>
    <cellStyle name="標準_○対象選手名簿" xfId="6" xr:uid="{00000000-0005-0000-0000-000006000000}"/>
    <cellStyle name="標準_Book1" xfId="7" xr:uid="{00000000-0005-0000-0000-000007000000}"/>
  </cellStyles>
  <dxfs count="1">
    <dxf>
      <font>
        <color theme="3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152400</xdr:colOff>
      <xdr:row>24</xdr:row>
      <xdr:rowOff>142875</xdr:rowOff>
    </xdr:from>
    <xdr:to>
      <xdr:col>31</xdr:col>
      <xdr:colOff>161925</xdr:colOff>
      <xdr:row>26</xdr:row>
      <xdr:rowOff>295275</xdr:rowOff>
    </xdr:to>
    <xdr:sp macro="" textlink="">
      <xdr:nvSpPr>
        <xdr:cNvPr id="21506" name="AutoShape 2">
          <a:extLst>
            <a:ext uri="{FF2B5EF4-FFF2-40B4-BE49-F238E27FC236}">
              <a16:creationId xmlns:a16="http://schemas.microsoft.com/office/drawing/2014/main" id="{00000000-0008-0000-2200-000002540000}"/>
            </a:ext>
          </a:extLst>
        </xdr:cNvPr>
        <xdr:cNvSpPr>
          <a:spLocks noChangeArrowheads="1"/>
        </xdr:cNvSpPr>
      </xdr:nvSpPr>
      <xdr:spPr bwMode="auto">
        <a:xfrm>
          <a:off x="4972050" y="6715125"/>
          <a:ext cx="1685925" cy="781050"/>
        </a:xfrm>
        <a:prstGeom prst="wedgeRoundRectCallout">
          <a:avLst>
            <a:gd name="adj1" fmla="val -39829"/>
            <a:gd name="adj2" fmla="val 9390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収入の「競技団体の負担金、参加者の負担金」などを充当した経費を記入</a:t>
          </a:r>
        </a:p>
      </xdr:txBody>
    </xdr:sp>
    <xdr:clientData/>
  </xdr:twoCellAnchor>
  <xdr:twoCellAnchor>
    <xdr:from>
      <xdr:col>15</xdr:col>
      <xdr:colOff>142875</xdr:colOff>
      <xdr:row>20</xdr:row>
      <xdr:rowOff>28575</xdr:rowOff>
    </xdr:from>
    <xdr:to>
      <xdr:col>22</xdr:col>
      <xdr:colOff>142875</xdr:colOff>
      <xdr:row>22</xdr:row>
      <xdr:rowOff>28575</xdr:rowOff>
    </xdr:to>
    <xdr:sp macro="" textlink="">
      <xdr:nvSpPr>
        <xdr:cNvPr id="21509" name="AutoShape 5">
          <a:extLst>
            <a:ext uri="{FF2B5EF4-FFF2-40B4-BE49-F238E27FC236}">
              <a16:creationId xmlns:a16="http://schemas.microsoft.com/office/drawing/2014/main" id="{00000000-0008-0000-2200-000005540000}"/>
            </a:ext>
          </a:extLst>
        </xdr:cNvPr>
        <xdr:cNvSpPr>
          <a:spLocks noChangeArrowheads="1"/>
        </xdr:cNvSpPr>
      </xdr:nvSpPr>
      <xdr:spPr bwMode="auto">
        <a:xfrm>
          <a:off x="3286125" y="5495925"/>
          <a:ext cx="1466850" cy="476250"/>
        </a:xfrm>
        <a:prstGeom prst="wedgeRoundRectCallout">
          <a:avLst>
            <a:gd name="adj1" fmla="val -64815"/>
            <a:gd name="adj2" fmla="val 60000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支出の「補助対象経費の合計額」と一致</a:t>
          </a:r>
        </a:p>
      </xdr:txBody>
    </xdr:sp>
    <xdr:clientData/>
  </xdr:twoCellAnchor>
  <xdr:twoCellAnchor>
    <xdr:from>
      <xdr:col>11</xdr:col>
      <xdr:colOff>47625</xdr:colOff>
      <xdr:row>21</xdr:row>
      <xdr:rowOff>219075</xdr:rowOff>
    </xdr:from>
    <xdr:to>
      <xdr:col>15</xdr:col>
      <xdr:colOff>142875</xdr:colOff>
      <xdr:row>23</xdr:row>
      <xdr:rowOff>76200</xdr:rowOff>
    </xdr:to>
    <xdr:sp macro="" textlink="">
      <xdr:nvSpPr>
        <xdr:cNvPr id="1426" name="円/楕円 4">
          <a:extLst>
            <a:ext uri="{FF2B5EF4-FFF2-40B4-BE49-F238E27FC236}">
              <a16:creationId xmlns:a16="http://schemas.microsoft.com/office/drawing/2014/main" id="{00000000-0008-0000-2200-000092050000}"/>
            </a:ext>
          </a:extLst>
        </xdr:cNvPr>
        <xdr:cNvSpPr>
          <a:spLocks noChangeArrowheads="1"/>
        </xdr:cNvSpPr>
      </xdr:nvSpPr>
      <xdr:spPr bwMode="auto">
        <a:xfrm>
          <a:off x="2352675" y="5915025"/>
          <a:ext cx="933450" cy="419100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76200</xdr:colOff>
      <xdr:row>22</xdr:row>
      <xdr:rowOff>19050</xdr:rowOff>
    </xdr:from>
    <xdr:to>
      <xdr:col>17</xdr:col>
      <xdr:colOff>200025</xdr:colOff>
      <xdr:row>38</xdr:row>
      <xdr:rowOff>285750</xdr:rowOff>
    </xdr:to>
    <xdr:cxnSp macro="">
      <xdr:nvCxnSpPr>
        <xdr:cNvPr id="1427" name="直線矢印コネクタ 6">
          <a:extLst>
            <a:ext uri="{FF2B5EF4-FFF2-40B4-BE49-F238E27FC236}">
              <a16:creationId xmlns:a16="http://schemas.microsoft.com/office/drawing/2014/main" id="{00000000-0008-0000-2200-000093050000}"/>
            </a:ext>
          </a:extLst>
        </xdr:cNvPr>
        <xdr:cNvCxnSpPr>
          <a:cxnSpLocks noChangeShapeType="1"/>
        </xdr:cNvCxnSpPr>
      </xdr:nvCxnSpPr>
      <xdr:spPr bwMode="auto">
        <a:xfrm>
          <a:off x="3638550" y="5962650"/>
          <a:ext cx="123825" cy="5076825"/>
        </a:xfrm>
        <a:prstGeom prst="straightConnector1">
          <a:avLst/>
        </a:prstGeom>
        <a:noFill/>
        <a:ln w="12700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0</xdr:colOff>
      <xdr:row>3</xdr:row>
      <xdr:rowOff>0</xdr:rowOff>
    </xdr:from>
    <xdr:to>
      <xdr:col>32</xdr:col>
      <xdr:colOff>19050</xdr:colOff>
      <xdr:row>4</xdr:row>
      <xdr:rowOff>266700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2200-000007000000}"/>
            </a:ext>
          </a:extLst>
        </xdr:cNvPr>
        <xdr:cNvSpPr>
          <a:spLocks noChangeArrowheads="1"/>
        </xdr:cNvSpPr>
      </xdr:nvSpPr>
      <xdr:spPr bwMode="auto">
        <a:xfrm>
          <a:off x="4819650" y="685800"/>
          <a:ext cx="1905000" cy="533400"/>
        </a:xfrm>
        <a:prstGeom prst="wedgeRoundRectCallout">
          <a:avLst>
            <a:gd name="adj1" fmla="val -59267"/>
            <a:gd name="adj2" fmla="val 4166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rtl="0">
            <a:lnSpc>
              <a:spcPts val="1300"/>
            </a:lnSpc>
          </a:pPr>
          <a:r>
            <a:rPr lang="ja-JP" altLang="ja-JP" sz="1100" b="0" i="0" baseline="0">
              <a:latin typeface="+mn-lt"/>
              <a:ea typeface="+mn-ea"/>
              <a:cs typeface="+mn-cs"/>
            </a:rPr>
            <a:t>強化練習、強化合宿</a:t>
          </a:r>
          <a:endParaRPr lang="ja-JP" altLang="ja-JP"/>
        </a:p>
        <a:p>
          <a:pPr>
            <a:lnSpc>
              <a:spcPts val="1300"/>
            </a:lnSpc>
          </a:pPr>
          <a:r>
            <a:rPr lang="ja-JP" altLang="ja-JP" sz="1100" b="0" i="0" baseline="0">
              <a:latin typeface="+mn-lt"/>
              <a:ea typeface="+mn-ea"/>
              <a:cs typeface="+mn-cs"/>
            </a:rPr>
            <a:t>練習試合</a:t>
          </a:r>
          <a:r>
            <a:rPr lang="ja-JP" altLang="en-US" sz="1100" b="0" i="0" baseline="0">
              <a:latin typeface="+mn-lt"/>
              <a:ea typeface="+mn-ea"/>
              <a:cs typeface="+mn-cs"/>
            </a:rPr>
            <a:t>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の区分で記入</a:t>
          </a:r>
        </a:p>
      </xdr:txBody>
    </xdr:sp>
    <xdr:clientData/>
  </xdr:twoCellAnchor>
  <xdr:twoCellAnchor>
    <xdr:from>
      <xdr:col>19</xdr:col>
      <xdr:colOff>114300</xdr:colOff>
      <xdr:row>22</xdr:row>
      <xdr:rowOff>19051</xdr:rowOff>
    </xdr:from>
    <xdr:to>
      <xdr:col>28</xdr:col>
      <xdr:colOff>161925</xdr:colOff>
      <xdr:row>24</xdr:row>
      <xdr:rowOff>28575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00000000-0008-0000-2200-000008000000}"/>
            </a:ext>
          </a:extLst>
        </xdr:cNvPr>
        <xdr:cNvSpPr>
          <a:spLocks noChangeArrowheads="1"/>
        </xdr:cNvSpPr>
      </xdr:nvSpPr>
      <xdr:spPr bwMode="auto">
        <a:xfrm>
          <a:off x="4095750" y="5962651"/>
          <a:ext cx="1933575" cy="638174"/>
        </a:xfrm>
        <a:prstGeom prst="wedgeRoundRectCallout">
          <a:avLst>
            <a:gd name="adj1" fmla="val -132963"/>
            <a:gd name="adj2" fmla="val 80000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支出の「補助対象外経費の合計額」と一致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（いずれかの費目に記入）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28575</xdr:colOff>
      <xdr:row>23</xdr:row>
      <xdr:rowOff>200025</xdr:rowOff>
    </xdr:from>
    <xdr:to>
      <xdr:col>23</xdr:col>
      <xdr:colOff>38100</xdr:colOff>
      <xdr:row>39</xdr:row>
      <xdr:rowOff>104775</xdr:rowOff>
    </xdr:to>
    <xdr:cxnSp macro="">
      <xdr:nvCxnSpPr>
        <xdr:cNvPr id="1430" name="直線矢印コネクタ 2">
          <a:extLst>
            <a:ext uri="{FF2B5EF4-FFF2-40B4-BE49-F238E27FC236}">
              <a16:creationId xmlns:a16="http://schemas.microsoft.com/office/drawing/2014/main" id="{00000000-0008-0000-2200-000096050000}"/>
            </a:ext>
          </a:extLst>
        </xdr:cNvPr>
        <xdr:cNvCxnSpPr>
          <a:cxnSpLocks noChangeShapeType="1"/>
        </xdr:cNvCxnSpPr>
      </xdr:nvCxnSpPr>
      <xdr:spPr bwMode="auto">
        <a:xfrm>
          <a:off x="4429125" y="6457950"/>
          <a:ext cx="428625" cy="47053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23</xdr:row>
      <xdr:rowOff>95250</xdr:rowOff>
    </xdr:from>
    <xdr:to>
      <xdr:col>28</xdr:col>
      <xdr:colOff>19050</xdr:colOff>
      <xdr:row>25</xdr:row>
      <xdr:rowOff>114300</xdr:rowOff>
    </xdr:to>
    <xdr:sp macro="" textlink="">
      <xdr:nvSpPr>
        <xdr:cNvPr id="17410" name="AutoShape 2">
          <a:extLst>
            <a:ext uri="{FF2B5EF4-FFF2-40B4-BE49-F238E27FC236}">
              <a16:creationId xmlns:a16="http://schemas.microsoft.com/office/drawing/2014/main" id="{00000000-0008-0000-2300-000002440000}"/>
            </a:ext>
          </a:extLst>
        </xdr:cNvPr>
        <xdr:cNvSpPr>
          <a:spLocks noChangeArrowheads="1"/>
        </xdr:cNvSpPr>
      </xdr:nvSpPr>
      <xdr:spPr bwMode="auto">
        <a:xfrm>
          <a:off x="3857625" y="6353175"/>
          <a:ext cx="2028825" cy="647700"/>
        </a:xfrm>
        <a:prstGeom prst="wedgeRoundRectCallout">
          <a:avLst>
            <a:gd name="adj1" fmla="val -72537"/>
            <a:gd name="adj2" fmla="val 882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参加者負担など決まっていなければ、記入する必要なし</a:t>
          </a:r>
        </a:p>
      </xdr:txBody>
    </xdr:sp>
    <xdr:clientData/>
  </xdr:twoCellAnchor>
  <xdr:twoCellAnchor>
    <xdr:from>
      <xdr:col>12</xdr:col>
      <xdr:colOff>95250</xdr:colOff>
      <xdr:row>9</xdr:row>
      <xdr:rowOff>38100</xdr:rowOff>
    </xdr:from>
    <xdr:to>
      <xdr:col>21</xdr:col>
      <xdr:colOff>161925</xdr:colOff>
      <xdr:row>10</xdr:row>
      <xdr:rowOff>209550</xdr:rowOff>
    </xdr:to>
    <xdr:sp macro="" textlink="">
      <xdr:nvSpPr>
        <xdr:cNvPr id="17413" name="AutoShape 5">
          <a:extLst>
            <a:ext uri="{FF2B5EF4-FFF2-40B4-BE49-F238E27FC236}">
              <a16:creationId xmlns:a16="http://schemas.microsoft.com/office/drawing/2014/main" id="{00000000-0008-0000-2300-000005440000}"/>
            </a:ext>
          </a:extLst>
        </xdr:cNvPr>
        <xdr:cNvSpPr>
          <a:spLocks noChangeArrowheads="1"/>
        </xdr:cNvSpPr>
      </xdr:nvSpPr>
      <xdr:spPr bwMode="auto">
        <a:xfrm>
          <a:off x="2609850" y="2419350"/>
          <a:ext cx="1952625" cy="457200"/>
        </a:xfrm>
        <a:prstGeom prst="wedgeRoundRectCallout">
          <a:avLst>
            <a:gd name="adj1" fmla="val -67560"/>
            <a:gd name="adj2" fmla="val -125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未定の場合は、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○○市内ホテル等と記入</a:t>
          </a:r>
        </a:p>
      </xdr:txBody>
    </xdr:sp>
    <xdr:clientData/>
  </xdr:twoCellAnchor>
  <xdr:twoCellAnchor>
    <xdr:from>
      <xdr:col>15</xdr:col>
      <xdr:colOff>142875</xdr:colOff>
      <xdr:row>20</xdr:row>
      <xdr:rowOff>28575</xdr:rowOff>
    </xdr:from>
    <xdr:to>
      <xdr:col>23</xdr:col>
      <xdr:colOff>66675</xdr:colOff>
      <xdr:row>22</xdr:row>
      <xdr:rowOff>28575</xdr:rowOff>
    </xdr:to>
    <xdr:sp macro="" textlink="">
      <xdr:nvSpPr>
        <xdr:cNvPr id="17414" name="AutoShape 6">
          <a:extLst>
            <a:ext uri="{FF2B5EF4-FFF2-40B4-BE49-F238E27FC236}">
              <a16:creationId xmlns:a16="http://schemas.microsoft.com/office/drawing/2014/main" id="{00000000-0008-0000-2300-000006440000}"/>
            </a:ext>
          </a:extLst>
        </xdr:cNvPr>
        <xdr:cNvSpPr>
          <a:spLocks noChangeArrowheads="1"/>
        </xdr:cNvSpPr>
      </xdr:nvSpPr>
      <xdr:spPr bwMode="auto">
        <a:xfrm>
          <a:off x="3286125" y="5495925"/>
          <a:ext cx="1600200" cy="476250"/>
        </a:xfrm>
        <a:prstGeom prst="wedgeRoundRectCallout">
          <a:avLst>
            <a:gd name="adj1" fmla="val -64815"/>
            <a:gd name="adj2" fmla="val 6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収入の「補助対象経費の合計額」と一致</a:t>
          </a:r>
        </a:p>
      </xdr:txBody>
    </xdr:sp>
    <xdr:clientData/>
  </xdr:twoCellAnchor>
  <xdr:twoCellAnchor>
    <xdr:from>
      <xdr:col>12</xdr:col>
      <xdr:colOff>190500</xdr:colOff>
      <xdr:row>7</xdr:row>
      <xdr:rowOff>57150</xdr:rowOff>
    </xdr:from>
    <xdr:to>
      <xdr:col>24</xdr:col>
      <xdr:colOff>133350</xdr:colOff>
      <xdr:row>8</xdr:row>
      <xdr:rowOff>238125</xdr:rowOff>
    </xdr:to>
    <xdr:sp macro="" textlink="">
      <xdr:nvSpPr>
        <xdr:cNvPr id="17415" name="AutoShape 7">
          <a:extLst>
            <a:ext uri="{FF2B5EF4-FFF2-40B4-BE49-F238E27FC236}">
              <a16:creationId xmlns:a16="http://schemas.microsoft.com/office/drawing/2014/main" id="{00000000-0008-0000-2300-000007440000}"/>
            </a:ext>
          </a:extLst>
        </xdr:cNvPr>
        <xdr:cNvSpPr>
          <a:spLocks noChangeArrowheads="1"/>
        </xdr:cNvSpPr>
      </xdr:nvSpPr>
      <xdr:spPr bwMode="auto">
        <a:xfrm>
          <a:off x="2705100" y="1866900"/>
          <a:ext cx="2457450" cy="466725"/>
        </a:xfrm>
        <a:prstGeom prst="wedgeRoundRectCallout">
          <a:avLst>
            <a:gd name="adj1" fmla="val -66667"/>
            <a:gd name="adj2" fmla="val -1122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具体的に決まっていない場合は、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○○方面の□□等と記入</a:t>
          </a:r>
        </a:p>
      </xdr:txBody>
    </xdr:sp>
    <xdr:clientData/>
  </xdr:twoCellAnchor>
  <xdr:twoCellAnchor>
    <xdr:from>
      <xdr:col>15</xdr:col>
      <xdr:colOff>76200</xdr:colOff>
      <xdr:row>23</xdr:row>
      <xdr:rowOff>57150</xdr:rowOff>
    </xdr:from>
    <xdr:to>
      <xdr:col>15</xdr:col>
      <xdr:colOff>200025</xdr:colOff>
      <xdr:row>25</xdr:row>
      <xdr:rowOff>285750</xdr:rowOff>
    </xdr:to>
    <xdr:sp macro="" textlink="">
      <xdr:nvSpPr>
        <xdr:cNvPr id="3524" name="AutoShape 8">
          <a:extLst>
            <a:ext uri="{FF2B5EF4-FFF2-40B4-BE49-F238E27FC236}">
              <a16:creationId xmlns:a16="http://schemas.microsoft.com/office/drawing/2014/main" id="{00000000-0008-0000-2300-0000C40D0000}"/>
            </a:ext>
          </a:extLst>
        </xdr:cNvPr>
        <xdr:cNvSpPr>
          <a:spLocks/>
        </xdr:cNvSpPr>
      </xdr:nvSpPr>
      <xdr:spPr bwMode="auto">
        <a:xfrm>
          <a:off x="3219450" y="6315075"/>
          <a:ext cx="123825" cy="857250"/>
        </a:xfrm>
        <a:prstGeom prst="rightBrace">
          <a:avLst>
            <a:gd name="adj1" fmla="val 576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0</xdr:rowOff>
    </xdr:from>
    <xdr:to>
      <xdr:col>32</xdr:col>
      <xdr:colOff>19050</xdr:colOff>
      <xdr:row>4</xdr:row>
      <xdr:rowOff>266700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00000000-0008-0000-2300-000009000000}"/>
            </a:ext>
          </a:extLst>
        </xdr:cNvPr>
        <xdr:cNvSpPr>
          <a:spLocks noChangeArrowheads="1"/>
        </xdr:cNvSpPr>
      </xdr:nvSpPr>
      <xdr:spPr bwMode="auto">
        <a:xfrm>
          <a:off x="4819650" y="685800"/>
          <a:ext cx="1905000" cy="533400"/>
        </a:xfrm>
        <a:prstGeom prst="wedgeRoundRectCallout">
          <a:avLst>
            <a:gd name="adj1" fmla="val -59267"/>
            <a:gd name="adj2" fmla="val 4166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rtl="0">
            <a:lnSpc>
              <a:spcPts val="1300"/>
            </a:lnSpc>
          </a:pPr>
          <a:r>
            <a:rPr lang="ja-JP" altLang="ja-JP" sz="1100" b="0" i="0" baseline="0">
              <a:latin typeface="+mn-lt"/>
              <a:ea typeface="+mn-ea"/>
              <a:cs typeface="+mn-cs"/>
            </a:rPr>
            <a:t>強化練習、強化合宿</a:t>
          </a:r>
          <a:endParaRPr lang="ja-JP" altLang="ja-JP"/>
        </a:p>
        <a:p>
          <a:pPr>
            <a:lnSpc>
              <a:spcPts val="1300"/>
            </a:lnSpc>
          </a:pPr>
          <a:r>
            <a:rPr lang="ja-JP" altLang="ja-JP" sz="1100" b="0" i="0" baseline="0">
              <a:latin typeface="+mn-lt"/>
              <a:ea typeface="+mn-ea"/>
              <a:cs typeface="+mn-cs"/>
            </a:rPr>
            <a:t>練習試合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の区分で記入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5</xdr:row>
      <xdr:rowOff>123825</xdr:rowOff>
    </xdr:from>
    <xdr:to>
      <xdr:col>23</xdr:col>
      <xdr:colOff>9525</xdr:colOff>
      <xdr:row>5</xdr:row>
      <xdr:rowOff>419100</xdr:rowOff>
    </xdr:to>
    <xdr:sp macro="" textlink="">
      <xdr:nvSpPr>
        <xdr:cNvPr id="22529" name="Text Box 1">
          <a:extLst>
            <a:ext uri="{FF2B5EF4-FFF2-40B4-BE49-F238E27FC236}">
              <a16:creationId xmlns:a16="http://schemas.microsoft.com/office/drawing/2014/main" id="{00000000-0008-0000-2400-000001580000}"/>
            </a:ext>
          </a:extLst>
        </xdr:cNvPr>
        <xdr:cNvSpPr txBox="1">
          <a:spLocks noChangeArrowheads="1"/>
        </xdr:cNvSpPr>
      </xdr:nvSpPr>
      <xdr:spPr bwMode="auto">
        <a:xfrm>
          <a:off x="3295650" y="1514475"/>
          <a:ext cx="15335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千円未満切り捨て</a:t>
          </a:r>
        </a:p>
      </xdr:txBody>
    </xdr:sp>
    <xdr:clientData/>
  </xdr:twoCellAnchor>
  <xdr:twoCellAnchor>
    <xdr:from>
      <xdr:col>24</xdr:col>
      <xdr:colOff>85725</xdr:colOff>
      <xdr:row>0</xdr:row>
      <xdr:rowOff>76200</xdr:rowOff>
    </xdr:from>
    <xdr:to>
      <xdr:col>32</xdr:col>
      <xdr:colOff>200025</xdr:colOff>
      <xdr:row>1</xdr:row>
      <xdr:rowOff>257175</xdr:rowOff>
    </xdr:to>
    <xdr:sp macro="" textlink="">
      <xdr:nvSpPr>
        <xdr:cNvPr id="22530" name="AutoShape 2">
          <a:extLst>
            <a:ext uri="{FF2B5EF4-FFF2-40B4-BE49-F238E27FC236}">
              <a16:creationId xmlns:a16="http://schemas.microsoft.com/office/drawing/2014/main" id="{00000000-0008-0000-2400-000002580000}"/>
            </a:ext>
          </a:extLst>
        </xdr:cNvPr>
        <xdr:cNvSpPr>
          <a:spLocks noChangeArrowheads="1"/>
        </xdr:cNvSpPr>
      </xdr:nvSpPr>
      <xdr:spPr bwMode="auto">
        <a:xfrm>
          <a:off x="5114925" y="76200"/>
          <a:ext cx="1790700" cy="4667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様式１－３（事業計画書の経費）の集計</a:t>
          </a:r>
        </a:p>
      </xdr:txBody>
    </xdr:sp>
    <xdr:clientData/>
  </xdr:twoCellAnchor>
  <xdr:twoCellAnchor>
    <xdr:from>
      <xdr:col>11</xdr:col>
      <xdr:colOff>9525</xdr:colOff>
      <xdr:row>5</xdr:row>
      <xdr:rowOff>19050</xdr:rowOff>
    </xdr:from>
    <xdr:to>
      <xdr:col>15</xdr:col>
      <xdr:colOff>104775</xdr:colOff>
      <xdr:row>5</xdr:row>
      <xdr:rowOff>438150</xdr:rowOff>
    </xdr:to>
    <xdr:sp macro="" textlink="">
      <xdr:nvSpPr>
        <xdr:cNvPr id="2788" name="円/楕円 4">
          <a:extLst>
            <a:ext uri="{FF2B5EF4-FFF2-40B4-BE49-F238E27FC236}">
              <a16:creationId xmlns:a16="http://schemas.microsoft.com/office/drawing/2014/main" id="{00000000-0008-0000-2400-0000E40A0000}"/>
            </a:ext>
          </a:extLst>
        </xdr:cNvPr>
        <xdr:cNvSpPr>
          <a:spLocks noChangeArrowheads="1"/>
        </xdr:cNvSpPr>
      </xdr:nvSpPr>
      <xdr:spPr bwMode="auto">
        <a:xfrm>
          <a:off x="2314575" y="1409700"/>
          <a:ext cx="933450" cy="419100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85725</xdr:colOff>
      <xdr:row>22</xdr:row>
      <xdr:rowOff>9525</xdr:rowOff>
    </xdr:from>
    <xdr:to>
      <xdr:col>20</xdr:col>
      <xdr:colOff>180975</xdr:colOff>
      <xdr:row>22</xdr:row>
      <xdr:rowOff>428625</xdr:rowOff>
    </xdr:to>
    <xdr:sp macro="" textlink="">
      <xdr:nvSpPr>
        <xdr:cNvPr id="2789" name="円/楕円 7">
          <a:extLst>
            <a:ext uri="{FF2B5EF4-FFF2-40B4-BE49-F238E27FC236}">
              <a16:creationId xmlns:a16="http://schemas.microsoft.com/office/drawing/2014/main" id="{00000000-0008-0000-2400-0000E50A0000}"/>
            </a:ext>
          </a:extLst>
        </xdr:cNvPr>
        <xdr:cNvSpPr>
          <a:spLocks noChangeArrowheads="1"/>
        </xdr:cNvSpPr>
      </xdr:nvSpPr>
      <xdr:spPr bwMode="auto">
        <a:xfrm>
          <a:off x="3438525" y="9496425"/>
          <a:ext cx="933450" cy="419100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180975</xdr:colOff>
      <xdr:row>5</xdr:row>
      <xdr:rowOff>381000</xdr:rowOff>
    </xdr:from>
    <xdr:to>
      <xdr:col>18</xdr:col>
      <xdr:colOff>133350</xdr:colOff>
      <xdr:row>22</xdr:row>
      <xdr:rowOff>9525</xdr:rowOff>
    </xdr:to>
    <xdr:cxnSp macro="">
      <xdr:nvCxnSpPr>
        <xdr:cNvPr id="2790" name="直線コネクタ 9">
          <a:extLst>
            <a:ext uri="{FF2B5EF4-FFF2-40B4-BE49-F238E27FC236}">
              <a16:creationId xmlns:a16="http://schemas.microsoft.com/office/drawing/2014/main" id="{00000000-0008-0000-2400-0000E60A0000}"/>
            </a:ext>
          </a:extLst>
        </xdr:cNvPr>
        <xdr:cNvCxnSpPr>
          <a:cxnSpLocks noChangeShapeType="1"/>
          <a:stCxn id="2788" idx="5"/>
          <a:endCxn id="2789" idx="0"/>
        </xdr:cNvCxnSpPr>
      </xdr:nvCxnSpPr>
      <xdr:spPr bwMode="auto">
        <a:xfrm>
          <a:off x="3114675" y="1771650"/>
          <a:ext cx="790575" cy="7724775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47625</xdr:colOff>
      <xdr:row>6</xdr:row>
      <xdr:rowOff>57150</xdr:rowOff>
    </xdr:from>
    <xdr:to>
      <xdr:col>15</xdr:col>
      <xdr:colOff>142875</xdr:colOff>
      <xdr:row>7</xdr:row>
      <xdr:rowOff>0</xdr:rowOff>
    </xdr:to>
    <xdr:sp macro="" textlink="">
      <xdr:nvSpPr>
        <xdr:cNvPr id="2791" name="円/楕円 11">
          <a:extLst>
            <a:ext uri="{FF2B5EF4-FFF2-40B4-BE49-F238E27FC236}">
              <a16:creationId xmlns:a16="http://schemas.microsoft.com/office/drawing/2014/main" id="{00000000-0008-0000-2400-0000E70A0000}"/>
            </a:ext>
          </a:extLst>
        </xdr:cNvPr>
        <xdr:cNvSpPr>
          <a:spLocks noChangeArrowheads="1"/>
        </xdr:cNvSpPr>
      </xdr:nvSpPr>
      <xdr:spPr bwMode="auto">
        <a:xfrm>
          <a:off x="2352675" y="1924050"/>
          <a:ext cx="933450" cy="419100"/>
        </a:xfrm>
        <a:prstGeom prst="ellipse">
          <a:avLst/>
        </a:prstGeom>
        <a:noFill/>
        <a:ln w="19050" algn="ctr">
          <a:solidFill>
            <a:srgbClr val="558ED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142875</xdr:colOff>
      <xdr:row>22</xdr:row>
      <xdr:rowOff>0</xdr:rowOff>
    </xdr:from>
    <xdr:to>
      <xdr:col>26</xdr:col>
      <xdr:colOff>28575</xdr:colOff>
      <xdr:row>22</xdr:row>
      <xdr:rowOff>419100</xdr:rowOff>
    </xdr:to>
    <xdr:sp macro="" textlink="">
      <xdr:nvSpPr>
        <xdr:cNvPr id="2792" name="円/楕円 12">
          <a:extLst>
            <a:ext uri="{FF2B5EF4-FFF2-40B4-BE49-F238E27FC236}">
              <a16:creationId xmlns:a16="http://schemas.microsoft.com/office/drawing/2014/main" id="{00000000-0008-0000-2400-0000E80A0000}"/>
            </a:ext>
          </a:extLst>
        </xdr:cNvPr>
        <xdr:cNvSpPr>
          <a:spLocks noChangeArrowheads="1"/>
        </xdr:cNvSpPr>
      </xdr:nvSpPr>
      <xdr:spPr bwMode="auto">
        <a:xfrm>
          <a:off x="4543425" y="9486900"/>
          <a:ext cx="933450" cy="419100"/>
        </a:xfrm>
        <a:prstGeom prst="ellipse">
          <a:avLst/>
        </a:prstGeom>
        <a:noFill/>
        <a:ln w="19050" algn="ctr">
          <a:solidFill>
            <a:srgbClr val="558ED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7</xdr:row>
      <xdr:rowOff>9525</xdr:rowOff>
    </xdr:from>
    <xdr:to>
      <xdr:col>23</xdr:col>
      <xdr:colOff>190500</xdr:colOff>
      <xdr:row>22</xdr:row>
      <xdr:rowOff>0</xdr:rowOff>
    </xdr:to>
    <xdr:cxnSp macro="">
      <xdr:nvCxnSpPr>
        <xdr:cNvPr id="2793" name="直線コネクタ 13">
          <a:extLst>
            <a:ext uri="{FF2B5EF4-FFF2-40B4-BE49-F238E27FC236}">
              <a16:creationId xmlns:a16="http://schemas.microsoft.com/office/drawing/2014/main" id="{00000000-0008-0000-2400-0000E90A0000}"/>
            </a:ext>
          </a:extLst>
        </xdr:cNvPr>
        <xdr:cNvCxnSpPr>
          <a:cxnSpLocks noChangeShapeType="1"/>
          <a:endCxn id="2792" idx="0"/>
        </xdr:cNvCxnSpPr>
      </xdr:nvCxnSpPr>
      <xdr:spPr bwMode="auto">
        <a:xfrm>
          <a:off x="2857500" y="2352675"/>
          <a:ext cx="2152650" cy="7134225"/>
        </a:xfrm>
        <a:prstGeom prst="line">
          <a:avLst/>
        </a:prstGeom>
        <a:noFill/>
        <a:ln w="9525" algn="ctr">
          <a:solidFill>
            <a:srgbClr val="558ED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152400</xdr:colOff>
      <xdr:row>9</xdr:row>
      <xdr:rowOff>47625</xdr:rowOff>
    </xdr:from>
    <xdr:to>
      <xdr:col>15</xdr:col>
      <xdr:colOff>38100</xdr:colOff>
      <xdr:row>9</xdr:row>
      <xdr:rowOff>466725</xdr:rowOff>
    </xdr:to>
    <xdr:sp macro="" textlink="">
      <xdr:nvSpPr>
        <xdr:cNvPr id="2794" name="円/楕円 15">
          <a:extLst>
            <a:ext uri="{FF2B5EF4-FFF2-40B4-BE49-F238E27FC236}">
              <a16:creationId xmlns:a16="http://schemas.microsoft.com/office/drawing/2014/main" id="{00000000-0008-0000-2400-0000EA0A0000}"/>
            </a:ext>
          </a:extLst>
        </xdr:cNvPr>
        <xdr:cNvSpPr>
          <a:spLocks noChangeArrowheads="1"/>
        </xdr:cNvSpPr>
      </xdr:nvSpPr>
      <xdr:spPr bwMode="auto">
        <a:xfrm>
          <a:off x="2247900" y="3343275"/>
          <a:ext cx="933450" cy="419100"/>
        </a:xfrm>
        <a:prstGeom prst="ellipse">
          <a:avLst/>
        </a:prstGeom>
        <a:noFill/>
        <a:ln w="19050" algn="ctr">
          <a:solidFill>
            <a:srgbClr val="FFC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200025</xdr:colOff>
      <xdr:row>22</xdr:row>
      <xdr:rowOff>9525</xdr:rowOff>
    </xdr:from>
    <xdr:to>
      <xdr:col>15</xdr:col>
      <xdr:colOff>85725</xdr:colOff>
      <xdr:row>22</xdr:row>
      <xdr:rowOff>428625</xdr:rowOff>
    </xdr:to>
    <xdr:sp macro="" textlink="">
      <xdr:nvSpPr>
        <xdr:cNvPr id="2795" name="円/楕円 16">
          <a:extLst>
            <a:ext uri="{FF2B5EF4-FFF2-40B4-BE49-F238E27FC236}">
              <a16:creationId xmlns:a16="http://schemas.microsoft.com/office/drawing/2014/main" id="{00000000-0008-0000-2400-0000EB0A0000}"/>
            </a:ext>
          </a:extLst>
        </xdr:cNvPr>
        <xdr:cNvSpPr>
          <a:spLocks noChangeArrowheads="1"/>
        </xdr:cNvSpPr>
      </xdr:nvSpPr>
      <xdr:spPr bwMode="auto">
        <a:xfrm>
          <a:off x="2295525" y="9496425"/>
          <a:ext cx="933450" cy="419100"/>
        </a:xfrm>
        <a:prstGeom prst="ellipse">
          <a:avLst/>
        </a:prstGeom>
        <a:noFill/>
        <a:ln w="19050" algn="ctr">
          <a:solidFill>
            <a:srgbClr val="FFC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161925</xdr:colOff>
      <xdr:row>9</xdr:row>
      <xdr:rowOff>390525</xdr:rowOff>
    </xdr:from>
    <xdr:to>
      <xdr:col>12</xdr:col>
      <xdr:colOff>200025</xdr:colOff>
      <xdr:row>22</xdr:row>
      <xdr:rowOff>95250</xdr:rowOff>
    </xdr:to>
    <xdr:cxnSp macro="">
      <xdr:nvCxnSpPr>
        <xdr:cNvPr id="2796" name="直線コネクタ 17">
          <a:extLst>
            <a:ext uri="{FF2B5EF4-FFF2-40B4-BE49-F238E27FC236}">
              <a16:creationId xmlns:a16="http://schemas.microsoft.com/office/drawing/2014/main" id="{00000000-0008-0000-2400-0000EC0A0000}"/>
            </a:ext>
          </a:extLst>
        </xdr:cNvPr>
        <xdr:cNvCxnSpPr>
          <a:cxnSpLocks noChangeShapeType="1"/>
        </xdr:cNvCxnSpPr>
      </xdr:nvCxnSpPr>
      <xdr:spPr bwMode="auto">
        <a:xfrm>
          <a:off x="2676525" y="3686175"/>
          <a:ext cx="38100" cy="5895975"/>
        </a:xfrm>
        <a:prstGeom prst="line">
          <a:avLst/>
        </a:prstGeom>
        <a:noFill/>
        <a:ln w="9525" algn="ctr">
          <a:solidFill>
            <a:srgbClr val="FFC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9526</xdr:colOff>
      <xdr:row>2</xdr:row>
      <xdr:rowOff>85725</xdr:rowOff>
    </xdr:from>
    <xdr:to>
      <xdr:col>28</xdr:col>
      <xdr:colOff>28576</xdr:colOff>
      <xdr:row>4</xdr:row>
      <xdr:rowOff>238125</xdr:rowOff>
    </xdr:to>
    <xdr:sp macro="" textlink="">
      <xdr:nvSpPr>
        <xdr:cNvPr id="15361" name="AutoShape 1">
          <a:extLst>
            <a:ext uri="{FF2B5EF4-FFF2-40B4-BE49-F238E27FC236}">
              <a16:creationId xmlns:a16="http://schemas.microsoft.com/office/drawing/2014/main" id="{00000000-0008-0000-2600-0000013C0000}"/>
            </a:ext>
          </a:extLst>
        </xdr:cNvPr>
        <xdr:cNvSpPr>
          <a:spLocks noChangeArrowheads="1"/>
        </xdr:cNvSpPr>
      </xdr:nvSpPr>
      <xdr:spPr bwMode="auto">
        <a:xfrm>
          <a:off x="3990976" y="657225"/>
          <a:ext cx="1905000" cy="533400"/>
        </a:xfrm>
        <a:prstGeom prst="wedgeRoundRectCallout">
          <a:avLst>
            <a:gd name="adj1" fmla="val -59267"/>
            <a:gd name="adj2" fmla="val 4166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rtl="0">
            <a:lnSpc>
              <a:spcPts val="1300"/>
            </a:lnSpc>
          </a:pPr>
          <a:r>
            <a:rPr lang="ja-JP" altLang="ja-JP" sz="1100" b="0" i="0" baseline="0">
              <a:latin typeface="+mn-lt"/>
              <a:ea typeface="+mn-ea"/>
              <a:cs typeface="+mn-cs"/>
            </a:rPr>
            <a:t>強化練習、強化合宿</a:t>
          </a:r>
          <a:endParaRPr lang="ja-JP" altLang="ja-JP"/>
        </a:p>
        <a:p>
          <a:pPr>
            <a:lnSpc>
              <a:spcPts val="1300"/>
            </a:lnSpc>
          </a:pPr>
          <a:r>
            <a:rPr lang="ja-JP" altLang="ja-JP" sz="1100" b="0" i="0" baseline="0">
              <a:latin typeface="+mn-lt"/>
              <a:ea typeface="+mn-ea"/>
              <a:cs typeface="+mn-cs"/>
            </a:rPr>
            <a:t>練習試合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の区分で記入</a:t>
          </a:r>
        </a:p>
      </xdr:txBody>
    </xdr:sp>
    <xdr:clientData/>
  </xdr:twoCellAnchor>
  <xdr:twoCellAnchor>
    <xdr:from>
      <xdr:col>23</xdr:col>
      <xdr:colOff>152400</xdr:colOff>
      <xdr:row>24</xdr:row>
      <xdr:rowOff>47625</xdr:rowOff>
    </xdr:from>
    <xdr:to>
      <xdr:col>33</xdr:col>
      <xdr:colOff>47625</xdr:colOff>
      <xdr:row>27</xdr:row>
      <xdr:rowOff>85725</xdr:rowOff>
    </xdr:to>
    <xdr:sp macro="" textlink="">
      <xdr:nvSpPr>
        <xdr:cNvPr id="15362" name="AutoShape 2">
          <a:extLst>
            <a:ext uri="{FF2B5EF4-FFF2-40B4-BE49-F238E27FC236}">
              <a16:creationId xmlns:a16="http://schemas.microsoft.com/office/drawing/2014/main" id="{00000000-0008-0000-2600-0000023C0000}"/>
            </a:ext>
          </a:extLst>
        </xdr:cNvPr>
        <xdr:cNvSpPr>
          <a:spLocks noChangeArrowheads="1"/>
        </xdr:cNvSpPr>
      </xdr:nvSpPr>
      <xdr:spPr bwMode="auto">
        <a:xfrm>
          <a:off x="4752975" y="6581775"/>
          <a:ext cx="1895475" cy="981075"/>
        </a:xfrm>
        <a:prstGeom prst="wedgeRoundRectCallout">
          <a:avLst>
            <a:gd name="adj1" fmla="val -39829"/>
            <a:gd name="adj2" fmla="val 9390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学校の負担金、参加者の負担金などを記入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県体協補助金額を超える額は対象外経費に記入</a:t>
          </a:r>
        </a:p>
      </xdr:txBody>
    </xdr:sp>
    <xdr:clientData/>
  </xdr:twoCellAnchor>
  <xdr:twoCellAnchor>
    <xdr:from>
      <xdr:col>19</xdr:col>
      <xdr:colOff>161925</xdr:colOff>
      <xdr:row>16</xdr:row>
      <xdr:rowOff>123825</xdr:rowOff>
    </xdr:from>
    <xdr:to>
      <xdr:col>32</xdr:col>
      <xdr:colOff>133350</xdr:colOff>
      <xdr:row>19</xdr:row>
      <xdr:rowOff>333375</xdr:rowOff>
    </xdr:to>
    <xdr:sp macro="" textlink="">
      <xdr:nvSpPr>
        <xdr:cNvPr id="15363" name="AutoShape 3">
          <a:extLst>
            <a:ext uri="{FF2B5EF4-FFF2-40B4-BE49-F238E27FC236}">
              <a16:creationId xmlns:a16="http://schemas.microsoft.com/office/drawing/2014/main" id="{00000000-0008-0000-2600-0000033C0000}"/>
            </a:ext>
          </a:extLst>
        </xdr:cNvPr>
        <xdr:cNvSpPr>
          <a:spLocks noChangeArrowheads="1"/>
        </xdr:cNvSpPr>
      </xdr:nvSpPr>
      <xdr:spPr bwMode="auto">
        <a:xfrm>
          <a:off x="4143375" y="4324350"/>
          <a:ext cx="2695575" cy="1066800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・実施内容・成果等は、詳細に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・試合結果等、別紙添付可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その場合でも、総括等は記入すること</a:t>
          </a:r>
        </a:p>
      </xdr:txBody>
    </xdr:sp>
    <xdr:clientData/>
  </xdr:twoCellAnchor>
  <xdr:twoCellAnchor>
    <xdr:from>
      <xdr:col>15</xdr:col>
      <xdr:colOff>133350</xdr:colOff>
      <xdr:row>20</xdr:row>
      <xdr:rowOff>180975</xdr:rowOff>
    </xdr:from>
    <xdr:to>
      <xdr:col>24</xdr:col>
      <xdr:colOff>114300</xdr:colOff>
      <xdr:row>22</xdr:row>
      <xdr:rowOff>200025</xdr:rowOff>
    </xdr:to>
    <xdr:sp macro="" textlink="">
      <xdr:nvSpPr>
        <xdr:cNvPr id="15367" name="AutoShape 7">
          <a:extLst>
            <a:ext uri="{FF2B5EF4-FFF2-40B4-BE49-F238E27FC236}">
              <a16:creationId xmlns:a16="http://schemas.microsoft.com/office/drawing/2014/main" id="{00000000-0008-0000-2600-0000073C0000}"/>
            </a:ext>
          </a:extLst>
        </xdr:cNvPr>
        <xdr:cNvSpPr>
          <a:spLocks noChangeArrowheads="1"/>
        </xdr:cNvSpPr>
      </xdr:nvSpPr>
      <xdr:spPr bwMode="auto">
        <a:xfrm>
          <a:off x="3133725" y="5695950"/>
          <a:ext cx="1781175" cy="476250"/>
        </a:xfrm>
        <a:prstGeom prst="wedgeRoundRectCallout">
          <a:avLst>
            <a:gd name="adj1" fmla="val -66296"/>
            <a:gd name="adj2" fmla="val 68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支出の「補助対象経費の合計額」と一致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0</xdr:colOff>
      <xdr:row>11</xdr:row>
      <xdr:rowOff>76199</xdr:rowOff>
    </xdr:from>
    <xdr:to>
      <xdr:col>31</xdr:col>
      <xdr:colOff>133350</xdr:colOff>
      <xdr:row>14</xdr:row>
      <xdr:rowOff>209550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2600-000007000000}"/>
            </a:ext>
          </a:extLst>
        </xdr:cNvPr>
        <xdr:cNvSpPr>
          <a:spLocks noChangeArrowheads="1"/>
        </xdr:cNvSpPr>
      </xdr:nvSpPr>
      <xdr:spPr bwMode="auto">
        <a:xfrm>
          <a:off x="3981450" y="3028949"/>
          <a:ext cx="2647950" cy="847726"/>
        </a:xfrm>
        <a:prstGeom prst="wedgeRoundRectCallout">
          <a:avLst>
            <a:gd name="adj1" fmla="val -50196"/>
            <a:gd name="adj2" fmla="val 2708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指導者・選手人数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参加指導者・選手氏名　　　記入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人数が多い場合、参加者名簿添付可</a:t>
          </a:r>
        </a:p>
      </xdr:txBody>
    </xdr:sp>
    <xdr:clientData/>
  </xdr:twoCellAnchor>
  <xdr:twoCellAnchor>
    <xdr:from>
      <xdr:col>11</xdr:col>
      <xdr:colOff>190500</xdr:colOff>
      <xdr:row>10</xdr:row>
      <xdr:rowOff>266700</xdr:rowOff>
    </xdr:from>
    <xdr:to>
      <xdr:col>17</xdr:col>
      <xdr:colOff>142875</xdr:colOff>
      <xdr:row>13</xdr:row>
      <xdr:rowOff>38100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0000000-0008-0000-2600-000008000000}"/>
            </a:ext>
          </a:extLst>
        </xdr:cNvPr>
        <xdr:cNvSpPr>
          <a:spLocks noChangeArrowheads="1"/>
        </xdr:cNvSpPr>
      </xdr:nvSpPr>
      <xdr:spPr bwMode="auto">
        <a:xfrm>
          <a:off x="2495550" y="2933700"/>
          <a:ext cx="1209675" cy="533400"/>
        </a:xfrm>
        <a:prstGeom prst="wedgeRoundRectCallout">
          <a:avLst>
            <a:gd name="adj1" fmla="val -120165"/>
            <a:gd name="adj2" fmla="val 2381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半角数字で入力</a:t>
          </a:r>
        </a:p>
      </xdr:txBody>
    </xdr:sp>
    <xdr:clientData/>
  </xdr:twoCellAnchor>
  <xdr:twoCellAnchor>
    <xdr:from>
      <xdr:col>11</xdr:col>
      <xdr:colOff>200025</xdr:colOff>
      <xdr:row>27</xdr:row>
      <xdr:rowOff>219075</xdr:rowOff>
    </xdr:from>
    <xdr:to>
      <xdr:col>12</xdr:col>
      <xdr:colOff>104775</xdr:colOff>
      <xdr:row>40</xdr:row>
      <xdr:rowOff>38100</xdr:rowOff>
    </xdr:to>
    <xdr:cxnSp macro="">
      <xdr:nvCxnSpPr>
        <xdr:cNvPr id="4853" name="直線コネクタ 3">
          <a:extLst>
            <a:ext uri="{FF2B5EF4-FFF2-40B4-BE49-F238E27FC236}">
              <a16:creationId xmlns:a16="http://schemas.microsoft.com/office/drawing/2014/main" id="{00000000-0008-0000-2600-0000F512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2505075" y="7696200"/>
          <a:ext cx="114300" cy="3905250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133350</xdr:colOff>
      <xdr:row>22</xdr:row>
      <xdr:rowOff>200025</xdr:rowOff>
    </xdr:from>
    <xdr:to>
      <xdr:col>20</xdr:col>
      <xdr:colOff>28575</xdr:colOff>
      <xdr:row>40</xdr:row>
      <xdr:rowOff>76200</xdr:rowOff>
    </xdr:to>
    <xdr:cxnSp macro="">
      <xdr:nvCxnSpPr>
        <xdr:cNvPr id="4854" name="直線コネクタ 8">
          <a:extLst>
            <a:ext uri="{FF2B5EF4-FFF2-40B4-BE49-F238E27FC236}">
              <a16:creationId xmlns:a16="http://schemas.microsoft.com/office/drawing/2014/main" id="{00000000-0008-0000-2600-0000F6120000}"/>
            </a:ext>
          </a:extLst>
        </xdr:cNvPr>
        <xdr:cNvCxnSpPr>
          <a:cxnSpLocks noChangeShapeType="1"/>
          <a:endCxn id="15367" idx="2"/>
        </xdr:cNvCxnSpPr>
      </xdr:nvCxnSpPr>
      <xdr:spPr bwMode="auto">
        <a:xfrm flipV="1">
          <a:off x="3486150" y="6172200"/>
          <a:ext cx="733425" cy="5467350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</xdr:col>
      <xdr:colOff>95250</xdr:colOff>
      <xdr:row>39</xdr:row>
      <xdr:rowOff>209550</xdr:rowOff>
    </xdr:from>
    <xdr:to>
      <xdr:col>25</xdr:col>
      <xdr:colOff>142875</xdr:colOff>
      <xdr:row>40</xdr:row>
      <xdr:rowOff>295275</xdr:rowOff>
    </xdr:to>
    <xdr:sp macro="" textlink="">
      <xdr:nvSpPr>
        <xdr:cNvPr id="4855" name="円/楕円 10">
          <a:extLst>
            <a:ext uri="{FF2B5EF4-FFF2-40B4-BE49-F238E27FC236}">
              <a16:creationId xmlns:a16="http://schemas.microsoft.com/office/drawing/2014/main" id="{00000000-0008-0000-2600-0000F7120000}"/>
            </a:ext>
          </a:extLst>
        </xdr:cNvPr>
        <xdr:cNvSpPr>
          <a:spLocks noChangeArrowheads="1"/>
        </xdr:cNvSpPr>
      </xdr:nvSpPr>
      <xdr:spPr bwMode="auto">
        <a:xfrm>
          <a:off x="4495800" y="11468100"/>
          <a:ext cx="885825" cy="390525"/>
        </a:xfrm>
        <a:prstGeom prst="ellipse">
          <a:avLst/>
        </a:prstGeom>
        <a:noFill/>
        <a:ln w="19050" algn="ctr">
          <a:solidFill>
            <a:srgbClr val="558ED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123825</xdr:colOff>
      <xdr:row>24</xdr:row>
      <xdr:rowOff>28575</xdr:rowOff>
    </xdr:from>
    <xdr:to>
      <xdr:col>15</xdr:col>
      <xdr:colOff>171450</xdr:colOff>
      <xdr:row>27</xdr:row>
      <xdr:rowOff>47625</xdr:rowOff>
    </xdr:to>
    <xdr:sp macro="" textlink="">
      <xdr:nvSpPr>
        <xdr:cNvPr id="4856" name="円/楕円 15">
          <a:extLst>
            <a:ext uri="{FF2B5EF4-FFF2-40B4-BE49-F238E27FC236}">
              <a16:creationId xmlns:a16="http://schemas.microsoft.com/office/drawing/2014/main" id="{00000000-0008-0000-2600-0000F8120000}"/>
            </a:ext>
          </a:extLst>
        </xdr:cNvPr>
        <xdr:cNvSpPr>
          <a:spLocks noChangeArrowheads="1"/>
        </xdr:cNvSpPr>
      </xdr:nvSpPr>
      <xdr:spPr bwMode="auto">
        <a:xfrm>
          <a:off x="2428875" y="6562725"/>
          <a:ext cx="885825" cy="962025"/>
        </a:xfrm>
        <a:prstGeom prst="ellipse">
          <a:avLst/>
        </a:prstGeom>
        <a:noFill/>
        <a:ln w="19050" algn="ctr">
          <a:solidFill>
            <a:srgbClr val="558ED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171450</xdr:colOff>
      <xdr:row>25</xdr:row>
      <xdr:rowOff>200025</xdr:rowOff>
    </xdr:from>
    <xdr:to>
      <xdr:col>23</xdr:col>
      <xdr:colOff>152400</xdr:colOff>
      <xdr:row>25</xdr:row>
      <xdr:rowOff>228600</xdr:rowOff>
    </xdr:to>
    <xdr:cxnSp macro="">
      <xdr:nvCxnSpPr>
        <xdr:cNvPr id="4857" name="直線矢印コネクタ 12">
          <a:extLst>
            <a:ext uri="{FF2B5EF4-FFF2-40B4-BE49-F238E27FC236}">
              <a16:creationId xmlns:a16="http://schemas.microsoft.com/office/drawing/2014/main" id="{00000000-0008-0000-2600-0000F9120000}"/>
            </a:ext>
          </a:extLst>
        </xdr:cNvPr>
        <xdr:cNvCxnSpPr>
          <a:cxnSpLocks noChangeShapeType="1"/>
          <a:stCxn id="4856" idx="6"/>
          <a:endCxn id="15362" idx="1"/>
        </xdr:cNvCxnSpPr>
      </xdr:nvCxnSpPr>
      <xdr:spPr bwMode="auto">
        <a:xfrm>
          <a:off x="3314700" y="7048500"/>
          <a:ext cx="1657350" cy="285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123825</xdr:colOff>
      <xdr:row>27</xdr:row>
      <xdr:rowOff>85725</xdr:rowOff>
    </xdr:from>
    <xdr:to>
      <xdr:col>28</xdr:col>
      <xdr:colOff>104775</xdr:colOff>
      <xdr:row>39</xdr:row>
      <xdr:rowOff>209550</xdr:rowOff>
    </xdr:to>
    <xdr:cxnSp macro="">
      <xdr:nvCxnSpPr>
        <xdr:cNvPr id="4858" name="直線矢印コネクタ 14">
          <a:extLst>
            <a:ext uri="{FF2B5EF4-FFF2-40B4-BE49-F238E27FC236}">
              <a16:creationId xmlns:a16="http://schemas.microsoft.com/office/drawing/2014/main" id="{00000000-0008-0000-2600-0000FA120000}"/>
            </a:ext>
          </a:extLst>
        </xdr:cNvPr>
        <xdr:cNvCxnSpPr>
          <a:cxnSpLocks noChangeShapeType="1"/>
          <a:stCxn id="4855" idx="0"/>
          <a:endCxn id="15362" idx="2"/>
        </xdr:cNvCxnSpPr>
      </xdr:nvCxnSpPr>
      <xdr:spPr bwMode="auto">
        <a:xfrm flipV="1">
          <a:off x="4943475" y="7562850"/>
          <a:ext cx="1028700" cy="39052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17</xdr:col>
      <xdr:colOff>200026</xdr:colOff>
      <xdr:row>41</xdr:row>
      <xdr:rowOff>66675</xdr:rowOff>
    </xdr:from>
    <xdr:ext cx="3324224" cy="492443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2600-000015000000}"/>
            </a:ext>
          </a:extLst>
        </xdr:cNvPr>
        <xdr:cNvSpPr/>
      </xdr:nvSpPr>
      <xdr:spPr>
        <a:xfrm>
          <a:off x="3762376" y="11934825"/>
          <a:ext cx="3324224" cy="492443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FF0000"/>
              </a:solidFill>
              <a:effectLst/>
            </a:rPr>
            <a:t>※</a:t>
          </a:r>
          <a:r>
            <a:rPr lang="ja-JP" altLang="en-US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FF0000"/>
              </a:solidFill>
              <a:effectLst/>
            </a:rPr>
            <a:t>　収支決算書も同様</a:t>
          </a:r>
        </a:p>
      </xdr:txBody>
    </xdr:sp>
    <xdr:clientData/>
  </xdr:oneCellAnchor>
  <xdr:twoCellAnchor>
    <xdr:from>
      <xdr:col>10</xdr:col>
      <xdr:colOff>114300</xdr:colOff>
      <xdr:row>27</xdr:row>
      <xdr:rowOff>9524</xdr:rowOff>
    </xdr:from>
    <xdr:to>
      <xdr:col>15</xdr:col>
      <xdr:colOff>0</xdr:colOff>
      <xdr:row>28</xdr:row>
      <xdr:rowOff>85724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2600-000017000000}"/>
            </a:ext>
          </a:extLst>
        </xdr:cNvPr>
        <xdr:cNvSpPr/>
      </xdr:nvSpPr>
      <xdr:spPr bwMode="auto">
        <a:xfrm>
          <a:off x="2209800" y="7486649"/>
          <a:ext cx="933450" cy="390525"/>
        </a:xfrm>
        <a:prstGeom prst="roundRect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10</xdr:col>
      <xdr:colOff>123825</xdr:colOff>
      <xdr:row>39</xdr:row>
      <xdr:rowOff>209550</xdr:rowOff>
    </xdr:from>
    <xdr:to>
      <xdr:col>15</xdr:col>
      <xdr:colOff>9525</xdr:colOff>
      <xdr:row>40</xdr:row>
      <xdr:rowOff>295275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2600-00001D000000}"/>
            </a:ext>
          </a:extLst>
        </xdr:cNvPr>
        <xdr:cNvSpPr/>
      </xdr:nvSpPr>
      <xdr:spPr bwMode="auto">
        <a:xfrm>
          <a:off x="2219325" y="11468100"/>
          <a:ext cx="933450" cy="390525"/>
        </a:xfrm>
        <a:prstGeom prst="roundRect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9</xdr:row>
      <xdr:rowOff>9525</xdr:rowOff>
    </xdr:from>
    <xdr:to>
      <xdr:col>10</xdr:col>
      <xdr:colOff>590550</xdr:colOff>
      <xdr:row>10</xdr:row>
      <xdr:rowOff>295275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>
          <a:spLocks noChangeArrowheads="1"/>
        </xdr:cNvSpPr>
      </xdr:nvSpPr>
      <xdr:spPr bwMode="auto">
        <a:xfrm>
          <a:off x="4352925" y="2124075"/>
          <a:ext cx="1457325" cy="571500"/>
        </a:xfrm>
        <a:prstGeom prst="wedgeRoundRectCallout">
          <a:avLst>
            <a:gd name="adj1" fmla="val -45426"/>
            <a:gd name="adj2" fmla="val 16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実測の往復距離を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記入</a:t>
          </a:r>
        </a:p>
      </xdr:txBody>
    </xdr:sp>
    <xdr:clientData/>
  </xdr:twoCellAnchor>
  <xdr:twoCellAnchor>
    <xdr:from>
      <xdr:col>9</xdr:col>
      <xdr:colOff>371475</xdr:colOff>
      <xdr:row>15</xdr:row>
      <xdr:rowOff>466725</xdr:rowOff>
    </xdr:from>
    <xdr:to>
      <xdr:col>12</xdr:col>
      <xdr:colOff>514350</xdr:colOff>
      <xdr:row>17</xdr:row>
      <xdr:rowOff>266700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SpPr>
          <a:spLocks noChangeArrowheads="1"/>
        </xdr:cNvSpPr>
      </xdr:nvSpPr>
      <xdr:spPr bwMode="auto">
        <a:xfrm>
          <a:off x="4876800" y="5105400"/>
          <a:ext cx="2257425" cy="752475"/>
        </a:xfrm>
        <a:prstGeom prst="wedgeRoundRectCallout">
          <a:avLst>
            <a:gd name="adj1" fmla="val -8079"/>
            <a:gd name="adj2" fmla="val -118356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有料道路の利用がある場合は、領収書（ＥＴＣ支払証明書）を添付し、利用金額を記入</a:t>
          </a:r>
        </a:p>
      </xdr:txBody>
    </xdr:sp>
    <xdr:clientData/>
  </xdr:twoCellAnchor>
  <xdr:twoCellAnchor>
    <xdr:from>
      <xdr:col>11</xdr:col>
      <xdr:colOff>104775</xdr:colOff>
      <xdr:row>12</xdr:row>
      <xdr:rowOff>28575</xdr:rowOff>
    </xdr:from>
    <xdr:to>
      <xdr:col>11</xdr:col>
      <xdr:colOff>447675</xdr:colOff>
      <xdr:row>12</xdr:row>
      <xdr:rowOff>438150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SpPr>
          <a:spLocks noChangeArrowheads="1"/>
        </xdr:cNvSpPr>
      </xdr:nvSpPr>
      <xdr:spPr bwMode="auto">
        <a:xfrm>
          <a:off x="6038850" y="3238500"/>
          <a:ext cx="342900" cy="4095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吉山</a:t>
          </a:r>
        </a:p>
      </xdr:txBody>
    </xdr:sp>
    <xdr:clientData/>
  </xdr:twoCellAnchor>
  <xdr:twoCellAnchor>
    <xdr:from>
      <xdr:col>12</xdr:col>
      <xdr:colOff>104775</xdr:colOff>
      <xdr:row>12</xdr:row>
      <xdr:rowOff>28575</xdr:rowOff>
    </xdr:from>
    <xdr:to>
      <xdr:col>12</xdr:col>
      <xdr:colOff>447675</xdr:colOff>
      <xdr:row>12</xdr:row>
      <xdr:rowOff>438150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SpPr>
          <a:spLocks noChangeArrowheads="1"/>
        </xdr:cNvSpPr>
      </xdr:nvSpPr>
      <xdr:spPr bwMode="auto">
        <a:xfrm>
          <a:off x="6724650" y="3238500"/>
          <a:ext cx="342900" cy="4095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吉山</a:t>
          </a:r>
        </a:p>
      </xdr:txBody>
    </xdr:sp>
    <xdr:clientData/>
  </xdr:twoCellAnchor>
  <xdr:twoCellAnchor>
    <xdr:from>
      <xdr:col>11</xdr:col>
      <xdr:colOff>104775</xdr:colOff>
      <xdr:row>13</xdr:row>
      <xdr:rowOff>28575</xdr:rowOff>
    </xdr:from>
    <xdr:to>
      <xdr:col>11</xdr:col>
      <xdr:colOff>447675</xdr:colOff>
      <xdr:row>13</xdr:row>
      <xdr:rowOff>438150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2700-000006000000}"/>
            </a:ext>
          </a:extLst>
        </xdr:cNvPr>
        <xdr:cNvSpPr>
          <a:spLocks noChangeArrowheads="1"/>
        </xdr:cNvSpPr>
      </xdr:nvSpPr>
      <xdr:spPr bwMode="auto">
        <a:xfrm>
          <a:off x="6038850" y="3714750"/>
          <a:ext cx="342900" cy="4095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清水</a:t>
          </a:r>
        </a:p>
      </xdr:txBody>
    </xdr:sp>
    <xdr:clientData/>
  </xdr:twoCellAnchor>
  <xdr:twoCellAnchor>
    <xdr:from>
      <xdr:col>12</xdr:col>
      <xdr:colOff>104775</xdr:colOff>
      <xdr:row>13</xdr:row>
      <xdr:rowOff>28575</xdr:rowOff>
    </xdr:from>
    <xdr:to>
      <xdr:col>12</xdr:col>
      <xdr:colOff>447675</xdr:colOff>
      <xdr:row>13</xdr:row>
      <xdr:rowOff>438150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2700-000007000000}"/>
            </a:ext>
          </a:extLst>
        </xdr:cNvPr>
        <xdr:cNvSpPr>
          <a:spLocks noChangeArrowheads="1"/>
        </xdr:cNvSpPr>
      </xdr:nvSpPr>
      <xdr:spPr bwMode="auto">
        <a:xfrm>
          <a:off x="6724650" y="3714750"/>
          <a:ext cx="342900" cy="4095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清水</a:t>
          </a:r>
        </a:p>
      </xdr:txBody>
    </xdr:sp>
    <xdr:clientData/>
  </xdr:twoCellAnchor>
  <xdr:twoCellAnchor>
    <xdr:from>
      <xdr:col>11</xdr:col>
      <xdr:colOff>104775</xdr:colOff>
      <xdr:row>14</xdr:row>
      <xdr:rowOff>28575</xdr:rowOff>
    </xdr:from>
    <xdr:to>
      <xdr:col>11</xdr:col>
      <xdr:colOff>447675</xdr:colOff>
      <xdr:row>14</xdr:row>
      <xdr:rowOff>438150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2700-000008000000}"/>
            </a:ext>
          </a:extLst>
        </xdr:cNvPr>
        <xdr:cNvSpPr>
          <a:spLocks noChangeArrowheads="1"/>
        </xdr:cNvSpPr>
      </xdr:nvSpPr>
      <xdr:spPr bwMode="auto">
        <a:xfrm>
          <a:off x="6038850" y="4191000"/>
          <a:ext cx="342900" cy="4095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岡</a:t>
          </a:r>
        </a:p>
      </xdr:txBody>
    </xdr:sp>
    <xdr:clientData/>
  </xdr:twoCellAnchor>
  <xdr:twoCellAnchor>
    <xdr:from>
      <xdr:col>12</xdr:col>
      <xdr:colOff>104775</xdr:colOff>
      <xdr:row>14</xdr:row>
      <xdr:rowOff>28575</xdr:rowOff>
    </xdr:from>
    <xdr:to>
      <xdr:col>12</xdr:col>
      <xdr:colOff>447675</xdr:colOff>
      <xdr:row>14</xdr:row>
      <xdr:rowOff>438150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2700-000009000000}"/>
            </a:ext>
          </a:extLst>
        </xdr:cNvPr>
        <xdr:cNvSpPr>
          <a:spLocks noChangeArrowheads="1"/>
        </xdr:cNvSpPr>
      </xdr:nvSpPr>
      <xdr:spPr bwMode="auto">
        <a:xfrm>
          <a:off x="6724650" y="4191000"/>
          <a:ext cx="342900" cy="4095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4:U25"/>
  <sheetViews>
    <sheetView topLeftCell="C4" zoomScale="145" zoomScaleNormal="145" workbookViewId="0">
      <selection activeCell="H5" sqref="H5"/>
    </sheetView>
  </sheetViews>
  <sheetFormatPr defaultRowHeight="13.5" x14ac:dyDescent="0.15"/>
  <cols>
    <col min="1" max="1" width="11.25" style="78" customWidth="1"/>
    <col min="2" max="5" width="9" style="78"/>
    <col min="6" max="6" width="3.25" style="78" customWidth="1"/>
    <col min="7" max="16384" width="9" style="78"/>
  </cols>
  <sheetData>
    <row r="4" spans="2:21" ht="45" customHeight="1" x14ac:dyDescent="0.15">
      <c r="B4" s="79" t="s">
        <v>264</v>
      </c>
      <c r="U4" s="78" t="s">
        <v>231</v>
      </c>
    </row>
    <row r="5" spans="2:21" ht="45" customHeight="1" x14ac:dyDescent="0.15">
      <c r="U5" s="78" t="s">
        <v>232</v>
      </c>
    </row>
    <row r="7" spans="2:21" ht="33" customHeight="1" x14ac:dyDescent="0.15">
      <c r="B7" s="319" t="s">
        <v>231</v>
      </c>
      <c r="C7" s="319"/>
      <c r="E7" s="238" t="s">
        <v>219</v>
      </c>
      <c r="G7" s="320">
        <v>2</v>
      </c>
      <c r="H7" s="320"/>
      <c r="I7" s="304"/>
      <c r="L7" s="78" t="s">
        <v>259</v>
      </c>
    </row>
    <row r="8" spans="2:21" ht="35.25" customHeight="1" x14ac:dyDescent="0.15">
      <c r="B8" s="239"/>
      <c r="E8" s="238" t="s">
        <v>221</v>
      </c>
      <c r="G8" s="318"/>
      <c r="H8" s="318"/>
      <c r="I8" s="318"/>
      <c r="L8" s="78" t="s">
        <v>249</v>
      </c>
    </row>
    <row r="9" spans="2:21" ht="37.5" customHeight="1" x14ac:dyDescent="0.15">
      <c r="E9" s="238" t="s">
        <v>220</v>
      </c>
      <c r="G9" s="317"/>
      <c r="H9" s="317"/>
      <c r="I9" s="317"/>
      <c r="L9" s="78" t="s">
        <v>250</v>
      </c>
    </row>
    <row r="10" spans="2:21" ht="32.25" x14ac:dyDescent="0.15">
      <c r="B10" s="79" t="s">
        <v>103</v>
      </c>
      <c r="L10" s="78" t="s">
        <v>252</v>
      </c>
    </row>
    <row r="11" spans="2:21" x14ac:dyDescent="0.15">
      <c r="O11" s="321" t="s">
        <v>251</v>
      </c>
      <c r="P11" s="321"/>
    </row>
    <row r="12" spans="2:21" ht="22.5" customHeight="1" x14ac:dyDescent="0.15">
      <c r="C12" s="302" t="s">
        <v>143</v>
      </c>
      <c r="D12" s="78" t="s">
        <v>218</v>
      </c>
      <c r="L12" s="78" t="s">
        <v>253</v>
      </c>
    </row>
    <row r="13" spans="2:21" ht="22.5" customHeight="1" x14ac:dyDescent="0.15">
      <c r="C13" s="302" t="s">
        <v>143</v>
      </c>
      <c r="D13" s="301" t="str">
        <f>IF($B$7="交付申請","事業計画書総括表","実績報告総括表")</f>
        <v>事業計画書総括表</v>
      </c>
      <c r="E13" s="301"/>
      <c r="F13" s="301"/>
      <c r="G13" s="301" t="str">
        <f>IF($B$7="交付申請","様式１－１","様式１－４")</f>
        <v>様式１－１</v>
      </c>
      <c r="H13" s="301"/>
    </row>
    <row r="14" spans="2:21" ht="22.5" customHeight="1" x14ac:dyDescent="0.15">
      <c r="C14" s="302" t="s">
        <v>143</v>
      </c>
      <c r="D14" s="301" t="str">
        <f>IF($B$7="交付申請","収支予算書","収支決算書")</f>
        <v>収支予算書</v>
      </c>
      <c r="E14" s="301"/>
      <c r="F14" s="301"/>
      <c r="G14" s="301" t="str">
        <f>IF($B$7="交付申請","様式１－２","様式１－５")</f>
        <v>様式１－２</v>
      </c>
      <c r="H14" s="301"/>
      <c r="L14" s="301"/>
      <c r="M14" s="78" t="s">
        <v>254</v>
      </c>
    </row>
    <row r="15" spans="2:21" ht="22.5" customHeight="1" x14ac:dyDescent="0.15">
      <c r="C15" s="302" t="s">
        <v>143</v>
      </c>
      <c r="D15" s="301" t="str">
        <f>IF($B$7="交付申請","事業計画書（事業別）","実績報告書（事業別）")</f>
        <v>事業計画書（事業別）</v>
      </c>
      <c r="E15" s="301"/>
      <c r="F15" s="301"/>
      <c r="G15" s="301" t="str">
        <f>IF($B$7="交付申請","様式１－３","様式１－６")</f>
        <v>様式１－３</v>
      </c>
      <c r="H15" s="301"/>
    </row>
    <row r="16" spans="2:21" ht="22.5" customHeight="1" x14ac:dyDescent="0.15">
      <c r="L16" s="303" t="s">
        <v>260</v>
      </c>
    </row>
    <row r="17" spans="3:14" ht="22.5" customHeight="1" x14ac:dyDescent="0.15"/>
    <row r="18" spans="3:14" ht="22.5" customHeight="1" x14ac:dyDescent="0.15"/>
    <row r="19" spans="3:14" ht="22.5" customHeight="1" x14ac:dyDescent="0.15">
      <c r="C19" s="302" t="s">
        <v>257</v>
      </c>
      <c r="D19" s="78" t="s">
        <v>255</v>
      </c>
      <c r="L19" s="78" t="s">
        <v>258</v>
      </c>
    </row>
    <row r="20" spans="3:14" ht="22.5" customHeight="1" x14ac:dyDescent="0.15">
      <c r="C20" s="302" t="s">
        <v>257</v>
      </c>
      <c r="D20" s="78" t="s">
        <v>256</v>
      </c>
    </row>
    <row r="21" spans="3:14" ht="22.5" customHeight="1" x14ac:dyDescent="0.15">
      <c r="C21" s="302" t="s">
        <v>257</v>
      </c>
      <c r="D21" s="78" t="s">
        <v>144</v>
      </c>
    </row>
    <row r="22" spans="3:14" ht="22.5" customHeight="1" x14ac:dyDescent="0.15">
      <c r="C22" s="302" t="s">
        <v>257</v>
      </c>
      <c r="D22" s="78" t="s">
        <v>145</v>
      </c>
      <c r="L22" s="78" t="s">
        <v>263</v>
      </c>
      <c r="M22" s="231"/>
      <c r="N22" s="231"/>
    </row>
    <row r="23" spans="3:14" ht="22.5" customHeight="1" x14ac:dyDescent="0.15">
      <c r="C23" s="302" t="s">
        <v>257</v>
      </c>
      <c r="D23" s="78" t="s">
        <v>174</v>
      </c>
      <c r="L23" s="314"/>
      <c r="M23" s="78" t="s">
        <v>262</v>
      </c>
    </row>
    <row r="24" spans="3:14" ht="22.5" customHeight="1" x14ac:dyDescent="0.15">
      <c r="C24" s="302" t="s">
        <v>257</v>
      </c>
      <c r="D24" s="78" t="s">
        <v>146</v>
      </c>
    </row>
    <row r="25" spans="3:14" ht="22.5" customHeight="1" x14ac:dyDescent="0.15"/>
  </sheetData>
  <mergeCells count="5">
    <mergeCell ref="G9:I9"/>
    <mergeCell ref="G8:I8"/>
    <mergeCell ref="B7:C7"/>
    <mergeCell ref="G7:H7"/>
    <mergeCell ref="O11:P11"/>
  </mergeCells>
  <phoneticPr fontId="17"/>
  <conditionalFormatting sqref="B7">
    <cfRule type="expression" dxfId="0" priority="1" stopIfTrue="1">
      <formula>$B$6="交付申請"</formula>
    </cfRule>
  </conditionalFormatting>
  <dataValidations count="2">
    <dataValidation type="list" allowBlank="1" showInputMessage="1" showErrorMessage="1" sqref="B7:C7" xr:uid="{00000000-0002-0000-0000-000000000000}">
      <formula1>$U$4:$U$5</formula1>
    </dataValidation>
    <dataValidation type="whole" allowBlank="1" showInputMessage="1" showErrorMessage="1" sqref="G7:H7" xr:uid="{B2DEC136-1A54-43AF-A218-4A1270A452BA}">
      <formula1>1</formula1>
      <formula2>32</formula2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blackAndWhite="1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Q43"/>
  <sheetViews>
    <sheetView topLeftCell="B13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/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6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/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/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0.25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0.25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0.25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0.25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17.25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O5:AI5" xr:uid="{00000000-0002-0000-0900-000000000000}">
      <formula1>$AK$6:$AK$9</formula1>
    </dataValidation>
    <dataValidation type="list" allowBlank="1" showInputMessage="1" showErrorMessage="1" sqref="F6:AI6" xr:uid="{00000000-0002-0000-0900-000001000000}">
      <formula1>$AM$6:$AM$8</formula1>
    </dataValidation>
    <dataValidation type="list" allowBlank="1" showInputMessage="1" showErrorMessage="1" sqref="Q7 AD7" xr:uid="{00000000-0002-0000-0900-000002000000}">
      <formula1>$AQ$5:$AQ$11</formula1>
    </dataValidation>
    <dataValidation type="whole" allowBlank="1" showInputMessage="1" showErrorMessage="1" sqref="F13:H13 F15:H15" xr:uid="{00000000-0002-0000-09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AQ43"/>
  <sheetViews>
    <sheetView topLeftCell="A16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/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7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/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/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O5:AI5" xr:uid="{00000000-0002-0000-0A00-000000000000}">
      <formula1>$AK$6:$AK$9</formula1>
    </dataValidation>
    <dataValidation type="list" allowBlank="1" showInputMessage="1" showErrorMessage="1" sqref="F6:AI6" xr:uid="{00000000-0002-0000-0A00-000001000000}">
      <formula1>$AM$6:$AM$8</formula1>
    </dataValidation>
    <dataValidation type="list" allowBlank="1" showInputMessage="1" showErrorMessage="1" sqref="Q7 AD7" xr:uid="{00000000-0002-0000-0A00-000002000000}">
      <formula1>$AQ$5:$AQ$11</formula1>
    </dataValidation>
    <dataValidation type="whole" allowBlank="1" showInputMessage="1" showErrorMessage="1" sqref="F13:H13 F15:H15" xr:uid="{00000000-0002-0000-0A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Q43"/>
  <sheetViews>
    <sheetView topLeftCell="A13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/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8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/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/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Q7 AD7" xr:uid="{00000000-0002-0000-0B00-000000000000}">
      <formula1>$AQ$5:$AQ$11</formula1>
    </dataValidation>
    <dataValidation type="list" allowBlank="1" showInputMessage="1" showErrorMessage="1" sqref="F6:AI6" xr:uid="{00000000-0002-0000-0B00-000001000000}">
      <formula1>$AM$6:$AM$8</formula1>
    </dataValidation>
    <dataValidation type="list" allowBlank="1" showInputMessage="1" showErrorMessage="1" sqref="O5:AI5" xr:uid="{00000000-0002-0000-0B00-000002000000}">
      <formula1>$AK$6:$AK$9</formula1>
    </dataValidation>
    <dataValidation type="whole" allowBlank="1" showInputMessage="1" showErrorMessage="1" sqref="F13:H13 F15:H15" xr:uid="{00000000-0002-0000-0B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Q43"/>
  <sheetViews>
    <sheetView topLeftCell="A13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/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9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/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/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Q7 AD7" xr:uid="{00000000-0002-0000-0C00-000000000000}">
      <formula1>$AQ$5:$AQ$11</formula1>
    </dataValidation>
    <dataValidation type="list" allowBlank="1" showInputMessage="1" showErrorMessage="1" sqref="F6:AI6" xr:uid="{00000000-0002-0000-0C00-000001000000}">
      <formula1>$AM$6:$AM$8</formula1>
    </dataValidation>
    <dataValidation type="list" allowBlank="1" showInputMessage="1" showErrorMessage="1" sqref="O5:AI5" xr:uid="{00000000-0002-0000-0C00-000002000000}">
      <formula1>$AK$6:$AK$9</formula1>
    </dataValidation>
    <dataValidation type="whole" allowBlank="1" showInputMessage="1" showErrorMessage="1" sqref="F13:H13 F15:H15" xr:uid="{00000000-0002-0000-0C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Q43"/>
  <sheetViews>
    <sheetView topLeftCell="A16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/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10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/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/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O5:AI5" xr:uid="{00000000-0002-0000-0D00-000000000000}">
      <formula1>$AK$6:$AK$9</formula1>
    </dataValidation>
    <dataValidation type="list" allowBlank="1" showInputMessage="1" showErrorMessage="1" sqref="F6:AI6" xr:uid="{00000000-0002-0000-0D00-000001000000}">
      <formula1>$AM$6:$AM$8</formula1>
    </dataValidation>
    <dataValidation type="list" allowBlank="1" showInputMessage="1" showErrorMessage="1" sqref="Q7 AD7" xr:uid="{00000000-0002-0000-0D00-000002000000}">
      <formula1>$AQ$5:$AQ$11</formula1>
    </dataValidation>
    <dataValidation type="whole" allowBlank="1" showInputMessage="1" showErrorMessage="1" sqref="F13:H13 F15:H15" xr:uid="{00000000-0002-0000-0D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Q43"/>
  <sheetViews>
    <sheetView topLeftCell="A19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/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11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/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/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O5:AI5" xr:uid="{00000000-0002-0000-0E00-000000000000}">
      <formula1>$AK$6:$AK$9</formula1>
    </dataValidation>
    <dataValidation type="list" allowBlank="1" showInputMessage="1" showErrorMessage="1" sqref="F6:AI6" xr:uid="{00000000-0002-0000-0E00-000001000000}">
      <formula1>$AM$6:$AM$8</formula1>
    </dataValidation>
    <dataValidation type="list" allowBlank="1" showInputMessage="1" showErrorMessage="1" sqref="Q7 AD7" xr:uid="{00000000-0002-0000-0E00-000002000000}">
      <formula1>$AQ$5:$AQ$11</formula1>
    </dataValidation>
    <dataValidation type="whole" allowBlank="1" showInputMessage="1" showErrorMessage="1" sqref="F13:H13 F15:H15" xr:uid="{00000000-0002-0000-0E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Q43"/>
  <sheetViews>
    <sheetView topLeftCell="A13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/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12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/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/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disablePrompts="1" count="4">
    <dataValidation type="list" allowBlank="1" showInputMessage="1" showErrorMessage="1" sqref="Q7 AD7" xr:uid="{00000000-0002-0000-0F00-000000000000}">
      <formula1>$AQ$5:$AQ$11</formula1>
    </dataValidation>
    <dataValidation type="list" allowBlank="1" showInputMessage="1" showErrorMessage="1" sqref="F6:AI6" xr:uid="{00000000-0002-0000-0F00-000001000000}">
      <formula1>$AM$6:$AM$8</formula1>
    </dataValidation>
    <dataValidation type="list" allowBlank="1" showInputMessage="1" showErrorMessage="1" sqref="O5:AI5" xr:uid="{00000000-0002-0000-0F00-000002000000}">
      <formula1>$AK$6:$AK$9</formula1>
    </dataValidation>
    <dataValidation type="whole" allowBlank="1" showInputMessage="1" showErrorMessage="1" sqref="F13:H13 F15:H15" xr:uid="{00000000-0002-0000-0F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AQ43"/>
  <sheetViews>
    <sheetView topLeftCell="A19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/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13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/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/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O5:AI5" xr:uid="{00000000-0002-0000-1000-000000000000}">
      <formula1>$AK$6:$AK$9</formula1>
    </dataValidation>
    <dataValidation type="list" allowBlank="1" showInputMessage="1" showErrorMessage="1" sqref="F6:AI6" xr:uid="{00000000-0002-0000-1000-000001000000}">
      <formula1>$AM$6:$AM$8</formula1>
    </dataValidation>
    <dataValidation type="list" allowBlank="1" showInputMessage="1" showErrorMessage="1" sqref="Q7 AD7" xr:uid="{00000000-0002-0000-1000-000002000000}">
      <formula1>$AQ$5:$AQ$11</formula1>
    </dataValidation>
    <dataValidation type="whole" allowBlank="1" showInputMessage="1" showErrorMessage="1" sqref="F13:H13 F15:H15" xr:uid="{00000000-0002-0000-10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AQ43"/>
  <sheetViews>
    <sheetView topLeftCell="A16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 t="s">
        <v>278</v>
      </c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14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 t="s">
        <v>278</v>
      </c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 t="s">
        <v>278</v>
      </c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Q7 AD7" xr:uid="{00000000-0002-0000-1100-000000000000}">
      <formula1>$AQ$5:$AQ$11</formula1>
    </dataValidation>
    <dataValidation type="list" allowBlank="1" showInputMessage="1" showErrorMessage="1" sqref="F6:AI6" xr:uid="{00000000-0002-0000-1100-000001000000}">
      <formula1>$AM$6:$AM$8</formula1>
    </dataValidation>
    <dataValidation type="list" allowBlank="1" showInputMessage="1" showErrorMessage="1" sqref="O5:AI5" xr:uid="{00000000-0002-0000-1100-000002000000}">
      <formula1>$AK$6:$AK$9</formula1>
    </dataValidation>
    <dataValidation type="whole" allowBlank="1" showInputMessage="1" showErrorMessage="1" sqref="F13:H13 F15:H15" xr:uid="{00000000-0002-0000-11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Q43"/>
  <sheetViews>
    <sheetView topLeftCell="A16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 t="s">
        <v>278</v>
      </c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15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 t="s">
        <v>278</v>
      </c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 t="s">
        <v>278</v>
      </c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Q7 AD7" xr:uid="{00000000-0002-0000-1200-000000000000}">
      <formula1>$AQ$5:$AQ$11</formula1>
    </dataValidation>
    <dataValidation type="list" allowBlank="1" showInputMessage="1" showErrorMessage="1" sqref="F6:AI6" xr:uid="{00000000-0002-0000-1200-000001000000}">
      <formula1>$AM$6:$AM$8</formula1>
    </dataValidation>
    <dataValidation type="list" allowBlank="1" showInputMessage="1" showErrorMessage="1" sqref="O5:AI5" xr:uid="{00000000-0002-0000-1200-000002000000}">
      <formula1>$AK$6:$AK$9</formula1>
    </dataValidation>
    <dataValidation type="whole" allowBlank="1" showInputMessage="1" showErrorMessage="1" sqref="F13:H13 F15:H15" xr:uid="{00000000-0002-0000-12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39"/>
  <sheetViews>
    <sheetView view="pageBreakPreview" topLeftCell="A16" zoomScaleNormal="100" zoomScaleSheetLayoutView="100" workbookViewId="0">
      <selection activeCell="A2" sqref="A2"/>
    </sheetView>
  </sheetViews>
  <sheetFormatPr defaultRowHeight="13.5" x14ac:dyDescent="0.15"/>
  <cols>
    <col min="1" max="1" width="5.5" bestFit="1" customWidth="1"/>
    <col min="2" max="2" width="7.875" customWidth="1"/>
    <col min="3" max="3" width="10.125" customWidth="1"/>
    <col min="4" max="4" width="11.25" customWidth="1"/>
    <col min="5" max="5" width="14.25" customWidth="1"/>
    <col min="6" max="6" width="20.375" customWidth="1"/>
    <col min="7" max="7" width="18.25" customWidth="1"/>
    <col min="10" max="10" width="10.125" bestFit="1" customWidth="1"/>
  </cols>
  <sheetData>
    <row r="1" spans="1:11" ht="24" customHeight="1" x14ac:dyDescent="0.15">
      <c r="A1" s="326">
        <f>表紙!G7</f>
        <v>2</v>
      </c>
      <c r="B1" s="326"/>
      <c r="D1" s="251" t="s">
        <v>265</v>
      </c>
      <c r="E1" s="251"/>
      <c r="F1" s="251"/>
      <c r="G1" s="251"/>
    </row>
    <row r="2" spans="1:11" ht="13.5" customHeight="1" x14ac:dyDescent="0.15">
      <c r="A2" s="231"/>
      <c r="B2" s="231"/>
      <c r="C2" s="231"/>
      <c r="D2" s="232"/>
      <c r="E2" s="232"/>
      <c r="F2" s="232"/>
      <c r="G2" s="232"/>
    </row>
    <row r="3" spans="1:11" ht="17.25" x14ac:dyDescent="0.15">
      <c r="A3" s="327" t="s">
        <v>206</v>
      </c>
      <c r="B3" s="327"/>
      <c r="C3" s="327"/>
      <c r="D3" s="327"/>
      <c r="E3" s="327"/>
      <c r="F3" s="327"/>
      <c r="G3" s="327"/>
    </row>
    <row r="4" spans="1:11" ht="24" customHeight="1" x14ac:dyDescent="0.15">
      <c r="A4" s="333"/>
      <c r="B4" s="333"/>
      <c r="C4" s="333"/>
      <c r="D4" s="333"/>
      <c r="E4" s="333"/>
      <c r="F4" s="333"/>
      <c r="G4" s="333"/>
    </row>
    <row r="5" spans="1:11" ht="35.25" customHeight="1" x14ac:dyDescent="0.15">
      <c r="A5" s="328" t="s">
        <v>129</v>
      </c>
      <c r="B5" s="329"/>
      <c r="C5" s="330" t="str">
        <f>IF(表紙!G8="","",表紙!G8)</f>
        <v/>
      </c>
      <c r="D5" s="331" t="str">
        <f>IF(表紙!E9="","",表紙!E9)</f>
        <v>競技名</v>
      </c>
      <c r="E5" s="224" t="s">
        <v>209</v>
      </c>
      <c r="F5" s="233" t="str">
        <f>IF(表紙!G9="","",表紙!G9)</f>
        <v/>
      </c>
      <c r="G5" s="243" t="s">
        <v>211</v>
      </c>
    </row>
    <row r="6" spans="1:11" ht="21.75" customHeight="1" x14ac:dyDescent="0.15">
      <c r="A6" s="332" t="s">
        <v>208</v>
      </c>
      <c r="B6" s="332"/>
      <c r="C6" s="332"/>
      <c r="D6" s="223"/>
      <c r="E6" s="223"/>
      <c r="F6" s="234"/>
      <c r="G6" s="234"/>
    </row>
    <row r="7" spans="1:11" ht="18.75" customHeight="1" x14ac:dyDescent="0.15">
      <c r="A7" s="221" t="s">
        <v>159</v>
      </c>
      <c r="B7" s="330" t="s">
        <v>157</v>
      </c>
      <c r="C7" s="336"/>
      <c r="D7" s="336"/>
      <c r="E7" s="222" t="s">
        <v>214</v>
      </c>
      <c r="F7" s="308" t="s">
        <v>213</v>
      </c>
      <c r="G7" s="313" t="s">
        <v>261</v>
      </c>
      <c r="I7" s="1" t="s">
        <v>106</v>
      </c>
      <c r="J7" s="1" t="s">
        <v>216</v>
      </c>
      <c r="K7">
        <v>1</v>
      </c>
    </row>
    <row r="8" spans="1:11" ht="19.5" customHeight="1" x14ac:dyDescent="0.15">
      <c r="A8" s="225">
        <v>1</v>
      </c>
      <c r="B8" s="334"/>
      <c r="C8" s="335"/>
      <c r="D8" s="335"/>
      <c r="E8" s="240"/>
      <c r="F8" s="309"/>
      <c r="G8" s="310"/>
      <c r="I8" s="1" t="s">
        <v>210</v>
      </c>
      <c r="J8" s="1" t="s">
        <v>217</v>
      </c>
      <c r="K8">
        <v>2</v>
      </c>
    </row>
    <row r="9" spans="1:11" ht="19.5" customHeight="1" x14ac:dyDescent="0.15">
      <c r="A9" s="136">
        <v>2</v>
      </c>
      <c r="B9" s="322"/>
      <c r="C9" s="323"/>
      <c r="D9" s="323"/>
      <c r="E9" s="241"/>
      <c r="F9" s="306"/>
      <c r="G9" s="311"/>
      <c r="I9" s="1" t="s">
        <v>211</v>
      </c>
      <c r="J9" s="1" t="s">
        <v>215</v>
      </c>
      <c r="K9">
        <v>3</v>
      </c>
    </row>
    <row r="10" spans="1:11" ht="19.5" customHeight="1" x14ac:dyDescent="0.15">
      <c r="A10" s="136">
        <v>3</v>
      </c>
      <c r="B10" s="322"/>
      <c r="C10" s="323"/>
      <c r="D10" s="323"/>
      <c r="E10" s="241"/>
      <c r="F10" s="306"/>
      <c r="G10" s="311"/>
      <c r="J10" s="1" t="s">
        <v>212</v>
      </c>
    </row>
    <row r="11" spans="1:11" ht="19.5" customHeight="1" x14ac:dyDescent="0.15">
      <c r="A11" s="136">
        <v>4</v>
      </c>
      <c r="B11" s="322"/>
      <c r="C11" s="323"/>
      <c r="D11" s="323"/>
      <c r="E11" s="241"/>
      <c r="F11" s="306"/>
      <c r="G11" s="311"/>
    </row>
    <row r="12" spans="1:11" ht="19.5" customHeight="1" x14ac:dyDescent="0.15">
      <c r="A12" s="137">
        <v>5</v>
      </c>
      <c r="B12" s="324"/>
      <c r="C12" s="325"/>
      <c r="D12" s="325"/>
      <c r="E12" s="242"/>
      <c r="F12" s="307"/>
      <c r="G12" s="312"/>
    </row>
    <row r="13" spans="1:11" ht="19.5" customHeight="1" x14ac:dyDescent="0.15">
      <c r="A13" s="332" t="s">
        <v>207</v>
      </c>
      <c r="B13" s="332"/>
      <c r="C13" s="332"/>
      <c r="D13" s="220"/>
      <c r="E13" s="220"/>
      <c r="F13" s="230"/>
      <c r="G13" s="220"/>
    </row>
    <row r="14" spans="1:11" ht="19.5" customHeight="1" x14ac:dyDescent="0.15">
      <c r="A14" s="226" t="s">
        <v>159</v>
      </c>
      <c r="B14" s="330" t="s">
        <v>157</v>
      </c>
      <c r="C14" s="336"/>
      <c r="D14" s="336"/>
      <c r="E14" s="227" t="s">
        <v>160</v>
      </c>
      <c r="F14" s="228" t="s">
        <v>205</v>
      </c>
      <c r="G14" s="229" t="s">
        <v>158</v>
      </c>
    </row>
    <row r="15" spans="1:11" ht="19.5" customHeight="1" x14ac:dyDescent="0.15">
      <c r="A15" s="135">
        <v>1</v>
      </c>
      <c r="B15" s="334"/>
      <c r="C15" s="335"/>
      <c r="D15" s="335"/>
      <c r="E15" s="244"/>
      <c r="F15" s="305"/>
      <c r="G15" s="245"/>
    </row>
    <row r="16" spans="1:11" ht="19.5" customHeight="1" x14ac:dyDescent="0.15">
      <c r="A16" s="136">
        <v>2</v>
      </c>
      <c r="B16" s="322"/>
      <c r="C16" s="323"/>
      <c r="D16" s="323"/>
      <c r="E16" s="244"/>
      <c r="F16" s="306"/>
      <c r="G16" s="247"/>
    </row>
    <row r="17" spans="1:7" ht="19.5" customHeight="1" x14ac:dyDescent="0.15">
      <c r="A17" s="136">
        <v>3</v>
      </c>
      <c r="B17" s="322"/>
      <c r="C17" s="323"/>
      <c r="D17" s="323"/>
      <c r="E17" s="244"/>
      <c r="F17" s="306"/>
      <c r="G17" s="248"/>
    </row>
    <row r="18" spans="1:7" ht="19.5" customHeight="1" x14ac:dyDescent="0.15">
      <c r="A18" s="136">
        <v>4</v>
      </c>
      <c r="B18" s="322"/>
      <c r="C18" s="323"/>
      <c r="D18" s="323"/>
      <c r="E18" s="244"/>
      <c r="F18" s="306"/>
      <c r="G18" s="247"/>
    </row>
    <row r="19" spans="1:7" ht="19.5" customHeight="1" x14ac:dyDescent="0.15">
      <c r="A19" s="136">
        <v>5</v>
      </c>
      <c r="B19" s="322"/>
      <c r="C19" s="323"/>
      <c r="D19" s="323"/>
      <c r="E19" s="244"/>
      <c r="F19" s="306"/>
      <c r="G19" s="248"/>
    </row>
    <row r="20" spans="1:7" ht="19.5" customHeight="1" x14ac:dyDescent="0.15">
      <c r="A20" s="136">
        <v>6</v>
      </c>
      <c r="B20" s="322"/>
      <c r="C20" s="323"/>
      <c r="D20" s="323"/>
      <c r="E20" s="244"/>
      <c r="F20" s="306"/>
      <c r="G20" s="247"/>
    </row>
    <row r="21" spans="1:7" ht="19.5" customHeight="1" x14ac:dyDescent="0.15">
      <c r="A21" s="136">
        <v>7</v>
      </c>
      <c r="B21" s="322"/>
      <c r="C21" s="323"/>
      <c r="D21" s="323"/>
      <c r="E21" s="246"/>
      <c r="F21" s="306"/>
      <c r="G21" s="248"/>
    </row>
    <row r="22" spans="1:7" ht="19.5" customHeight="1" x14ac:dyDescent="0.15">
      <c r="A22" s="136">
        <v>8</v>
      </c>
      <c r="B22" s="322"/>
      <c r="C22" s="323"/>
      <c r="D22" s="323"/>
      <c r="E22" s="246"/>
      <c r="F22" s="306"/>
      <c r="G22" s="247"/>
    </row>
    <row r="23" spans="1:7" ht="19.5" customHeight="1" x14ac:dyDescent="0.15">
      <c r="A23" s="136">
        <v>9</v>
      </c>
      <c r="B23" s="322"/>
      <c r="C23" s="323"/>
      <c r="D23" s="323"/>
      <c r="E23" s="246"/>
      <c r="F23" s="306"/>
      <c r="G23" s="248"/>
    </row>
    <row r="24" spans="1:7" ht="19.5" customHeight="1" x14ac:dyDescent="0.15">
      <c r="A24" s="136">
        <v>10</v>
      </c>
      <c r="B24" s="322"/>
      <c r="C24" s="323"/>
      <c r="D24" s="323"/>
      <c r="E24" s="246"/>
      <c r="F24" s="306"/>
      <c r="G24" s="247"/>
    </row>
    <row r="25" spans="1:7" ht="19.5" customHeight="1" x14ac:dyDescent="0.15">
      <c r="A25" s="136">
        <v>11</v>
      </c>
      <c r="B25" s="322"/>
      <c r="C25" s="323"/>
      <c r="D25" s="323"/>
      <c r="E25" s="246"/>
      <c r="F25" s="306"/>
      <c r="G25" s="248"/>
    </row>
    <row r="26" spans="1:7" ht="19.5" customHeight="1" x14ac:dyDescent="0.15">
      <c r="A26" s="136">
        <v>12</v>
      </c>
      <c r="B26" s="322"/>
      <c r="C26" s="323"/>
      <c r="D26" s="323"/>
      <c r="E26" s="246"/>
      <c r="F26" s="306"/>
      <c r="G26" s="247"/>
    </row>
    <row r="27" spans="1:7" ht="19.5" customHeight="1" x14ac:dyDescent="0.15">
      <c r="A27" s="136">
        <v>13</v>
      </c>
      <c r="B27" s="322"/>
      <c r="C27" s="323"/>
      <c r="D27" s="323"/>
      <c r="E27" s="246"/>
      <c r="F27" s="306"/>
      <c r="G27" s="248"/>
    </row>
    <row r="28" spans="1:7" ht="19.5" customHeight="1" x14ac:dyDescent="0.15">
      <c r="A28" s="136">
        <v>14</v>
      </c>
      <c r="B28" s="322"/>
      <c r="C28" s="323"/>
      <c r="D28" s="323"/>
      <c r="E28" s="246"/>
      <c r="F28" s="306"/>
      <c r="G28" s="247"/>
    </row>
    <row r="29" spans="1:7" ht="19.5" customHeight="1" x14ac:dyDescent="0.15">
      <c r="A29" s="136">
        <v>15</v>
      </c>
      <c r="B29" s="322"/>
      <c r="C29" s="323"/>
      <c r="D29" s="323"/>
      <c r="E29" s="246"/>
      <c r="F29" s="306"/>
      <c r="G29" s="248"/>
    </row>
    <row r="30" spans="1:7" ht="19.5" customHeight="1" x14ac:dyDescent="0.15">
      <c r="A30" s="136">
        <v>16</v>
      </c>
      <c r="B30" s="322"/>
      <c r="C30" s="323"/>
      <c r="D30" s="323"/>
      <c r="E30" s="246"/>
      <c r="F30" s="306"/>
      <c r="G30" s="247"/>
    </row>
    <row r="31" spans="1:7" ht="19.5" customHeight="1" x14ac:dyDescent="0.15">
      <c r="A31" s="136">
        <v>17</v>
      </c>
      <c r="B31" s="322"/>
      <c r="C31" s="323"/>
      <c r="D31" s="323"/>
      <c r="E31" s="246"/>
      <c r="F31" s="306"/>
      <c r="G31" s="248"/>
    </row>
    <row r="32" spans="1:7" ht="19.5" customHeight="1" x14ac:dyDescent="0.15">
      <c r="A32" s="136">
        <v>18</v>
      </c>
      <c r="B32" s="322"/>
      <c r="C32" s="323"/>
      <c r="D32" s="323"/>
      <c r="E32" s="246"/>
      <c r="F32" s="306"/>
      <c r="G32" s="247"/>
    </row>
    <row r="33" spans="1:7" ht="19.5" customHeight="1" x14ac:dyDescent="0.15">
      <c r="A33" s="136">
        <v>19</v>
      </c>
      <c r="B33" s="322"/>
      <c r="C33" s="323"/>
      <c r="D33" s="323"/>
      <c r="E33" s="246"/>
      <c r="F33" s="306"/>
      <c r="G33" s="248"/>
    </row>
    <row r="34" spans="1:7" ht="19.5" customHeight="1" x14ac:dyDescent="0.15">
      <c r="A34" s="136">
        <v>20</v>
      </c>
      <c r="B34" s="322"/>
      <c r="C34" s="323"/>
      <c r="D34" s="323"/>
      <c r="E34" s="246"/>
      <c r="F34" s="306"/>
      <c r="G34" s="247"/>
    </row>
    <row r="35" spans="1:7" ht="19.5" customHeight="1" x14ac:dyDescent="0.15">
      <c r="A35" s="136">
        <v>21</v>
      </c>
      <c r="B35" s="322"/>
      <c r="C35" s="323"/>
      <c r="D35" s="323"/>
      <c r="E35" s="246"/>
      <c r="F35" s="306"/>
      <c r="G35" s="248"/>
    </row>
    <row r="36" spans="1:7" ht="19.5" customHeight="1" x14ac:dyDescent="0.15">
      <c r="A36" s="136">
        <v>22</v>
      </c>
      <c r="B36" s="322"/>
      <c r="C36" s="323"/>
      <c r="D36" s="323"/>
      <c r="E36" s="246"/>
      <c r="F36" s="306"/>
      <c r="G36" s="247"/>
    </row>
    <row r="37" spans="1:7" ht="19.5" customHeight="1" x14ac:dyDescent="0.15">
      <c r="A37" s="136">
        <v>23</v>
      </c>
      <c r="B37" s="322"/>
      <c r="C37" s="323"/>
      <c r="D37" s="323"/>
      <c r="E37" s="246"/>
      <c r="F37" s="306"/>
      <c r="G37" s="248"/>
    </row>
    <row r="38" spans="1:7" ht="19.5" customHeight="1" x14ac:dyDescent="0.15">
      <c r="A38" s="136">
        <v>24</v>
      </c>
      <c r="B38" s="322"/>
      <c r="C38" s="323"/>
      <c r="D38" s="323"/>
      <c r="E38" s="246"/>
      <c r="F38" s="306"/>
      <c r="G38" s="247"/>
    </row>
    <row r="39" spans="1:7" ht="19.5" customHeight="1" x14ac:dyDescent="0.15">
      <c r="A39" s="137">
        <v>25</v>
      </c>
      <c r="B39" s="324"/>
      <c r="C39" s="325"/>
      <c r="D39" s="325"/>
      <c r="E39" s="249"/>
      <c r="F39" s="307"/>
      <c r="G39" s="250"/>
    </row>
  </sheetData>
  <mergeCells count="39">
    <mergeCell ref="B19:D19"/>
    <mergeCell ref="B12:D12"/>
    <mergeCell ref="B11:D11"/>
    <mergeCell ref="B28:D28"/>
    <mergeCell ref="B29:D29"/>
    <mergeCell ref="B25:D25"/>
    <mergeCell ref="B24:D24"/>
    <mergeCell ref="B20:D20"/>
    <mergeCell ref="B21:D21"/>
    <mergeCell ref="B22:D22"/>
    <mergeCell ref="B23:D23"/>
    <mergeCell ref="B26:D26"/>
    <mergeCell ref="B27:D27"/>
    <mergeCell ref="B18:D18"/>
    <mergeCell ref="B17:D17"/>
    <mergeCell ref="B16:D16"/>
    <mergeCell ref="B15:D15"/>
    <mergeCell ref="A13:C13"/>
    <mergeCell ref="B7:D7"/>
    <mergeCell ref="B14:D14"/>
    <mergeCell ref="B10:D10"/>
    <mergeCell ref="B9:D9"/>
    <mergeCell ref="B8:D8"/>
    <mergeCell ref="A1:B1"/>
    <mergeCell ref="A3:G3"/>
    <mergeCell ref="A5:B5"/>
    <mergeCell ref="C5:D5"/>
    <mergeCell ref="A6:C6"/>
    <mergeCell ref="A4:G4"/>
    <mergeCell ref="B37:D37"/>
    <mergeCell ref="B38:D38"/>
    <mergeCell ref="B39:D39"/>
    <mergeCell ref="B36:D36"/>
    <mergeCell ref="B31:D31"/>
    <mergeCell ref="B30:D30"/>
    <mergeCell ref="B32:D32"/>
    <mergeCell ref="B33:D33"/>
    <mergeCell ref="B34:D34"/>
    <mergeCell ref="B35:D35"/>
  </mergeCells>
  <phoneticPr fontId="2"/>
  <dataValidations count="3">
    <dataValidation type="list" allowBlank="1" showInputMessage="1" showErrorMessage="1" sqref="G5" xr:uid="{00000000-0002-0000-0100-000000000000}">
      <formula1>$I$7:$I$9</formula1>
    </dataValidation>
    <dataValidation type="list" allowBlank="1" showInputMessage="1" showErrorMessage="1" sqref="E8:E12" xr:uid="{00000000-0002-0000-0100-000001000000}">
      <formula1>$J$7:$J$10</formula1>
    </dataValidation>
    <dataValidation type="list" allowBlank="1" showInputMessage="1" showErrorMessage="1" sqref="E15:E39" xr:uid="{00000000-0002-0000-0100-000002000000}">
      <formula1>$K$7:$K$9</formula1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orientation="portrait" blackAndWhite="1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AQ43"/>
  <sheetViews>
    <sheetView topLeftCell="A19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 t="s">
        <v>278</v>
      </c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16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 t="s">
        <v>278</v>
      </c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 t="s">
        <v>278</v>
      </c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O5:AI5" xr:uid="{00000000-0002-0000-1300-000000000000}">
      <formula1>$AK$6:$AK$9</formula1>
    </dataValidation>
    <dataValidation type="list" allowBlank="1" showInputMessage="1" showErrorMessage="1" sqref="F6:AI6" xr:uid="{00000000-0002-0000-1300-000001000000}">
      <formula1>$AM$6:$AM$8</formula1>
    </dataValidation>
    <dataValidation type="list" allowBlank="1" showInputMessage="1" showErrorMessage="1" sqref="Q7 AD7" xr:uid="{00000000-0002-0000-1300-000002000000}">
      <formula1>$AQ$5:$AQ$11</formula1>
    </dataValidation>
    <dataValidation type="whole" allowBlank="1" showInputMessage="1" showErrorMessage="1" sqref="F13:H13 F15:H15" xr:uid="{00000000-0002-0000-13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A1:AQ43"/>
  <sheetViews>
    <sheetView topLeftCell="A13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 t="s">
        <v>278</v>
      </c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17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 t="s">
        <v>278</v>
      </c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 t="s">
        <v>278</v>
      </c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Q7 AD7" xr:uid="{00000000-0002-0000-1400-000000000000}">
      <formula1>$AQ$5:$AQ$11</formula1>
    </dataValidation>
    <dataValidation type="list" allowBlank="1" showInputMessage="1" showErrorMessage="1" sqref="F6:AI6" xr:uid="{00000000-0002-0000-1400-000001000000}">
      <formula1>$AM$6:$AM$8</formula1>
    </dataValidation>
    <dataValidation type="list" allowBlank="1" showInputMessage="1" showErrorMessage="1" sqref="O5:AI5" xr:uid="{00000000-0002-0000-1400-000002000000}">
      <formula1>$AK$6:$AK$9</formula1>
    </dataValidation>
    <dataValidation type="whole" allowBlank="1" showInputMessage="1" showErrorMessage="1" sqref="F13:H13 F15:H15" xr:uid="{00000000-0002-0000-14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</sheetPr>
  <dimension ref="A1:AQ43"/>
  <sheetViews>
    <sheetView topLeftCell="A19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 t="s">
        <v>278</v>
      </c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18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 t="s">
        <v>278</v>
      </c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 t="s">
        <v>278</v>
      </c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O5:AI5" xr:uid="{00000000-0002-0000-1500-000000000000}">
      <formula1>$AK$6:$AK$9</formula1>
    </dataValidation>
    <dataValidation type="list" allowBlank="1" showInputMessage="1" showErrorMessage="1" sqref="F6:AI6" xr:uid="{00000000-0002-0000-1500-000001000000}">
      <formula1>$AM$6:$AM$8</formula1>
    </dataValidation>
    <dataValidation type="list" allowBlank="1" showInputMessage="1" showErrorMessage="1" sqref="Q7 AD7" xr:uid="{00000000-0002-0000-1500-000002000000}">
      <formula1>$AQ$5:$AQ$11</formula1>
    </dataValidation>
    <dataValidation type="whole" allowBlank="1" showInputMessage="1" showErrorMessage="1" sqref="F13:H13 F15:H15" xr:uid="{00000000-0002-0000-15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AQ43"/>
  <sheetViews>
    <sheetView topLeftCell="A19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 t="s">
        <v>278</v>
      </c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19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 t="s">
        <v>278</v>
      </c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 t="s">
        <v>278</v>
      </c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O5:AI5" xr:uid="{00000000-0002-0000-1600-000000000000}">
      <formula1>$AK$6:$AK$9</formula1>
    </dataValidation>
    <dataValidation type="list" allowBlank="1" showInputMessage="1" showErrorMessage="1" sqref="F6:AI6" xr:uid="{00000000-0002-0000-1600-000001000000}">
      <formula1>$AM$6:$AM$8</formula1>
    </dataValidation>
    <dataValidation type="list" allowBlank="1" showInputMessage="1" showErrorMessage="1" sqref="Q7 AD7" xr:uid="{00000000-0002-0000-1600-000002000000}">
      <formula1>$AQ$5:$AQ$11</formula1>
    </dataValidation>
    <dataValidation type="whole" allowBlank="1" showInputMessage="1" showErrorMessage="1" sqref="F13:H13 F15:H15" xr:uid="{00000000-0002-0000-16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AQ43"/>
  <sheetViews>
    <sheetView topLeftCell="A16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 t="s">
        <v>278</v>
      </c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20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 t="s">
        <v>278</v>
      </c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 t="s">
        <v>278</v>
      </c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Q7 AD7" xr:uid="{00000000-0002-0000-1700-000000000000}">
      <formula1>$AQ$5:$AQ$11</formula1>
    </dataValidation>
    <dataValidation type="list" allowBlank="1" showInputMessage="1" showErrorMessage="1" sqref="F6:AI6" xr:uid="{00000000-0002-0000-1700-000001000000}">
      <formula1>$AM$6:$AM$8</formula1>
    </dataValidation>
    <dataValidation type="list" allowBlank="1" showInputMessage="1" showErrorMessage="1" sqref="O5:AI5" xr:uid="{00000000-0002-0000-1700-000002000000}">
      <formula1>$AK$6:$AK$9</formula1>
    </dataValidation>
    <dataValidation type="whole" allowBlank="1" showInputMessage="1" showErrorMessage="1" sqref="F13:H13 F15:H15" xr:uid="{00000000-0002-0000-17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1:AQ43"/>
  <sheetViews>
    <sheetView topLeftCell="A16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 t="s">
        <v>278</v>
      </c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21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 t="s">
        <v>278</v>
      </c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 t="s">
        <v>278</v>
      </c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O5:AI5" xr:uid="{00000000-0002-0000-1800-000000000000}">
      <formula1>$AK$6:$AK$9</formula1>
    </dataValidation>
    <dataValidation type="list" allowBlank="1" showInputMessage="1" showErrorMessage="1" sqref="F6:AI6" xr:uid="{00000000-0002-0000-1800-000001000000}">
      <formula1>$AM$6:$AM$8</formula1>
    </dataValidation>
    <dataValidation type="list" allowBlank="1" showInputMessage="1" showErrorMessage="1" sqref="Q7 AD7" xr:uid="{00000000-0002-0000-1800-000002000000}">
      <formula1>$AQ$5:$AQ$11</formula1>
    </dataValidation>
    <dataValidation type="whole" allowBlank="1" showInputMessage="1" showErrorMessage="1" sqref="F13:H13 F15:H15" xr:uid="{00000000-0002-0000-18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AQ43"/>
  <sheetViews>
    <sheetView topLeftCell="A16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 t="s">
        <v>278</v>
      </c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22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 t="s">
        <v>278</v>
      </c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 t="s">
        <v>278</v>
      </c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Q7 AD7" xr:uid="{00000000-0002-0000-1900-000000000000}">
      <formula1>$AQ$5:$AQ$11</formula1>
    </dataValidation>
    <dataValidation type="list" allowBlank="1" showInputMessage="1" showErrorMessage="1" sqref="F6:AI6" xr:uid="{00000000-0002-0000-1900-000001000000}">
      <formula1>$AM$6:$AM$8</formula1>
    </dataValidation>
    <dataValidation type="list" allowBlank="1" showInputMessage="1" showErrorMessage="1" sqref="O5:AI5" xr:uid="{00000000-0002-0000-1900-000002000000}">
      <formula1>$AK$6:$AK$9</formula1>
    </dataValidation>
    <dataValidation type="whole" allowBlank="1" showInputMessage="1" showErrorMessage="1" sqref="F13:H13 F15:H15" xr:uid="{00000000-0002-0000-19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AQ43"/>
  <sheetViews>
    <sheetView topLeftCell="A13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 t="s">
        <v>278</v>
      </c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23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 t="s">
        <v>278</v>
      </c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 t="s">
        <v>278</v>
      </c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Q7 AD7" xr:uid="{00000000-0002-0000-1A00-000000000000}">
      <formula1>$AQ$5:$AQ$11</formula1>
    </dataValidation>
    <dataValidation type="list" allowBlank="1" showInputMessage="1" showErrorMessage="1" sqref="F6:AI6" xr:uid="{00000000-0002-0000-1A00-000001000000}">
      <formula1>$AM$6:$AM$8</formula1>
    </dataValidation>
    <dataValidation type="list" allowBlank="1" showInputMessage="1" showErrorMessage="1" sqref="O5:AI5" xr:uid="{00000000-0002-0000-1A00-000002000000}">
      <formula1>$AK$6:$AK$9</formula1>
    </dataValidation>
    <dataValidation type="whole" allowBlank="1" showInputMessage="1" showErrorMessage="1" sqref="F13:H13 F15:H15" xr:uid="{00000000-0002-0000-1A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A1:AQ43"/>
  <sheetViews>
    <sheetView topLeftCell="A22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 t="s">
        <v>278</v>
      </c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24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 t="s">
        <v>278</v>
      </c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 t="s">
        <v>278</v>
      </c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O5:AI5" xr:uid="{00000000-0002-0000-1B00-000000000000}">
      <formula1>$AK$6:$AK$9</formula1>
    </dataValidation>
    <dataValidation type="list" allowBlank="1" showInputMessage="1" showErrorMessage="1" sqref="F6:AI6" xr:uid="{00000000-0002-0000-1B00-000001000000}">
      <formula1>$AM$6:$AM$8</formula1>
    </dataValidation>
    <dataValidation type="list" allowBlank="1" showInputMessage="1" showErrorMessage="1" sqref="Q7 AD7" xr:uid="{00000000-0002-0000-1B00-000002000000}">
      <formula1>$AQ$5:$AQ$11</formula1>
    </dataValidation>
    <dataValidation type="whole" allowBlank="1" showInputMessage="1" showErrorMessage="1" sqref="F13:H13 F15:H15" xr:uid="{00000000-0002-0000-1B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AQ43"/>
  <sheetViews>
    <sheetView topLeftCell="A16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 t="s">
        <v>278</v>
      </c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25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 t="s">
        <v>278</v>
      </c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 t="s">
        <v>278</v>
      </c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O5:AI5" xr:uid="{00000000-0002-0000-1C00-000000000000}">
      <formula1>$AK$6:$AK$9</formula1>
    </dataValidation>
    <dataValidation type="list" allowBlank="1" showInputMessage="1" showErrorMessage="1" sqref="F6:AI6" xr:uid="{00000000-0002-0000-1C00-000001000000}">
      <formula1>$AM$6:$AM$8</formula1>
    </dataValidation>
    <dataValidation type="list" allowBlank="1" showInputMessage="1" showErrorMessage="1" sqref="Q7 AD7" xr:uid="{00000000-0002-0000-1C00-000002000000}">
      <formula1>$AQ$5:$AQ$11</formula1>
    </dataValidation>
    <dataValidation type="whole" allowBlank="1" showInputMessage="1" showErrorMessage="1" sqref="F13:H13 F15:H15" xr:uid="{00000000-0002-0000-1C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I38"/>
  <sheetViews>
    <sheetView view="pageBreakPreview" topLeftCell="A25" zoomScale="85" zoomScaleNormal="85" zoomScaleSheetLayoutView="85" workbookViewId="0">
      <selection activeCell="A2" sqref="A2:D2"/>
    </sheetView>
  </sheetViews>
  <sheetFormatPr defaultRowHeight="13.5" x14ac:dyDescent="0.15"/>
  <cols>
    <col min="1" max="1" width="5.75" style="76" customWidth="1"/>
    <col min="2" max="2" width="4.75" style="76" customWidth="1"/>
    <col min="3" max="3" width="5.25" style="76" customWidth="1"/>
    <col min="4" max="4" width="7.625" style="76" customWidth="1"/>
    <col min="5" max="5" width="8.625" style="3" customWidth="1"/>
    <col min="6" max="6" width="2.75" style="76" customWidth="1"/>
    <col min="7" max="7" width="8.875" style="77" customWidth="1"/>
    <col min="8" max="8" width="23.5" style="76" customWidth="1"/>
    <col min="9" max="9" width="32.375" style="76" customWidth="1"/>
    <col min="10" max="11" width="6.875" style="76" customWidth="1"/>
    <col min="12" max="16384" width="9" style="75"/>
  </cols>
  <sheetData>
    <row r="1" spans="1:35" ht="21" customHeight="1" x14ac:dyDescent="0.15">
      <c r="B1" s="236"/>
      <c r="C1" s="236"/>
      <c r="D1" s="236"/>
      <c r="F1" s="289"/>
      <c r="G1" s="289"/>
      <c r="H1" s="289"/>
      <c r="J1" s="289"/>
      <c r="K1" s="290" t="str">
        <f>IF(表紙!$B$7="交付申請","（様式１－１）","（様式１－４）")</f>
        <v>（様式１－１）</v>
      </c>
      <c r="AI1" s="290" t="str">
        <f>IF(表紙!$B$7="交付申請","（様式１－１）","（様式１－４）")</f>
        <v>（様式１－１）</v>
      </c>
    </row>
    <row r="2" spans="1:35" ht="31.5" customHeight="1" x14ac:dyDescent="0.15">
      <c r="A2" s="349">
        <f>表紙!G7</f>
        <v>2</v>
      </c>
      <c r="B2" s="349"/>
      <c r="C2" s="349"/>
      <c r="D2" s="349"/>
      <c r="E2" s="350" t="s">
        <v>266</v>
      </c>
      <c r="F2" s="350"/>
      <c r="G2" s="350"/>
      <c r="H2" s="350"/>
      <c r="I2" s="350" t="str">
        <f>IF(表紙!$B$7="交付申請","事 業 計 画   総 括 表","事 業 報 告　総 括 表")</f>
        <v>事 業 計 画   総 括 表</v>
      </c>
      <c r="J2" s="350"/>
      <c r="K2" s="289"/>
    </row>
    <row r="3" spans="1:35" ht="18.75" x14ac:dyDescent="0.15">
      <c r="A3" s="43"/>
      <c r="B3" s="43"/>
      <c r="C3" s="43"/>
      <c r="D3" s="43"/>
      <c r="E3" s="44"/>
      <c r="F3" s="44"/>
      <c r="G3" s="44"/>
      <c r="H3" s="44"/>
      <c r="I3" s="44"/>
      <c r="J3" s="44"/>
      <c r="K3" s="44"/>
    </row>
    <row r="4" spans="1:35" ht="18.75" x14ac:dyDescent="0.15">
      <c r="A4" s="360" t="s">
        <v>104</v>
      </c>
      <c r="B4" s="360"/>
      <c r="C4" s="361" t="str">
        <f>IF(表紙!G8="","",表紙!G8)</f>
        <v/>
      </c>
      <c r="D4" s="361"/>
      <c r="E4" s="361"/>
      <c r="F4" s="44"/>
      <c r="G4" s="254" t="s">
        <v>105</v>
      </c>
      <c r="H4" s="254" t="str">
        <f>IF(表紙!G9="","",表紙!G9)</f>
        <v/>
      </c>
      <c r="I4" s="359"/>
      <c r="J4" s="359"/>
      <c r="K4" s="359"/>
    </row>
    <row r="5" spans="1:35" ht="18" customHeight="1" thickBot="1" x14ac:dyDescent="0.2"/>
    <row r="6" spans="1:35" s="48" customFormat="1" ht="17.25" customHeight="1" x14ac:dyDescent="0.15">
      <c r="A6" s="357" t="s">
        <v>49</v>
      </c>
      <c r="B6" s="345" t="s">
        <v>51</v>
      </c>
      <c r="C6" s="346"/>
      <c r="D6" s="355" t="s">
        <v>15</v>
      </c>
      <c r="E6" s="339" t="s">
        <v>52</v>
      </c>
      <c r="F6" s="340"/>
      <c r="G6" s="341"/>
      <c r="H6" s="355" t="s">
        <v>53</v>
      </c>
      <c r="I6" s="355" t="s">
        <v>54</v>
      </c>
      <c r="J6" s="351" t="s">
        <v>57</v>
      </c>
      <c r="K6" s="352"/>
    </row>
    <row r="7" spans="1:35" s="48" customFormat="1" ht="17.25" customHeight="1" thickBot="1" x14ac:dyDescent="0.2">
      <c r="A7" s="358"/>
      <c r="B7" s="347"/>
      <c r="C7" s="348"/>
      <c r="D7" s="356"/>
      <c r="E7" s="342"/>
      <c r="F7" s="343"/>
      <c r="G7" s="344"/>
      <c r="H7" s="362"/>
      <c r="I7" s="356"/>
      <c r="J7" s="49" t="s">
        <v>1</v>
      </c>
      <c r="K7" s="50" t="s">
        <v>58</v>
      </c>
    </row>
    <row r="8" spans="1:35" s="48" customFormat="1" ht="35.25" customHeight="1" x14ac:dyDescent="0.15">
      <c r="A8" s="51">
        <v>1</v>
      </c>
      <c r="B8" s="353" t="str">
        <f>IF(事業１!$F$6="","",事業１!$F$6)</f>
        <v/>
      </c>
      <c r="C8" s="354" t="str">
        <f>IF(事業１!$O$5="","",事業１!$O$5)</f>
        <v/>
      </c>
      <c r="D8" s="262" t="str">
        <f>IF(事業１!$O$5="","",事業１!$O$5)</f>
        <v/>
      </c>
      <c r="E8" s="270" t="str">
        <f>事業１!$J$7&amp;"．"&amp;事業１!$M$7</f>
        <v>．</v>
      </c>
      <c r="F8" s="53" t="s">
        <v>227</v>
      </c>
      <c r="G8" s="271" t="str">
        <f>事業１!$X$7&amp;"．"&amp;事業１!$Z$7</f>
        <v>．</v>
      </c>
      <c r="H8" s="52" t="str">
        <f>IF(事業１!$F$8="","",事業１!$F$8)</f>
        <v/>
      </c>
      <c r="I8" s="266"/>
      <c r="J8" s="281" t="str">
        <f>IF(事業１!$F$13=0,"",事業１!$F$13)</f>
        <v/>
      </c>
      <c r="K8" s="282" t="str">
        <f>IF(事業１!$F$15=0,"",事業１!$F$15)</f>
        <v/>
      </c>
    </row>
    <row r="9" spans="1:35" s="48" customFormat="1" ht="35.25" customHeight="1" x14ac:dyDescent="0.15">
      <c r="A9" s="56">
        <v>2</v>
      </c>
      <c r="B9" s="337" t="str">
        <f>IF(事業２!$F$6="","",事業２!$F$6)</f>
        <v/>
      </c>
      <c r="C9" s="338" t="str">
        <f>IF(事業１!$O$5="","",事業１!$O$5)</f>
        <v/>
      </c>
      <c r="D9" s="263" t="str">
        <f>IF(事業２!$O$5="","",事業２!$O$5)</f>
        <v/>
      </c>
      <c r="E9" s="276" t="str">
        <f>事業２!$J$7&amp;"．"&amp;事業２!$M$7</f>
        <v>．</v>
      </c>
      <c r="F9" s="59" t="s">
        <v>228</v>
      </c>
      <c r="G9" s="272" t="str">
        <f>事業２!$X$7&amp;"．"&amp;事業２!$Z$7</f>
        <v>．</v>
      </c>
      <c r="H9" s="57" t="str">
        <f>IF(事業２!$F$8="","",事業２!$F$8)</f>
        <v/>
      </c>
      <c r="I9" s="267"/>
      <c r="J9" s="283" t="str">
        <f>IF(事業２!$F$13=0,"",事業２!$F$13)</f>
        <v/>
      </c>
      <c r="K9" s="284" t="str">
        <f>IF(事業２!$F$15=0,"",事業２!$F$15)</f>
        <v/>
      </c>
    </row>
    <row r="10" spans="1:35" s="48" customFormat="1" ht="35.25" customHeight="1" x14ac:dyDescent="0.15">
      <c r="A10" s="56">
        <v>3</v>
      </c>
      <c r="B10" s="337" t="str">
        <f>IF(事業３!$F$6="","",事業３!$F$6)</f>
        <v/>
      </c>
      <c r="C10" s="338" t="str">
        <f>IF(事業１!$O$5="","",事業１!$O$5)</f>
        <v/>
      </c>
      <c r="D10" s="263" t="str">
        <f>IF(事業３!$O$5="","",事業３!$O$5)</f>
        <v/>
      </c>
      <c r="E10" s="276" t="str">
        <f>事業３!$J$7&amp;"．"&amp;事業３!$M$7</f>
        <v>．</v>
      </c>
      <c r="F10" s="59" t="s">
        <v>228</v>
      </c>
      <c r="G10" s="272" t="str">
        <f>事業３!$X$7&amp;"．"&amp;事業３!$Z$7</f>
        <v>．</v>
      </c>
      <c r="H10" s="57" t="str">
        <f>IF(事業３!$F$8="","",事業３!$F$8)</f>
        <v/>
      </c>
      <c r="I10" s="267"/>
      <c r="J10" s="283" t="str">
        <f>IF(事業３!$F$13=0,"",事業３!$F$13)</f>
        <v/>
      </c>
      <c r="K10" s="284" t="str">
        <f>IF(事業３!$F$15=0,"",事業３!$F$15)</f>
        <v/>
      </c>
    </row>
    <row r="11" spans="1:35" s="48" customFormat="1" ht="35.25" customHeight="1" x14ac:dyDescent="0.15">
      <c r="A11" s="56">
        <v>4</v>
      </c>
      <c r="B11" s="337" t="str">
        <f>IF(事業４!$F$6="","",事業４!$F$6)</f>
        <v/>
      </c>
      <c r="C11" s="338" t="str">
        <f>IF(事業１!$O$5="","",事業１!$O$5)</f>
        <v/>
      </c>
      <c r="D11" s="263" t="str">
        <f>IF(事業４!$O$5="","",事業４!$O$5)</f>
        <v/>
      </c>
      <c r="E11" s="277" t="str">
        <f>事業４!$J$7&amp;"．"&amp;事業４!$M$7</f>
        <v>．</v>
      </c>
      <c r="F11" s="59" t="s">
        <v>228</v>
      </c>
      <c r="G11" s="273" t="str">
        <f>事業４!$X$7&amp;"．"&amp;事業４!$Z$7</f>
        <v>．</v>
      </c>
      <c r="H11" s="57" t="str">
        <f>IF(事業４!$F$8="","",事業４!$F$8)</f>
        <v/>
      </c>
      <c r="I11" s="267"/>
      <c r="J11" s="283" t="str">
        <f>IF(事業４!$F$13=0,"",事業４!$F$13)</f>
        <v/>
      </c>
      <c r="K11" s="284" t="str">
        <f>IF(事業４!$F$15=0,"",事業４!$F$15)</f>
        <v/>
      </c>
    </row>
    <row r="12" spans="1:35" s="48" customFormat="1" ht="35.25" customHeight="1" x14ac:dyDescent="0.15">
      <c r="A12" s="56">
        <v>5</v>
      </c>
      <c r="B12" s="337" t="str">
        <f>IF(事業５!$F$6="","",事業５!$F$6)</f>
        <v/>
      </c>
      <c r="C12" s="338" t="str">
        <f>IF(事業１!$O$5="","",事業１!$O$5)</f>
        <v/>
      </c>
      <c r="D12" s="263" t="str">
        <f>IF(事業５!$O$5="","",事業５!$O$5)</f>
        <v/>
      </c>
      <c r="E12" s="277" t="str">
        <f>事業５!$J$7&amp;"．"&amp;事業５!$M$7</f>
        <v>．</v>
      </c>
      <c r="F12" s="59" t="s">
        <v>228</v>
      </c>
      <c r="G12" s="273" t="str">
        <f>事業５!$X$7&amp;"．"&amp;事業５!$Z$7</f>
        <v>．</v>
      </c>
      <c r="H12" s="57" t="str">
        <f>IF(事業５!$F$8="","",事業５!$F$8)</f>
        <v/>
      </c>
      <c r="I12" s="267"/>
      <c r="J12" s="283" t="str">
        <f>IF(事業５!$F$13=0,"",事業５!$F$13)</f>
        <v/>
      </c>
      <c r="K12" s="284" t="str">
        <f>IF(事業５!$F$15=0,"",事業５!$F$15)</f>
        <v/>
      </c>
    </row>
    <row r="13" spans="1:35" s="48" customFormat="1" ht="35.25" customHeight="1" x14ac:dyDescent="0.15">
      <c r="A13" s="56">
        <v>6</v>
      </c>
      <c r="B13" s="337" t="str">
        <f>IF(事業６!$F$6="","",事業６!$F$6)</f>
        <v/>
      </c>
      <c r="C13" s="338" t="str">
        <f>IF(事業１!$O$5="","",事業１!$O$5)</f>
        <v/>
      </c>
      <c r="D13" s="263" t="str">
        <f>IF(事業６!$O$5="","",事業６!$O$5)</f>
        <v/>
      </c>
      <c r="E13" s="277" t="str">
        <f>事業６!$J$7&amp;"．"&amp;事業６!$M$7</f>
        <v>．</v>
      </c>
      <c r="F13" s="59" t="s">
        <v>228</v>
      </c>
      <c r="G13" s="273" t="str">
        <f>事業６!$X$7&amp;"．"&amp;事業６!$Z$7</f>
        <v>．</v>
      </c>
      <c r="H13" s="57" t="str">
        <f>IF(事業６!$F$8="","",事業６!$F$8)</f>
        <v/>
      </c>
      <c r="I13" s="267"/>
      <c r="J13" s="283" t="str">
        <f>IF(事業６!$F$13=0,"",事業６!$F$13)</f>
        <v/>
      </c>
      <c r="K13" s="284" t="str">
        <f>IF(事業６!$F$15=0,"",事業６!$F$15)</f>
        <v/>
      </c>
    </row>
    <row r="14" spans="1:35" s="48" customFormat="1" ht="35.25" customHeight="1" x14ac:dyDescent="0.15">
      <c r="A14" s="56">
        <v>7</v>
      </c>
      <c r="B14" s="337" t="str">
        <f>IF(事業７!$F$6="","",事業７!$F$6)</f>
        <v/>
      </c>
      <c r="C14" s="338" t="str">
        <f>IF(事業１!$O$5="","",事業１!$O$5)</f>
        <v/>
      </c>
      <c r="D14" s="263" t="str">
        <f>IF(事業７!$O$5="","",事業７!$O$5)</f>
        <v/>
      </c>
      <c r="E14" s="277" t="str">
        <f>事業７!$J$7&amp;"．"&amp;事業７!$M$7</f>
        <v>．</v>
      </c>
      <c r="F14" s="59" t="s">
        <v>228</v>
      </c>
      <c r="G14" s="273" t="str">
        <f>事業７!$X$7&amp;"．"&amp;事業７!$Z$7</f>
        <v>．</v>
      </c>
      <c r="H14" s="57" t="str">
        <f>IF(事業７!$F$8="","",事業７!$F$8)</f>
        <v/>
      </c>
      <c r="I14" s="267"/>
      <c r="J14" s="283" t="str">
        <f>IF(事業７!$F$13=0,"",事業７!$F$13)</f>
        <v/>
      </c>
      <c r="K14" s="284" t="str">
        <f>IF(事業７!$F$15=0,"",事業７!$F$15)</f>
        <v/>
      </c>
    </row>
    <row r="15" spans="1:35" s="48" customFormat="1" ht="35.25" customHeight="1" x14ac:dyDescent="0.15">
      <c r="A15" s="56">
        <v>8</v>
      </c>
      <c r="B15" s="337" t="str">
        <f>IF(事業８!$F$6="","",事業８!$F$6)</f>
        <v/>
      </c>
      <c r="C15" s="338" t="str">
        <f>IF(事業１!$O$5="","",事業１!$O$5)</f>
        <v/>
      </c>
      <c r="D15" s="263" t="str">
        <f>IF(事業８!$O$5="","",事業８!$O$5)</f>
        <v/>
      </c>
      <c r="E15" s="277" t="str">
        <f>事業８!$J$7&amp;"．"&amp;事業８!$M$7</f>
        <v>．</v>
      </c>
      <c r="F15" s="59" t="s">
        <v>228</v>
      </c>
      <c r="G15" s="273" t="str">
        <f>事業８!$X$7&amp;"．"&amp;事業８!$Z$7</f>
        <v>．</v>
      </c>
      <c r="H15" s="57" t="str">
        <f>IF(事業８!$F$8="","",事業８!$F$8)</f>
        <v/>
      </c>
      <c r="I15" s="267"/>
      <c r="J15" s="283" t="str">
        <f>IF(事業８!$F$13=0,"",事業８!$F$13)</f>
        <v/>
      </c>
      <c r="K15" s="284" t="str">
        <f>IF(事業８!$F$15=0,"",事業８!$F$15)</f>
        <v/>
      </c>
    </row>
    <row r="16" spans="1:35" s="48" customFormat="1" ht="35.25" customHeight="1" x14ac:dyDescent="0.15">
      <c r="A16" s="56">
        <v>9</v>
      </c>
      <c r="B16" s="337" t="str">
        <f>IF(事業９!$F$6="","",事業９!$F$6)</f>
        <v/>
      </c>
      <c r="C16" s="338" t="str">
        <f>IF(事業１!$O$5="","",事業１!$O$5)</f>
        <v/>
      </c>
      <c r="D16" s="263" t="str">
        <f>IF(事業９!$O$5="","",事業９!$O$5)</f>
        <v/>
      </c>
      <c r="E16" s="277" t="str">
        <f>事業９!$J$7&amp;"．"&amp;事業９!$M$7</f>
        <v>．</v>
      </c>
      <c r="F16" s="59" t="s">
        <v>228</v>
      </c>
      <c r="G16" s="273" t="str">
        <f>事業９!$X$7&amp;"．"&amp;事業９!$Z$7</f>
        <v>．</v>
      </c>
      <c r="H16" s="57" t="str">
        <f>IF(事業９!$F$8="","",事業９!$F$8)</f>
        <v/>
      </c>
      <c r="I16" s="267"/>
      <c r="J16" s="283" t="str">
        <f>IF(事業９!$F$13=0,"",事業９!$F$13)</f>
        <v/>
      </c>
      <c r="K16" s="284" t="str">
        <f>IF(事業９!$F$15=0,"",事業９!$F$15)</f>
        <v/>
      </c>
    </row>
    <row r="17" spans="1:11" s="48" customFormat="1" ht="35.25" customHeight="1" x14ac:dyDescent="0.15">
      <c r="A17" s="56">
        <v>10</v>
      </c>
      <c r="B17" s="337" t="str">
        <f>IF(事業１０!$F$6="","",事業１０!$F$6)</f>
        <v/>
      </c>
      <c r="C17" s="338" t="str">
        <f>IF(事業１!$O$5="","",事業１!$O$5)</f>
        <v/>
      </c>
      <c r="D17" s="263" t="str">
        <f>IF(事業１０!$O$5="","",事業１０!$O$5)</f>
        <v/>
      </c>
      <c r="E17" s="277" t="str">
        <f>事業１０!$J$7&amp;"．"&amp;事業１０!$M$7</f>
        <v>．</v>
      </c>
      <c r="F17" s="59" t="s">
        <v>228</v>
      </c>
      <c r="G17" s="273" t="str">
        <f>事業１０!$X$7&amp;"．"&amp;事業１０!$Z$7</f>
        <v>．</v>
      </c>
      <c r="H17" s="57" t="str">
        <f>IF(事業１０!$F$8="","",事業１０!$F$8)</f>
        <v/>
      </c>
      <c r="I17" s="267"/>
      <c r="J17" s="283" t="str">
        <f>IF(事業１０!$F$13=0,"",事業１０!$F$13)</f>
        <v/>
      </c>
      <c r="K17" s="284" t="str">
        <f>IF(事業１０!$F$15=0,"",事業１０!$F$15)</f>
        <v/>
      </c>
    </row>
    <row r="18" spans="1:11" s="48" customFormat="1" ht="35.25" customHeight="1" x14ac:dyDescent="0.15">
      <c r="A18" s="56">
        <v>11</v>
      </c>
      <c r="B18" s="337" t="str">
        <f>IF(事業１１!$F$6="","",事業１１!$F$6)</f>
        <v/>
      </c>
      <c r="C18" s="338" t="str">
        <f>IF(事業１!$O$5="","",事業１!$O$5)</f>
        <v/>
      </c>
      <c r="D18" s="263" t="str">
        <f>IF(事業１１!$O$5="","",事業１１!$O$5)</f>
        <v/>
      </c>
      <c r="E18" s="277" t="str">
        <f>事業１１!$J$7&amp;"．"&amp;事業１１!$M$7</f>
        <v>．</v>
      </c>
      <c r="F18" s="59" t="s">
        <v>228</v>
      </c>
      <c r="G18" s="273" t="str">
        <f>事業１１!$X$7&amp;"．"&amp;事業１１!$Z$7</f>
        <v>．</v>
      </c>
      <c r="H18" s="57" t="str">
        <f>IF(事業１１!$F$8="","",事業１１!$F$8)</f>
        <v/>
      </c>
      <c r="I18" s="267"/>
      <c r="J18" s="283" t="str">
        <f>IF(事業１１!$F$13=0,"",事業１１!$F$13)</f>
        <v/>
      </c>
      <c r="K18" s="284" t="str">
        <f>IF(事業１１!$F$15=0,"",事業１１!$F$15)</f>
        <v/>
      </c>
    </row>
    <row r="19" spans="1:11" s="48" customFormat="1" ht="35.25" customHeight="1" x14ac:dyDescent="0.15">
      <c r="A19" s="56">
        <v>12</v>
      </c>
      <c r="B19" s="337" t="str">
        <f>IF(事業１２!$F$6="","",事業１２!$F$6)</f>
        <v/>
      </c>
      <c r="C19" s="338" t="str">
        <f>IF(事業１!$O$5="","",事業１!$O$5)</f>
        <v/>
      </c>
      <c r="D19" s="263" t="str">
        <f>IF(事業１２!$O$5="","",事業１２!$O$5)</f>
        <v/>
      </c>
      <c r="E19" s="277" t="str">
        <f>事業１２!$J$7&amp;"．"&amp;事業１２!$M$7</f>
        <v>．</v>
      </c>
      <c r="F19" s="59" t="s">
        <v>228</v>
      </c>
      <c r="G19" s="273" t="str">
        <f>事業１２!$X$7&amp;"．"&amp;事業１２!$Z$7</f>
        <v>．</v>
      </c>
      <c r="H19" s="57" t="str">
        <f>IF(事業１２!$F$8="","",事業１２!$F$8)</f>
        <v/>
      </c>
      <c r="I19" s="267"/>
      <c r="J19" s="283" t="str">
        <f>IF(事業１２!$F$13=0,"",事業１２!$F$13)</f>
        <v/>
      </c>
      <c r="K19" s="284" t="str">
        <f>IF(事業１２!$F$15=0,"",事業１２!$F$15)</f>
        <v/>
      </c>
    </row>
    <row r="20" spans="1:11" s="48" customFormat="1" ht="35.25" customHeight="1" x14ac:dyDescent="0.15">
      <c r="A20" s="56">
        <v>13</v>
      </c>
      <c r="B20" s="337" t="str">
        <f>IF(事業１３!$F$6="","",事業１３!$F$6)</f>
        <v/>
      </c>
      <c r="C20" s="338" t="str">
        <f>IF(事業１!$O$5="","",事業１!$O$5)</f>
        <v/>
      </c>
      <c r="D20" s="263" t="str">
        <f>IF(事業１３!$O$5="","",事業１３!$O$5)</f>
        <v/>
      </c>
      <c r="E20" s="277" t="str">
        <f>事業１３!$J$7&amp;"．"&amp;事業１３!$M$7</f>
        <v>．</v>
      </c>
      <c r="F20" s="59" t="s">
        <v>228</v>
      </c>
      <c r="G20" s="273" t="str">
        <f>事業１３!$X$7&amp;"．"&amp;事業１３!$Z$7</f>
        <v>．</v>
      </c>
      <c r="H20" s="57" t="str">
        <f>IF(事業１３!$F$8="","",事業１３!$F$8)</f>
        <v/>
      </c>
      <c r="I20" s="267"/>
      <c r="J20" s="283" t="str">
        <f>IF(事業１３!$F$13=0,"",事業１３!$F$13)</f>
        <v/>
      </c>
      <c r="K20" s="284" t="str">
        <f>IF(事業１３!$F$15=0,"",事業１３!$F$15)</f>
        <v/>
      </c>
    </row>
    <row r="21" spans="1:11" s="48" customFormat="1" ht="35.25" customHeight="1" x14ac:dyDescent="0.15">
      <c r="A21" s="56">
        <v>14</v>
      </c>
      <c r="B21" s="337" t="str">
        <f>IF(事業１４!$F$6="","",事業１４!$F$6)</f>
        <v/>
      </c>
      <c r="C21" s="338" t="str">
        <f>IF(事業１!$O$5="","",事業１!$O$5)</f>
        <v/>
      </c>
      <c r="D21" s="263" t="str">
        <f>IF(事業１４!$O$5="","",事業１４!$O$5)</f>
        <v/>
      </c>
      <c r="E21" s="277" t="str">
        <f>事業１４!$J$7&amp;"．"&amp;事業１４!$M$7</f>
        <v>．</v>
      </c>
      <c r="F21" s="59" t="s">
        <v>228</v>
      </c>
      <c r="G21" s="273" t="str">
        <f>事業１４!$X$7&amp;"．"&amp;事業１４!$Z$7</f>
        <v>．</v>
      </c>
      <c r="H21" s="57" t="str">
        <f>IF(事業１４!$F$8="","",事業１４!$F$8)</f>
        <v/>
      </c>
      <c r="I21" s="267"/>
      <c r="J21" s="283" t="str">
        <f>IF(事業１４!$F$13=0,"",事業１４!$F$13)</f>
        <v/>
      </c>
      <c r="K21" s="284" t="str">
        <f>IF(事業１４!$F$15=0,"",事業１４!$F$15)</f>
        <v/>
      </c>
    </row>
    <row r="22" spans="1:11" s="48" customFormat="1" ht="35.25" customHeight="1" x14ac:dyDescent="0.15">
      <c r="A22" s="56">
        <v>15</v>
      </c>
      <c r="B22" s="337" t="str">
        <f>IF(事業１５!$F$6="","",事業１５!$F$6)</f>
        <v/>
      </c>
      <c r="C22" s="338" t="str">
        <f>IF(事業１!$O$5="","",事業１!$O$5)</f>
        <v/>
      </c>
      <c r="D22" s="263" t="str">
        <f>IF(事業１５!$O$5="","",事業１５!$O$5)</f>
        <v/>
      </c>
      <c r="E22" s="277" t="str">
        <f>事業１５!$J$7&amp;"．"&amp;事業１５!$M$7</f>
        <v>．</v>
      </c>
      <c r="F22" s="59" t="s">
        <v>228</v>
      </c>
      <c r="G22" s="273" t="str">
        <f>事業１５!$X$7&amp;"．"&amp;事業１５!$Z$7</f>
        <v>．</v>
      </c>
      <c r="H22" s="57" t="str">
        <f>IF(事業１５!$F$8="","",事業１５!$F$8)</f>
        <v/>
      </c>
      <c r="I22" s="267"/>
      <c r="J22" s="283" t="str">
        <f>IF(事業１５!$F$13=0,"",事業１５!$F$13)</f>
        <v/>
      </c>
      <c r="K22" s="284" t="str">
        <f>IF(事業１５!$F$15=0,"",事業１５!$F$15)</f>
        <v/>
      </c>
    </row>
    <row r="23" spans="1:11" s="48" customFormat="1" ht="35.25" customHeight="1" x14ac:dyDescent="0.15">
      <c r="A23" s="56">
        <v>16</v>
      </c>
      <c r="B23" s="337" t="str">
        <f>IF(事業１６!$F$6="","",事業１６!$F$6)</f>
        <v/>
      </c>
      <c r="C23" s="338" t="str">
        <f>IF(事業１!$O$5="","",事業１!$O$5)</f>
        <v/>
      </c>
      <c r="D23" s="263" t="str">
        <f>IF(事業１６!$O$5="","",事業１６!$O$5)</f>
        <v/>
      </c>
      <c r="E23" s="277" t="str">
        <f>事業１６!$J$7&amp;"．"&amp;事業１６!$M$7</f>
        <v>．</v>
      </c>
      <c r="F23" s="59" t="s">
        <v>228</v>
      </c>
      <c r="G23" s="273" t="str">
        <f>事業１６!$X$7&amp;"．"&amp;事業１６!$Z$7</f>
        <v>．</v>
      </c>
      <c r="H23" s="57" t="str">
        <f>IF(事業１６!$F$8="","",事業１６!$F$8)</f>
        <v/>
      </c>
      <c r="I23" s="267"/>
      <c r="J23" s="283" t="str">
        <f>IF(事業１６!$F$13=0,"",事業１６!$F$13)</f>
        <v/>
      </c>
      <c r="K23" s="284" t="str">
        <f>IF(事業１６!$F$15=0,"",事業１６!$F$15)</f>
        <v/>
      </c>
    </row>
    <row r="24" spans="1:11" s="48" customFormat="1" ht="35.25" customHeight="1" x14ac:dyDescent="0.15">
      <c r="A24" s="56">
        <v>17</v>
      </c>
      <c r="B24" s="337" t="str">
        <f>IF(事業１７!$F$6="","",事業１７!$F$6)</f>
        <v/>
      </c>
      <c r="C24" s="338" t="str">
        <f>IF(事業１!$O$5="","",事業１!$O$5)</f>
        <v/>
      </c>
      <c r="D24" s="263" t="str">
        <f>IF(事業１７!$O$5="","",事業１７!$O$5)</f>
        <v/>
      </c>
      <c r="E24" s="277" t="str">
        <f>事業１７!$J$7&amp;"．"&amp;事業１７!$M$7</f>
        <v>．</v>
      </c>
      <c r="F24" s="59" t="s">
        <v>228</v>
      </c>
      <c r="G24" s="273" t="str">
        <f>事業１７!$X$7&amp;"．"&amp;事業１７!$Z$7</f>
        <v>．</v>
      </c>
      <c r="H24" s="57" t="str">
        <f>IF(事業１７!$F$8="","",事業１７!$F$8)</f>
        <v/>
      </c>
      <c r="I24" s="267"/>
      <c r="J24" s="283" t="str">
        <f>IF(事業１７!$F$13=0,"",事業１７!$F$13)</f>
        <v/>
      </c>
      <c r="K24" s="284" t="str">
        <f>IF(事業１７!$F$15=0,"",事業１７!$F$15)</f>
        <v/>
      </c>
    </row>
    <row r="25" spans="1:11" s="48" customFormat="1" ht="35.25" customHeight="1" x14ac:dyDescent="0.15">
      <c r="A25" s="56">
        <v>18</v>
      </c>
      <c r="B25" s="337" t="str">
        <f>IF(事業１８!$F$6="","",事業１８!$F$6)</f>
        <v/>
      </c>
      <c r="C25" s="338" t="str">
        <f>IF(事業１!$O$5="","",事業１!$O$5)</f>
        <v/>
      </c>
      <c r="D25" s="263" t="str">
        <f>IF(事業１８!$O$5="","",事業１８!$O$5)</f>
        <v/>
      </c>
      <c r="E25" s="277" t="str">
        <f>事業１８!$J$7&amp;"．"&amp;事業１８!$M$7</f>
        <v>．</v>
      </c>
      <c r="F25" s="59" t="s">
        <v>228</v>
      </c>
      <c r="G25" s="273" t="str">
        <f>事業１８!$X$7&amp;"．"&amp;事業１８!$Z$7</f>
        <v>．</v>
      </c>
      <c r="H25" s="57" t="str">
        <f>IF(事業１８!$F$8="","",事業１８!$F$8)</f>
        <v/>
      </c>
      <c r="I25" s="267"/>
      <c r="J25" s="283" t="str">
        <f>IF(事業１８!$F$13=0,"",事業１８!$F$13)</f>
        <v/>
      </c>
      <c r="K25" s="284" t="str">
        <f>IF(事業１８!$F$15=0,"",事業１８!$F$15)</f>
        <v/>
      </c>
    </row>
    <row r="26" spans="1:11" s="48" customFormat="1" ht="35.25" customHeight="1" x14ac:dyDescent="0.15">
      <c r="A26" s="56">
        <v>19</v>
      </c>
      <c r="B26" s="337" t="str">
        <f>IF(事業１９!$F$6="","",事業１９!$F$6)</f>
        <v/>
      </c>
      <c r="C26" s="338" t="str">
        <f>IF(事業１!$O$5="","",事業１!$O$5)</f>
        <v/>
      </c>
      <c r="D26" s="263" t="str">
        <f>IF(事業１９!$O$5="","",事業１９!$O$5)</f>
        <v/>
      </c>
      <c r="E26" s="277" t="str">
        <f>事業１９!$J$7&amp;"．"&amp;事業１９!$M$7</f>
        <v>．</v>
      </c>
      <c r="F26" s="59" t="s">
        <v>228</v>
      </c>
      <c r="G26" s="273" t="str">
        <f>事業１９!$X$7&amp;"．"&amp;事業１９!$Z$7</f>
        <v>．</v>
      </c>
      <c r="H26" s="57" t="str">
        <f>IF(事業１９!$F$8="","",事業１９!$F$8)</f>
        <v/>
      </c>
      <c r="I26" s="267"/>
      <c r="J26" s="283" t="str">
        <f>IF(事業１９!$F$13=0,"",事業１９!$F$13)</f>
        <v/>
      </c>
      <c r="K26" s="284" t="str">
        <f>IF(事業１９!$F$15=0,"",事業１９!$F$15)</f>
        <v/>
      </c>
    </row>
    <row r="27" spans="1:11" s="48" customFormat="1" ht="35.25" customHeight="1" x14ac:dyDescent="0.15">
      <c r="A27" s="56">
        <v>20</v>
      </c>
      <c r="B27" s="337" t="str">
        <f>IF(事業２０!$F$6="","",事業２０!$F$6)</f>
        <v/>
      </c>
      <c r="C27" s="338" t="str">
        <f>IF(事業１!$O$5="","",事業１!$O$5)</f>
        <v/>
      </c>
      <c r="D27" s="263" t="str">
        <f>IF(事業２０!$O$5="","",事業２０!$O$5)</f>
        <v/>
      </c>
      <c r="E27" s="277" t="str">
        <f>事業２０!$J$7&amp;"．"&amp;事業２０!$M$7</f>
        <v>．</v>
      </c>
      <c r="F27" s="59" t="s">
        <v>228</v>
      </c>
      <c r="G27" s="273" t="str">
        <f>事業２０!$X$7&amp;"．"&amp;事業２０!$Z$7</f>
        <v>．</v>
      </c>
      <c r="H27" s="57" t="str">
        <f>IF(事業２０!$F$8="","",事業２０!$F$8)</f>
        <v/>
      </c>
      <c r="I27" s="267"/>
      <c r="J27" s="283" t="str">
        <f>IF(事業２０!$F$13=0,"",事業２０!$F$13)</f>
        <v/>
      </c>
      <c r="K27" s="284" t="str">
        <f>IF(事業２０!$F$15=0,"",事業２０!$F$15)</f>
        <v/>
      </c>
    </row>
    <row r="28" spans="1:11" s="48" customFormat="1" ht="35.25" customHeight="1" x14ac:dyDescent="0.15">
      <c r="A28" s="56">
        <v>21</v>
      </c>
      <c r="B28" s="337" t="str">
        <f>IF(事業２１!$F$6="","",事業２１!$F$6)</f>
        <v/>
      </c>
      <c r="C28" s="338" t="str">
        <f>IF(事業１!$O$5="","",事業１!$O$5)</f>
        <v/>
      </c>
      <c r="D28" s="263" t="str">
        <f>IF(事業２１!$O$5="","",事業２１!$O$5)</f>
        <v/>
      </c>
      <c r="E28" s="277" t="str">
        <f>事業２１!$J$7&amp;"．"&amp;事業２１!$M$7</f>
        <v>．</v>
      </c>
      <c r="F28" s="59" t="s">
        <v>228</v>
      </c>
      <c r="G28" s="273" t="str">
        <f>事業２１!$X$7&amp;"．"&amp;事業２１!$Z$7</f>
        <v>．</v>
      </c>
      <c r="H28" s="57" t="str">
        <f>IF(事業２１!$F$8="","",事業２１!$F$8)</f>
        <v/>
      </c>
      <c r="I28" s="267"/>
      <c r="J28" s="283" t="str">
        <f>IF(事業２１!$F$13=0,"",事業２１!$F$13)</f>
        <v/>
      </c>
      <c r="K28" s="284" t="str">
        <f>IF(事業２１!$F$15=0,"",事業２１!$F$15)</f>
        <v/>
      </c>
    </row>
    <row r="29" spans="1:11" s="48" customFormat="1" ht="35.25" customHeight="1" x14ac:dyDescent="0.15">
      <c r="A29" s="56">
        <v>22</v>
      </c>
      <c r="B29" s="337" t="str">
        <f>IF(事業２２!$F$6="","",事業２２!$F$6)</f>
        <v/>
      </c>
      <c r="C29" s="338" t="str">
        <f>IF(事業１!$O$5="","",事業１!$O$5)</f>
        <v/>
      </c>
      <c r="D29" s="263" t="str">
        <f>IF(事業２２!$O$5="","",事業２２!$O$5)</f>
        <v/>
      </c>
      <c r="E29" s="277" t="str">
        <f>事業２２!$J$7&amp;"．"&amp;事業２２!$M$7</f>
        <v>．</v>
      </c>
      <c r="F29" s="59" t="s">
        <v>228</v>
      </c>
      <c r="G29" s="273" t="str">
        <f>事業２２!$X$7&amp;"．"&amp;事業２２!$Z$7</f>
        <v>．</v>
      </c>
      <c r="H29" s="57" t="str">
        <f>IF(事業２２!$F$8="","",事業２２!$F$8)</f>
        <v/>
      </c>
      <c r="I29" s="267"/>
      <c r="J29" s="283" t="str">
        <f>IF(事業２２!$F$13=0,"",事業２２!$F$13)</f>
        <v/>
      </c>
      <c r="K29" s="284" t="str">
        <f>IF(事業２２!$F$15=0,"",事業２２!$F$15)</f>
        <v/>
      </c>
    </row>
    <row r="30" spans="1:11" s="48" customFormat="1" ht="35.25" customHeight="1" x14ac:dyDescent="0.15">
      <c r="A30" s="56">
        <v>23</v>
      </c>
      <c r="B30" s="337" t="str">
        <f>IF(事業２３!$F$6="","",事業２３!$F$6)</f>
        <v/>
      </c>
      <c r="C30" s="338" t="str">
        <f>IF(事業１!$O$5="","",事業１!$O$5)</f>
        <v/>
      </c>
      <c r="D30" s="263" t="str">
        <f>IF(事業２３!$O$5="","",事業２３!$O$5)</f>
        <v/>
      </c>
      <c r="E30" s="277" t="str">
        <f>事業２３!$J$7&amp;"．"&amp;事業２３!$M$7</f>
        <v>．</v>
      </c>
      <c r="F30" s="59" t="s">
        <v>228</v>
      </c>
      <c r="G30" s="273" t="str">
        <f>事業２３!$X$7&amp;"．"&amp;事業２３!$Z$7</f>
        <v>．</v>
      </c>
      <c r="H30" s="57" t="str">
        <f>IF(事業２３!$F$8="","",事業２３!$F$8)</f>
        <v/>
      </c>
      <c r="I30" s="267"/>
      <c r="J30" s="283" t="str">
        <f>IF(事業２３!$F$13=0,"",事業２３!$F$13)</f>
        <v/>
      </c>
      <c r="K30" s="284" t="str">
        <f>IF(事業２３!$F$15=0,"",事業２３!$F$15)</f>
        <v/>
      </c>
    </row>
    <row r="31" spans="1:11" s="48" customFormat="1" ht="35.25" customHeight="1" x14ac:dyDescent="0.15">
      <c r="A31" s="56">
        <v>24</v>
      </c>
      <c r="B31" s="337" t="str">
        <f>IF(事業２４!$F$6="","",事業２４!$F$6)</f>
        <v/>
      </c>
      <c r="C31" s="338" t="str">
        <f>IF(事業１!$O$5="","",事業１!$O$5)</f>
        <v/>
      </c>
      <c r="D31" s="263" t="str">
        <f>IF(事業２４!$O$5="","",事業２４!$O$5)</f>
        <v/>
      </c>
      <c r="E31" s="277" t="str">
        <f>事業２４!$J$7&amp;"．"&amp;事業２４!$M$7</f>
        <v>．</v>
      </c>
      <c r="F31" s="59" t="s">
        <v>228</v>
      </c>
      <c r="G31" s="273" t="str">
        <f>事業２４!$X$7&amp;"．"&amp;事業２４!$Z$7</f>
        <v>．</v>
      </c>
      <c r="H31" s="57" t="str">
        <f>IF(事業２４!$F$8="","",事業２４!$F$8)</f>
        <v/>
      </c>
      <c r="I31" s="267"/>
      <c r="J31" s="283" t="str">
        <f>IF(事業２４!$F$13=0,"",事業２４!$F$13)</f>
        <v/>
      </c>
      <c r="K31" s="284" t="str">
        <f>IF(事業２４!$F$15=0,"",事業２４!$F$15)</f>
        <v/>
      </c>
    </row>
    <row r="32" spans="1:11" s="48" customFormat="1" ht="35.25" customHeight="1" x14ac:dyDescent="0.15">
      <c r="A32" s="56">
        <v>25</v>
      </c>
      <c r="B32" s="337" t="str">
        <f>IF(事業２５!$F$6="","",事業２５!$F$6)</f>
        <v/>
      </c>
      <c r="C32" s="338" t="str">
        <f>IF(事業１!$O$5="","",事業１!$O$5)</f>
        <v/>
      </c>
      <c r="D32" s="263" t="str">
        <f>IF(事業２５!$O$5="","",事業２５!$O$5)</f>
        <v/>
      </c>
      <c r="E32" s="277" t="str">
        <f>事業２５!$J$7&amp;"．"&amp;事業２５!$M$7</f>
        <v>．</v>
      </c>
      <c r="F32" s="59" t="s">
        <v>228</v>
      </c>
      <c r="G32" s="273" t="str">
        <f>事業２５!$X$7&amp;"．"&amp;事業２５!$Z$7</f>
        <v>．</v>
      </c>
      <c r="H32" s="57" t="str">
        <f>IF(事業２５!$F$8="","",事業２５!$F$8)</f>
        <v/>
      </c>
      <c r="I32" s="267"/>
      <c r="J32" s="283" t="str">
        <f>IF(事業２５!$F$13=0,"",事業２５!$F$13)</f>
        <v/>
      </c>
      <c r="K32" s="284" t="str">
        <f>IF(事業２５!$F$15=0,"",事業２５!$F$15)</f>
        <v/>
      </c>
    </row>
    <row r="33" spans="1:11" s="48" customFormat="1" ht="35.25" customHeight="1" x14ac:dyDescent="0.15">
      <c r="A33" s="56">
        <v>26</v>
      </c>
      <c r="B33" s="337" t="str">
        <f>IF(事業２６!$F$6="","",事業２６!$F$6)</f>
        <v/>
      </c>
      <c r="C33" s="338" t="str">
        <f>IF(事業１!$O$5="","",事業１!$O$5)</f>
        <v/>
      </c>
      <c r="D33" s="263" t="str">
        <f>IF(事業２６!$O$5="","",事業２６!$O$5)</f>
        <v/>
      </c>
      <c r="E33" s="277" t="str">
        <f>事業２６!$J$7&amp;"．"&amp;事業２６!$M$7</f>
        <v>．</v>
      </c>
      <c r="F33" s="59" t="s">
        <v>228</v>
      </c>
      <c r="G33" s="273" t="str">
        <f>事業２６!$X$7&amp;"．"&amp;事業２６!$Z$7</f>
        <v>．</v>
      </c>
      <c r="H33" s="57" t="str">
        <f>IF(事業２６!$F$8="","",事業２６!$F$8)</f>
        <v/>
      </c>
      <c r="I33" s="267"/>
      <c r="J33" s="283" t="str">
        <f>IF(事業２６!$F$13=0,"",事業２６!$F$13)</f>
        <v/>
      </c>
      <c r="K33" s="284" t="str">
        <f>IF(事業２６!$F$15=0,"",事業２６!$F$15)</f>
        <v/>
      </c>
    </row>
    <row r="34" spans="1:11" s="48" customFormat="1" ht="35.25" customHeight="1" x14ac:dyDescent="0.15">
      <c r="A34" s="56">
        <v>27</v>
      </c>
      <c r="B34" s="337" t="str">
        <f>IF(事業２７!$F$6="","",事業２７!$F$6)</f>
        <v/>
      </c>
      <c r="C34" s="338" t="str">
        <f>IF(事業１!$O$5="","",事業１!$O$5)</f>
        <v/>
      </c>
      <c r="D34" s="263" t="str">
        <f>IF(事業２７!$O$5="","",事業２７!$O$5)</f>
        <v/>
      </c>
      <c r="E34" s="277" t="str">
        <f>事業２７!$J$7&amp;"．"&amp;事業２７!$M$7</f>
        <v>．</v>
      </c>
      <c r="F34" s="59" t="s">
        <v>228</v>
      </c>
      <c r="G34" s="273" t="str">
        <f>事業２７!$X$7&amp;"．"&amp;事業２７!$Z$7</f>
        <v>．</v>
      </c>
      <c r="H34" s="57" t="str">
        <f>IF(事業２７!$F$8="","",事業２７!$F$8)</f>
        <v/>
      </c>
      <c r="I34" s="267"/>
      <c r="J34" s="283" t="str">
        <f>IF(事業２７!$F$13=0,"",事業２７!$F$13)</f>
        <v/>
      </c>
      <c r="K34" s="284" t="str">
        <f>IF(事業２７!$F$15=0,"",事業２７!$F$15)</f>
        <v/>
      </c>
    </row>
    <row r="35" spans="1:11" s="48" customFormat="1" ht="35.25" customHeight="1" x14ac:dyDescent="0.15">
      <c r="A35" s="56">
        <v>28</v>
      </c>
      <c r="B35" s="337" t="str">
        <f>IF(事業２８!$F$6="","",事業２８!$F$6)</f>
        <v/>
      </c>
      <c r="C35" s="338" t="str">
        <f>IF(事業１!$O$5="","",事業１!$O$5)</f>
        <v/>
      </c>
      <c r="D35" s="264" t="str">
        <f>IF(事業２８!$O$5="","",事業２８!$O$5)</f>
        <v/>
      </c>
      <c r="E35" s="278" t="str">
        <f>事業２８!$J$7&amp;"．"&amp;事業２８!$M$7</f>
        <v>．</v>
      </c>
      <c r="F35" s="59" t="s">
        <v>56</v>
      </c>
      <c r="G35" s="274" t="str">
        <f>事業２８!$X$7&amp;"．"&amp;事業２８!$Z$7</f>
        <v>．</v>
      </c>
      <c r="H35" s="280" t="str">
        <f>IF(事業２８!$F$8="","",事業２８!$F$8)</f>
        <v/>
      </c>
      <c r="I35" s="268"/>
      <c r="J35" s="285" t="str">
        <f>IF(事業２８!$F$13=0,"",事業２８!$F$13)</f>
        <v/>
      </c>
      <c r="K35" s="286" t="str">
        <f>IF(事業２８!$F$15=0,"",事業２８!$F$15)</f>
        <v/>
      </c>
    </row>
    <row r="36" spans="1:11" s="48" customFormat="1" ht="35.25" customHeight="1" x14ac:dyDescent="0.15">
      <c r="A36" s="56">
        <v>29</v>
      </c>
      <c r="B36" s="337" t="str">
        <f>IF(事業２９!$F$6="","",事業２９!$F$6)</f>
        <v/>
      </c>
      <c r="C36" s="338" t="str">
        <f>IF(事業１!$O$5="","",事業１!$O$5)</f>
        <v/>
      </c>
      <c r="D36" s="264" t="str">
        <f>IF(事業２９!$O$5="","",事業２９!$O$5)</f>
        <v/>
      </c>
      <c r="E36" s="278" t="str">
        <f>事業２９!$J$7&amp;"．"&amp;事業２９!$M$7</f>
        <v>．</v>
      </c>
      <c r="F36" s="59" t="s">
        <v>56</v>
      </c>
      <c r="G36" s="274" t="str">
        <f>事業２９!$X$7&amp;"．"&amp;事業２９!$Z$7</f>
        <v>．</v>
      </c>
      <c r="H36" s="280" t="str">
        <f>IF(事業２９!$F$8="","",事業２９!$F$8)</f>
        <v/>
      </c>
      <c r="I36" s="268"/>
      <c r="J36" s="285" t="str">
        <f>IF(事業２９!$F$13=0,"",事業２９!$F$13)</f>
        <v/>
      </c>
      <c r="K36" s="286" t="str">
        <f>IF(事業２９!$F$15=0,"",事業２９!$F$15)</f>
        <v/>
      </c>
    </row>
    <row r="37" spans="1:11" s="48" customFormat="1" ht="35.25" customHeight="1" thickBot="1" x14ac:dyDescent="0.2">
      <c r="A37" s="64">
        <v>30</v>
      </c>
      <c r="B37" s="363" t="str">
        <f>IF(事業３０!$F$6="","",事業３０!$F$6)</f>
        <v/>
      </c>
      <c r="C37" s="364" t="str">
        <f>IF(事業１!$O$5="","",事業１!$O$5)</f>
        <v/>
      </c>
      <c r="D37" s="265" t="str">
        <f>IF(事業３０!$O$5="","",事業３０!$O$5)</f>
        <v/>
      </c>
      <c r="E37" s="279" t="str">
        <f>事業３０!$J$7&amp;"．"&amp;事業３０!$M$7</f>
        <v>．</v>
      </c>
      <c r="F37" s="67" t="s">
        <v>56</v>
      </c>
      <c r="G37" s="275" t="str">
        <f>事業３０!$X$7&amp;"．"&amp;事業３０!$Z$7</f>
        <v>．</v>
      </c>
      <c r="H37" s="65" t="str">
        <f>IF(事業３０!$F$8="","",事業３０!$F$8)</f>
        <v/>
      </c>
      <c r="I37" s="269"/>
      <c r="J37" s="287" t="str">
        <f>IF(事業３０!$F$13=0,"",事業３０!$F$13)</f>
        <v/>
      </c>
      <c r="K37" s="288" t="str">
        <f>IF(事業３０!$F$15=0,"",事業３０!$F$15)</f>
        <v/>
      </c>
    </row>
    <row r="38" spans="1:11" x14ac:dyDescent="0.15">
      <c r="A38" s="70"/>
    </row>
  </sheetData>
  <mergeCells count="43">
    <mergeCell ref="B37:C37"/>
    <mergeCell ref="B31:C31"/>
    <mergeCell ref="B32:C32"/>
    <mergeCell ref="B33:C33"/>
    <mergeCell ref="B34:C34"/>
    <mergeCell ref="B35:C35"/>
    <mergeCell ref="B36:C36"/>
    <mergeCell ref="A2:D2"/>
    <mergeCell ref="E2:H2"/>
    <mergeCell ref="I2:J2"/>
    <mergeCell ref="J6:K6"/>
    <mergeCell ref="B12:C12"/>
    <mergeCell ref="B8:C8"/>
    <mergeCell ref="I6:I7"/>
    <mergeCell ref="A6:A7"/>
    <mergeCell ref="I4:K4"/>
    <mergeCell ref="A4:B4"/>
    <mergeCell ref="C4:E4"/>
    <mergeCell ref="H6:H7"/>
    <mergeCell ref="D6:D7"/>
    <mergeCell ref="B13:C13"/>
    <mergeCell ref="E6:G7"/>
    <mergeCell ref="B6:C7"/>
    <mergeCell ref="B9:C9"/>
    <mergeCell ref="B27:C27"/>
    <mergeCell ref="B14:C14"/>
    <mergeCell ref="B15:C15"/>
    <mergeCell ref="B10:C10"/>
    <mergeCell ref="B11:C11"/>
    <mergeCell ref="B16:C16"/>
    <mergeCell ref="B17:C17"/>
    <mergeCell ref="B18:C18"/>
    <mergeCell ref="B19:C19"/>
    <mergeCell ref="B28:C28"/>
    <mergeCell ref="B29:C29"/>
    <mergeCell ref="B30:C30"/>
    <mergeCell ref="B20:C20"/>
    <mergeCell ref="B25:C25"/>
    <mergeCell ref="B22:C22"/>
    <mergeCell ref="B23:C23"/>
    <mergeCell ref="B24:C24"/>
    <mergeCell ref="B21:C21"/>
    <mergeCell ref="B26:C26"/>
  </mergeCells>
  <phoneticPr fontId="2"/>
  <printOptions horizontalCentered="1"/>
  <pageMargins left="0.78740157480314965" right="0.39370078740157483" top="0.70866141732283472" bottom="0.51181102362204722" header="0.39370078740157483" footer="0.31496062992125984"/>
  <pageSetup paperSize="9" scale="80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</sheetPr>
  <dimension ref="A1:AQ43"/>
  <sheetViews>
    <sheetView topLeftCell="A16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 t="s">
        <v>278</v>
      </c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26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 t="s">
        <v>278</v>
      </c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 t="s">
        <v>278</v>
      </c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Q7 AD7" xr:uid="{00000000-0002-0000-1D00-000000000000}">
      <formula1>$AQ$5:$AQ$11</formula1>
    </dataValidation>
    <dataValidation type="list" allowBlank="1" showInputMessage="1" showErrorMessage="1" sqref="F6:AI6" xr:uid="{00000000-0002-0000-1D00-000001000000}">
      <formula1>$AM$6:$AM$8</formula1>
    </dataValidation>
    <dataValidation type="list" allowBlank="1" showInputMessage="1" showErrorMessage="1" sqref="O5:AI5" xr:uid="{00000000-0002-0000-1D00-000002000000}">
      <formula1>$AK$6:$AK$9</formula1>
    </dataValidation>
    <dataValidation type="whole" allowBlank="1" showInputMessage="1" showErrorMessage="1" sqref="F13:H13 F15:H15" xr:uid="{00000000-0002-0000-1D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1:AQ43"/>
  <sheetViews>
    <sheetView topLeftCell="A16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 t="s">
        <v>278</v>
      </c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27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 t="s">
        <v>278</v>
      </c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 t="s">
        <v>278</v>
      </c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Q7 AD7" xr:uid="{00000000-0002-0000-1E00-000000000000}">
      <formula1>$AQ$5:$AQ$11</formula1>
    </dataValidation>
    <dataValidation type="list" allowBlank="1" showInputMessage="1" showErrorMessage="1" sqref="F6:AI6" xr:uid="{00000000-0002-0000-1E00-000001000000}">
      <formula1>$AM$6:$AM$8</formula1>
    </dataValidation>
    <dataValidation type="list" allowBlank="1" showInputMessage="1" showErrorMessage="1" sqref="O5:AI5" xr:uid="{00000000-0002-0000-1E00-000002000000}">
      <formula1>$AK$6:$AK$9</formula1>
    </dataValidation>
    <dataValidation type="whole" allowBlank="1" showInputMessage="1" showErrorMessage="1" sqref="F13:H13 F15:H15" xr:uid="{00000000-0002-0000-1E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</sheetPr>
  <dimension ref="A1:AQ43"/>
  <sheetViews>
    <sheetView topLeftCell="A16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 t="s">
        <v>278</v>
      </c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272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28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 t="s">
        <v>278</v>
      </c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 t="s">
        <v>278</v>
      </c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O5:AI5" xr:uid="{00000000-0002-0000-1F00-000000000000}">
      <formula1>$AK$6:$AK$9</formula1>
    </dataValidation>
    <dataValidation type="list" allowBlank="1" showInputMessage="1" showErrorMessage="1" sqref="F6:AI6" xr:uid="{00000000-0002-0000-1F00-000001000000}">
      <formula1>$AM$6:$AM$8</formula1>
    </dataValidation>
    <dataValidation type="list" allowBlank="1" showInputMessage="1" showErrorMessage="1" sqref="Q7 AD7" xr:uid="{00000000-0002-0000-1F00-000002000000}">
      <formula1>$AQ$5:$AQ$11</formula1>
    </dataValidation>
    <dataValidation type="whole" allowBlank="1" showInputMessage="1" showErrorMessage="1" sqref="F13:H13 F15:H15" xr:uid="{00000000-0002-0000-1F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</sheetPr>
  <dimension ref="A1:AQ43"/>
  <sheetViews>
    <sheetView topLeftCell="A16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 t="s">
        <v>278</v>
      </c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29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 t="s">
        <v>278</v>
      </c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 t="s">
        <v>278</v>
      </c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Q7 AD7" xr:uid="{00000000-0002-0000-2000-000000000000}">
      <formula1>$AQ$5:$AQ$11</formula1>
    </dataValidation>
    <dataValidation type="list" allowBlank="1" showInputMessage="1" showErrorMessage="1" sqref="F6:AI6" xr:uid="{00000000-0002-0000-2000-000001000000}">
      <formula1>$AM$6:$AM$8</formula1>
    </dataValidation>
    <dataValidation type="list" allowBlank="1" showInputMessage="1" showErrorMessage="1" sqref="O5:AI5" xr:uid="{00000000-0002-0000-2000-000002000000}">
      <formula1>$AK$6:$AK$9</formula1>
    </dataValidation>
    <dataValidation type="whole" allowBlank="1" showInputMessage="1" showErrorMessage="1" sqref="F13:H13 F15:H15" xr:uid="{00000000-0002-0000-20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FF00"/>
  </sheetPr>
  <dimension ref="A1:AQ43"/>
  <sheetViews>
    <sheetView topLeftCell="A19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1" t="str">
        <f>IF(表紙!$B$7="交付申請","（様式１－３）","（様式１－６）")</f>
        <v>（様式１－３）</v>
      </c>
    </row>
    <row r="2" spans="1:43" ht="22.5" customHeight="1" x14ac:dyDescent="0.15">
      <c r="A2" s="551" t="s">
        <v>278</v>
      </c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30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 t="s">
        <v>278</v>
      </c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 t="s">
        <v>278</v>
      </c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O5:AI5" xr:uid="{00000000-0002-0000-2100-000000000000}">
      <formula1>$AK$6:$AK$9</formula1>
    </dataValidation>
    <dataValidation type="list" allowBlank="1" showInputMessage="1" showErrorMessage="1" sqref="F6:AI6" xr:uid="{00000000-0002-0000-2100-000001000000}">
      <formula1>$AM$6:$AM$8</formula1>
    </dataValidation>
    <dataValidation type="list" allowBlank="1" showInputMessage="1" showErrorMessage="1" sqref="Q7 AD7" xr:uid="{00000000-0002-0000-2100-000002000000}">
      <formula1>$AQ$5:$AQ$11</formula1>
    </dataValidation>
    <dataValidation type="whole" allowBlank="1" showInputMessage="1" showErrorMessage="1" sqref="F13:H13 F15:H15" xr:uid="{00000000-0002-0000-21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I42"/>
  <sheetViews>
    <sheetView topLeftCell="A22" zoomScaleNormal="100" workbookViewId="0">
      <selection activeCell="C23" sqref="C23:J23"/>
    </sheetView>
  </sheetViews>
  <sheetFormatPr defaultRowHeight="13.5" x14ac:dyDescent="0.15"/>
  <cols>
    <col min="1" max="35" width="2.75" style="1" customWidth="1"/>
    <col min="36" max="16384" width="9" style="1"/>
  </cols>
  <sheetData>
    <row r="1" spans="1:35" ht="22.5" customHeight="1" x14ac:dyDescent="0.15">
      <c r="A1" s="589" t="s">
        <v>265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6" t="s">
        <v>91</v>
      </c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</row>
    <row r="2" spans="1:35" ht="22.5" customHeight="1" x14ac:dyDescent="0.15">
      <c r="A2" s="589"/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</row>
    <row r="3" spans="1:35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 x14ac:dyDescent="0.15">
      <c r="A5" s="458" t="s">
        <v>14</v>
      </c>
      <c r="B5" s="459"/>
      <c r="C5" s="460"/>
      <c r="D5" s="460"/>
      <c r="E5" s="461"/>
      <c r="F5" s="587">
        <v>1</v>
      </c>
      <c r="G5" s="373"/>
      <c r="H5" s="373"/>
      <c r="I5" s="588"/>
      <c r="J5" s="372" t="s">
        <v>15</v>
      </c>
      <c r="K5" s="421"/>
      <c r="L5" s="421"/>
      <c r="M5" s="421"/>
      <c r="N5" s="422"/>
      <c r="O5" s="590" t="s">
        <v>153</v>
      </c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2"/>
    </row>
    <row r="6" spans="1:35" ht="22.5" customHeight="1" x14ac:dyDescent="0.15">
      <c r="A6" s="471" t="s">
        <v>0</v>
      </c>
      <c r="B6" s="472"/>
      <c r="C6" s="473"/>
      <c r="D6" s="473"/>
      <c r="E6" s="474"/>
      <c r="F6" s="593" t="s">
        <v>20</v>
      </c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5"/>
    </row>
    <row r="7" spans="1:35" ht="22.5" customHeight="1" x14ac:dyDescent="0.15">
      <c r="A7" s="471" t="s">
        <v>3</v>
      </c>
      <c r="B7" s="472"/>
      <c r="C7" s="473"/>
      <c r="D7" s="473"/>
      <c r="E7" s="474"/>
      <c r="F7" s="579">
        <v>43590</v>
      </c>
      <c r="G7" s="580"/>
      <c r="H7" s="580"/>
      <c r="I7" s="580"/>
      <c r="J7" s="580"/>
      <c r="K7" s="580"/>
      <c r="L7" s="580"/>
      <c r="M7" s="580"/>
      <c r="N7" s="581" t="s">
        <v>72</v>
      </c>
      <c r="O7" s="581"/>
      <c r="P7" s="581"/>
      <c r="Q7" s="581"/>
      <c r="R7" s="581"/>
      <c r="S7" s="581"/>
      <c r="T7" s="582"/>
      <c r="U7" s="582"/>
      <c r="V7" s="582"/>
      <c r="W7" s="582"/>
      <c r="X7" s="582"/>
      <c r="Y7" s="582"/>
      <c r="Z7" s="582"/>
      <c r="AA7" s="582"/>
      <c r="AB7" s="581"/>
      <c r="AC7" s="581"/>
      <c r="AD7" s="581"/>
      <c r="AE7" s="583" t="s">
        <v>94</v>
      </c>
      <c r="AF7" s="584"/>
      <c r="AG7" s="584"/>
      <c r="AH7" s="584"/>
      <c r="AI7" s="585"/>
    </row>
    <row r="8" spans="1:35" ht="22.5" customHeight="1" x14ac:dyDescent="0.15">
      <c r="A8" s="486" t="s">
        <v>18</v>
      </c>
      <c r="B8" s="487"/>
      <c r="C8" s="480" t="s">
        <v>16</v>
      </c>
      <c r="D8" s="481"/>
      <c r="E8" s="482"/>
      <c r="F8" s="596" t="s">
        <v>96</v>
      </c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597"/>
      <c r="T8" s="597"/>
      <c r="U8" s="597"/>
      <c r="V8" s="597"/>
      <c r="W8" s="597"/>
      <c r="X8" s="597"/>
      <c r="Y8" s="597"/>
      <c r="Z8" s="597"/>
      <c r="AA8" s="597"/>
      <c r="AB8" s="597"/>
      <c r="AC8" s="597"/>
      <c r="AD8" s="597"/>
      <c r="AE8" s="597"/>
      <c r="AF8" s="597"/>
      <c r="AG8" s="597"/>
      <c r="AH8" s="597"/>
      <c r="AI8" s="598"/>
    </row>
    <row r="9" spans="1:35" ht="22.5" customHeight="1" x14ac:dyDescent="0.15">
      <c r="A9" s="488"/>
      <c r="B9" s="489"/>
      <c r="C9" s="475" t="s">
        <v>17</v>
      </c>
      <c r="D9" s="476"/>
      <c r="E9" s="477"/>
      <c r="F9" s="599" t="s">
        <v>97</v>
      </c>
      <c r="G9" s="600"/>
      <c r="H9" s="600"/>
      <c r="I9" s="600"/>
      <c r="J9" s="600"/>
      <c r="K9" s="600"/>
      <c r="L9" s="600"/>
      <c r="M9" s="600"/>
      <c r="N9" s="600"/>
      <c r="O9" s="600"/>
      <c r="P9" s="600"/>
      <c r="Q9" s="600"/>
      <c r="R9" s="600"/>
      <c r="S9" s="600"/>
      <c r="T9" s="600"/>
      <c r="U9" s="600"/>
      <c r="V9" s="600"/>
      <c r="W9" s="600"/>
      <c r="X9" s="600"/>
      <c r="Y9" s="600"/>
      <c r="Z9" s="600"/>
      <c r="AA9" s="600"/>
      <c r="AB9" s="600"/>
      <c r="AC9" s="600"/>
      <c r="AD9" s="600"/>
      <c r="AE9" s="600"/>
      <c r="AF9" s="600"/>
      <c r="AG9" s="600"/>
      <c r="AH9" s="600"/>
      <c r="AI9" s="601"/>
    </row>
    <row r="10" spans="1:35" ht="22.5" customHeight="1" x14ac:dyDescent="0.15">
      <c r="A10" s="486" t="s">
        <v>19</v>
      </c>
      <c r="B10" s="487"/>
      <c r="C10" s="480" t="s">
        <v>16</v>
      </c>
      <c r="D10" s="481"/>
      <c r="E10" s="482"/>
      <c r="F10" s="596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597"/>
      <c r="AA10" s="597"/>
      <c r="AB10" s="597"/>
      <c r="AC10" s="597"/>
      <c r="AD10" s="597"/>
      <c r="AE10" s="597"/>
      <c r="AF10" s="597"/>
      <c r="AG10" s="597"/>
      <c r="AH10" s="597"/>
      <c r="AI10" s="598"/>
    </row>
    <row r="11" spans="1:35" ht="22.5" customHeight="1" x14ac:dyDescent="0.15">
      <c r="A11" s="488"/>
      <c r="B11" s="489"/>
      <c r="C11" s="475" t="s">
        <v>17</v>
      </c>
      <c r="D11" s="476"/>
      <c r="E11" s="477"/>
      <c r="F11" s="599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1"/>
    </row>
    <row r="12" spans="1:35" ht="22.5" customHeight="1" x14ac:dyDescent="0.15">
      <c r="A12" s="486" t="s">
        <v>4</v>
      </c>
      <c r="B12" s="487"/>
      <c r="C12" s="497"/>
      <c r="D12" s="497"/>
      <c r="E12" s="498"/>
      <c r="F12" s="4"/>
      <c r="G12" s="40"/>
      <c r="H12" s="554" t="s">
        <v>6</v>
      </c>
      <c r="I12" s="554"/>
      <c r="J12" s="554"/>
      <c r="K12" s="555"/>
      <c r="L12" s="558" t="s">
        <v>7</v>
      </c>
      <c r="M12" s="554"/>
      <c r="N12" s="554"/>
      <c r="O12" s="555"/>
      <c r="P12" s="558" t="s">
        <v>20</v>
      </c>
      <c r="Q12" s="554"/>
      <c r="R12" s="554"/>
      <c r="S12" s="554"/>
      <c r="T12" s="558" t="s">
        <v>8</v>
      </c>
      <c r="U12" s="554"/>
      <c r="V12" s="554"/>
      <c r="W12" s="554"/>
      <c r="X12" s="558" t="s">
        <v>21</v>
      </c>
      <c r="Y12" s="554"/>
      <c r="Z12" s="554"/>
      <c r="AA12" s="554"/>
      <c r="AB12" s="558" t="s">
        <v>22</v>
      </c>
      <c r="AC12" s="554"/>
      <c r="AD12" s="554"/>
      <c r="AE12" s="555"/>
      <c r="AF12" s="558" t="s">
        <v>68</v>
      </c>
      <c r="AG12" s="554"/>
      <c r="AH12" s="554"/>
      <c r="AI12" s="609"/>
    </row>
    <row r="13" spans="1:35" ht="22.5" customHeight="1" x14ac:dyDescent="0.15">
      <c r="A13" s="499"/>
      <c r="B13" s="500"/>
      <c r="C13" s="501"/>
      <c r="D13" s="501"/>
      <c r="E13" s="502"/>
      <c r="F13" s="605" t="s">
        <v>5</v>
      </c>
      <c r="G13" s="606"/>
      <c r="H13" s="556"/>
      <c r="I13" s="556"/>
      <c r="J13" s="556"/>
      <c r="K13" s="41" t="s">
        <v>23</v>
      </c>
      <c r="L13" s="556"/>
      <c r="M13" s="556"/>
      <c r="N13" s="556"/>
      <c r="O13" s="41" t="s">
        <v>23</v>
      </c>
      <c r="P13" s="556">
        <v>2</v>
      </c>
      <c r="Q13" s="556"/>
      <c r="R13" s="556"/>
      <c r="S13" s="41" t="s">
        <v>23</v>
      </c>
      <c r="T13" s="556"/>
      <c r="U13" s="556"/>
      <c r="V13" s="556"/>
      <c r="W13" s="41" t="s">
        <v>23</v>
      </c>
      <c r="X13" s="556"/>
      <c r="Y13" s="556"/>
      <c r="Z13" s="556"/>
      <c r="AA13" s="41" t="s">
        <v>23</v>
      </c>
      <c r="AB13" s="556"/>
      <c r="AC13" s="556"/>
      <c r="AD13" s="556"/>
      <c r="AE13" s="41" t="s">
        <v>23</v>
      </c>
      <c r="AF13" s="610">
        <f>SUM(H13,L13,P13,T13,X13,AB13)</f>
        <v>2</v>
      </c>
      <c r="AG13" s="611"/>
      <c r="AH13" s="611"/>
      <c r="AI13" s="31" t="s">
        <v>23</v>
      </c>
    </row>
    <row r="14" spans="1:35" ht="22.5" customHeight="1" x14ac:dyDescent="0.15">
      <c r="A14" s="488"/>
      <c r="B14" s="489"/>
      <c r="C14" s="503"/>
      <c r="D14" s="503"/>
      <c r="E14" s="504"/>
      <c r="F14" s="607" t="s">
        <v>24</v>
      </c>
      <c r="G14" s="608"/>
      <c r="H14" s="557"/>
      <c r="I14" s="557"/>
      <c r="J14" s="557"/>
      <c r="K14" s="30" t="s">
        <v>23</v>
      </c>
      <c r="L14" s="557"/>
      <c r="M14" s="557"/>
      <c r="N14" s="557"/>
      <c r="O14" s="30" t="s">
        <v>23</v>
      </c>
      <c r="P14" s="557">
        <v>5</v>
      </c>
      <c r="Q14" s="557"/>
      <c r="R14" s="557"/>
      <c r="S14" s="30" t="s">
        <v>23</v>
      </c>
      <c r="T14" s="557"/>
      <c r="U14" s="557"/>
      <c r="V14" s="557"/>
      <c r="W14" s="30" t="s">
        <v>23</v>
      </c>
      <c r="X14" s="557"/>
      <c r="Y14" s="557"/>
      <c r="Z14" s="557"/>
      <c r="AA14" s="30" t="s">
        <v>23</v>
      </c>
      <c r="AB14" s="557"/>
      <c r="AC14" s="557"/>
      <c r="AD14" s="557"/>
      <c r="AE14" s="30" t="s">
        <v>23</v>
      </c>
      <c r="AF14" s="612">
        <f>SUM(H14,L14,P14,T14,X14,AB14)</f>
        <v>5</v>
      </c>
      <c r="AG14" s="613"/>
      <c r="AH14" s="613"/>
      <c r="AI14" s="32" t="s">
        <v>23</v>
      </c>
    </row>
    <row r="15" spans="1:35" ht="22.5" customHeight="1" x14ac:dyDescent="0.15">
      <c r="A15" s="505" t="s">
        <v>70</v>
      </c>
      <c r="B15" s="506"/>
      <c r="C15" s="507"/>
      <c r="D15" s="507"/>
      <c r="E15" s="508"/>
      <c r="F15" s="567" t="s">
        <v>98</v>
      </c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568"/>
      <c r="R15" s="568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  <c r="AF15" s="568"/>
      <c r="AG15" s="568"/>
      <c r="AH15" s="568"/>
      <c r="AI15" s="569"/>
    </row>
    <row r="16" spans="1:35" ht="22.5" customHeight="1" x14ac:dyDescent="0.15">
      <c r="A16" s="509"/>
      <c r="B16" s="510"/>
      <c r="C16" s="511"/>
      <c r="D16" s="511"/>
      <c r="E16" s="512"/>
      <c r="F16" s="570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2"/>
    </row>
    <row r="17" spans="1:35" ht="22.5" customHeight="1" x14ac:dyDescent="0.15">
      <c r="A17" s="509"/>
      <c r="B17" s="510"/>
      <c r="C17" s="511"/>
      <c r="D17" s="511"/>
      <c r="E17" s="512"/>
      <c r="F17" s="570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2"/>
    </row>
    <row r="18" spans="1:35" ht="22.5" customHeight="1" x14ac:dyDescent="0.15">
      <c r="A18" s="509"/>
      <c r="B18" s="510"/>
      <c r="C18" s="511"/>
      <c r="D18" s="511"/>
      <c r="E18" s="512"/>
      <c r="F18" s="570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2"/>
    </row>
    <row r="19" spans="1:35" ht="22.5" customHeight="1" thickBot="1" x14ac:dyDescent="0.2">
      <c r="A19" s="513"/>
      <c r="B19" s="514"/>
      <c r="C19" s="515"/>
      <c r="D19" s="515"/>
      <c r="E19" s="516"/>
      <c r="F19" s="573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  <c r="AC19" s="574"/>
      <c r="AD19" s="574"/>
      <c r="AE19" s="574"/>
      <c r="AF19" s="574"/>
      <c r="AG19" s="574"/>
      <c r="AH19" s="574"/>
      <c r="AI19" s="575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25" t="s">
        <v>38</v>
      </c>
      <c r="B22" s="426"/>
      <c r="C22" s="372" t="s">
        <v>40</v>
      </c>
      <c r="D22" s="421"/>
      <c r="E22" s="421"/>
      <c r="F22" s="421"/>
      <c r="G22" s="421"/>
      <c r="H22" s="421"/>
      <c r="I22" s="421"/>
      <c r="J22" s="421"/>
      <c r="K22" s="372" t="s">
        <v>29</v>
      </c>
      <c r="L22" s="421"/>
      <c r="M22" s="421"/>
      <c r="N22" s="421"/>
      <c r="O22" s="422"/>
      <c r="P22" s="372" t="s">
        <v>41</v>
      </c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4"/>
    </row>
    <row r="23" spans="1:35" ht="24.75" customHeight="1" x14ac:dyDescent="0.15">
      <c r="A23" s="427"/>
      <c r="B23" s="428"/>
      <c r="C23" s="365" t="s">
        <v>280</v>
      </c>
      <c r="D23" s="366"/>
      <c r="E23" s="366"/>
      <c r="F23" s="366"/>
      <c r="G23" s="366"/>
      <c r="H23" s="366"/>
      <c r="I23" s="366"/>
      <c r="J23" s="367"/>
      <c r="K23" s="602">
        <v>236800</v>
      </c>
      <c r="L23" s="603"/>
      <c r="M23" s="603"/>
      <c r="N23" s="603"/>
      <c r="O23" s="604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27"/>
      <c r="B24" s="428"/>
      <c r="C24" s="365" t="s">
        <v>10</v>
      </c>
      <c r="D24" s="366"/>
      <c r="E24" s="366"/>
      <c r="F24" s="366"/>
      <c r="G24" s="366"/>
      <c r="H24" s="366"/>
      <c r="I24" s="366"/>
      <c r="J24" s="367"/>
      <c r="K24" s="614"/>
      <c r="L24" s="615"/>
      <c r="M24" s="615"/>
      <c r="N24" s="615"/>
      <c r="O24" s="616"/>
      <c r="P24" s="35"/>
      <c r="Q24" s="36"/>
      <c r="R24" s="3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 x14ac:dyDescent="0.15">
      <c r="A25" s="427"/>
      <c r="B25" s="428"/>
      <c r="C25" s="365" t="s">
        <v>28</v>
      </c>
      <c r="D25" s="366"/>
      <c r="E25" s="366"/>
      <c r="F25" s="366"/>
      <c r="G25" s="366"/>
      <c r="H25" s="366"/>
      <c r="I25" s="366"/>
      <c r="J25" s="367"/>
      <c r="K25" s="614"/>
      <c r="L25" s="615"/>
      <c r="M25" s="615"/>
      <c r="N25" s="615"/>
      <c r="O25" s="616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 x14ac:dyDescent="0.15">
      <c r="A26" s="427"/>
      <c r="B26" s="428"/>
      <c r="C26" s="365" t="s">
        <v>11</v>
      </c>
      <c r="D26" s="366"/>
      <c r="E26" s="366"/>
      <c r="F26" s="366"/>
      <c r="G26" s="366"/>
      <c r="H26" s="366"/>
      <c r="I26" s="366"/>
      <c r="J26" s="367"/>
      <c r="K26" s="614"/>
      <c r="L26" s="615"/>
      <c r="M26" s="615"/>
      <c r="N26" s="615"/>
      <c r="O26" s="616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 x14ac:dyDescent="0.2">
      <c r="A27" s="429"/>
      <c r="B27" s="430"/>
      <c r="C27" s="409" t="s">
        <v>48</v>
      </c>
      <c r="D27" s="410"/>
      <c r="E27" s="410"/>
      <c r="F27" s="410"/>
      <c r="G27" s="410"/>
      <c r="H27" s="410"/>
      <c r="I27" s="410"/>
      <c r="J27" s="411"/>
      <c r="K27" s="617">
        <f>SUM(K23:O26)</f>
        <v>236800</v>
      </c>
      <c r="L27" s="618"/>
      <c r="M27" s="618"/>
      <c r="N27" s="618"/>
      <c r="O27" s="619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412" t="s">
        <v>39</v>
      </c>
      <c r="B28" s="413"/>
      <c r="C28" s="379" t="s">
        <v>42</v>
      </c>
      <c r="D28" s="379"/>
      <c r="E28" s="379"/>
      <c r="F28" s="379"/>
      <c r="G28" s="379" t="s">
        <v>43</v>
      </c>
      <c r="H28" s="379"/>
      <c r="I28" s="379"/>
      <c r="J28" s="379"/>
      <c r="K28" s="566" t="s">
        <v>9</v>
      </c>
      <c r="L28" s="385"/>
      <c r="M28" s="385"/>
      <c r="N28" s="385"/>
      <c r="O28" s="386"/>
      <c r="P28" s="576" t="s">
        <v>44</v>
      </c>
      <c r="Q28" s="577"/>
      <c r="R28" s="577"/>
      <c r="S28" s="577"/>
      <c r="T28" s="577"/>
      <c r="U28" s="577"/>
      <c r="V28" s="577"/>
      <c r="W28" s="577"/>
      <c r="X28" s="577"/>
      <c r="Y28" s="578"/>
      <c r="Z28" s="448" t="s">
        <v>45</v>
      </c>
      <c r="AA28" s="449"/>
      <c r="AB28" s="449"/>
      <c r="AC28" s="449"/>
      <c r="AD28" s="449"/>
      <c r="AE28" s="449"/>
      <c r="AF28" s="449"/>
      <c r="AG28" s="449"/>
      <c r="AH28" s="449"/>
      <c r="AI28" s="450"/>
    </row>
    <row r="29" spans="1:35" ht="19.5" customHeight="1" x14ac:dyDescent="0.15">
      <c r="A29" s="414"/>
      <c r="B29" s="415"/>
      <c r="C29" s="380"/>
      <c r="D29" s="380"/>
      <c r="E29" s="380"/>
      <c r="F29" s="380"/>
      <c r="G29" s="380"/>
      <c r="H29" s="380"/>
      <c r="I29" s="380"/>
      <c r="J29" s="380"/>
      <c r="K29" s="387"/>
      <c r="L29" s="388"/>
      <c r="M29" s="388"/>
      <c r="N29" s="388"/>
      <c r="O29" s="389"/>
      <c r="P29" s="399" t="s">
        <v>12</v>
      </c>
      <c r="Q29" s="400"/>
      <c r="R29" s="400"/>
      <c r="S29" s="400"/>
      <c r="T29" s="400"/>
      <c r="U29" s="399" t="s">
        <v>55</v>
      </c>
      <c r="V29" s="400"/>
      <c r="W29" s="400"/>
      <c r="X29" s="400"/>
      <c r="Y29" s="454"/>
      <c r="Z29" s="451"/>
      <c r="AA29" s="452"/>
      <c r="AB29" s="452"/>
      <c r="AC29" s="452"/>
      <c r="AD29" s="452"/>
      <c r="AE29" s="452"/>
      <c r="AF29" s="452"/>
      <c r="AG29" s="452"/>
      <c r="AH29" s="452"/>
      <c r="AI29" s="453"/>
    </row>
    <row r="30" spans="1:35" ht="24" customHeight="1" x14ac:dyDescent="0.15">
      <c r="A30" s="414"/>
      <c r="B30" s="415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63">
        <v>160000</v>
      </c>
      <c r="L30" s="564"/>
      <c r="M30" s="564"/>
      <c r="N30" s="564"/>
      <c r="O30" s="565"/>
      <c r="P30" s="563">
        <v>160000</v>
      </c>
      <c r="Q30" s="564"/>
      <c r="R30" s="564"/>
      <c r="S30" s="564"/>
      <c r="T30" s="565"/>
      <c r="U30" s="563">
        <f t="shared" ref="U30:U39" si="0">K30-P30</f>
        <v>0</v>
      </c>
      <c r="V30" s="564"/>
      <c r="W30" s="564"/>
      <c r="X30" s="564"/>
      <c r="Y30" s="565"/>
      <c r="Z30" s="559" t="s">
        <v>99</v>
      </c>
      <c r="AA30" s="560"/>
      <c r="AB30" s="560"/>
      <c r="AC30" s="560"/>
      <c r="AD30" s="560"/>
      <c r="AE30" s="560"/>
      <c r="AF30" s="560"/>
      <c r="AG30" s="560"/>
      <c r="AH30" s="560"/>
      <c r="AI30" s="561"/>
    </row>
    <row r="31" spans="1:35" ht="24" customHeight="1" x14ac:dyDescent="0.15">
      <c r="A31" s="414"/>
      <c r="B31" s="415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63">
        <v>16800</v>
      </c>
      <c r="L31" s="564"/>
      <c r="M31" s="564"/>
      <c r="N31" s="564"/>
      <c r="O31" s="565"/>
      <c r="P31" s="563">
        <v>16800</v>
      </c>
      <c r="Q31" s="564"/>
      <c r="R31" s="564"/>
      <c r="S31" s="564"/>
      <c r="T31" s="565"/>
      <c r="U31" s="563">
        <f t="shared" si="0"/>
        <v>0</v>
      </c>
      <c r="V31" s="564"/>
      <c r="W31" s="564"/>
      <c r="X31" s="564"/>
      <c r="Y31" s="565"/>
      <c r="Z31" s="562" t="s">
        <v>102</v>
      </c>
      <c r="AA31" s="560"/>
      <c r="AB31" s="560"/>
      <c r="AC31" s="560"/>
      <c r="AD31" s="560"/>
      <c r="AE31" s="560"/>
      <c r="AF31" s="560"/>
      <c r="AG31" s="560"/>
      <c r="AH31" s="560"/>
      <c r="AI31" s="561"/>
    </row>
    <row r="32" spans="1:35" ht="24" customHeight="1" x14ac:dyDescent="0.15">
      <c r="A32" s="414"/>
      <c r="B32" s="415"/>
      <c r="C32" s="22"/>
      <c r="D32" s="21"/>
      <c r="E32" s="21"/>
      <c r="F32" s="25"/>
      <c r="G32" s="21" t="s">
        <v>2</v>
      </c>
      <c r="H32" s="21"/>
      <c r="I32" s="21"/>
      <c r="J32" s="25"/>
      <c r="K32" s="563"/>
      <c r="L32" s="564"/>
      <c r="M32" s="564"/>
      <c r="N32" s="564"/>
      <c r="O32" s="565"/>
      <c r="P32" s="563"/>
      <c r="Q32" s="564"/>
      <c r="R32" s="564"/>
      <c r="S32" s="564"/>
      <c r="T32" s="565"/>
      <c r="U32" s="563">
        <f t="shared" si="0"/>
        <v>0</v>
      </c>
      <c r="V32" s="564"/>
      <c r="W32" s="564"/>
      <c r="X32" s="564"/>
      <c r="Y32" s="565"/>
      <c r="Z32" s="562"/>
      <c r="AA32" s="560"/>
      <c r="AB32" s="560"/>
      <c r="AC32" s="560"/>
      <c r="AD32" s="560"/>
      <c r="AE32" s="560"/>
      <c r="AF32" s="560"/>
      <c r="AG32" s="560"/>
      <c r="AH32" s="560"/>
      <c r="AI32" s="561"/>
    </row>
    <row r="33" spans="1:35" ht="24" customHeight="1" x14ac:dyDescent="0.15">
      <c r="A33" s="414"/>
      <c r="B33" s="415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63">
        <v>10000</v>
      </c>
      <c r="L33" s="564"/>
      <c r="M33" s="564"/>
      <c r="N33" s="564"/>
      <c r="O33" s="565"/>
      <c r="P33" s="563">
        <v>10000</v>
      </c>
      <c r="Q33" s="564"/>
      <c r="R33" s="564"/>
      <c r="S33" s="564"/>
      <c r="T33" s="565"/>
      <c r="U33" s="563">
        <f t="shared" si="0"/>
        <v>0</v>
      </c>
      <c r="V33" s="564"/>
      <c r="W33" s="564"/>
      <c r="X33" s="564"/>
      <c r="Y33" s="565"/>
      <c r="Z33" s="559" t="s">
        <v>100</v>
      </c>
      <c r="AA33" s="560"/>
      <c r="AB33" s="560"/>
      <c r="AC33" s="560"/>
      <c r="AD33" s="560"/>
      <c r="AE33" s="560"/>
      <c r="AF33" s="560"/>
      <c r="AG33" s="560"/>
      <c r="AH33" s="560"/>
      <c r="AI33" s="561"/>
    </row>
    <row r="34" spans="1:35" ht="24" customHeight="1" x14ac:dyDescent="0.15">
      <c r="A34" s="414"/>
      <c r="B34" s="415"/>
      <c r="C34" s="22"/>
      <c r="D34" s="21"/>
      <c r="E34" s="21"/>
      <c r="F34" s="25"/>
      <c r="G34" s="21" t="s">
        <v>34</v>
      </c>
      <c r="H34" s="21"/>
      <c r="I34" s="21"/>
      <c r="J34" s="25"/>
      <c r="K34" s="563"/>
      <c r="L34" s="564"/>
      <c r="M34" s="564"/>
      <c r="N34" s="564"/>
      <c r="O34" s="565"/>
      <c r="P34" s="620"/>
      <c r="Q34" s="621"/>
      <c r="R34" s="621"/>
      <c r="S34" s="621"/>
      <c r="T34" s="622"/>
      <c r="U34" s="563">
        <f t="shared" si="0"/>
        <v>0</v>
      </c>
      <c r="V34" s="564"/>
      <c r="W34" s="564"/>
      <c r="X34" s="564"/>
      <c r="Y34" s="565"/>
      <c r="Z34" s="559"/>
      <c r="AA34" s="560"/>
      <c r="AB34" s="560"/>
      <c r="AC34" s="560"/>
      <c r="AD34" s="560"/>
      <c r="AE34" s="560"/>
      <c r="AF34" s="560"/>
      <c r="AG34" s="560"/>
      <c r="AH34" s="560"/>
      <c r="AI34" s="561"/>
    </row>
    <row r="35" spans="1:35" ht="24" customHeight="1" x14ac:dyDescent="0.15">
      <c r="A35" s="414"/>
      <c r="B35" s="415"/>
      <c r="C35" s="13" t="s">
        <v>32</v>
      </c>
      <c r="D35" s="14"/>
      <c r="E35" s="14"/>
      <c r="F35" s="26"/>
      <c r="G35" s="418" t="s">
        <v>37</v>
      </c>
      <c r="H35" s="419"/>
      <c r="I35" s="419"/>
      <c r="J35" s="420"/>
      <c r="K35" s="563"/>
      <c r="L35" s="564"/>
      <c r="M35" s="564"/>
      <c r="N35" s="564"/>
      <c r="O35" s="565"/>
      <c r="P35" s="563"/>
      <c r="Q35" s="564"/>
      <c r="R35" s="564"/>
      <c r="S35" s="564"/>
      <c r="T35" s="565"/>
      <c r="U35" s="563">
        <f t="shared" si="0"/>
        <v>0</v>
      </c>
      <c r="V35" s="564"/>
      <c r="W35" s="564"/>
      <c r="X35" s="564"/>
      <c r="Y35" s="565"/>
      <c r="Z35" s="559"/>
      <c r="AA35" s="560"/>
      <c r="AB35" s="560"/>
      <c r="AC35" s="560"/>
      <c r="AD35" s="560"/>
      <c r="AE35" s="560"/>
      <c r="AF35" s="560"/>
      <c r="AG35" s="560"/>
      <c r="AH35" s="560"/>
      <c r="AI35" s="561"/>
    </row>
    <row r="36" spans="1:35" ht="24" customHeight="1" x14ac:dyDescent="0.15">
      <c r="A36" s="414"/>
      <c r="B36" s="415"/>
      <c r="C36" s="132"/>
      <c r="D36" s="133"/>
      <c r="E36" s="133"/>
      <c r="F36" s="134"/>
      <c r="G36" s="545" t="s">
        <v>156</v>
      </c>
      <c r="H36" s="546"/>
      <c r="I36" s="546"/>
      <c r="J36" s="547"/>
      <c r="K36" s="390"/>
      <c r="L36" s="391"/>
      <c r="M36" s="391"/>
      <c r="N36" s="391"/>
      <c r="O36" s="392"/>
      <c r="P36" s="620"/>
      <c r="Q36" s="621"/>
      <c r="R36" s="621"/>
      <c r="S36" s="621"/>
      <c r="T36" s="622"/>
      <c r="U36" s="563">
        <f t="shared" si="0"/>
        <v>0</v>
      </c>
      <c r="V36" s="564"/>
      <c r="W36" s="564"/>
      <c r="X36" s="564"/>
      <c r="Y36" s="565"/>
      <c r="Z36" s="623"/>
      <c r="AA36" s="624"/>
      <c r="AB36" s="624"/>
      <c r="AC36" s="624"/>
      <c r="AD36" s="624"/>
      <c r="AE36" s="624"/>
      <c r="AF36" s="624"/>
      <c r="AG36" s="624"/>
      <c r="AH36" s="624"/>
      <c r="AI36" s="625"/>
    </row>
    <row r="37" spans="1:35" ht="24" customHeight="1" x14ac:dyDescent="0.15">
      <c r="A37" s="414"/>
      <c r="B37" s="415"/>
      <c r="C37" s="22"/>
      <c r="D37" s="21"/>
      <c r="E37" s="21"/>
      <c r="F37" s="25"/>
      <c r="G37" s="439" t="s">
        <v>155</v>
      </c>
      <c r="H37" s="440"/>
      <c r="I37" s="440"/>
      <c r="J37" s="441"/>
      <c r="K37" s="390"/>
      <c r="L37" s="391"/>
      <c r="M37" s="391"/>
      <c r="N37" s="391"/>
      <c r="O37" s="392"/>
      <c r="P37" s="620"/>
      <c r="Q37" s="621"/>
      <c r="R37" s="621"/>
      <c r="S37" s="621"/>
      <c r="T37" s="622"/>
      <c r="U37" s="563">
        <f t="shared" si="0"/>
        <v>0</v>
      </c>
      <c r="V37" s="564"/>
      <c r="W37" s="564"/>
      <c r="X37" s="564"/>
      <c r="Y37" s="565"/>
      <c r="Z37" s="623"/>
      <c r="AA37" s="624"/>
      <c r="AB37" s="624"/>
      <c r="AC37" s="624"/>
      <c r="AD37" s="624"/>
      <c r="AE37" s="624"/>
      <c r="AF37" s="624"/>
      <c r="AG37" s="624"/>
      <c r="AH37" s="624"/>
      <c r="AI37" s="625"/>
    </row>
    <row r="38" spans="1:35" ht="24" customHeight="1" x14ac:dyDescent="0.15">
      <c r="A38" s="414"/>
      <c r="B38" s="415"/>
      <c r="C38" s="433" t="s">
        <v>36</v>
      </c>
      <c r="D38" s="434"/>
      <c r="E38" s="434"/>
      <c r="F38" s="435"/>
      <c r="G38" s="436" t="s">
        <v>35</v>
      </c>
      <c r="H38" s="437"/>
      <c r="I38" s="437"/>
      <c r="J38" s="438"/>
      <c r="K38" s="563">
        <v>50000</v>
      </c>
      <c r="L38" s="564"/>
      <c r="M38" s="564"/>
      <c r="N38" s="564"/>
      <c r="O38" s="565"/>
      <c r="P38" s="563">
        <v>50000</v>
      </c>
      <c r="Q38" s="564"/>
      <c r="R38" s="564"/>
      <c r="S38" s="564"/>
      <c r="T38" s="565"/>
      <c r="U38" s="563">
        <f t="shared" si="0"/>
        <v>0</v>
      </c>
      <c r="V38" s="564"/>
      <c r="W38" s="564"/>
      <c r="X38" s="564"/>
      <c r="Y38" s="565"/>
      <c r="Z38" s="562" t="s">
        <v>101</v>
      </c>
      <c r="AA38" s="560"/>
      <c r="AB38" s="560"/>
      <c r="AC38" s="560"/>
      <c r="AD38" s="560"/>
      <c r="AE38" s="560"/>
      <c r="AF38" s="560"/>
      <c r="AG38" s="560"/>
      <c r="AH38" s="560"/>
      <c r="AI38" s="561"/>
    </row>
    <row r="39" spans="1:35" ht="24" customHeight="1" x14ac:dyDescent="0.15">
      <c r="A39" s="414"/>
      <c r="B39" s="415"/>
      <c r="C39" s="10" t="s">
        <v>11</v>
      </c>
      <c r="D39" s="11"/>
      <c r="E39" s="11"/>
      <c r="F39" s="12"/>
      <c r="G39" s="11"/>
      <c r="H39" s="11"/>
      <c r="I39" s="11"/>
      <c r="J39" s="12"/>
      <c r="K39" s="563"/>
      <c r="L39" s="564"/>
      <c r="M39" s="564"/>
      <c r="N39" s="564"/>
      <c r="O39" s="565"/>
      <c r="P39" s="563"/>
      <c r="Q39" s="564"/>
      <c r="R39" s="564"/>
      <c r="S39" s="564"/>
      <c r="T39" s="565"/>
      <c r="U39" s="563">
        <f t="shared" si="0"/>
        <v>0</v>
      </c>
      <c r="V39" s="564"/>
      <c r="W39" s="564"/>
      <c r="X39" s="564"/>
      <c r="Y39" s="565"/>
      <c r="Z39" s="559"/>
      <c r="AA39" s="560"/>
      <c r="AB39" s="560"/>
      <c r="AC39" s="560"/>
      <c r="AD39" s="560"/>
      <c r="AE39" s="560"/>
      <c r="AF39" s="560"/>
      <c r="AG39" s="560"/>
      <c r="AH39" s="560"/>
      <c r="AI39" s="561"/>
    </row>
    <row r="40" spans="1:35" ht="24" customHeight="1" thickBot="1" x14ac:dyDescent="0.2">
      <c r="A40" s="416"/>
      <c r="B40" s="417"/>
      <c r="C40" s="409" t="s">
        <v>48</v>
      </c>
      <c r="D40" s="410"/>
      <c r="E40" s="410"/>
      <c r="F40" s="410"/>
      <c r="G40" s="410"/>
      <c r="H40" s="410"/>
      <c r="I40" s="410"/>
      <c r="J40" s="411"/>
      <c r="K40" s="617">
        <f>SUM(K30:O39)</f>
        <v>236800</v>
      </c>
      <c r="L40" s="632"/>
      <c r="M40" s="632"/>
      <c r="N40" s="632"/>
      <c r="O40" s="633"/>
      <c r="P40" s="626">
        <f>SUM(P30:T39)</f>
        <v>236800</v>
      </c>
      <c r="Q40" s="627"/>
      <c r="R40" s="627"/>
      <c r="S40" s="627"/>
      <c r="T40" s="628"/>
      <c r="U40" s="629">
        <f>SUM(U30:Y39)</f>
        <v>0</v>
      </c>
      <c r="V40" s="630"/>
      <c r="W40" s="630"/>
      <c r="X40" s="630"/>
      <c r="Y40" s="631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x14ac:dyDescent="0.15">
      <c r="N42" s="8"/>
    </row>
  </sheetData>
  <mergeCells count="122">
    <mergeCell ref="Z36:AI36"/>
    <mergeCell ref="G37:J37"/>
    <mergeCell ref="K37:O37"/>
    <mergeCell ref="P37:T37"/>
    <mergeCell ref="U37:Y37"/>
    <mergeCell ref="Z37:AI37"/>
    <mergeCell ref="U29:Y29"/>
    <mergeCell ref="P40:T40"/>
    <mergeCell ref="U35:Y35"/>
    <mergeCell ref="U33:Y33"/>
    <mergeCell ref="U40:Y40"/>
    <mergeCell ref="P39:T39"/>
    <mergeCell ref="G36:J36"/>
    <mergeCell ref="K36:O36"/>
    <mergeCell ref="P36:T36"/>
    <mergeCell ref="U36:Y36"/>
    <mergeCell ref="K40:O40"/>
    <mergeCell ref="K34:O34"/>
    <mergeCell ref="Z39:AI39"/>
    <mergeCell ref="Z35:AI35"/>
    <mergeCell ref="C38:F38"/>
    <mergeCell ref="K38:O38"/>
    <mergeCell ref="U34:Y34"/>
    <mergeCell ref="U38:Y38"/>
    <mergeCell ref="U39:Y39"/>
    <mergeCell ref="P34:T34"/>
    <mergeCell ref="P35:T35"/>
    <mergeCell ref="P38:T38"/>
    <mergeCell ref="C40:J40"/>
    <mergeCell ref="K35:O35"/>
    <mergeCell ref="K39:O39"/>
    <mergeCell ref="F11:AI11"/>
    <mergeCell ref="K22:O22"/>
    <mergeCell ref="C23:J23"/>
    <mergeCell ref="C24:J24"/>
    <mergeCell ref="C25:J25"/>
    <mergeCell ref="C26:J26"/>
    <mergeCell ref="C27:J27"/>
    <mergeCell ref="K23:O23"/>
    <mergeCell ref="F13:G13"/>
    <mergeCell ref="T12:W12"/>
    <mergeCell ref="F14:G14"/>
    <mergeCell ref="T14:V14"/>
    <mergeCell ref="P22:AI22"/>
    <mergeCell ref="X12:AA12"/>
    <mergeCell ref="AB13:AD13"/>
    <mergeCell ref="AF12:AI12"/>
    <mergeCell ref="AF13:AH13"/>
    <mergeCell ref="P12:S12"/>
    <mergeCell ref="AF14:AH14"/>
    <mergeCell ref="K24:O24"/>
    <mergeCell ref="K25:O25"/>
    <mergeCell ref="K26:O26"/>
    <mergeCell ref="K27:O27"/>
    <mergeCell ref="A15:E19"/>
    <mergeCell ref="F7:M7"/>
    <mergeCell ref="N7:P7"/>
    <mergeCell ref="T7:AA7"/>
    <mergeCell ref="AB7:AD7"/>
    <mergeCell ref="AE7:AI7"/>
    <mergeCell ref="A10:B11"/>
    <mergeCell ref="C10:E10"/>
    <mergeCell ref="C11:E11"/>
    <mergeCell ref="T1:AI2"/>
    <mergeCell ref="Q7:S7"/>
    <mergeCell ref="A5:E5"/>
    <mergeCell ref="F5:I5"/>
    <mergeCell ref="A1:S2"/>
    <mergeCell ref="A8:B9"/>
    <mergeCell ref="J5:N5"/>
    <mergeCell ref="O5:AI5"/>
    <mergeCell ref="A7:E7"/>
    <mergeCell ref="F6:AI6"/>
    <mergeCell ref="A6:E6"/>
    <mergeCell ref="F10:AI10"/>
    <mergeCell ref="C8:E8"/>
    <mergeCell ref="C9:E9"/>
    <mergeCell ref="F8:AI8"/>
    <mergeCell ref="F9:AI9"/>
    <mergeCell ref="A12:E14"/>
    <mergeCell ref="F15:AI19"/>
    <mergeCell ref="AB12:AE12"/>
    <mergeCell ref="X13:Z13"/>
    <mergeCell ref="T13:V13"/>
    <mergeCell ref="L14:N14"/>
    <mergeCell ref="P13:R13"/>
    <mergeCell ref="Z31:AI31"/>
    <mergeCell ref="Z28:AI29"/>
    <mergeCell ref="P31:T31"/>
    <mergeCell ref="P28:Y28"/>
    <mergeCell ref="P29:T29"/>
    <mergeCell ref="Z30:AI30"/>
    <mergeCell ref="P30:T30"/>
    <mergeCell ref="A22:B27"/>
    <mergeCell ref="C22:J22"/>
    <mergeCell ref="K31:O31"/>
    <mergeCell ref="K30:O30"/>
    <mergeCell ref="A28:B40"/>
    <mergeCell ref="G35:J35"/>
    <mergeCell ref="G38:J38"/>
    <mergeCell ref="C28:F29"/>
    <mergeCell ref="G28:J29"/>
    <mergeCell ref="Z38:AI38"/>
    <mergeCell ref="H12:K12"/>
    <mergeCell ref="H13:J13"/>
    <mergeCell ref="H14:J14"/>
    <mergeCell ref="L12:O12"/>
    <mergeCell ref="L13:N13"/>
    <mergeCell ref="X14:Z14"/>
    <mergeCell ref="AB14:AD14"/>
    <mergeCell ref="P14:R14"/>
    <mergeCell ref="Z34:AI34"/>
    <mergeCell ref="Z32:AI32"/>
    <mergeCell ref="Z33:AI33"/>
    <mergeCell ref="P32:T32"/>
    <mergeCell ref="P33:T33"/>
    <mergeCell ref="U32:Y32"/>
    <mergeCell ref="K32:O32"/>
    <mergeCell ref="K33:O33"/>
    <mergeCell ref="K28:O29"/>
    <mergeCell ref="U30:Y30"/>
    <mergeCell ref="U31:Y31"/>
  </mergeCells>
  <phoneticPr fontId="2"/>
  <pageMargins left="0.59055118110236227" right="0.39370078740157483" top="0.59055118110236227" bottom="0.5" header="0.39370078740157483" footer="0.31496062992125984"/>
  <pageSetup paperSize="9" scale="95" orientation="portrait" r:id="rId1"/>
  <headerFooter alignWithMargins="0">
    <oddHeader>&amp;L(様式１－３）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I42"/>
  <sheetViews>
    <sheetView topLeftCell="A19" zoomScaleNormal="100" workbookViewId="0">
      <selection activeCell="C23" sqref="C23:J23"/>
    </sheetView>
  </sheetViews>
  <sheetFormatPr defaultRowHeight="13.5" x14ac:dyDescent="0.15"/>
  <cols>
    <col min="1" max="35" width="2.75" style="1" customWidth="1"/>
    <col min="36" max="16384" width="9" style="1"/>
  </cols>
  <sheetData>
    <row r="1" spans="1:35" ht="22.5" customHeight="1" x14ac:dyDescent="0.15">
      <c r="A1" s="589" t="s">
        <v>265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6" t="s">
        <v>91</v>
      </c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</row>
    <row r="2" spans="1:35" ht="22.5" customHeight="1" x14ac:dyDescent="0.15">
      <c r="A2" s="589"/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</row>
    <row r="3" spans="1:35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 x14ac:dyDescent="0.15">
      <c r="A5" s="458" t="s">
        <v>14</v>
      </c>
      <c r="B5" s="459"/>
      <c r="C5" s="460"/>
      <c r="D5" s="460"/>
      <c r="E5" s="461"/>
      <c r="F5" s="587">
        <v>2</v>
      </c>
      <c r="G5" s="373"/>
      <c r="H5" s="373"/>
      <c r="I5" s="588"/>
      <c r="J5" s="372" t="s">
        <v>15</v>
      </c>
      <c r="K5" s="421"/>
      <c r="L5" s="421"/>
      <c r="M5" s="421"/>
      <c r="N5" s="422"/>
      <c r="O5" s="590" t="s">
        <v>152</v>
      </c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2"/>
    </row>
    <row r="6" spans="1:35" ht="22.5" customHeight="1" x14ac:dyDescent="0.15">
      <c r="A6" s="471" t="s">
        <v>0</v>
      </c>
      <c r="B6" s="472"/>
      <c r="C6" s="473"/>
      <c r="D6" s="473"/>
      <c r="E6" s="474"/>
      <c r="F6" s="593" t="s">
        <v>8</v>
      </c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5"/>
    </row>
    <row r="7" spans="1:35" ht="22.5" customHeight="1" x14ac:dyDescent="0.15">
      <c r="A7" s="471" t="s">
        <v>3</v>
      </c>
      <c r="B7" s="472"/>
      <c r="C7" s="473"/>
      <c r="D7" s="473"/>
      <c r="E7" s="474"/>
      <c r="F7" s="636" t="s">
        <v>273</v>
      </c>
      <c r="G7" s="582"/>
      <c r="H7" s="582"/>
      <c r="I7" s="582"/>
      <c r="J7" s="582"/>
      <c r="K7" s="582"/>
      <c r="L7" s="582"/>
      <c r="M7" s="582"/>
      <c r="N7" s="581" t="s">
        <v>82</v>
      </c>
      <c r="O7" s="581"/>
      <c r="P7" s="581"/>
      <c r="Q7" s="581" t="s">
        <v>56</v>
      </c>
      <c r="R7" s="581"/>
      <c r="S7" s="581"/>
      <c r="T7" s="582" t="s">
        <v>273</v>
      </c>
      <c r="U7" s="582"/>
      <c r="V7" s="582"/>
      <c r="W7" s="582"/>
      <c r="X7" s="582"/>
      <c r="Y7" s="582"/>
      <c r="Z7" s="582"/>
      <c r="AA7" s="582"/>
      <c r="AB7" s="581" t="s">
        <v>82</v>
      </c>
      <c r="AC7" s="581"/>
      <c r="AD7" s="581"/>
      <c r="AE7" s="583" t="s">
        <v>60</v>
      </c>
      <c r="AF7" s="584"/>
      <c r="AG7" s="584"/>
      <c r="AH7" s="584"/>
      <c r="AI7" s="585"/>
    </row>
    <row r="8" spans="1:35" ht="22.5" customHeight="1" x14ac:dyDescent="0.15">
      <c r="A8" s="486" t="s">
        <v>18</v>
      </c>
      <c r="B8" s="487"/>
      <c r="C8" s="480" t="s">
        <v>16</v>
      </c>
      <c r="D8" s="481"/>
      <c r="E8" s="482"/>
      <c r="F8" s="596" t="s">
        <v>74</v>
      </c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597"/>
      <c r="T8" s="597"/>
      <c r="U8" s="597"/>
      <c r="V8" s="597"/>
      <c r="W8" s="597"/>
      <c r="X8" s="597"/>
      <c r="Y8" s="597"/>
      <c r="Z8" s="597"/>
      <c r="AA8" s="597"/>
      <c r="AB8" s="597"/>
      <c r="AC8" s="597"/>
      <c r="AD8" s="597"/>
      <c r="AE8" s="597"/>
      <c r="AF8" s="597"/>
      <c r="AG8" s="597"/>
      <c r="AH8" s="597"/>
      <c r="AI8" s="598"/>
    </row>
    <row r="9" spans="1:35" ht="22.5" customHeight="1" x14ac:dyDescent="0.15">
      <c r="A9" s="488"/>
      <c r="B9" s="489"/>
      <c r="C9" s="475" t="s">
        <v>17</v>
      </c>
      <c r="D9" s="476"/>
      <c r="E9" s="477"/>
      <c r="F9" s="599" t="s">
        <v>75</v>
      </c>
      <c r="G9" s="600"/>
      <c r="H9" s="600"/>
      <c r="I9" s="600"/>
      <c r="J9" s="600"/>
      <c r="K9" s="600"/>
      <c r="L9" s="600"/>
      <c r="M9" s="600"/>
      <c r="N9" s="600"/>
      <c r="O9" s="600"/>
      <c r="P9" s="600"/>
      <c r="Q9" s="600"/>
      <c r="R9" s="600"/>
      <c r="S9" s="600"/>
      <c r="T9" s="600"/>
      <c r="U9" s="600"/>
      <c r="V9" s="600"/>
      <c r="W9" s="600"/>
      <c r="X9" s="600"/>
      <c r="Y9" s="600"/>
      <c r="Z9" s="600"/>
      <c r="AA9" s="600"/>
      <c r="AB9" s="600"/>
      <c r="AC9" s="600"/>
      <c r="AD9" s="600"/>
      <c r="AE9" s="600"/>
      <c r="AF9" s="600"/>
      <c r="AG9" s="600"/>
      <c r="AH9" s="600"/>
      <c r="AI9" s="601"/>
    </row>
    <row r="10" spans="1:35" ht="22.5" customHeight="1" x14ac:dyDescent="0.15">
      <c r="A10" s="486" t="s">
        <v>19</v>
      </c>
      <c r="B10" s="487"/>
      <c r="C10" s="480" t="s">
        <v>16</v>
      </c>
      <c r="D10" s="481"/>
      <c r="E10" s="482"/>
      <c r="F10" s="596" t="s">
        <v>76</v>
      </c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597"/>
      <c r="AA10" s="597"/>
      <c r="AB10" s="597"/>
      <c r="AC10" s="597"/>
      <c r="AD10" s="597"/>
      <c r="AE10" s="597"/>
      <c r="AF10" s="597"/>
      <c r="AG10" s="597"/>
      <c r="AH10" s="597"/>
      <c r="AI10" s="598"/>
    </row>
    <row r="11" spans="1:35" ht="22.5" customHeight="1" x14ac:dyDescent="0.15">
      <c r="A11" s="488"/>
      <c r="B11" s="489"/>
      <c r="C11" s="475" t="s">
        <v>17</v>
      </c>
      <c r="D11" s="476"/>
      <c r="E11" s="477"/>
      <c r="F11" s="599" t="s">
        <v>77</v>
      </c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1"/>
    </row>
    <row r="12" spans="1:35" ht="22.5" customHeight="1" x14ac:dyDescent="0.15">
      <c r="A12" s="486" t="s">
        <v>4</v>
      </c>
      <c r="B12" s="487"/>
      <c r="C12" s="497"/>
      <c r="D12" s="497"/>
      <c r="E12" s="498"/>
      <c r="F12" s="4"/>
      <c r="G12" s="40"/>
      <c r="H12" s="554" t="s">
        <v>6</v>
      </c>
      <c r="I12" s="554"/>
      <c r="J12" s="554"/>
      <c r="K12" s="555"/>
      <c r="L12" s="558" t="s">
        <v>7</v>
      </c>
      <c r="M12" s="554"/>
      <c r="N12" s="554"/>
      <c r="O12" s="555"/>
      <c r="P12" s="558" t="s">
        <v>20</v>
      </c>
      <c r="Q12" s="554"/>
      <c r="R12" s="554"/>
      <c r="S12" s="554"/>
      <c r="T12" s="558" t="s">
        <v>8</v>
      </c>
      <c r="U12" s="554"/>
      <c r="V12" s="554"/>
      <c r="W12" s="554"/>
      <c r="X12" s="558" t="s">
        <v>21</v>
      </c>
      <c r="Y12" s="554"/>
      <c r="Z12" s="554"/>
      <c r="AA12" s="554"/>
      <c r="AB12" s="558" t="s">
        <v>22</v>
      </c>
      <c r="AC12" s="554"/>
      <c r="AD12" s="554"/>
      <c r="AE12" s="555"/>
      <c r="AF12" s="558" t="s">
        <v>68</v>
      </c>
      <c r="AG12" s="554"/>
      <c r="AH12" s="554"/>
      <c r="AI12" s="609"/>
    </row>
    <row r="13" spans="1:35" ht="22.5" customHeight="1" x14ac:dyDescent="0.15">
      <c r="A13" s="499"/>
      <c r="B13" s="500"/>
      <c r="C13" s="501"/>
      <c r="D13" s="501"/>
      <c r="E13" s="502"/>
      <c r="F13" s="605" t="s">
        <v>5</v>
      </c>
      <c r="G13" s="606"/>
      <c r="H13" s="634"/>
      <c r="I13" s="635"/>
      <c r="J13" s="635"/>
      <c r="K13" s="41" t="s">
        <v>23</v>
      </c>
      <c r="L13" s="634"/>
      <c r="M13" s="635"/>
      <c r="N13" s="635"/>
      <c r="O13" s="41" t="s">
        <v>23</v>
      </c>
      <c r="P13" s="556"/>
      <c r="Q13" s="556"/>
      <c r="R13" s="556"/>
      <c r="S13" s="41" t="s">
        <v>23</v>
      </c>
      <c r="T13" s="556">
        <v>2</v>
      </c>
      <c r="U13" s="556"/>
      <c r="V13" s="556"/>
      <c r="W13" s="41" t="s">
        <v>23</v>
      </c>
      <c r="X13" s="634"/>
      <c r="Y13" s="635"/>
      <c r="Z13" s="635"/>
      <c r="AA13" s="41" t="s">
        <v>23</v>
      </c>
      <c r="AB13" s="634"/>
      <c r="AC13" s="635"/>
      <c r="AD13" s="635"/>
      <c r="AE13" s="41" t="s">
        <v>23</v>
      </c>
      <c r="AF13" s="610">
        <f>SUM(H13,L13,P13,T13,X13,AB13)</f>
        <v>2</v>
      </c>
      <c r="AG13" s="611"/>
      <c r="AH13" s="611"/>
      <c r="AI13" s="31" t="s">
        <v>23</v>
      </c>
    </row>
    <row r="14" spans="1:35" ht="22.5" customHeight="1" x14ac:dyDescent="0.15">
      <c r="A14" s="488"/>
      <c r="B14" s="489"/>
      <c r="C14" s="503"/>
      <c r="D14" s="503"/>
      <c r="E14" s="504"/>
      <c r="F14" s="607" t="s">
        <v>24</v>
      </c>
      <c r="G14" s="608"/>
      <c r="H14" s="637"/>
      <c r="I14" s="638"/>
      <c r="J14" s="638"/>
      <c r="K14" s="30" t="s">
        <v>23</v>
      </c>
      <c r="L14" s="637"/>
      <c r="M14" s="638"/>
      <c r="N14" s="638"/>
      <c r="O14" s="30" t="s">
        <v>23</v>
      </c>
      <c r="P14" s="557"/>
      <c r="Q14" s="557"/>
      <c r="R14" s="557"/>
      <c r="S14" s="30" t="s">
        <v>23</v>
      </c>
      <c r="T14" s="557">
        <v>15</v>
      </c>
      <c r="U14" s="557"/>
      <c r="V14" s="557"/>
      <c r="W14" s="30" t="s">
        <v>23</v>
      </c>
      <c r="X14" s="637"/>
      <c r="Y14" s="638"/>
      <c r="Z14" s="638"/>
      <c r="AA14" s="30" t="s">
        <v>23</v>
      </c>
      <c r="AB14" s="637"/>
      <c r="AC14" s="638"/>
      <c r="AD14" s="638"/>
      <c r="AE14" s="30" t="s">
        <v>23</v>
      </c>
      <c r="AF14" s="612">
        <f>SUM(H14,L14,P14,T14,X14,AB14)</f>
        <v>15</v>
      </c>
      <c r="AG14" s="613"/>
      <c r="AH14" s="613"/>
      <c r="AI14" s="32" t="s">
        <v>23</v>
      </c>
    </row>
    <row r="15" spans="1:35" ht="22.5" customHeight="1" x14ac:dyDescent="0.15">
      <c r="A15" s="505" t="s">
        <v>70</v>
      </c>
      <c r="B15" s="506"/>
      <c r="C15" s="507"/>
      <c r="D15" s="507"/>
      <c r="E15" s="508"/>
      <c r="F15" s="567" t="s">
        <v>78</v>
      </c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568"/>
      <c r="R15" s="568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  <c r="AF15" s="568"/>
      <c r="AG15" s="568"/>
      <c r="AH15" s="568"/>
      <c r="AI15" s="569"/>
    </row>
    <row r="16" spans="1:35" ht="22.5" customHeight="1" x14ac:dyDescent="0.15">
      <c r="A16" s="509"/>
      <c r="B16" s="510"/>
      <c r="C16" s="511"/>
      <c r="D16" s="511"/>
      <c r="E16" s="512"/>
      <c r="F16" s="570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2"/>
    </row>
    <row r="17" spans="1:35" ht="22.5" customHeight="1" x14ac:dyDescent="0.15">
      <c r="A17" s="509"/>
      <c r="B17" s="510"/>
      <c r="C17" s="511"/>
      <c r="D17" s="511"/>
      <c r="E17" s="512"/>
      <c r="F17" s="570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2"/>
    </row>
    <row r="18" spans="1:35" ht="22.5" customHeight="1" x14ac:dyDescent="0.15">
      <c r="A18" s="509"/>
      <c r="B18" s="510"/>
      <c r="C18" s="511"/>
      <c r="D18" s="511"/>
      <c r="E18" s="512"/>
      <c r="F18" s="570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2"/>
    </row>
    <row r="19" spans="1:35" ht="22.5" customHeight="1" thickBot="1" x14ac:dyDescent="0.2">
      <c r="A19" s="513"/>
      <c r="B19" s="514"/>
      <c r="C19" s="515"/>
      <c r="D19" s="515"/>
      <c r="E19" s="516"/>
      <c r="F19" s="573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  <c r="AC19" s="574"/>
      <c r="AD19" s="574"/>
      <c r="AE19" s="574"/>
      <c r="AF19" s="574"/>
      <c r="AG19" s="574"/>
      <c r="AH19" s="574"/>
      <c r="AI19" s="575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25" t="s">
        <v>38</v>
      </c>
      <c r="B22" s="426"/>
      <c r="C22" s="372" t="s">
        <v>40</v>
      </c>
      <c r="D22" s="421"/>
      <c r="E22" s="421"/>
      <c r="F22" s="421"/>
      <c r="G22" s="421"/>
      <c r="H22" s="421"/>
      <c r="I22" s="421"/>
      <c r="J22" s="421"/>
      <c r="K22" s="372" t="s">
        <v>29</v>
      </c>
      <c r="L22" s="421"/>
      <c r="M22" s="421"/>
      <c r="N22" s="421"/>
      <c r="O22" s="422"/>
      <c r="P22" s="372" t="s">
        <v>41</v>
      </c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4"/>
    </row>
    <row r="23" spans="1:35" ht="24.75" customHeight="1" x14ac:dyDescent="0.15">
      <c r="A23" s="427"/>
      <c r="B23" s="428"/>
      <c r="C23" s="365" t="s">
        <v>280</v>
      </c>
      <c r="D23" s="366"/>
      <c r="E23" s="366"/>
      <c r="F23" s="366"/>
      <c r="G23" s="366"/>
      <c r="H23" s="366"/>
      <c r="I23" s="366"/>
      <c r="J23" s="367"/>
      <c r="K23" s="602">
        <v>807000</v>
      </c>
      <c r="L23" s="603"/>
      <c r="M23" s="603"/>
      <c r="N23" s="603"/>
      <c r="O23" s="604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27"/>
      <c r="B24" s="428"/>
      <c r="C24" s="365" t="s">
        <v>10</v>
      </c>
      <c r="D24" s="366"/>
      <c r="E24" s="366"/>
      <c r="F24" s="366"/>
      <c r="G24" s="366"/>
      <c r="H24" s="366"/>
      <c r="I24" s="366"/>
      <c r="J24" s="367"/>
      <c r="K24" s="614"/>
      <c r="L24" s="615"/>
      <c r="M24" s="615"/>
      <c r="N24" s="615"/>
      <c r="O24" s="616"/>
      <c r="P24" s="35"/>
      <c r="Q24" s="36"/>
      <c r="R24" s="3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 x14ac:dyDescent="0.15">
      <c r="A25" s="427"/>
      <c r="B25" s="428"/>
      <c r="C25" s="365" t="s">
        <v>28</v>
      </c>
      <c r="D25" s="366"/>
      <c r="E25" s="366"/>
      <c r="F25" s="366"/>
      <c r="G25" s="366"/>
      <c r="H25" s="366"/>
      <c r="I25" s="366"/>
      <c r="J25" s="367"/>
      <c r="K25" s="614"/>
      <c r="L25" s="615"/>
      <c r="M25" s="615"/>
      <c r="N25" s="615"/>
      <c r="O25" s="616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 x14ac:dyDescent="0.15">
      <c r="A26" s="427"/>
      <c r="B26" s="428"/>
      <c r="C26" s="365" t="s">
        <v>11</v>
      </c>
      <c r="D26" s="366"/>
      <c r="E26" s="366"/>
      <c r="F26" s="366"/>
      <c r="G26" s="366"/>
      <c r="H26" s="366"/>
      <c r="I26" s="366"/>
      <c r="J26" s="367"/>
      <c r="K26" s="614"/>
      <c r="L26" s="615"/>
      <c r="M26" s="615"/>
      <c r="N26" s="615"/>
      <c r="O26" s="616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 x14ac:dyDescent="0.2">
      <c r="A27" s="429"/>
      <c r="B27" s="430"/>
      <c r="C27" s="409" t="s">
        <v>48</v>
      </c>
      <c r="D27" s="410"/>
      <c r="E27" s="410"/>
      <c r="F27" s="410"/>
      <c r="G27" s="410"/>
      <c r="H27" s="410"/>
      <c r="I27" s="410"/>
      <c r="J27" s="411"/>
      <c r="K27" s="617">
        <f>SUM(K23:O26)</f>
        <v>807000</v>
      </c>
      <c r="L27" s="618"/>
      <c r="M27" s="618"/>
      <c r="N27" s="618"/>
      <c r="O27" s="619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412" t="s">
        <v>39</v>
      </c>
      <c r="B28" s="413"/>
      <c r="C28" s="379" t="s">
        <v>42</v>
      </c>
      <c r="D28" s="379"/>
      <c r="E28" s="379"/>
      <c r="F28" s="379"/>
      <c r="G28" s="379" t="s">
        <v>43</v>
      </c>
      <c r="H28" s="379"/>
      <c r="I28" s="379"/>
      <c r="J28" s="379"/>
      <c r="K28" s="566" t="s">
        <v>9</v>
      </c>
      <c r="L28" s="385"/>
      <c r="M28" s="385"/>
      <c r="N28" s="385"/>
      <c r="O28" s="386"/>
      <c r="P28" s="576" t="s">
        <v>44</v>
      </c>
      <c r="Q28" s="577"/>
      <c r="R28" s="577"/>
      <c r="S28" s="577"/>
      <c r="T28" s="577"/>
      <c r="U28" s="577"/>
      <c r="V28" s="577"/>
      <c r="W28" s="577"/>
      <c r="X28" s="577"/>
      <c r="Y28" s="578"/>
      <c r="Z28" s="448" t="s">
        <v>45</v>
      </c>
      <c r="AA28" s="449"/>
      <c r="AB28" s="449"/>
      <c r="AC28" s="449"/>
      <c r="AD28" s="449"/>
      <c r="AE28" s="449"/>
      <c r="AF28" s="449"/>
      <c r="AG28" s="449"/>
      <c r="AH28" s="449"/>
      <c r="AI28" s="450"/>
    </row>
    <row r="29" spans="1:35" ht="19.5" customHeight="1" x14ac:dyDescent="0.15">
      <c r="A29" s="414"/>
      <c r="B29" s="415"/>
      <c r="C29" s="380"/>
      <c r="D29" s="380"/>
      <c r="E29" s="380"/>
      <c r="F29" s="380"/>
      <c r="G29" s="380"/>
      <c r="H29" s="380"/>
      <c r="I29" s="380"/>
      <c r="J29" s="380"/>
      <c r="K29" s="387"/>
      <c r="L29" s="388"/>
      <c r="M29" s="388"/>
      <c r="N29" s="388"/>
      <c r="O29" s="389"/>
      <c r="P29" s="399" t="s">
        <v>12</v>
      </c>
      <c r="Q29" s="400"/>
      <c r="R29" s="400"/>
      <c r="S29" s="400"/>
      <c r="T29" s="400"/>
      <c r="U29" s="399" t="s">
        <v>55</v>
      </c>
      <c r="V29" s="400"/>
      <c r="W29" s="400"/>
      <c r="X29" s="400"/>
      <c r="Y29" s="454"/>
      <c r="Z29" s="451"/>
      <c r="AA29" s="452"/>
      <c r="AB29" s="452"/>
      <c r="AC29" s="452"/>
      <c r="AD29" s="452"/>
      <c r="AE29" s="452"/>
      <c r="AF29" s="452"/>
      <c r="AG29" s="452"/>
      <c r="AH29" s="452"/>
      <c r="AI29" s="453"/>
    </row>
    <row r="30" spans="1:35" ht="24" customHeight="1" x14ac:dyDescent="0.15">
      <c r="A30" s="414"/>
      <c r="B30" s="415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63"/>
      <c r="L30" s="564"/>
      <c r="M30" s="564"/>
      <c r="N30" s="564"/>
      <c r="O30" s="565"/>
      <c r="P30" s="563"/>
      <c r="Q30" s="564"/>
      <c r="R30" s="564"/>
      <c r="S30" s="564"/>
      <c r="T30" s="565"/>
      <c r="U30" s="563">
        <f t="shared" ref="U30:U39" si="0">K30-P30</f>
        <v>0</v>
      </c>
      <c r="V30" s="564"/>
      <c r="W30" s="564"/>
      <c r="X30" s="564"/>
      <c r="Y30" s="565"/>
      <c r="Z30" s="559"/>
      <c r="AA30" s="560"/>
      <c r="AB30" s="560"/>
      <c r="AC30" s="560"/>
      <c r="AD30" s="560"/>
      <c r="AE30" s="560"/>
      <c r="AF30" s="560"/>
      <c r="AG30" s="560"/>
      <c r="AH30" s="560"/>
      <c r="AI30" s="561"/>
    </row>
    <row r="31" spans="1:35" ht="24" customHeight="1" x14ac:dyDescent="0.15">
      <c r="A31" s="414"/>
      <c r="B31" s="415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63">
        <v>552000</v>
      </c>
      <c r="L31" s="564"/>
      <c r="M31" s="564"/>
      <c r="N31" s="564"/>
      <c r="O31" s="565"/>
      <c r="P31" s="563">
        <v>552000</v>
      </c>
      <c r="Q31" s="564"/>
      <c r="R31" s="564"/>
      <c r="S31" s="564"/>
      <c r="T31" s="565"/>
      <c r="U31" s="563">
        <f t="shared" si="0"/>
        <v>0</v>
      </c>
      <c r="V31" s="564"/>
      <c r="W31" s="564"/>
      <c r="X31" s="564"/>
      <c r="Y31" s="565"/>
      <c r="Z31" s="562" t="s">
        <v>79</v>
      </c>
      <c r="AA31" s="560"/>
      <c r="AB31" s="560"/>
      <c r="AC31" s="560"/>
      <c r="AD31" s="560"/>
      <c r="AE31" s="560"/>
      <c r="AF31" s="560"/>
      <c r="AG31" s="560"/>
      <c r="AH31" s="560"/>
      <c r="AI31" s="561"/>
    </row>
    <row r="32" spans="1:35" ht="24" customHeight="1" x14ac:dyDescent="0.15">
      <c r="A32" s="414"/>
      <c r="B32" s="415"/>
      <c r="C32" s="22"/>
      <c r="D32" s="21"/>
      <c r="E32" s="21"/>
      <c r="F32" s="25"/>
      <c r="G32" s="21" t="s">
        <v>2</v>
      </c>
      <c r="H32" s="21"/>
      <c r="I32" s="21"/>
      <c r="J32" s="25"/>
      <c r="K32" s="563">
        <v>255000</v>
      </c>
      <c r="L32" s="564"/>
      <c r="M32" s="564"/>
      <c r="N32" s="564"/>
      <c r="O32" s="565"/>
      <c r="P32" s="563">
        <v>255000</v>
      </c>
      <c r="Q32" s="564"/>
      <c r="R32" s="564"/>
      <c r="S32" s="564"/>
      <c r="T32" s="565"/>
      <c r="U32" s="563">
        <f t="shared" si="0"/>
        <v>0</v>
      </c>
      <c r="V32" s="564"/>
      <c r="W32" s="564"/>
      <c r="X32" s="564"/>
      <c r="Y32" s="565"/>
      <c r="Z32" s="562" t="s">
        <v>80</v>
      </c>
      <c r="AA32" s="560"/>
      <c r="AB32" s="560"/>
      <c r="AC32" s="560"/>
      <c r="AD32" s="560"/>
      <c r="AE32" s="560"/>
      <c r="AF32" s="560"/>
      <c r="AG32" s="560"/>
      <c r="AH32" s="560"/>
      <c r="AI32" s="561"/>
    </row>
    <row r="33" spans="1:35" ht="24" customHeight="1" x14ac:dyDescent="0.15">
      <c r="A33" s="414"/>
      <c r="B33" s="415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63"/>
      <c r="L33" s="564"/>
      <c r="M33" s="564"/>
      <c r="N33" s="564"/>
      <c r="O33" s="565"/>
      <c r="P33" s="563"/>
      <c r="Q33" s="564"/>
      <c r="R33" s="564"/>
      <c r="S33" s="564"/>
      <c r="T33" s="565"/>
      <c r="U33" s="563">
        <f t="shared" si="0"/>
        <v>0</v>
      </c>
      <c r="V33" s="564"/>
      <c r="W33" s="564"/>
      <c r="X33" s="564"/>
      <c r="Y33" s="565"/>
      <c r="Z33" s="559"/>
      <c r="AA33" s="560"/>
      <c r="AB33" s="560"/>
      <c r="AC33" s="560"/>
      <c r="AD33" s="560"/>
      <c r="AE33" s="560"/>
      <c r="AF33" s="560"/>
      <c r="AG33" s="560"/>
      <c r="AH33" s="560"/>
      <c r="AI33" s="561"/>
    </row>
    <row r="34" spans="1:35" ht="24" customHeight="1" x14ac:dyDescent="0.15">
      <c r="A34" s="414"/>
      <c r="B34" s="415"/>
      <c r="C34" s="22"/>
      <c r="D34" s="21"/>
      <c r="E34" s="21"/>
      <c r="F34" s="25"/>
      <c r="G34" s="21" t="s">
        <v>34</v>
      </c>
      <c r="H34" s="21"/>
      <c r="I34" s="21"/>
      <c r="J34" s="25"/>
      <c r="K34" s="563"/>
      <c r="L34" s="564"/>
      <c r="M34" s="564"/>
      <c r="N34" s="564"/>
      <c r="O34" s="565"/>
      <c r="P34" s="620"/>
      <c r="Q34" s="621"/>
      <c r="R34" s="621"/>
      <c r="S34" s="621"/>
      <c r="T34" s="622"/>
      <c r="U34" s="563">
        <f t="shared" si="0"/>
        <v>0</v>
      </c>
      <c r="V34" s="564"/>
      <c r="W34" s="564"/>
      <c r="X34" s="564"/>
      <c r="Y34" s="565"/>
      <c r="Z34" s="559"/>
      <c r="AA34" s="560"/>
      <c r="AB34" s="560"/>
      <c r="AC34" s="560"/>
      <c r="AD34" s="560"/>
      <c r="AE34" s="560"/>
      <c r="AF34" s="560"/>
      <c r="AG34" s="560"/>
      <c r="AH34" s="560"/>
      <c r="AI34" s="561"/>
    </row>
    <row r="35" spans="1:35" ht="24" customHeight="1" x14ac:dyDescent="0.15">
      <c r="A35" s="414"/>
      <c r="B35" s="415"/>
      <c r="C35" s="13" t="s">
        <v>32</v>
      </c>
      <c r="D35" s="14"/>
      <c r="E35" s="14"/>
      <c r="F35" s="26"/>
      <c r="G35" s="418" t="s">
        <v>37</v>
      </c>
      <c r="H35" s="419"/>
      <c r="I35" s="419"/>
      <c r="J35" s="420"/>
      <c r="K35" s="563"/>
      <c r="L35" s="564"/>
      <c r="M35" s="564"/>
      <c r="N35" s="564"/>
      <c r="O35" s="565"/>
      <c r="P35" s="563"/>
      <c r="Q35" s="564"/>
      <c r="R35" s="564"/>
      <c r="S35" s="564"/>
      <c r="T35" s="565"/>
      <c r="U35" s="563">
        <f t="shared" si="0"/>
        <v>0</v>
      </c>
      <c r="V35" s="564"/>
      <c r="W35" s="564"/>
      <c r="X35" s="564"/>
      <c r="Y35" s="565"/>
      <c r="Z35" s="559"/>
      <c r="AA35" s="560"/>
      <c r="AB35" s="560"/>
      <c r="AC35" s="560"/>
      <c r="AD35" s="560"/>
      <c r="AE35" s="560"/>
      <c r="AF35" s="560"/>
      <c r="AG35" s="560"/>
      <c r="AH35" s="560"/>
      <c r="AI35" s="561"/>
    </row>
    <row r="36" spans="1:35" ht="24" customHeight="1" x14ac:dyDescent="0.15">
      <c r="A36" s="414"/>
      <c r="B36" s="415"/>
      <c r="C36" s="132"/>
      <c r="D36" s="133"/>
      <c r="E36" s="133"/>
      <c r="F36" s="134"/>
      <c r="G36" s="545" t="s">
        <v>156</v>
      </c>
      <c r="H36" s="546"/>
      <c r="I36" s="546"/>
      <c r="J36" s="547"/>
      <c r="K36" s="390"/>
      <c r="L36" s="391"/>
      <c r="M36" s="391"/>
      <c r="N36" s="391"/>
      <c r="O36" s="392"/>
      <c r="P36" s="620"/>
      <c r="Q36" s="621"/>
      <c r="R36" s="621"/>
      <c r="S36" s="621"/>
      <c r="T36" s="622"/>
      <c r="U36" s="563">
        <f t="shared" si="0"/>
        <v>0</v>
      </c>
      <c r="V36" s="564"/>
      <c r="W36" s="564"/>
      <c r="X36" s="564"/>
      <c r="Y36" s="565"/>
      <c r="Z36" s="623"/>
      <c r="AA36" s="624"/>
      <c r="AB36" s="624"/>
      <c r="AC36" s="624"/>
      <c r="AD36" s="624"/>
      <c r="AE36" s="624"/>
      <c r="AF36" s="624"/>
      <c r="AG36" s="624"/>
      <c r="AH36" s="624"/>
      <c r="AI36" s="625"/>
    </row>
    <row r="37" spans="1:35" ht="24" customHeight="1" x14ac:dyDescent="0.15">
      <c r="A37" s="414"/>
      <c r="B37" s="415"/>
      <c r="C37" s="22"/>
      <c r="D37" s="21"/>
      <c r="E37" s="21"/>
      <c r="F37" s="25"/>
      <c r="G37" s="439" t="s">
        <v>155</v>
      </c>
      <c r="H37" s="440"/>
      <c r="I37" s="440"/>
      <c r="J37" s="441"/>
      <c r="K37" s="390"/>
      <c r="L37" s="391"/>
      <c r="M37" s="391"/>
      <c r="N37" s="391"/>
      <c r="O37" s="392"/>
      <c r="P37" s="620"/>
      <c r="Q37" s="621"/>
      <c r="R37" s="621"/>
      <c r="S37" s="621"/>
      <c r="T37" s="622"/>
      <c r="U37" s="563">
        <f t="shared" si="0"/>
        <v>0</v>
      </c>
      <c r="V37" s="564"/>
      <c r="W37" s="564"/>
      <c r="X37" s="564"/>
      <c r="Y37" s="565"/>
      <c r="Z37" s="623"/>
      <c r="AA37" s="624"/>
      <c r="AB37" s="624"/>
      <c r="AC37" s="624"/>
      <c r="AD37" s="624"/>
      <c r="AE37" s="624"/>
      <c r="AF37" s="624"/>
      <c r="AG37" s="624"/>
      <c r="AH37" s="624"/>
      <c r="AI37" s="625"/>
    </row>
    <row r="38" spans="1:35" ht="24" customHeight="1" x14ac:dyDescent="0.15">
      <c r="A38" s="414"/>
      <c r="B38" s="415"/>
      <c r="C38" s="433" t="s">
        <v>36</v>
      </c>
      <c r="D38" s="434"/>
      <c r="E38" s="434"/>
      <c r="F38" s="435"/>
      <c r="G38" s="436" t="s">
        <v>35</v>
      </c>
      <c r="H38" s="437"/>
      <c r="I38" s="437"/>
      <c r="J38" s="438"/>
      <c r="K38" s="563"/>
      <c r="L38" s="564"/>
      <c r="M38" s="564"/>
      <c r="N38" s="564"/>
      <c r="O38" s="565"/>
      <c r="P38" s="563"/>
      <c r="Q38" s="564"/>
      <c r="R38" s="564"/>
      <c r="S38" s="564"/>
      <c r="T38" s="565"/>
      <c r="U38" s="563">
        <f t="shared" si="0"/>
        <v>0</v>
      </c>
      <c r="V38" s="564"/>
      <c r="W38" s="564"/>
      <c r="X38" s="564"/>
      <c r="Y38" s="565"/>
      <c r="Z38" s="562"/>
      <c r="AA38" s="560"/>
      <c r="AB38" s="560"/>
      <c r="AC38" s="560"/>
      <c r="AD38" s="560"/>
      <c r="AE38" s="560"/>
      <c r="AF38" s="560"/>
      <c r="AG38" s="560"/>
      <c r="AH38" s="560"/>
      <c r="AI38" s="561"/>
    </row>
    <row r="39" spans="1:35" ht="24" customHeight="1" x14ac:dyDescent="0.15">
      <c r="A39" s="414"/>
      <c r="B39" s="415"/>
      <c r="C39" s="10" t="s">
        <v>11</v>
      </c>
      <c r="D39" s="11"/>
      <c r="E39" s="11"/>
      <c r="F39" s="12"/>
      <c r="G39" s="11"/>
      <c r="H39" s="11"/>
      <c r="I39" s="11"/>
      <c r="J39" s="12"/>
      <c r="K39" s="563"/>
      <c r="L39" s="564"/>
      <c r="M39" s="564"/>
      <c r="N39" s="564"/>
      <c r="O39" s="565"/>
      <c r="P39" s="563"/>
      <c r="Q39" s="564"/>
      <c r="R39" s="564"/>
      <c r="S39" s="564"/>
      <c r="T39" s="565"/>
      <c r="U39" s="563">
        <f t="shared" si="0"/>
        <v>0</v>
      </c>
      <c r="V39" s="564"/>
      <c r="W39" s="564"/>
      <c r="X39" s="564"/>
      <c r="Y39" s="565"/>
      <c r="Z39" s="559"/>
      <c r="AA39" s="560"/>
      <c r="AB39" s="560"/>
      <c r="AC39" s="560"/>
      <c r="AD39" s="560"/>
      <c r="AE39" s="560"/>
      <c r="AF39" s="560"/>
      <c r="AG39" s="560"/>
      <c r="AH39" s="560"/>
      <c r="AI39" s="561"/>
    </row>
    <row r="40" spans="1:35" ht="24" customHeight="1" thickBot="1" x14ac:dyDescent="0.2">
      <c r="A40" s="416"/>
      <c r="B40" s="417"/>
      <c r="C40" s="409" t="s">
        <v>48</v>
      </c>
      <c r="D40" s="410"/>
      <c r="E40" s="410"/>
      <c r="F40" s="410"/>
      <c r="G40" s="410"/>
      <c r="H40" s="410"/>
      <c r="I40" s="410"/>
      <c r="J40" s="411"/>
      <c r="K40" s="617">
        <f>SUM(K30:O39)</f>
        <v>807000</v>
      </c>
      <c r="L40" s="632"/>
      <c r="M40" s="632"/>
      <c r="N40" s="632"/>
      <c r="O40" s="633"/>
      <c r="P40" s="626">
        <f>SUM(P30:T39)</f>
        <v>807000</v>
      </c>
      <c r="Q40" s="627"/>
      <c r="R40" s="627"/>
      <c r="S40" s="627"/>
      <c r="T40" s="628"/>
      <c r="U40" s="629">
        <f>SUM(U30:Y39)</f>
        <v>0</v>
      </c>
      <c r="V40" s="630"/>
      <c r="W40" s="630"/>
      <c r="X40" s="630"/>
      <c r="Y40" s="631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x14ac:dyDescent="0.15">
      <c r="N42" s="8"/>
    </row>
  </sheetData>
  <mergeCells count="122">
    <mergeCell ref="Z36:AI36"/>
    <mergeCell ref="G37:J37"/>
    <mergeCell ref="K37:O37"/>
    <mergeCell ref="P37:T37"/>
    <mergeCell ref="U37:Y37"/>
    <mergeCell ref="Z37:AI37"/>
    <mergeCell ref="P35:T35"/>
    <mergeCell ref="U29:Y29"/>
    <mergeCell ref="P28:Y28"/>
    <mergeCell ref="U30:Y30"/>
    <mergeCell ref="U31:Y31"/>
    <mergeCell ref="U32:Y32"/>
    <mergeCell ref="U33:Y33"/>
    <mergeCell ref="U34:Y34"/>
    <mergeCell ref="P34:T34"/>
    <mergeCell ref="Z28:AI29"/>
    <mergeCell ref="K31:O31"/>
    <mergeCell ref="K32:O32"/>
    <mergeCell ref="K33:O33"/>
    <mergeCell ref="P30:T30"/>
    <mergeCell ref="P31:T31"/>
    <mergeCell ref="P32:T32"/>
    <mergeCell ref="P33:T33"/>
    <mergeCell ref="U39:Y39"/>
    <mergeCell ref="U40:Y40"/>
    <mergeCell ref="P39:T39"/>
    <mergeCell ref="P40:T40"/>
    <mergeCell ref="U35:Y35"/>
    <mergeCell ref="U38:Y38"/>
    <mergeCell ref="P38:T38"/>
    <mergeCell ref="P36:T36"/>
    <mergeCell ref="U36:Y36"/>
    <mergeCell ref="K40:O40"/>
    <mergeCell ref="K30:O30"/>
    <mergeCell ref="P29:T29"/>
    <mergeCell ref="K23:O23"/>
    <mergeCell ref="K24:O24"/>
    <mergeCell ref="K25:O25"/>
    <mergeCell ref="K26:O26"/>
    <mergeCell ref="K28:O29"/>
    <mergeCell ref="C26:J26"/>
    <mergeCell ref="C27:J27"/>
    <mergeCell ref="C23:J23"/>
    <mergeCell ref="K27:O27"/>
    <mergeCell ref="A28:B40"/>
    <mergeCell ref="G35:J35"/>
    <mergeCell ref="G38:J38"/>
    <mergeCell ref="C28:F29"/>
    <mergeCell ref="G28:J29"/>
    <mergeCell ref="X14:Z14"/>
    <mergeCell ref="AB14:AD14"/>
    <mergeCell ref="L14:N14"/>
    <mergeCell ref="Z38:AI38"/>
    <mergeCell ref="Z39:AI39"/>
    <mergeCell ref="Z30:AI30"/>
    <mergeCell ref="Z31:AI31"/>
    <mergeCell ref="Z32:AI32"/>
    <mergeCell ref="Z33:AI33"/>
    <mergeCell ref="Z34:AI34"/>
    <mergeCell ref="Z35:AI35"/>
    <mergeCell ref="K34:O34"/>
    <mergeCell ref="C38:F38"/>
    <mergeCell ref="K38:O38"/>
    <mergeCell ref="C40:J40"/>
    <mergeCell ref="G36:J36"/>
    <mergeCell ref="K36:O36"/>
    <mergeCell ref="K35:O35"/>
    <mergeCell ref="K39:O39"/>
    <mergeCell ref="A15:E19"/>
    <mergeCell ref="F15:AI19"/>
    <mergeCell ref="T14:V14"/>
    <mergeCell ref="P22:AI22"/>
    <mergeCell ref="A22:B27"/>
    <mergeCell ref="C22:J22"/>
    <mergeCell ref="C24:J24"/>
    <mergeCell ref="C25:J25"/>
    <mergeCell ref="K22:O22"/>
    <mergeCell ref="F14:G14"/>
    <mergeCell ref="C11:E11"/>
    <mergeCell ref="A7:E7"/>
    <mergeCell ref="F11:AI11"/>
    <mergeCell ref="A12:E14"/>
    <mergeCell ref="AB12:AE12"/>
    <mergeCell ref="H14:J14"/>
    <mergeCell ref="P12:S12"/>
    <mergeCell ref="F10:AI10"/>
    <mergeCell ref="H12:K12"/>
    <mergeCell ref="L13:N13"/>
    <mergeCell ref="AF12:AI12"/>
    <mergeCell ref="T12:W12"/>
    <mergeCell ref="X12:AA12"/>
    <mergeCell ref="H13:J13"/>
    <mergeCell ref="F13:G13"/>
    <mergeCell ref="P13:R13"/>
    <mergeCell ref="P14:R14"/>
    <mergeCell ref="X13:Z13"/>
    <mergeCell ref="T13:V13"/>
    <mergeCell ref="AF14:AH14"/>
    <mergeCell ref="T1:AI2"/>
    <mergeCell ref="Q7:S7"/>
    <mergeCell ref="AB7:AD7"/>
    <mergeCell ref="AF13:AH13"/>
    <mergeCell ref="AB13:AD13"/>
    <mergeCell ref="AE7:AI7"/>
    <mergeCell ref="O5:AI5"/>
    <mergeCell ref="F9:AI9"/>
    <mergeCell ref="L12:O12"/>
    <mergeCell ref="A1:S2"/>
    <mergeCell ref="A5:E5"/>
    <mergeCell ref="F5:I5"/>
    <mergeCell ref="J5:N5"/>
    <mergeCell ref="A8:B9"/>
    <mergeCell ref="N7:P7"/>
    <mergeCell ref="F6:AI6"/>
    <mergeCell ref="A6:E6"/>
    <mergeCell ref="C9:E9"/>
    <mergeCell ref="T7:AA7"/>
    <mergeCell ref="F8:AI8"/>
    <mergeCell ref="F7:M7"/>
    <mergeCell ref="C8:E8"/>
    <mergeCell ref="A10:B11"/>
    <mergeCell ref="C10:E10"/>
  </mergeCells>
  <phoneticPr fontId="2"/>
  <pageMargins left="0.59055118110236227" right="0.39370078740157483" top="0.59055118110236227" bottom="0.5" header="0.39370078740157483" footer="0.31496062992125984"/>
  <pageSetup paperSize="9" scale="95" orientation="portrait" r:id="rId1"/>
  <headerFooter alignWithMargins="0">
    <oddHeader>&amp;L(様式１－３）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G25"/>
  <sheetViews>
    <sheetView topLeftCell="A4" zoomScaleNormal="100" workbookViewId="0">
      <selection activeCell="C7" sqref="C7:J7"/>
    </sheetView>
  </sheetViews>
  <sheetFormatPr defaultRowHeight="13.5" x14ac:dyDescent="0.15"/>
  <cols>
    <col min="1" max="33" width="2.75" style="1" customWidth="1"/>
    <col min="34" max="16384" width="9" style="1"/>
  </cols>
  <sheetData>
    <row r="1" spans="1:33" ht="22.5" customHeight="1" x14ac:dyDescent="0.15">
      <c r="A1" s="589" t="s">
        <v>269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6" t="s">
        <v>90</v>
      </c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</row>
    <row r="2" spans="1:33" ht="22.5" customHeight="1" x14ac:dyDescent="0.15">
      <c r="A2" s="589"/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</row>
    <row r="3" spans="1:3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 thickBot="1" x14ac:dyDescent="0.2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0" t="s">
        <v>30</v>
      </c>
    </row>
    <row r="5" spans="1:33" ht="37.5" customHeight="1" x14ac:dyDescent="0.15">
      <c r="A5" s="425" t="s">
        <v>38</v>
      </c>
      <c r="B5" s="426"/>
      <c r="C5" s="372" t="s">
        <v>40</v>
      </c>
      <c r="D5" s="421"/>
      <c r="E5" s="421"/>
      <c r="F5" s="421"/>
      <c r="G5" s="421"/>
      <c r="H5" s="421"/>
      <c r="I5" s="421"/>
      <c r="J5" s="421"/>
      <c r="K5" s="372" t="s">
        <v>29</v>
      </c>
      <c r="L5" s="421"/>
      <c r="M5" s="421"/>
      <c r="N5" s="421"/>
      <c r="O5" s="422"/>
      <c r="P5" s="372" t="s">
        <v>41</v>
      </c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4"/>
    </row>
    <row r="6" spans="1:33" ht="37.5" customHeight="1" x14ac:dyDescent="0.15">
      <c r="A6" s="427"/>
      <c r="B6" s="428"/>
      <c r="C6" s="365" t="s">
        <v>280</v>
      </c>
      <c r="D6" s="366"/>
      <c r="E6" s="366"/>
      <c r="F6" s="366"/>
      <c r="G6" s="366"/>
      <c r="H6" s="366"/>
      <c r="I6" s="366"/>
      <c r="J6" s="367"/>
      <c r="K6" s="563">
        <v>1561000</v>
      </c>
      <c r="L6" s="642"/>
      <c r="M6" s="642"/>
      <c r="N6" s="642"/>
      <c r="O6" s="643"/>
      <c r="P6" s="33"/>
      <c r="Q6" s="34"/>
      <c r="R6" s="34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</row>
    <row r="7" spans="1:33" ht="37.5" customHeight="1" x14ac:dyDescent="0.15">
      <c r="A7" s="427"/>
      <c r="B7" s="428"/>
      <c r="C7" s="365" t="s">
        <v>107</v>
      </c>
      <c r="D7" s="366"/>
      <c r="E7" s="366"/>
      <c r="F7" s="366"/>
      <c r="G7" s="366"/>
      <c r="H7" s="366"/>
      <c r="I7" s="366"/>
      <c r="J7" s="367"/>
      <c r="K7" s="563">
        <v>28480</v>
      </c>
      <c r="L7" s="642"/>
      <c r="M7" s="642"/>
      <c r="N7" s="642"/>
      <c r="O7" s="643"/>
      <c r="P7" s="35"/>
      <c r="Q7" s="36"/>
      <c r="R7" s="3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37.5" customHeight="1" x14ac:dyDescent="0.15">
      <c r="A8" s="427"/>
      <c r="B8" s="428"/>
      <c r="C8" s="365" t="s">
        <v>28</v>
      </c>
      <c r="D8" s="366"/>
      <c r="E8" s="366"/>
      <c r="F8" s="366"/>
      <c r="G8" s="366"/>
      <c r="H8" s="366"/>
      <c r="I8" s="366"/>
      <c r="J8" s="367"/>
      <c r="K8" s="563"/>
      <c r="L8" s="642"/>
      <c r="M8" s="642"/>
      <c r="N8" s="642"/>
      <c r="O8" s="643"/>
      <c r="P8" s="35"/>
      <c r="Q8" s="36"/>
      <c r="R8" s="3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37.5" customHeight="1" x14ac:dyDescent="0.15">
      <c r="A9" s="427"/>
      <c r="B9" s="428"/>
      <c r="C9" s="365" t="s">
        <v>11</v>
      </c>
      <c r="D9" s="366"/>
      <c r="E9" s="366"/>
      <c r="F9" s="366"/>
      <c r="G9" s="366"/>
      <c r="H9" s="366"/>
      <c r="I9" s="366"/>
      <c r="J9" s="367"/>
      <c r="K9" s="563"/>
      <c r="L9" s="642"/>
      <c r="M9" s="642"/>
      <c r="N9" s="642"/>
      <c r="O9" s="643"/>
      <c r="P9" s="35"/>
      <c r="Q9" s="36"/>
      <c r="R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37.5" customHeight="1" thickBot="1" x14ac:dyDescent="0.2">
      <c r="A10" s="429"/>
      <c r="B10" s="430"/>
      <c r="C10" s="409" t="s">
        <v>48</v>
      </c>
      <c r="D10" s="410"/>
      <c r="E10" s="410"/>
      <c r="F10" s="410"/>
      <c r="G10" s="410"/>
      <c r="H10" s="410"/>
      <c r="I10" s="410"/>
      <c r="J10" s="411"/>
      <c r="K10" s="617">
        <f>SUM(K6:O9)</f>
        <v>1589480</v>
      </c>
      <c r="L10" s="618"/>
      <c r="M10" s="618"/>
      <c r="N10" s="618"/>
      <c r="O10" s="619"/>
      <c r="P10" s="37"/>
      <c r="Q10" s="38"/>
      <c r="R10" s="3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</row>
    <row r="11" spans="1:33" ht="37.5" customHeight="1" x14ac:dyDescent="0.15">
      <c r="A11" s="412" t="s">
        <v>39</v>
      </c>
      <c r="B11" s="413"/>
      <c r="C11" s="379" t="s">
        <v>42</v>
      </c>
      <c r="D11" s="379"/>
      <c r="E11" s="379"/>
      <c r="F11" s="379"/>
      <c r="G11" s="379" t="s">
        <v>43</v>
      </c>
      <c r="H11" s="379"/>
      <c r="I11" s="379"/>
      <c r="J11" s="379"/>
      <c r="K11" s="566" t="s">
        <v>9</v>
      </c>
      <c r="L11" s="385"/>
      <c r="M11" s="385"/>
      <c r="N11" s="385"/>
      <c r="O11" s="386"/>
      <c r="P11" s="576" t="s">
        <v>44</v>
      </c>
      <c r="Q11" s="577"/>
      <c r="R11" s="577"/>
      <c r="S11" s="577"/>
      <c r="T11" s="577"/>
      <c r="U11" s="577"/>
      <c r="V11" s="577"/>
      <c r="W11" s="577"/>
      <c r="X11" s="577"/>
      <c r="Y11" s="578"/>
      <c r="Z11" s="448" t="s">
        <v>81</v>
      </c>
      <c r="AA11" s="449"/>
      <c r="AB11" s="449"/>
      <c r="AC11" s="449"/>
      <c r="AD11" s="449"/>
      <c r="AE11" s="449"/>
      <c r="AF11" s="449"/>
      <c r="AG11" s="450"/>
    </row>
    <row r="12" spans="1:33" ht="37.5" customHeight="1" x14ac:dyDescent="0.15">
      <c r="A12" s="414"/>
      <c r="B12" s="415"/>
      <c r="C12" s="380"/>
      <c r="D12" s="380"/>
      <c r="E12" s="380"/>
      <c r="F12" s="380"/>
      <c r="G12" s="380"/>
      <c r="H12" s="380"/>
      <c r="I12" s="380"/>
      <c r="J12" s="380"/>
      <c r="K12" s="387"/>
      <c r="L12" s="388"/>
      <c r="M12" s="388"/>
      <c r="N12" s="388"/>
      <c r="O12" s="389"/>
      <c r="P12" s="399" t="s">
        <v>12</v>
      </c>
      <c r="Q12" s="400"/>
      <c r="R12" s="400"/>
      <c r="S12" s="400"/>
      <c r="T12" s="400"/>
      <c r="U12" s="399" t="s">
        <v>55</v>
      </c>
      <c r="V12" s="400"/>
      <c r="W12" s="400"/>
      <c r="X12" s="400"/>
      <c r="Y12" s="454"/>
      <c r="Z12" s="451"/>
      <c r="AA12" s="452"/>
      <c r="AB12" s="452"/>
      <c r="AC12" s="452"/>
      <c r="AD12" s="452"/>
      <c r="AE12" s="452"/>
      <c r="AF12" s="452"/>
      <c r="AG12" s="453"/>
    </row>
    <row r="13" spans="1:33" ht="37.5" customHeight="1" x14ac:dyDescent="0.15">
      <c r="A13" s="414"/>
      <c r="B13" s="415"/>
      <c r="C13" s="21" t="s">
        <v>13</v>
      </c>
      <c r="D13" s="21"/>
      <c r="E13" s="21"/>
      <c r="F13" s="25"/>
      <c r="G13" s="11" t="s">
        <v>13</v>
      </c>
      <c r="H13" s="11"/>
      <c r="I13" s="11"/>
      <c r="J13" s="12"/>
      <c r="K13" s="563">
        <v>25000</v>
      </c>
      <c r="L13" s="564"/>
      <c r="M13" s="564"/>
      <c r="N13" s="564"/>
      <c r="O13" s="565"/>
      <c r="P13" s="563">
        <v>25000</v>
      </c>
      <c r="Q13" s="564"/>
      <c r="R13" s="564"/>
      <c r="S13" s="564"/>
      <c r="T13" s="565"/>
      <c r="U13" s="563">
        <f t="shared" ref="U13:U22" si="0">K13-P13</f>
        <v>0</v>
      </c>
      <c r="V13" s="564"/>
      <c r="W13" s="564"/>
      <c r="X13" s="564"/>
      <c r="Y13" s="565"/>
      <c r="Z13" s="559"/>
      <c r="AA13" s="560"/>
      <c r="AB13" s="560"/>
      <c r="AC13" s="560"/>
      <c r="AD13" s="560"/>
      <c r="AE13" s="560"/>
      <c r="AF13" s="560"/>
      <c r="AG13" s="561"/>
    </row>
    <row r="14" spans="1:33" ht="37.5" customHeight="1" x14ac:dyDescent="0.15">
      <c r="A14" s="414"/>
      <c r="B14" s="415"/>
      <c r="C14" s="13" t="s">
        <v>46</v>
      </c>
      <c r="D14" s="14"/>
      <c r="E14" s="14"/>
      <c r="F14" s="26"/>
      <c r="G14" s="21" t="s">
        <v>47</v>
      </c>
      <c r="H14" s="21"/>
      <c r="I14" s="21"/>
      <c r="J14" s="25"/>
      <c r="K14" s="563">
        <v>885480</v>
      </c>
      <c r="L14" s="564"/>
      <c r="M14" s="564"/>
      <c r="N14" s="564"/>
      <c r="O14" s="565"/>
      <c r="P14" s="563">
        <v>885000</v>
      </c>
      <c r="Q14" s="564"/>
      <c r="R14" s="564"/>
      <c r="S14" s="564"/>
      <c r="T14" s="565"/>
      <c r="U14" s="563">
        <f t="shared" si="0"/>
        <v>480</v>
      </c>
      <c r="V14" s="564"/>
      <c r="W14" s="564"/>
      <c r="X14" s="564"/>
      <c r="Y14" s="565"/>
      <c r="Z14" s="562"/>
      <c r="AA14" s="560"/>
      <c r="AB14" s="560"/>
      <c r="AC14" s="560"/>
      <c r="AD14" s="560"/>
      <c r="AE14" s="560"/>
      <c r="AF14" s="560"/>
      <c r="AG14" s="561"/>
    </row>
    <row r="15" spans="1:33" ht="37.5" customHeight="1" x14ac:dyDescent="0.15">
      <c r="A15" s="414"/>
      <c r="B15" s="415"/>
      <c r="C15" s="22"/>
      <c r="D15" s="21"/>
      <c r="E15" s="21"/>
      <c r="F15" s="25"/>
      <c r="G15" s="21" t="s">
        <v>2</v>
      </c>
      <c r="H15" s="21"/>
      <c r="I15" s="21"/>
      <c r="J15" s="25"/>
      <c r="K15" s="563">
        <v>591000</v>
      </c>
      <c r="L15" s="564"/>
      <c r="M15" s="564"/>
      <c r="N15" s="564"/>
      <c r="O15" s="565"/>
      <c r="P15" s="563">
        <v>591000</v>
      </c>
      <c r="Q15" s="564"/>
      <c r="R15" s="564"/>
      <c r="S15" s="564"/>
      <c r="T15" s="565"/>
      <c r="U15" s="563">
        <f t="shared" si="0"/>
        <v>0</v>
      </c>
      <c r="V15" s="564"/>
      <c r="W15" s="564"/>
      <c r="X15" s="564"/>
      <c r="Y15" s="565"/>
      <c r="Z15" s="562"/>
      <c r="AA15" s="560"/>
      <c r="AB15" s="560"/>
      <c r="AC15" s="560"/>
      <c r="AD15" s="560"/>
      <c r="AE15" s="560"/>
      <c r="AF15" s="560"/>
      <c r="AG15" s="561"/>
    </row>
    <row r="16" spans="1:33" ht="37.5" customHeight="1" x14ac:dyDescent="0.15">
      <c r="A16" s="414"/>
      <c r="B16" s="415"/>
      <c r="C16" s="13" t="s">
        <v>31</v>
      </c>
      <c r="D16" s="14"/>
      <c r="E16" s="14"/>
      <c r="F16" s="26"/>
      <c r="G16" s="21" t="s">
        <v>33</v>
      </c>
      <c r="H16" s="21"/>
      <c r="I16" s="21"/>
      <c r="J16" s="25"/>
      <c r="K16" s="563">
        <v>10000</v>
      </c>
      <c r="L16" s="564"/>
      <c r="M16" s="564"/>
      <c r="N16" s="564"/>
      <c r="O16" s="565"/>
      <c r="P16" s="563">
        <v>10000</v>
      </c>
      <c r="Q16" s="564"/>
      <c r="R16" s="564"/>
      <c r="S16" s="564"/>
      <c r="T16" s="565"/>
      <c r="U16" s="563">
        <f t="shared" si="0"/>
        <v>0</v>
      </c>
      <c r="V16" s="564"/>
      <c r="W16" s="564"/>
      <c r="X16" s="564"/>
      <c r="Y16" s="565"/>
      <c r="Z16" s="559"/>
      <c r="AA16" s="560"/>
      <c r="AB16" s="560"/>
      <c r="AC16" s="560"/>
      <c r="AD16" s="560"/>
      <c r="AE16" s="560"/>
      <c r="AF16" s="560"/>
      <c r="AG16" s="561"/>
    </row>
    <row r="17" spans="1:33" ht="37.5" customHeight="1" x14ac:dyDescent="0.15">
      <c r="A17" s="414"/>
      <c r="B17" s="415"/>
      <c r="C17" s="22"/>
      <c r="D17" s="21"/>
      <c r="E17" s="21"/>
      <c r="F17" s="25"/>
      <c r="G17" s="21" t="s">
        <v>34</v>
      </c>
      <c r="H17" s="21"/>
      <c r="I17" s="21"/>
      <c r="J17" s="25"/>
      <c r="K17" s="563">
        <v>28000</v>
      </c>
      <c r="L17" s="564"/>
      <c r="M17" s="564"/>
      <c r="N17" s="564"/>
      <c r="O17" s="565"/>
      <c r="P17" s="620"/>
      <c r="Q17" s="621"/>
      <c r="R17" s="621"/>
      <c r="S17" s="621"/>
      <c r="T17" s="622"/>
      <c r="U17" s="563">
        <f t="shared" si="0"/>
        <v>28000</v>
      </c>
      <c r="V17" s="564"/>
      <c r="W17" s="564"/>
      <c r="X17" s="564"/>
      <c r="Y17" s="565"/>
      <c r="Z17" s="559"/>
      <c r="AA17" s="560"/>
      <c r="AB17" s="560"/>
      <c r="AC17" s="560"/>
      <c r="AD17" s="560"/>
      <c r="AE17" s="560"/>
      <c r="AF17" s="560"/>
      <c r="AG17" s="561"/>
    </row>
    <row r="18" spans="1:33" ht="37.5" customHeight="1" x14ac:dyDescent="0.15">
      <c r="A18" s="414"/>
      <c r="B18" s="415"/>
      <c r="C18" s="13" t="s">
        <v>32</v>
      </c>
      <c r="D18" s="14"/>
      <c r="E18" s="14"/>
      <c r="F18" s="26"/>
      <c r="G18" s="418" t="s">
        <v>37</v>
      </c>
      <c r="H18" s="419"/>
      <c r="I18" s="419"/>
      <c r="J18" s="420"/>
      <c r="K18" s="563"/>
      <c r="L18" s="564"/>
      <c r="M18" s="564"/>
      <c r="N18" s="564"/>
      <c r="O18" s="565"/>
      <c r="P18" s="563"/>
      <c r="Q18" s="564"/>
      <c r="R18" s="564"/>
      <c r="S18" s="564"/>
      <c r="T18" s="565"/>
      <c r="U18" s="563">
        <f t="shared" si="0"/>
        <v>0</v>
      </c>
      <c r="V18" s="564"/>
      <c r="W18" s="564"/>
      <c r="X18" s="564"/>
      <c r="Y18" s="565"/>
      <c r="Z18" s="559"/>
      <c r="AA18" s="560"/>
      <c r="AB18" s="560"/>
      <c r="AC18" s="560"/>
      <c r="AD18" s="560"/>
      <c r="AE18" s="560"/>
      <c r="AF18" s="560"/>
      <c r="AG18" s="561"/>
    </row>
    <row r="19" spans="1:33" ht="37.5" customHeight="1" x14ac:dyDescent="0.15">
      <c r="A19" s="414"/>
      <c r="B19" s="415"/>
      <c r="C19" s="132"/>
      <c r="D19" s="133"/>
      <c r="E19" s="133"/>
      <c r="F19" s="134"/>
      <c r="G19" s="445" t="s">
        <v>154</v>
      </c>
      <c r="H19" s="446"/>
      <c r="I19" s="446"/>
      <c r="J19" s="447"/>
      <c r="K19" s="390"/>
      <c r="L19" s="391"/>
      <c r="M19" s="391"/>
      <c r="N19" s="391"/>
      <c r="O19" s="392"/>
      <c r="P19" s="639"/>
      <c r="Q19" s="640"/>
      <c r="R19" s="640"/>
      <c r="S19" s="640"/>
      <c r="T19" s="641"/>
      <c r="U19" s="563">
        <f t="shared" si="0"/>
        <v>0</v>
      </c>
      <c r="V19" s="564"/>
      <c r="W19" s="564"/>
      <c r="X19" s="564"/>
      <c r="Y19" s="565"/>
      <c r="Z19" s="623"/>
      <c r="AA19" s="624"/>
      <c r="AB19" s="624"/>
      <c r="AC19" s="624"/>
      <c r="AD19" s="624"/>
      <c r="AE19" s="624"/>
      <c r="AF19" s="624"/>
      <c r="AG19" s="625"/>
    </row>
    <row r="20" spans="1:33" ht="37.5" customHeight="1" x14ac:dyDescent="0.15">
      <c r="A20" s="414"/>
      <c r="B20" s="415"/>
      <c r="C20" s="22"/>
      <c r="D20" s="21"/>
      <c r="E20" s="21"/>
      <c r="F20" s="25"/>
      <c r="G20" s="439" t="s">
        <v>155</v>
      </c>
      <c r="H20" s="440"/>
      <c r="I20" s="440"/>
      <c r="J20" s="441"/>
      <c r="K20" s="390"/>
      <c r="L20" s="391"/>
      <c r="M20" s="391"/>
      <c r="N20" s="391"/>
      <c r="O20" s="392"/>
      <c r="P20" s="639"/>
      <c r="Q20" s="640"/>
      <c r="R20" s="640"/>
      <c r="S20" s="640"/>
      <c r="T20" s="641"/>
      <c r="U20" s="563">
        <f t="shared" si="0"/>
        <v>0</v>
      </c>
      <c r="V20" s="564"/>
      <c r="W20" s="564"/>
      <c r="X20" s="564"/>
      <c r="Y20" s="565"/>
      <c r="Z20" s="623"/>
      <c r="AA20" s="624"/>
      <c r="AB20" s="624"/>
      <c r="AC20" s="624"/>
      <c r="AD20" s="624"/>
      <c r="AE20" s="624"/>
      <c r="AF20" s="624"/>
      <c r="AG20" s="625"/>
    </row>
    <row r="21" spans="1:33" ht="37.5" customHeight="1" x14ac:dyDescent="0.15">
      <c r="A21" s="414"/>
      <c r="B21" s="415"/>
      <c r="C21" s="433" t="s">
        <v>36</v>
      </c>
      <c r="D21" s="434"/>
      <c r="E21" s="434"/>
      <c r="F21" s="435"/>
      <c r="G21" s="436" t="s">
        <v>35</v>
      </c>
      <c r="H21" s="437"/>
      <c r="I21" s="437"/>
      <c r="J21" s="438"/>
      <c r="K21" s="563">
        <v>50000</v>
      </c>
      <c r="L21" s="564"/>
      <c r="M21" s="564"/>
      <c r="N21" s="564"/>
      <c r="O21" s="565"/>
      <c r="P21" s="563">
        <v>50000</v>
      </c>
      <c r="Q21" s="564"/>
      <c r="R21" s="564"/>
      <c r="S21" s="564"/>
      <c r="T21" s="565"/>
      <c r="U21" s="563">
        <f t="shared" si="0"/>
        <v>0</v>
      </c>
      <c r="V21" s="564"/>
      <c r="W21" s="564"/>
      <c r="X21" s="564"/>
      <c r="Y21" s="565"/>
      <c r="Z21" s="562"/>
      <c r="AA21" s="560"/>
      <c r="AB21" s="560"/>
      <c r="AC21" s="560"/>
      <c r="AD21" s="560"/>
      <c r="AE21" s="560"/>
      <c r="AF21" s="560"/>
      <c r="AG21" s="561"/>
    </row>
    <row r="22" spans="1:33" ht="37.5" customHeight="1" x14ac:dyDescent="0.15">
      <c r="A22" s="414"/>
      <c r="B22" s="415"/>
      <c r="C22" s="10" t="s">
        <v>11</v>
      </c>
      <c r="D22" s="11"/>
      <c r="E22" s="11"/>
      <c r="F22" s="12"/>
      <c r="G22" s="11"/>
      <c r="H22" s="11"/>
      <c r="I22" s="11"/>
      <c r="J22" s="12"/>
      <c r="K22" s="563"/>
      <c r="L22" s="564"/>
      <c r="M22" s="564"/>
      <c r="N22" s="564"/>
      <c r="O22" s="565"/>
      <c r="P22" s="563"/>
      <c r="Q22" s="564"/>
      <c r="R22" s="564"/>
      <c r="S22" s="564"/>
      <c r="T22" s="565"/>
      <c r="U22" s="563">
        <f t="shared" si="0"/>
        <v>0</v>
      </c>
      <c r="V22" s="564"/>
      <c r="W22" s="564"/>
      <c r="X22" s="564"/>
      <c r="Y22" s="565"/>
      <c r="Z22" s="559"/>
      <c r="AA22" s="560"/>
      <c r="AB22" s="560"/>
      <c r="AC22" s="560"/>
      <c r="AD22" s="560"/>
      <c r="AE22" s="560"/>
      <c r="AF22" s="560"/>
      <c r="AG22" s="561"/>
    </row>
    <row r="23" spans="1:33" ht="37.5" customHeight="1" thickBot="1" x14ac:dyDescent="0.2">
      <c r="A23" s="416"/>
      <c r="B23" s="417"/>
      <c r="C23" s="409" t="s">
        <v>48</v>
      </c>
      <c r="D23" s="410"/>
      <c r="E23" s="410"/>
      <c r="F23" s="410"/>
      <c r="G23" s="410"/>
      <c r="H23" s="410"/>
      <c r="I23" s="410"/>
      <c r="J23" s="411"/>
      <c r="K23" s="617">
        <f>SUM(K13:O22)</f>
        <v>1589480</v>
      </c>
      <c r="L23" s="632"/>
      <c r="M23" s="632"/>
      <c r="N23" s="632"/>
      <c r="O23" s="633"/>
      <c r="P23" s="617">
        <f>SUM(P13:T22)</f>
        <v>1561000</v>
      </c>
      <c r="Q23" s="632"/>
      <c r="R23" s="632"/>
      <c r="S23" s="632"/>
      <c r="T23" s="633"/>
      <c r="U23" s="617">
        <f>SUM(U13:Y22)</f>
        <v>28480</v>
      </c>
      <c r="V23" s="632"/>
      <c r="W23" s="632"/>
      <c r="X23" s="632"/>
      <c r="Y23" s="633"/>
      <c r="Z23" s="28"/>
      <c r="AA23" s="29"/>
      <c r="AB23" s="15"/>
      <c r="AC23" s="38"/>
      <c r="AD23" s="27"/>
      <c r="AE23" s="27"/>
      <c r="AF23" s="15"/>
      <c r="AG23" s="39"/>
    </row>
    <row r="25" spans="1:33" x14ac:dyDescent="0.15">
      <c r="N25" s="8"/>
    </row>
  </sheetData>
  <mergeCells count="73">
    <mergeCell ref="P1:AG2"/>
    <mergeCell ref="C7:J7"/>
    <mergeCell ref="A5:B10"/>
    <mergeCell ref="C5:J5"/>
    <mergeCell ref="A11:B23"/>
    <mergeCell ref="G21:J21"/>
    <mergeCell ref="K23:O23"/>
    <mergeCell ref="C21:F21"/>
    <mergeCell ref="K21:O21"/>
    <mergeCell ref="C23:J23"/>
    <mergeCell ref="G18:J18"/>
    <mergeCell ref="C11:F12"/>
    <mergeCell ref="G11:J12"/>
    <mergeCell ref="A1:O2"/>
    <mergeCell ref="G19:J19"/>
    <mergeCell ref="K19:O19"/>
    <mergeCell ref="C6:J6"/>
    <mergeCell ref="C9:J9"/>
    <mergeCell ref="K8:O8"/>
    <mergeCell ref="C10:J10"/>
    <mergeCell ref="K11:O12"/>
    <mergeCell ref="C8:J8"/>
    <mergeCell ref="K20:O20"/>
    <mergeCell ref="P20:T20"/>
    <mergeCell ref="U20:Y20"/>
    <mergeCell ref="Z20:AG20"/>
    <mergeCell ref="K5:O5"/>
    <mergeCell ref="U12:Y12"/>
    <mergeCell ref="P11:Y11"/>
    <mergeCell ref="K9:O9"/>
    <mergeCell ref="K10:O10"/>
    <mergeCell ref="K6:O6"/>
    <mergeCell ref="K17:O17"/>
    <mergeCell ref="K18:O18"/>
    <mergeCell ref="K7:O7"/>
    <mergeCell ref="Z19:AG19"/>
    <mergeCell ref="P19:T19"/>
    <mergeCell ref="U19:Y19"/>
    <mergeCell ref="P5:AG5"/>
    <mergeCell ref="U13:Y13"/>
    <mergeCell ref="U14:Y14"/>
    <mergeCell ref="U15:Y15"/>
    <mergeCell ref="P12:T12"/>
    <mergeCell ref="U16:Y16"/>
    <mergeCell ref="U17:Y17"/>
    <mergeCell ref="Z21:AG21"/>
    <mergeCell ref="Z13:AG13"/>
    <mergeCell ref="Z14:AG14"/>
    <mergeCell ref="Z15:AG15"/>
    <mergeCell ref="G20:J20"/>
    <mergeCell ref="K22:O22"/>
    <mergeCell ref="Z11:AG12"/>
    <mergeCell ref="K14:O14"/>
    <mergeCell ref="K15:O15"/>
    <mergeCell ref="K16:O16"/>
    <mergeCell ref="P13:T13"/>
    <mergeCell ref="P14:T14"/>
    <mergeCell ref="P15:T15"/>
    <mergeCell ref="P16:T16"/>
    <mergeCell ref="K13:O13"/>
    <mergeCell ref="Z22:AG22"/>
    <mergeCell ref="Z16:AG16"/>
    <mergeCell ref="Z17:AG17"/>
    <mergeCell ref="Z18:AG18"/>
    <mergeCell ref="P21:T21"/>
    <mergeCell ref="U23:Y23"/>
    <mergeCell ref="P22:T22"/>
    <mergeCell ref="P23:T23"/>
    <mergeCell ref="U21:Y21"/>
    <mergeCell ref="P17:T17"/>
    <mergeCell ref="P18:T18"/>
    <mergeCell ref="U18:Y18"/>
    <mergeCell ref="U22:Y22"/>
  </mergeCells>
  <phoneticPr fontId="2"/>
  <pageMargins left="0.72" right="0.39370078740157483" top="0.8" bottom="0.5" header="0.56000000000000005" footer="0.31496062992125984"/>
  <pageSetup paperSize="9" orientation="portrait" r:id="rId1"/>
  <headerFooter alignWithMargins="0">
    <oddHeader>&amp;L(様式１－２）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28"/>
  <sheetViews>
    <sheetView zoomScale="85" zoomScaleNormal="85" zoomScaleSheetLayoutView="85" workbookViewId="0">
      <selection activeCell="H9" sqref="H9"/>
    </sheetView>
  </sheetViews>
  <sheetFormatPr defaultRowHeight="13.5" x14ac:dyDescent="0.15"/>
  <cols>
    <col min="1" max="1" width="5.75" style="71" customWidth="1"/>
    <col min="2" max="2" width="4.75" style="71" customWidth="1"/>
    <col min="3" max="3" width="5.25" style="71" customWidth="1"/>
    <col min="4" max="4" width="7.625" style="71" customWidth="1"/>
    <col min="5" max="5" width="8.625" style="72" customWidth="1"/>
    <col min="6" max="6" width="2.75" style="71" customWidth="1"/>
    <col min="7" max="7" width="8.875" style="73" customWidth="1"/>
    <col min="8" max="8" width="23.5" style="71" customWidth="1"/>
    <col min="9" max="9" width="32.375" style="71" customWidth="1"/>
    <col min="10" max="11" width="6.875" style="71" customWidth="1"/>
    <col min="12" max="16384" width="9" style="74"/>
  </cols>
  <sheetData>
    <row r="1" spans="1:11" s="42" customFormat="1" ht="18.75" customHeight="1" x14ac:dyDescent="0.15">
      <c r="A1" s="649" t="s">
        <v>270</v>
      </c>
      <c r="B1" s="649"/>
      <c r="C1" s="649"/>
      <c r="D1" s="649"/>
      <c r="E1" s="649"/>
      <c r="F1" s="649"/>
      <c r="G1" s="649"/>
      <c r="H1" s="649"/>
      <c r="I1" s="644" t="s">
        <v>93</v>
      </c>
      <c r="J1" s="644"/>
      <c r="K1" s="644"/>
    </row>
    <row r="2" spans="1:11" s="42" customFormat="1" ht="18.75" customHeight="1" x14ac:dyDescent="0.15">
      <c r="A2" s="649"/>
      <c r="B2" s="649"/>
      <c r="C2" s="649"/>
      <c r="D2" s="649"/>
      <c r="E2" s="649"/>
      <c r="F2" s="649"/>
      <c r="G2" s="649"/>
      <c r="H2" s="649"/>
      <c r="I2" s="644"/>
      <c r="J2" s="644"/>
      <c r="K2" s="644"/>
    </row>
    <row r="3" spans="1:11" s="42" customFormat="1" ht="18.75" x14ac:dyDescent="0.15">
      <c r="A3" s="43"/>
      <c r="B3" s="43"/>
      <c r="C3" s="43"/>
      <c r="D3" s="43"/>
      <c r="E3" s="44"/>
      <c r="F3" s="44"/>
      <c r="G3" s="44"/>
      <c r="H3" s="44"/>
      <c r="I3" s="44"/>
      <c r="J3" s="44"/>
      <c r="K3" s="44"/>
    </row>
    <row r="4" spans="1:11" s="42" customFormat="1" ht="18.75" x14ac:dyDescent="0.15">
      <c r="A4" s="360" t="s">
        <v>104</v>
      </c>
      <c r="B4" s="360"/>
      <c r="C4" s="360"/>
      <c r="D4" s="360"/>
      <c r="E4" s="360"/>
      <c r="F4" s="44"/>
      <c r="G4" s="361" t="s">
        <v>105</v>
      </c>
      <c r="H4" s="361"/>
      <c r="I4" s="44"/>
      <c r="J4" s="44"/>
      <c r="K4" s="44"/>
    </row>
    <row r="5" spans="1:11" s="42" customFormat="1" ht="18" customHeight="1" thickBot="1" x14ac:dyDescent="0.2">
      <c r="A5" s="45"/>
      <c r="B5" s="45"/>
      <c r="C5" s="45"/>
      <c r="D5" s="45"/>
      <c r="E5" s="46"/>
      <c r="F5" s="45"/>
      <c r="G5" s="47"/>
      <c r="H5" s="45"/>
      <c r="I5" s="45"/>
      <c r="J5" s="45"/>
      <c r="K5" s="45"/>
    </row>
    <row r="6" spans="1:11" s="48" customFormat="1" ht="17.25" customHeight="1" x14ac:dyDescent="0.15">
      <c r="A6" s="357" t="s">
        <v>86</v>
      </c>
      <c r="B6" s="345" t="s">
        <v>51</v>
      </c>
      <c r="C6" s="346"/>
      <c r="D6" s="355" t="s">
        <v>15</v>
      </c>
      <c r="E6" s="339" t="s">
        <v>52</v>
      </c>
      <c r="F6" s="340"/>
      <c r="G6" s="341"/>
      <c r="H6" s="355" t="s">
        <v>53</v>
      </c>
      <c r="I6" s="355" t="s">
        <v>54</v>
      </c>
      <c r="J6" s="351" t="s">
        <v>84</v>
      </c>
      <c r="K6" s="352"/>
    </row>
    <row r="7" spans="1:11" s="48" customFormat="1" ht="17.25" customHeight="1" thickBot="1" x14ac:dyDescent="0.2">
      <c r="A7" s="358"/>
      <c r="B7" s="347"/>
      <c r="C7" s="348"/>
      <c r="D7" s="356"/>
      <c r="E7" s="342"/>
      <c r="F7" s="343"/>
      <c r="G7" s="344"/>
      <c r="H7" s="362"/>
      <c r="I7" s="356"/>
      <c r="J7" s="49" t="s">
        <v>1</v>
      </c>
      <c r="K7" s="50" t="s">
        <v>85</v>
      </c>
    </row>
    <row r="8" spans="1:11" s="48" customFormat="1" ht="45" customHeight="1" thickBot="1" x14ac:dyDescent="0.2">
      <c r="A8" s="51">
        <v>1</v>
      </c>
      <c r="B8" s="650" t="s">
        <v>106</v>
      </c>
      <c r="C8" s="651"/>
      <c r="D8" s="52" t="s">
        <v>69</v>
      </c>
      <c r="E8" s="315">
        <v>43590</v>
      </c>
      <c r="F8" s="53" t="s">
        <v>87</v>
      </c>
      <c r="G8" s="54"/>
      <c r="H8" s="52" t="s">
        <v>50</v>
      </c>
      <c r="I8" s="52" t="s">
        <v>95</v>
      </c>
      <c r="J8" s="52">
        <v>2</v>
      </c>
      <c r="K8" s="55">
        <v>5</v>
      </c>
    </row>
    <row r="9" spans="1:11" s="48" customFormat="1" ht="45" customHeight="1" x14ac:dyDescent="0.15">
      <c r="A9" s="56">
        <v>2</v>
      </c>
      <c r="B9" s="645" t="s">
        <v>106</v>
      </c>
      <c r="C9" s="646"/>
      <c r="D9" s="57" t="s">
        <v>59</v>
      </c>
      <c r="E9" s="315">
        <v>43622</v>
      </c>
      <c r="F9" s="59" t="s">
        <v>88</v>
      </c>
      <c r="G9" s="316">
        <v>43652</v>
      </c>
      <c r="H9" s="57" t="s">
        <v>74</v>
      </c>
      <c r="I9" s="57" t="s">
        <v>73</v>
      </c>
      <c r="J9" s="57">
        <v>2</v>
      </c>
      <c r="K9" s="61">
        <v>15</v>
      </c>
    </row>
    <row r="10" spans="1:11" s="48" customFormat="1" ht="45" customHeight="1" x14ac:dyDescent="0.15">
      <c r="A10" s="56">
        <v>3</v>
      </c>
      <c r="B10" s="645"/>
      <c r="C10" s="646"/>
      <c r="D10" s="57"/>
      <c r="E10" s="58"/>
      <c r="F10" s="59"/>
      <c r="G10" s="60"/>
      <c r="H10" s="57"/>
      <c r="I10" s="57"/>
      <c r="J10" s="57"/>
      <c r="K10" s="61"/>
    </row>
    <row r="11" spans="1:11" s="48" customFormat="1" ht="45" customHeight="1" x14ac:dyDescent="0.15">
      <c r="A11" s="56">
        <v>4</v>
      </c>
      <c r="B11" s="645"/>
      <c r="C11" s="646"/>
      <c r="D11" s="57"/>
      <c r="E11" s="62"/>
      <c r="F11" s="59"/>
      <c r="G11" s="63"/>
      <c r="H11" s="57"/>
      <c r="I11" s="57"/>
      <c r="J11" s="57"/>
      <c r="K11" s="61"/>
    </row>
    <row r="12" spans="1:11" s="48" customFormat="1" ht="45" customHeight="1" x14ac:dyDescent="0.15">
      <c r="A12" s="56">
        <v>5</v>
      </c>
      <c r="B12" s="645"/>
      <c r="C12" s="646"/>
      <c r="D12" s="57"/>
      <c r="E12" s="62"/>
      <c r="F12" s="59"/>
      <c r="G12" s="63"/>
      <c r="H12" s="57"/>
      <c r="I12" s="57"/>
      <c r="J12" s="57"/>
      <c r="K12" s="61"/>
    </row>
    <row r="13" spans="1:11" s="48" customFormat="1" ht="45" customHeight="1" x14ac:dyDescent="0.15">
      <c r="A13" s="56">
        <v>6</v>
      </c>
      <c r="B13" s="645"/>
      <c r="C13" s="646"/>
      <c r="D13" s="57"/>
      <c r="E13" s="62"/>
      <c r="F13" s="59"/>
      <c r="G13" s="63"/>
      <c r="H13" s="57"/>
      <c r="I13" s="57"/>
      <c r="J13" s="57"/>
      <c r="K13" s="61"/>
    </row>
    <row r="14" spans="1:11" s="48" customFormat="1" ht="45" customHeight="1" x14ac:dyDescent="0.15">
      <c r="A14" s="56">
        <v>7</v>
      </c>
      <c r="B14" s="645"/>
      <c r="C14" s="646"/>
      <c r="D14" s="57"/>
      <c r="E14" s="62"/>
      <c r="F14" s="59"/>
      <c r="G14" s="63"/>
      <c r="H14" s="57"/>
      <c r="I14" s="57"/>
      <c r="J14" s="57"/>
      <c r="K14" s="61"/>
    </row>
    <row r="15" spans="1:11" s="48" customFormat="1" ht="45" customHeight="1" x14ac:dyDescent="0.15">
      <c r="A15" s="56">
        <v>8</v>
      </c>
      <c r="B15" s="645"/>
      <c r="C15" s="646"/>
      <c r="D15" s="57"/>
      <c r="E15" s="62"/>
      <c r="F15" s="59"/>
      <c r="G15" s="63"/>
      <c r="H15" s="57"/>
      <c r="I15" s="57"/>
      <c r="J15" s="57"/>
      <c r="K15" s="61"/>
    </row>
    <row r="16" spans="1:11" s="48" customFormat="1" ht="45" customHeight="1" x14ac:dyDescent="0.15">
      <c r="A16" s="56">
        <v>9</v>
      </c>
      <c r="B16" s="645"/>
      <c r="C16" s="646"/>
      <c r="D16" s="57"/>
      <c r="E16" s="62"/>
      <c r="F16" s="59"/>
      <c r="G16" s="63"/>
      <c r="H16" s="57"/>
      <c r="I16" s="57"/>
      <c r="J16" s="57"/>
      <c r="K16" s="61"/>
    </row>
    <row r="17" spans="1:11" s="48" customFormat="1" ht="45" customHeight="1" x14ac:dyDescent="0.15">
      <c r="A17" s="56">
        <v>10</v>
      </c>
      <c r="B17" s="645"/>
      <c r="C17" s="646"/>
      <c r="D17" s="57"/>
      <c r="E17" s="62"/>
      <c r="F17" s="59"/>
      <c r="G17" s="63"/>
      <c r="H17" s="57"/>
      <c r="I17" s="57"/>
      <c r="J17" s="57"/>
      <c r="K17" s="61"/>
    </row>
    <row r="18" spans="1:11" s="48" customFormat="1" ht="45" customHeight="1" x14ac:dyDescent="0.15">
      <c r="A18" s="56">
        <v>11</v>
      </c>
      <c r="B18" s="645"/>
      <c r="C18" s="646"/>
      <c r="D18" s="57"/>
      <c r="E18" s="62"/>
      <c r="F18" s="59"/>
      <c r="G18" s="63"/>
      <c r="H18" s="57"/>
      <c r="I18" s="57"/>
      <c r="J18" s="57"/>
      <c r="K18" s="61"/>
    </row>
    <row r="19" spans="1:11" s="48" customFormat="1" ht="45" customHeight="1" x14ac:dyDescent="0.15">
      <c r="A19" s="56">
        <v>12</v>
      </c>
      <c r="B19" s="645"/>
      <c r="C19" s="646"/>
      <c r="D19" s="57"/>
      <c r="E19" s="62"/>
      <c r="F19" s="59"/>
      <c r="G19" s="63"/>
      <c r="H19" s="57"/>
      <c r="I19" s="57"/>
      <c r="J19" s="57"/>
      <c r="K19" s="61"/>
    </row>
    <row r="20" spans="1:11" s="48" customFormat="1" ht="45" customHeight="1" x14ac:dyDescent="0.15">
      <c r="A20" s="56">
        <v>13</v>
      </c>
      <c r="B20" s="645"/>
      <c r="C20" s="646"/>
      <c r="D20" s="57"/>
      <c r="E20" s="62"/>
      <c r="F20" s="59"/>
      <c r="G20" s="63"/>
      <c r="H20" s="57"/>
      <c r="I20" s="57"/>
      <c r="J20" s="57"/>
      <c r="K20" s="61"/>
    </row>
    <row r="21" spans="1:11" s="48" customFormat="1" ht="45" customHeight="1" x14ac:dyDescent="0.15">
      <c r="A21" s="56">
        <v>14</v>
      </c>
      <c r="B21" s="645"/>
      <c r="C21" s="646"/>
      <c r="D21" s="57"/>
      <c r="E21" s="62"/>
      <c r="F21" s="59"/>
      <c r="G21" s="63"/>
      <c r="H21" s="57"/>
      <c r="I21" s="57"/>
      <c r="J21" s="57"/>
      <c r="K21" s="61"/>
    </row>
    <row r="22" spans="1:11" s="48" customFormat="1" ht="45" customHeight="1" x14ac:dyDescent="0.15">
      <c r="A22" s="56">
        <v>15</v>
      </c>
      <c r="B22" s="645"/>
      <c r="C22" s="646"/>
      <c r="D22" s="57"/>
      <c r="E22" s="62"/>
      <c r="F22" s="59"/>
      <c r="G22" s="63"/>
      <c r="H22" s="57"/>
      <c r="I22" s="57"/>
      <c r="J22" s="57"/>
      <c r="K22" s="61"/>
    </row>
    <row r="23" spans="1:11" s="48" customFormat="1" ht="45" customHeight="1" x14ac:dyDescent="0.15">
      <c r="A23" s="56">
        <v>16</v>
      </c>
      <c r="B23" s="645"/>
      <c r="C23" s="646"/>
      <c r="D23" s="57"/>
      <c r="E23" s="62"/>
      <c r="F23" s="59"/>
      <c r="G23" s="63"/>
      <c r="H23" s="57"/>
      <c r="I23" s="57"/>
      <c r="J23" s="57"/>
      <c r="K23" s="61"/>
    </row>
    <row r="24" spans="1:11" s="48" customFormat="1" ht="45" customHeight="1" x14ac:dyDescent="0.15">
      <c r="A24" s="56">
        <v>17</v>
      </c>
      <c r="B24" s="645"/>
      <c r="C24" s="646"/>
      <c r="D24" s="57"/>
      <c r="E24" s="62"/>
      <c r="F24" s="59"/>
      <c r="G24" s="63"/>
      <c r="H24" s="57"/>
      <c r="I24" s="57"/>
      <c r="J24" s="57"/>
      <c r="K24" s="61"/>
    </row>
    <row r="25" spans="1:11" s="48" customFormat="1" ht="45" customHeight="1" x14ac:dyDescent="0.15">
      <c r="A25" s="56">
        <v>18</v>
      </c>
      <c r="B25" s="645"/>
      <c r="C25" s="646"/>
      <c r="D25" s="57"/>
      <c r="E25" s="62"/>
      <c r="F25" s="59"/>
      <c r="G25" s="63"/>
      <c r="H25" s="57"/>
      <c r="I25" s="57"/>
      <c r="J25" s="57"/>
      <c r="K25" s="61"/>
    </row>
    <row r="26" spans="1:11" s="48" customFormat="1" ht="45" customHeight="1" x14ac:dyDescent="0.15">
      <c r="A26" s="56">
        <v>19</v>
      </c>
      <c r="B26" s="645"/>
      <c r="C26" s="646"/>
      <c r="D26" s="57"/>
      <c r="E26" s="62"/>
      <c r="F26" s="59"/>
      <c r="G26" s="63"/>
      <c r="H26" s="57"/>
      <c r="I26" s="57"/>
      <c r="J26" s="57"/>
      <c r="K26" s="61"/>
    </row>
    <row r="27" spans="1:11" s="48" customFormat="1" ht="45" customHeight="1" thickBot="1" x14ac:dyDescent="0.2">
      <c r="A27" s="64">
        <v>20</v>
      </c>
      <c r="B27" s="647"/>
      <c r="C27" s="648"/>
      <c r="D27" s="65"/>
      <c r="E27" s="66"/>
      <c r="F27" s="67"/>
      <c r="G27" s="68"/>
      <c r="H27" s="65"/>
      <c r="I27" s="65"/>
      <c r="J27" s="65"/>
      <c r="K27" s="69"/>
    </row>
    <row r="28" spans="1:11" x14ac:dyDescent="0.15">
      <c r="A28" s="70"/>
    </row>
  </sheetData>
  <mergeCells count="32">
    <mergeCell ref="B27:C27"/>
    <mergeCell ref="B22:C22"/>
    <mergeCell ref="B23:C23"/>
    <mergeCell ref="B24:C24"/>
    <mergeCell ref="A1:H2"/>
    <mergeCell ref="B26:C26"/>
    <mergeCell ref="A6:A7"/>
    <mergeCell ref="B16:C16"/>
    <mergeCell ref="B17:C17"/>
    <mergeCell ref="B9:C9"/>
    <mergeCell ref="H6:H7"/>
    <mergeCell ref="B8:C8"/>
    <mergeCell ref="A4:B4"/>
    <mergeCell ref="C4:E4"/>
    <mergeCell ref="B18:C18"/>
    <mergeCell ref="B19:C19"/>
    <mergeCell ref="I1:K2"/>
    <mergeCell ref="G4:H4"/>
    <mergeCell ref="B25:C25"/>
    <mergeCell ref="J6:K6"/>
    <mergeCell ref="B12:C12"/>
    <mergeCell ref="B13:C13"/>
    <mergeCell ref="E6:G7"/>
    <mergeCell ref="B6:C7"/>
    <mergeCell ref="I6:I7"/>
    <mergeCell ref="B14:C14"/>
    <mergeCell ref="B11:C11"/>
    <mergeCell ref="D6:D7"/>
    <mergeCell ref="B20:C20"/>
    <mergeCell ref="B21:C21"/>
    <mergeCell ref="B15:C15"/>
    <mergeCell ref="B10:C10"/>
  </mergeCells>
  <phoneticPr fontId="2"/>
  <pageMargins left="0.78740157480314965" right="0.39370078740157483" top="0.71" bottom="0.52" header="0.39370078740157483" footer="0.31"/>
  <pageSetup paperSize="9" scale="80" orientation="portrait" r:id="rId1"/>
  <headerFooter alignWithMargins="0">
    <oddHeader>&amp;L&amp;12(様式１－１）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AI43"/>
  <sheetViews>
    <sheetView topLeftCell="A19" zoomScaleNormal="100" workbookViewId="0">
      <selection activeCell="C25" sqref="C25:J25"/>
    </sheetView>
  </sheetViews>
  <sheetFormatPr defaultRowHeight="13.5" x14ac:dyDescent="0.15"/>
  <cols>
    <col min="1" max="35" width="2.75" style="1" customWidth="1"/>
    <col min="36" max="16384" width="9" style="1"/>
  </cols>
  <sheetData>
    <row r="1" spans="1:35" ht="22.5" customHeight="1" x14ac:dyDescent="0.15">
      <c r="A1" s="589" t="s">
        <v>265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6" t="s">
        <v>92</v>
      </c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</row>
    <row r="2" spans="1:35" ht="22.5" customHeight="1" x14ac:dyDescent="0.15">
      <c r="A2" s="589"/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</row>
    <row r="3" spans="1:35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 x14ac:dyDescent="0.15">
      <c r="A5" s="458" t="s">
        <v>14</v>
      </c>
      <c r="B5" s="459"/>
      <c r="C5" s="460"/>
      <c r="D5" s="460"/>
      <c r="E5" s="461"/>
      <c r="F5" s="587">
        <v>2</v>
      </c>
      <c r="G5" s="373"/>
      <c r="H5" s="373"/>
      <c r="I5" s="588"/>
      <c r="J5" s="372" t="s">
        <v>15</v>
      </c>
      <c r="K5" s="421"/>
      <c r="L5" s="421"/>
      <c r="M5" s="421"/>
      <c r="N5" s="422"/>
      <c r="O5" s="590" t="s">
        <v>152</v>
      </c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2"/>
    </row>
    <row r="6" spans="1:35" ht="22.5" customHeight="1" x14ac:dyDescent="0.15">
      <c r="A6" s="471" t="s">
        <v>0</v>
      </c>
      <c r="B6" s="472"/>
      <c r="C6" s="473"/>
      <c r="D6" s="473"/>
      <c r="E6" s="474"/>
      <c r="F6" s="593" t="s">
        <v>8</v>
      </c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5"/>
    </row>
    <row r="7" spans="1:35" ht="22.5" customHeight="1" x14ac:dyDescent="0.15">
      <c r="A7" s="471" t="s">
        <v>3</v>
      </c>
      <c r="B7" s="472"/>
      <c r="C7" s="473"/>
      <c r="D7" s="473"/>
      <c r="E7" s="474"/>
      <c r="F7" s="579">
        <v>43685</v>
      </c>
      <c r="G7" s="580"/>
      <c r="H7" s="580"/>
      <c r="I7" s="580"/>
      <c r="J7" s="580"/>
      <c r="K7" s="580"/>
      <c r="L7" s="580"/>
      <c r="M7" s="580"/>
      <c r="N7" s="581" t="s">
        <v>71</v>
      </c>
      <c r="O7" s="581"/>
      <c r="P7" s="581"/>
      <c r="Q7" s="581" t="s">
        <v>56</v>
      </c>
      <c r="R7" s="581"/>
      <c r="S7" s="581"/>
      <c r="T7" s="580">
        <v>43688</v>
      </c>
      <c r="U7" s="580"/>
      <c r="V7" s="580"/>
      <c r="W7" s="580"/>
      <c r="X7" s="580"/>
      <c r="Y7" s="580"/>
      <c r="Z7" s="580"/>
      <c r="AA7" s="580"/>
      <c r="AB7" s="581" t="s">
        <v>72</v>
      </c>
      <c r="AC7" s="581"/>
      <c r="AD7" s="581"/>
      <c r="AE7" s="583" t="s">
        <v>60</v>
      </c>
      <c r="AF7" s="584"/>
      <c r="AG7" s="584"/>
      <c r="AH7" s="584"/>
      <c r="AI7" s="585"/>
    </row>
    <row r="8" spans="1:35" ht="22.5" customHeight="1" x14ac:dyDescent="0.15">
      <c r="A8" s="486" t="s">
        <v>18</v>
      </c>
      <c r="B8" s="487"/>
      <c r="C8" s="480" t="s">
        <v>16</v>
      </c>
      <c r="D8" s="481"/>
      <c r="E8" s="482"/>
      <c r="F8" s="596" t="s">
        <v>61</v>
      </c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597"/>
      <c r="T8" s="597"/>
      <c r="U8" s="597"/>
      <c r="V8" s="597"/>
      <c r="W8" s="597"/>
      <c r="X8" s="597"/>
      <c r="Y8" s="597"/>
      <c r="Z8" s="597"/>
      <c r="AA8" s="597"/>
      <c r="AB8" s="597"/>
      <c r="AC8" s="597"/>
      <c r="AD8" s="597"/>
      <c r="AE8" s="597"/>
      <c r="AF8" s="597"/>
      <c r="AG8" s="597"/>
      <c r="AH8" s="597"/>
      <c r="AI8" s="598"/>
    </row>
    <row r="9" spans="1:35" ht="22.5" customHeight="1" x14ac:dyDescent="0.15">
      <c r="A9" s="488"/>
      <c r="B9" s="489"/>
      <c r="C9" s="475" t="s">
        <v>17</v>
      </c>
      <c r="D9" s="476"/>
      <c r="E9" s="477"/>
      <c r="F9" s="599" t="s">
        <v>62</v>
      </c>
      <c r="G9" s="600"/>
      <c r="H9" s="600"/>
      <c r="I9" s="600"/>
      <c r="J9" s="600"/>
      <c r="K9" s="600"/>
      <c r="L9" s="600"/>
      <c r="M9" s="600"/>
      <c r="N9" s="600"/>
      <c r="O9" s="600"/>
      <c r="P9" s="600"/>
      <c r="Q9" s="600"/>
      <c r="R9" s="600"/>
      <c r="S9" s="600"/>
      <c r="T9" s="600"/>
      <c r="U9" s="600"/>
      <c r="V9" s="600"/>
      <c r="W9" s="600"/>
      <c r="X9" s="600"/>
      <c r="Y9" s="600"/>
      <c r="Z9" s="600"/>
      <c r="AA9" s="600"/>
      <c r="AB9" s="600"/>
      <c r="AC9" s="600"/>
      <c r="AD9" s="600"/>
      <c r="AE9" s="600"/>
      <c r="AF9" s="600"/>
      <c r="AG9" s="600"/>
      <c r="AH9" s="600"/>
      <c r="AI9" s="601"/>
    </row>
    <row r="10" spans="1:35" ht="22.5" customHeight="1" x14ac:dyDescent="0.15">
      <c r="A10" s="486" t="s">
        <v>19</v>
      </c>
      <c r="B10" s="487"/>
      <c r="C10" s="480" t="s">
        <v>16</v>
      </c>
      <c r="D10" s="481"/>
      <c r="E10" s="482"/>
      <c r="F10" s="596" t="s">
        <v>63</v>
      </c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597"/>
      <c r="AA10" s="597"/>
      <c r="AB10" s="597"/>
      <c r="AC10" s="597"/>
      <c r="AD10" s="597"/>
      <c r="AE10" s="597"/>
      <c r="AF10" s="597"/>
      <c r="AG10" s="597"/>
      <c r="AH10" s="597"/>
      <c r="AI10" s="598"/>
    </row>
    <row r="11" spans="1:35" ht="22.5" customHeight="1" x14ac:dyDescent="0.15">
      <c r="A11" s="488"/>
      <c r="B11" s="489"/>
      <c r="C11" s="475" t="s">
        <v>17</v>
      </c>
      <c r="D11" s="476"/>
      <c r="E11" s="477"/>
      <c r="F11" s="599" t="s">
        <v>64</v>
      </c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1"/>
    </row>
    <row r="12" spans="1:35" ht="18.75" customHeight="1" x14ac:dyDescent="0.15">
      <c r="A12" s="655" t="s">
        <v>147</v>
      </c>
      <c r="B12" s="656"/>
      <c r="C12" s="656"/>
      <c r="D12" s="656"/>
      <c r="E12" s="657"/>
      <c r="F12" s="652" t="s">
        <v>148</v>
      </c>
      <c r="G12" s="653"/>
      <c r="H12" s="654"/>
      <c r="I12" s="663" t="s">
        <v>150</v>
      </c>
      <c r="J12" s="664"/>
      <c r="K12" s="664"/>
      <c r="L12" s="664"/>
      <c r="M12" s="664"/>
      <c r="N12" s="664"/>
      <c r="O12" s="664"/>
      <c r="P12" s="664"/>
      <c r="Q12" s="664"/>
      <c r="R12" s="664"/>
      <c r="S12" s="664"/>
      <c r="T12" s="664"/>
      <c r="U12" s="664"/>
      <c r="V12" s="664"/>
      <c r="W12" s="664"/>
      <c r="X12" s="664"/>
      <c r="Y12" s="664"/>
      <c r="Z12" s="664"/>
      <c r="AA12" s="664"/>
      <c r="AB12" s="664"/>
      <c r="AC12" s="664"/>
      <c r="AD12" s="664"/>
      <c r="AE12" s="664"/>
      <c r="AF12" s="664"/>
      <c r="AG12" s="664"/>
      <c r="AH12" s="664"/>
      <c r="AI12" s="665"/>
    </row>
    <row r="13" spans="1:35" ht="18.75" customHeight="1" x14ac:dyDescent="0.15">
      <c r="A13" s="658"/>
      <c r="B13" s="659"/>
      <c r="C13" s="659"/>
      <c r="D13" s="659"/>
      <c r="E13" s="660"/>
      <c r="F13" s="669">
        <v>1</v>
      </c>
      <c r="G13" s="670"/>
      <c r="H13" s="671"/>
      <c r="I13" s="666"/>
      <c r="J13" s="667"/>
      <c r="K13" s="667"/>
      <c r="L13" s="667"/>
      <c r="M13" s="667"/>
      <c r="N13" s="667"/>
      <c r="O13" s="667"/>
      <c r="P13" s="667"/>
      <c r="Q13" s="667"/>
      <c r="R13" s="667"/>
      <c r="S13" s="667"/>
      <c r="T13" s="667"/>
      <c r="U13" s="667"/>
      <c r="V13" s="667"/>
      <c r="W13" s="667"/>
      <c r="X13" s="667"/>
      <c r="Y13" s="667"/>
      <c r="Z13" s="667"/>
      <c r="AA13" s="667"/>
      <c r="AB13" s="667"/>
      <c r="AC13" s="667"/>
      <c r="AD13" s="667"/>
      <c r="AE13" s="667"/>
      <c r="AF13" s="667"/>
      <c r="AG13" s="667"/>
      <c r="AH13" s="667"/>
      <c r="AI13" s="668"/>
    </row>
    <row r="14" spans="1:35" ht="18.75" customHeight="1" x14ac:dyDescent="0.15">
      <c r="A14" s="658"/>
      <c r="B14" s="659"/>
      <c r="C14" s="659"/>
      <c r="D14" s="659"/>
      <c r="E14" s="660"/>
      <c r="F14" s="652" t="s">
        <v>149</v>
      </c>
      <c r="G14" s="653"/>
      <c r="H14" s="654"/>
      <c r="I14" s="663" t="s">
        <v>151</v>
      </c>
      <c r="J14" s="664"/>
      <c r="K14" s="664"/>
      <c r="L14" s="664"/>
      <c r="M14" s="664"/>
      <c r="N14" s="664"/>
      <c r="O14" s="664"/>
      <c r="P14" s="664"/>
      <c r="Q14" s="664"/>
      <c r="R14" s="664"/>
      <c r="S14" s="664"/>
      <c r="T14" s="664"/>
      <c r="U14" s="664"/>
      <c r="V14" s="664"/>
      <c r="W14" s="664"/>
      <c r="X14" s="664"/>
      <c r="Y14" s="664"/>
      <c r="Z14" s="664"/>
      <c r="AA14" s="664"/>
      <c r="AB14" s="664"/>
      <c r="AC14" s="664"/>
      <c r="AD14" s="664"/>
      <c r="AE14" s="664"/>
      <c r="AF14" s="664"/>
      <c r="AG14" s="664"/>
      <c r="AH14" s="664"/>
      <c r="AI14" s="665"/>
    </row>
    <row r="15" spans="1:35" ht="19.5" customHeight="1" x14ac:dyDescent="0.15">
      <c r="A15" s="661"/>
      <c r="B15" s="452"/>
      <c r="C15" s="452"/>
      <c r="D15" s="452"/>
      <c r="E15" s="662"/>
      <c r="F15" s="672">
        <v>3</v>
      </c>
      <c r="G15" s="673"/>
      <c r="H15" s="674"/>
      <c r="I15" s="666"/>
      <c r="J15" s="667"/>
      <c r="K15" s="667"/>
      <c r="L15" s="667"/>
      <c r="M15" s="667"/>
      <c r="N15" s="667"/>
      <c r="O15" s="667"/>
      <c r="P15" s="667"/>
      <c r="Q15" s="667"/>
      <c r="R15" s="667"/>
      <c r="S15" s="667"/>
      <c r="T15" s="667"/>
      <c r="U15" s="667"/>
      <c r="V15" s="667"/>
      <c r="W15" s="667"/>
      <c r="X15" s="667"/>
      <c r="Y15" s="667"/>
      <c r="Z15" s="667"/>
      <c r="AA15" s="667"/>
      <c r="AB15" s="667"/>
      <c r="AC15" s="667"/>
      <c r="AD15" s="667"/>
      <c r="AE15" s="667"/>
      <c r="AF15" s="667"/>
      <c r="AG15" s="667"/>
      <c r="AH15" s="667"/>
      <c r="AI15" s="668"/>
    </row>
    <row r="16" spans="1:35" ht="22.5" customHeight="1" x14ac:dyDescent="0.15">
      <c r="A16" s="505" t="s">
        <v>25</v>
      </c>
      <c r="B16" s="506"/>
      <c r="C16" s="507"/>
      <c r="D16" s="507"/>
      <c r="E16" s="508"/>
      <c r="F16" s="567" t="s">
        <v>173</v>
      </c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68"/>
      <c r="Z16" s="568"/>
      <c r="AA16" s="568"/>
      <c r="AB16" s="568"/>
      <c r="AC16" s="568"/>
      <c r="AD16" s="568"/>
      <c r="AE16" s="568"/>
      <c r="AF16" s="568"/>
      <c r="AG16" s="568"/>
      <c r="AH16" s="568"/>
      <c r="AI16" s="569"/>
    </row>
    <row r="17" spans="1:35" ht="22.5" customHeight="1" x14ac:dyDescent="0.15">
      <c r="A17" s="509"/>
      <c r="B17" s="510"/>
      <c r="C17" s="511"/>
      <c r="D17" s="511"/>
      <c r="E17" s="512"/>
      <c r="F17" s="570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2"/>
    </row>
    <row r="18" spans="1:35" ht="22.5" customHeight="1" x14ac:dyDescent="0.15">
      <c r="A18" s="509"/>
      <c r="B18" s="510"/>
      <c r="C18" s="511"/>
      <c r="D18" s="511"/>
      <c r="E18" s="512"/>
      <c r="F18" s="570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2"/>
    </row>
    <row r="19" spans="1:35" ht="22.5" customHeight="1" x14ac:dyDescent="0.15">
      <c r="A19" s="509"/>
      <c r="B19" s="510"/>
      <c r="C19" s="511"/>
      <c r="D19" s="511"/>
      <c r="E19" s="512"/>
      <c r="F19" s="570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  <c r="AA19" s="571"/>
      <c r="AB19" s="571"/>
      <c r="AC19" s="571"/>
      <c r="AD19" s="571"/>
      <c r="AE19" s="571"/>
      <c r="AF19" s="571"/>
      <c r="AG19" s="571"/>
      <c r="AH19" s="571"/>
      <c r="AI19" s="572"/>
    </row>
    <row r="20" spans="1:35" ht="36" customHeight="1" thickBot="1" x14ac:dyDescent="0.2">
      <c r="A20" s="513"/>
      <c r="B20" s="514"/>
      <c r="C20" s="515"/>
      <c r="D20" s="515"/>
      <c r="E20" s="516"/>
      <c r="F20" s="573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684">
        <v>300000</v>
      </c>
      <c r="L24" s="685"/>
      <c r="M24" s="685"/>
      <c r="N24" s="685"/>
      <c r="O24" s="686"/>
      <c r="P24" s="33"/>
      <c r="Q24" s="34"/>
      <c r="R24" s="34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678">
        <v>50000</v>
      </c>
      <c r="L25" s="679"/>
      <c r="M25" s="679"/>
      <c r="N25" s="679"/>
      <c r="O25" s="680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678">
        <v>51000</v>
      </c>
      <c r="L26" s="679"/>
      <c r="M26" s="679"/>
      <c r="N26" s="679"/>
      <c r="O26" s="680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678"/>
      <c r="L27" s="679"/>
      <c r="M27" s="679"/>
      <c r="N27" s="679"/>
      <c r="O27" s="680"/>
      <c r="P27" s="35"/>
      <c r="Q27" s="36"/>
      <c r="R27" s="3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681">
        <f>SUM(K24:O27)</f>
        <v>401000</v>
      </c>
      <c r="L28" s="682"/>
      <c r="M28" s="682"/>
      <c r="N28" s="682"/>
      <c r="O28" s="683"/>
      <c r="P28" s="37"/>
      <c r="Q28" s="38"/>
      <c r="R28" s="3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566" t="s">
        <v>9</v>
      </c>
      <c r="L29" s="385"/>
      <c r="M29" s="385"/>
      <c r="N29" s="385"/>
      <c r="O29" s="386"/>
      <c r="P29" s="576" t="s">
        <v>44</v>
      </c>
      <c r="Q29" s="577"/>
      <c r="R29" s="577"/>
      <c r="S29" s="577"/>
      <c r="T29" s="577"/>
      <c r="U29" s="577"/>
      <c r="V29" s="577"/>
      <c r="W29" s="577"/>
      <c r="X29" s="577"/>
      <c r="Y29" s="578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563"/>
      <c r="L31" s="675"/>
      <c r="M31" s="675"/>
      <c r="N31" s="675"/>
      <c r="O31" s="676"/>
      <c r="P31" s="563"/>
      <c r="Q31" s="675"/>
      <c r="R31" s="675"/>
      <c r="S31" s="675"/>
      <c r="T31" s="676"/>
      <c r="U31" s="563">
        <f>K31-P31</f>
        <v>0</v>
      </c>
      <c r="V31" s="675"/>
      <c r="W31" s="675"/>
      <c r="X31" s="675"/>
      <c r="Y31" s="676"/>
      <c r="Z31" s="559"/>
      <c r="AA31" s="560"/>
      <c r="AB31" s="560"/>
      <c r="AC31" s="560"/>
      <c r="AD31" s="560"/>
      <c r="AE31" s="560"/>
      <c r="AF31" s="560"/>
      <c r="AG31" s="560"/>
      <c r="AH31" s="560"/>
      <c r="AI31" s="561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77"/>
      <c r="L32" s="675"/>
      <c r="M32" s="675"/>
      <c r="N32" s="675"/>
      <c r="O32" s="676"/>
      <c r="P32" s="677"/>
      <c r="Q32" s="675"/>
      <c r="R32" s="675"/>
      <c r="S32" s="675"/>
      <c r="T32" s="676"/>
      <c r="U32" s="563">
        <f t="shared" ref="U32:U40" si="0">K32-P32</f>
        <v>0</v>
      </c>
      <c r="V32" s="675"/>
      <c r="W32" s="675"/>
      <c r="X32" s="675"/>
      <c r="Y32" s="676"/>
      <c r="Z32" s="559"/>
      <c r="AA32" s="560"/>
      <c r="AB32" s="560"/>
      <c r="AC32" s="560"/>
      <c r="AD32" s="560"/>
      <c r="AE32" s="560"/>
      <c r="AF32" s="560"/>
      <c r="AG32" s="560"/>
      <c r="AH32" s="560"/>
      <c r="AI32" s="561"/>
    </row>
    <row r="33" spans="1:35" ht="34.5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677">
        <v>306000</v>
      </c>
      <c r="L33" s="675"/>
      <c r="M33" s="675"/>
      <c r="N33" s="675"/>
      <c r="O33" s="676"/>
      <c r="P33" s="677">
        <v>239000</v>
      </c>
      <c r="Q33" s="675"/>
      <c r="R33" s="675"/>
      <c r="S33" s="675"/>
      <c r="T33" s="676"/>
      <c r="U33" s="563">
        <f t="shared" si="0"/>
        <v>67000</v>
      </c>
      <c r="V33" s="675"/>
      <c r="W33" s="675"/>
      <c r="X33" s="675"/>
      <c r="Y33" s="676"/>
      <c r="Z33" s="562" t="s">
        <v>83</v>
      </c>
      <c r="AA33" s="560"/>
      <c r="AB33" s="560"/>
      <c r="AC33" s="560"/>
      <c r="AD33" s="560"/>
      <c r="AE33" s="560"/>
      <c r="AF33" s="560"/>
      <c r="AG33" s="560"/>
      <c r="AH33" s="560"/>
      <c r="AI33" s="561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77">
        <v>1000</v>
      </c>
      <c r="L34" s="675"/>
      <c r="M34" s="675"/>
      <c r="N34" s="675"/>
      <c r="O34" s="676"/>
      <c r="P34" s="677">
        <v>1000</v>
      </c>
      <c r="Q34" s="675"/>
      <c r="R34" s="675"/>
      <c r="S34" s="675"/>
      <c r="T34" s="676"/>
      <c r="U34" s="563">
        <f t="shared" si="0"/>
        <v>0</v>
      </c>
      <c r="V34" s="675"/>
      <c r="W34" s="675"/>
      <c r="X34" s="675"/>
      <c r="Y34" s="676"/>
      <c r="Z34" s="559" t="s">
        <v>67</v>
      </c>
      <c r="AA34" s="560"/>
      <c r="AB34" s="560"/>
      <c r="AC34" s="560"/>
      <c r="AD34" s="560"/>
      <c r="AE34" s="560"/>
      <c r="AF34" s="560"/>
      <c r="AG34" s="560"/>
      <c r="AH34" s="560"/>
      <c r="AI34" s="561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677">
        <v>34000</v>
      </c>
      <c r="L35" s="675"/>
      <c r="M35" s="675"/>
      <c r="N35" s="675"/>
      <c r="O35" s="676"/>
      <c r="P35" s="693"/>
      <c r="Q35" s="694"/>
      <c r="R35" s="694"/>
      <c r="S35" s="694"/>
      <c r="T35" s="695"/>
      <c r="U35" s="563">
        <f t="shared" si="0"/>
        <v>34000</v>
      </c>
      <c r="V35" s="675"/>
      <c r="W35" s="675"/>
      <c r="X35" s="675"/>
      <c r="Y35" s="676"/>
      <c r="Z35" s="559" t="s">
        <v>65</v>
      </c>
      <c r="AA35" s="560"/>
      <c r="AB35" s="560"/>
      <c r="AC35" s="560"/>
      <c r="AD35" s="560"/>
      <c r="AE35" s="560"/>
      <c r="AF35" s="560"/>
      <c r="AG35" s="560"/>
      <c r="AH35" s="560"/>
      <c r="AI35" s="561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677"/>
      <c r="L36" s="675"/>
      <c r="M36" s="675"/>
      <c r="N36" s="675"/>
      <c r="O36" s="676"/>
      <c r="P36" s="677"/>
      <c r="Q36" s="675"/>
      <c r="R36" s="675"/>
      <c r="S36" s="675"/>
      <c r="T36" s="676"/>
      <c r="U36" s="563">
        <f t="shared" si="0"/>
        <v>0</v>
      </c>
      <c r="V36" s="675"/>
      <c r="W36" s="675"/>
      <c r="X36" s="675"/>
      <c r="Y36" s="676"/>
      <c r="Z36" s="559"/>
      <c r="AA36" s="560"/>
      <c r="AB36" s="560"/>
      <c r="AC36" s="560"/>
      <c r="AD36" s="560"/>
      <c r="AE36" s="560"/>
      <c r="AF36" s="560"/>
      <c r="AG36" s="560"/>
      <c r="AH36" s="560"/>
      <c r="AI36" s="561"/>
    </row>
    <row r="37" spans="1:35" ht="24" customHeight="1" x14ac:dyDescent="0.15">
      <c r="A37" s="414"/>
      <c r="B37" s="415"/>
      <c r="C37" s="132"/>
      <c r="D37" s="133"/>
      <c r="E37" s="133"/>
      <c r="F37" s="134"/>
      <c r="G37" s="445" t="s">
        <v>154</v>
      </c>
      <c r="H37" s="446"/>
      <c r="I37" s="446"/>
      <c r="J37" s="447"/>
      <c r="K37" s="390"/>
      <c r="L37" s="391"/>
      <c r="M37" s="391"/>
      <c r="N37" s="391"/>
      <c r="O37" s="392"/>
      <c r="P37" s="639"/>
      <c r="Q37" s="640"/>
      <c r="R37" s="640"/>
      <c r="S37" s="640"/>
      <c r="T37" s="641"/>
      <c r="U37" s="563">
        <f t="shared" si="0"/>
        <v>0</v>
      </c>
      <c r="V37" s="564"/>
      <c r="W37" s="564"/>
      <c r="X37" s="564"/>
      <c r="Y37" s="565"/>
      <c r="Z37" s="623"/>
      <c r="AA37" s="624"/>
      <c r="AB37" s="624"/>
      <c r="AC37" s="624"/>
      <c r="AD37" s="624"/>
      <c r="AE37" s="624"/>
      <c r="AF37" s="624"/>
      <c r="AG37" s="624"/>
      <c r="AH37" s="624"/>
      <c r="AI37" s="625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390"/>
      <c r="L38" s="391"/>
      <c r="M38" s="391"/>
      <c r="N38" s="391"/>
      <c r="O38" s="392"/>
      <c r="P38" s="639"/>
      <c r="Q38" s="640"/>
      <c r="R38" s="640"/>
      <c r="S38" s="640"/>
      <c r="T38" s="641"/>
      <c r="U38" s="563">
        <f t="shared" si="0"/>
        <v>0</v>
      </c>
      <c r="V38" s="564"/>
      <c r="W38" s="564"/>
      <c r="X38" s="564"/>
      <c r="Y38" s="565"/>
      <c r="Z38" s="623"/>
      <c r="AA38" s="624"/>
      <c r="AB38" s="624"/>
      <c r="AC38" s="624"/>
      <c r="AD38" s="624"/>
      <c r="AE38" s="624"/>
      <c r="AF38" s="624"/>
      <c r="AG38" s="624"/>
      <c r="AH38" s="624"/>
      <c r="AI38" s="625"/>
    </row>
    <row r="39" spans="1:35" ht="31.5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677">
        <v>60000</v>
      </c>
      <c r="L39" s="675"/>
      <c r="M39" s="675"/>
      <c r="N39" s="675"/>
      <c r="O39" s="676"/>
      <c r="P39" s="677">
        <v>60000</v>
      </c>
      <c r="Q39" s="675"/>
      <c r="R39" s="675"/>
      <c r="S39" s="675"/>
      <c r="T39" s="676"/>
      <c r="U39" s="563">
        <f t="shared" si="0"/>
        <v>0</v>
      </c>
      <c r="V39" s="675"/>
      <c r="W39" s="675"/>
      <c r="X39" s="675"/>
      <c r="Y39" s="676"/>
      <c r="Z39" s="562" t="s">
        <v>66</v>
      </c>
      <c r="AA39" s="560"/>
      <c r="AB39" s="560"/>
      <c r="AC39" s="560"/>
      <c r="AD39" s="560"/>
      <c r="AE39" s="560"/>
      <c r="AF39" s="560"/>
      <c r="AG39" s="560"/>
      <c r="AH39" s="560"/>
      <c r="AI39" s="561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677"/>
      <c r="L40" s="675"/>
      <c r="M40" s="675"/>
      <c r="N40" s="675"/>
      <c r="O40" s="676"/>
      <c r="P40" s="677"/>
      <c r="Q40" s="675"/>
      <c r="R40" s="675"/>
      <c r="S40" s="675"/>
      <c r="T40" s="676"/>
      <c r="U40" s="563">
        <f t="shared" si="0"/>
        <v>0</v>
      </c>
      <c r="V40" s="675"/>
      <c r="W40" s="675"/>
      <c r="X40" s="675"/>
      <c r="Y40" s="676"/>
      <c r="Z40" s="559"/>
      <c r="AA40" s="560"/>
      <c r="AB40" s="560"/>
      <c r="AC40" s="560"/>
      <c r="AD40" s="560"/>
      <c r="AE40" s="560"/>
      <c r="AF40" s="560"/>
      <c r="AG40" s="560"/>
      <c r="AH40" s="560"/>
      <c r="AI40" s="561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696">
        <f>SUM(K31:O40)</f>
        <v>401000</v>
      </c>
      <c r="L41" s="697"/>
      <c r="M41" s="697"/>
      <c r="N41" s="697"/>
      <c r="O41" s="698"/>
      <c r="P41" s="690">
        <f>SUM(P31:T40)</f>
        <v>300000</v>
      </c>
      <c r="Q41" s="691"/>
      <c r="R41" s="691"/>
      <c r="S41" s="691"/>
      <c r="T41" s="692"/>
      <c r="U41" s="687">
        <f>SUM(U31:Y40)</f>
        <v>101000</v>
      </c>
      <c r="V41" s="688"/>
      <c r="W41" s="688"/>
      <c r="X41" s="688"/>
      <c r="Y41" s="689"/>
      <c r="Z41" s="28"/>
      <c r="AA41" s="29"/>
      <c r="AB41" s="15"/>
      <c r="AC41" s="38"/>
      <c r="AD41" s="38"/>
      <c r="AE41" s="38"/>
      <c r="AF41" s="27"/>
      <c r="AG41" s="27"/>
      <c r="AH41" s="15"/>
      <c r="AI41" s="39"/>
    </row>
    <row r="43" spans="1:35" x14ac:dyDescent="0.15">
      <c r="N43" s="8"/>
    </row>
  </sheetData>
  <mergeCells count="105">
    <mergeCell ref="A1:S2"/>
    <mergeCell ref="K31:O31"/>
    <mergeCell ref="K37:O37"/>
    <mergeCell ref="P37:T37"/>
    <mergeCell ref="U37:Y37"/>
    <mergeCell ref="K38:O38"/>
    <mergeCell ref="P38:T38"/>
    <mergeCell ref="P31:T31"/>
    <mergeCell ref="P32:T32"/>
    <mergeCell ref="U38:Y38"/>
    <mergeCell ref="U34:Y34"/>
    <mergeCell ref="P30:T30"/>
    <mergeCell ref="U30:Y30"/>
    <mergeCell ref="G38:J38"/>
    <mergeCell ref="A23:B28"/>
    <mergeCell ref="F7:M7"/>
    <mergeCell ref="F6:AI6"/>
    <mergeCell ref="A5:E5"/>
    <mergeCell ref="F5:I5"/>
    <mergeCell ref="J5:N5"/>
    <mergeCell ref="Z29:AI30"/>
    <mergeCell ref="K32:O32"/>
    <mergeCell ref="K26:O26"/>
    <mergeCell ref="U31:Y31"/>
    <mergeCell ref="U41:Y41"/>
    <mergeCell ref="P40:T40"/>
    <mergeCell ref="P41:T41"/>
    <mergeCell ref="U32:Y32"/>
    <mergeCell ref="U33:Y33"/>
    <mergeCell ref="P33:T33"/>
    <mergeCell ref="U39:Y39"/>
    <mergeCell ref="P34:T34"/>
    <mergeCell ref="A29:B41"/>
    <mergeCell ref="G36:J36"/>
    <mergeCell ref="G39:J39"/>
    <mergeCell ref="C29:F30"/>
    <mergeCell ref="G29:J30"/>
    <mergeCell ref="P35:T35"/>
    <mergeCell ref="P29:Y29"/>
    <mergeCell ref="P39:T39"/>
    <mergeCell ref="C41:J41"/>
    <mergeCell ref="K39:O39"/>
    <mergeCell ref="K40:O40"/>
    <mergeCell ref="K41:O41"/>
    <mergeCell ref="K35:O35"/>
    <mergeCell ref="K36:O36"/>
    <mergeCell ref="G37:J37"/>
    <mergeCell ref="C39:F39"/>
    <mergeCell ref="U40:Y40"/>
    <mergeCell ref="U36:Y36"/>
    <mergeCell ref="C10:E10"/>
    <mergeCell ref="C11:E11"/>
    <mergeCell ref="F16:AI20"/>
    <mergeCell ref="P23:AI23"/>
    <mergeCell ref="U35:Y35"/>
    <mergeCell ref="P36:T36"/>
    <mergeCell ref="K33:O33"/>
    <mergeCell ref="C28:J28"/>
    <mergeCell ref="C23:J23"/>
    <mergeCell ref="K23:O23"/>
    <mergeCell ref="C24:J24"/>
    <mergeCell ref="C25:J25"/>
    <mergeCell ref="C26:J26"/>
    <mergeCell ref="C27:J27"/>
    <mergeCell ref="K25:O25"/>
    <mergeCell ref="K27:O27"/>
    <mergeCell ref="A16:E20"/>
    <mergeCell ref="Z36:AI36"/>
    <mergeCell ref="K29:O30"/>
    <mergeCell ref="K28:O28"/>
    <mergeCell ref="K24:O24"/>
    <mergeCell ref="K34:O34"/>
    <mergeCell ref="Z40:AI40"/>
    <mergeCell ref="Z39:AI39"/>
    <mergeCell ref="Z31:AI31"/>
    <mergeCell ref="Z32:AI32"/>
    <mergeCell ref="Z33:AI33"/>
    <mergeCell ref="Z34:AI34"/>
    <mergeCell ref="Z35:AI35"/>
    <mergeCell ref="Z37:AI37"/>
    <mergeCell ref="Z38:AI38"/>
    <mergeCell ref="T1:AI2"/>
    <mergeCell ref="F8:AI8"/>
    <mergeCell ref="F9:AI9"/>
    <mergeCell ref="A6:E6"/>
    <mergeCell ref="A8:B9"/>
    <mergeCell ref="C8:E8"/>
    <mergeCell ref="O5:AI5"/>
    <mergeCell ref="A7:E7"/>
    <mergeCell ref="F14:H14"/>
    <mergeCell ref="AB7:AD7"/>
    <mergeCell ref="C9:E9"/>
    <mergeCell ref="N7:P7"/>
    <mergeCell ref="T7:AA7"/>
    <mergeCell ref="A10:B11"/>
    <mergeCell ref="F10:AI10"/>
    <mergeCell ref="F11:AI11"/>
    <mergeCell ref="Q7:S7"/>
    <mergeCell ref="A12:E15"/>
    <mergeCell ref="F12:H12"/>
    <mergeCell ref="AE7:AI7"/>
    <mergeCell ref="I12:AI13"/>
    <mergeCell ref="F13:H13"/>
    <mergeCell ref="I14:AI15"/>
    <mergeCell ref="F15:H15"/>
  </mergeCells>
  <phoneticPr fontId="2"/>
  <dataValidations count="1">
    <dataValidation type="whole" allowBlank="1" showInputMessage="1" showErrorMessage="1" sqref="F13:H13 F15:H15" xr:uid="{00000000-0002-0000-2600-000000000000}">
      <formula1>1</formula1>
      <formula2>100</formula2>
    </dataValidation>
  </dataValidations>
  <pageMargins left="0.59055118110236227" right="0.39370078740157483" top="0.48" bottom="0.21" header="0.39370078740157483" footer="0.17"/>
  <pageSetup paperSize="9" scale="88" orientation="portrait" r:id="rId1"/>
  <headerFooter alignWithMargins="0">
    <oddHeader>&amp;L(様式１－６）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G26"/>
  <sheetViews>
    <sheetView topLeftCell="A4" zoomScaleNormal="100" workbookViewId="0">
      <selection activeCell="C7" sqref="C7:J7"/>
    </sheetView>
  </sheetViews>
  <sheetFormatPr defaultRowHeight="13.5" x14ac:dyDescent="0.15"/>
  <cols>
    <col min="1" max="33" width="2.75" style="1" customWidth="1"/>
    <col min="34" max="16384" width="9" style="1"/>
  </cols>
  <sheetData>
    <row r="1" spans="1:33" ht="18" customHeight="1" x14ac:dyDescent="0.15">
      <c r="Z1" s="236"/>
      <c r="AA1" s="236"/>
      <c r="AB1" s="236"/>
      <c r="AC1" s="236"/>
      <c r="AD1" s="236"/>
      <c r="AE1" s="236"/>
      <c r="AF1" s="236"/>
      <c r="AG1" s="290" t="str">
        <f>IF(表紙!$B$7="交付申請","（様式１－２）","（様式１－５）")</f>
        <v>（様式１－２）</v>
      </c>
    </row>
    <row r="2" spans="1:33" ht="42" customHeight="1" x14ac:dyDescent="0.15">
      <c r="A2" s="349">
        <f>表紙!G7</f>
        <v>2</v>
      </c>
      <c r="B2" s="349"/>
      <c r="C2" s="349"/>
      <c r="D2" s="349"/>
      <c r="E2" s="349"/>
      <c r="F2" s="236"/>
      <c r="G2" s="236"/>
      <c r="H2" s="236"/>
      <c r="I2" s="236"/>
      <c r="J2" s="236" t="s">
        <v>267</v>
      </c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 t="str">
        <f>IF(表紙!$B$7="交付申請","収 支 予 算 書","収 支 決 算 書")</f>
        <v>収 支 予 算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</row>
    <row r="3" spans="1:33" ht="21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 x14ac:dyDescent="0.15">
      <c r="A4" s="359" t="s">
        <v>104</v>
      </c>
      <c r="B4" s="359"/>
      <c r="C4" s="359"/>
      <c r="D4" s="371" t="str">
        <f>IF(表紙!G8="","",表紙!G8)</f>
        <v/>
      </c>
      <c r="E4" s="371"/>
      <c r="F4" s="371"/>
      <c r="G4" s="371"/>
      <c r="H4" s="371"/>
      <c r="I4" s="371"/>
      <c r="J4" s="371"/>
      <c r="K4" s="359" t="s">
        <v>105</v>
      </c>
      <c r="L4" s="359"/>
      <c r="M4" s="359"/>
      <c r="N4" s="359"/>
      <c r="O4" s="293" t="str">
        <f>IF(表紙!G9="","",表紙!G9)</f>
        <v/>
      </c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</row>
    <row r="5" spans="1:33" ht="18" customHeight="1" thickBot="1" x14ac:dyDescent="0.2">
      <c r="A5" s="255"/>
      <c r="B5" s="255"/>
      <c r="C5" s="255"/>
      <c r="D5" s="256"/>
      <c r="E5" s="256"/>
      <c r="F5" s="256"/>
      <c r="G5" s="44"/>
      <c r="H5" s="254"/>
      <c r="I5" s="254"/>
      <c r="J5" s="7"/>
      <c r="K5" s="255"/>
      <c r="L5" s="255"/>
      <c r="M5" s="255"/>
      <c r="N5" s="255"/>
      <c r="O5" s="293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5" t="s">
        <v>30</v>
      </c>
    </row>
    <row r="6" spans="1:33" ht="37.5" customHeight="1" x14ac:dyDescent="0.15">
      <c r="A6" s="425" t="s">
        <v>38</v>
      </c>
      <c r="B6" s="426"/>
      <c r="C6" s="372" t="s">
        <v>40</v>
      </c>
      <c r="D6" s="421"/>
      <c r="E6" s="421"/>
      <c r="F6" s="421"/>
      <c r="G6" s="421"/>
      <c r="H6" s="421"/>
      <c r="I6" s="421"/>
      <c r="J6" s="421"/>
      <c r="K6" s="372" t="s">
        <v>29</v>
      </c>
      <c r="L6" s="421"/>
      <c r="M6" s="421"/>
      <c r="N6" s="421"/>
      <c r="O6" s="422"/>
      <c r="P6" s="372" t="s">
        <v>41</v>
      </c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4"/>
    </row>
    <row r="7" spans="1:33" ht="37.5" customHeight="1" x14ac:dyDescent="0.15">
      <c r="A7" s="427"/>
      <c r="B7" s="428"/>
      <c r="C7" s="365" t="s">
        <v>280</v>
      </c>
      <c r="D7" s="366"/>
      <c r="E7" s="366"/>
      <c r="F7" s="366"/>
      <c r="G7" s="366"/>
      <c r="H7" s="366"/>
      <c r="I7" s="366"/>
      <c r="J7" s="367"/>
      <c r="K7" s="381">
        <f>P24</f>
        <v>0</v>
      </c>
      <c r="L7" s="423"/>
      <c r="M7" s="423"/>
      <c r="N7" s="423"/>
      <c r="O7" s="424"/>
      <c r="P7" s="368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70"/>
    </row>
    <row r="8" spans="1:33" ht="37.5" customHeight="1" x14ac:dyDescent="0.15">
      <c r="A8" s="427"/>
      <c r="B8" s="428"/>
      <c r="C8" s="365" t="s">
        <v>107</v>
      </c>
      <c r="D8" s="366"/>
      <c r="E8" s="366"/>
      <c r="F8" s="366"/>
      <c r="G8" s="366"/>
      <c r="H8" s="366"/>
      <c r="I8" s="366"/>
      <c r="J8" s="367"/>
      <c r="K8" s="401"/>
      <c r="L8" s="402"/>
      <c r="M8" s="402"/>
      <c r="N8" s="402"/>
      <c r="O8" s="403"/>
      <c r="P8" s="405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7"/>
    </row>
    <row r="9" spans="1:33" ht="37.5" customHeight="1" x14ac:dyDescent="0.15">
      <c r="A9" s="427"/>
      <c r="B9" s="428"/>
      <c r="C9" s="365" t="s">
        <v>28</v>
      </c>
      <c r="D9" s="366"/>
      <c r="E9" s="366"/>
      <c r="F9" s="366"/>
      <c r="G9" s="366"/>
      <c r="H9" s="366"/>
      <c r="I9" s="366"/>
      <c r="J9" s="367"/>
      <c r="K9" s="404"/>
      <c r="L9" s="402"/>
      <c r="M9" s="402"/>
      <c r="N9" s="402"/>
      <c r="O9" s="403"/>
      <c r="P9" s="408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7"/>
    </row>
    <row r="10" spans="1:33" ht="37.5" customHeight="1" x14ac:dyDescent="0.15">
      <c r="A10" s="427"/>
      <c r="B10" s="428"/>
      <c r="C10" s="365" t="s">
        <v>11</v>
      </c>
      <c r="D10" s="366"/>
      <c r="E10" s="366"/>
      <c r="F10" s="366"/>
      <c r="G10" s="366"/>
      <c r="H10" s="366"/>
      <c r="I10" s="366"/>
      <c r="J10" s="367"/>
      <c r="K10" s="404"/>
      <c r="L10" s="402"/>
      <c r="M10" s="402"/>
      <c r="N10" s="402"/>
      <c r="O10" s="403"/>
      <c r="P10" s="408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7"/>
    </row>
    <row r="11" spans="1:33" ht="37.5" customHeight="1" thickBot="1" x14ac:dyDescent="0.2">
      <c r="A11" s="429"/>
      <c r="B11" s="430"/>
      <c r="C11" s="409" t="s">
        <v>48</v>
      </c>
      <c r="D11" s="410"/>
      <c r="E11" s="410"/>
      <c r="F11" s="410"/>
      <c r="G11" s="410"/>
      <c r="H11" s="410"/>
      <c r="I11" s="410"/>
      <c r="J11" s="411"/>
      <c r="K11" s="396">
        <f>SUM(K7:O10)</f>
        <v>0</v>
      </c>
      <c r="L11" s="397"/>
      <c r="M11" s="397"/>
      <c r="N11" s="397"/>
      <c r="O11" s="398"/>
      <c r="P11" s="455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7"/>
    </row>
    <row r="12" spans="1:33" ht="37.5" customHeight="1" x14ac:dyDescent="0.15">
      <c r="A12" s="412" t="s">
        <v>39</v>
      </c>
      <c r="B12" s="413"/>
      <c r="C12" s="379" t="s">
        <v>42</v>
      </c>
      <c r="D12" s="379"/>
      <c r="E12" s="379"/>
      <c r="F12" s="379"/>
      <c r="G12" s="379" t="s">
        <v>43</v>
      </c>
      <c r="H12" s="379"/>
      <c r="I12" s="379"/>
      <c r="J12" s="379"/>
      <c r="K12" s="384" t="s">
        <v>9</v>
      </c>
      <c r="L12" s="385"/>
      <c r="M12" s="385"/>
      <c r="N12" s="385"/>
      <c r="O12" s="386"/>
      <c r="P12" s="393" t="s">
        <v>44</v>
      </c>
      <c r="Q12" s="394"/>
      <c r="R12" s="394"/>
      <c r="S12" s="394"/>
      <c r="T12" s="394"/>
      <c r="U12" s="394"/>
      <c r="V12" s="394"/>
      <c r="W12" s="394"/>
      <c r="X12" s="394"/>
      <c r="Y12" s="395"/>
      <c r="Z12" s="448" t="s">
        <v>81</v>
      </c>
      <c r="AA12" s="449"/>
      <c r="AB12" s="449"/>
      <c r="AC12" s="449"/>
      <c r="AD12" s="449"/>
      <c r="AE12" s="449"/>
      <c r="AF12" s="449"/>
      <c r="AG12" s="450"/>
    </row>
    <row r="13" spans="1:33" ht="37.5" customHeight="1" x14ac:dyDescent="0.15">
      <c r="A13" s="414"/>
      <c r="B13" s="415"/>
      <c r="C13" s="380"/>
      <c r="D13" s="380"/>
      <c r="E13" s="380"/>
      <c r="F13" s="380"/>
      <c r="G13" s="380"/>
      <c r="H13" s="380"/>
      <c r="I13" s="380"/>
      <c r="J13" s="380"/>
      <c r="K13" s="387"/>
      <c r="L13" s="388"/>
      <c r="M13" s="388"/>
      <c r="N13" s="388"/>
      <c r="O13" s="389"/>
      <c r="P13" s="399" t="s">
        <v>12</v>
      </c>
      <c r="Q13" s="400"/>
      <c r="R13" s="400"/>
      <c r="S13" s="400"/>
      <c r="T13" s="400"/>
      <c r="U13" s="399" t="s">
        <v>55</v>
      </c>
      <c r="V13" s="400"/>
      <c r="W13" s="400"/>
      <c r="X13" s="400"/>
      <c r="Y13" s="454"/>
      <c r="Z13" s="451"/>
      <c r="AA13" s="452"/>
      <c r="AB13" s="452"/>
      <c r="AC13" s="452"/>
      <c r="AD13" s="452"/>
      <c r="AE13" s="452"/>
      <c r="AF13" s="452"/>
      <c r="AG13" s="453"/>
    </row>
    <row r="14" spans="1:33" ht="37.5" customHeight="1" x14ac:dyDescent="0.15">
      <c r="A14" s="414"/>
      <c r="B14" s="415"/>
      <c r="C14" s="21" t="s">
        <v>13</v>
      </c>
      <c r="D14" s="21"/>
      <c r="E14" s="21"/>
      <c r="F14" s="25"/>
      <c r="G14" s="11" t="s">
        <v>13</v>
      </c>
      <c r="H14" s="11"/>
      <c r="I14" s="11"/>
      <c r="J14" s="12"/>
      <c r="K14" s="390">
        <f>SUM(事業１:事業３０!K31:O31)</f>
        <v>0</v>
      </c>
      <c r="L14" s="391"/>
      <c r="M14" s="391"/>
      <c r="N14" s="391"/>
      <c r="O14" s="392"/>
      <c r="P14" s="390">
        <f>SUM(事業１:事業３０!P31:T31)</f>
        <v>0</v>
      </c>
      <c r="Q14" s="391"/>
      <c r="R14" s="391"/>
      <c r="S14" s="391"/>
      <c r="T14" s="392"/>
      <c r="U14" s="381">
        <f t="shared" ref="U14:U23" si="0">K14-P14</f>
        <v>0</v>
      </c>
      <c r="V14" s="382"/>
      <c r="W14" s="382"/>
      <c r="X14" s="382"/>
      <c r="Y14" s="383"/>
      <c r="Z14" s="375"/>
      <c r="AA14" s="376"/>
      <c r="AB14" s="376"/>
      <c r="AC14" s="376"/>
      <c r="AD14" s="376"/>
      <c r="AE14" s="376"/>
      <c r="AF14" s="376"/>
      <c r="AG14" s="377"/>
    </row>
    <row r="15" spans="1:33" ht="37.5" customHeight="1" x14ac:dyDescent="0.15">
      <c r="A15" s="414"/>
      <c r="B15" s="415"/>
      <c r="C15" s="13" t="s">
        <v>46</v>
      </c>
      <c r="D15" s="14"/>
      <c r="E15" s="14"/>
      <c r="F15" s="26"/>
      <c r="G15" s="21" t="s">
        <v>47</v>
      </c>
      <c r="H15" s="21"/>
      <c r="I15" s="21"/>
      <c r="J15" s="25"/>
      <c r="K15" s="390">
        <f>SUM(事業１:事業３０!K32:O32)</f>
        <v>0</v>
      </c>
      <c r="L15" s="391"/>
      <c r="M15" s="391"/>
      <c r="N15" s="391"/>
      <c r="O15" s="392"/>
      <c r="P15" s="390">
        <f>SUM(事業１:事業３０!P32:T32)</f>
        <v>0</v>
      </c>
      <c r="Q15" s="391"/>
      <c r="R15" s="391"/>
      <c r="S15" s="391"/>
      <c r="T15" s="392"/>
      <c r="U15" s="381">
        <f>K15-P15</f>
        <v>0</v>
      </c>
      <c r="V15" s="382"/>
      <c r="W15" s="382"/>
      <c r="X15" s="382"/>
      <c r="Y15" s="383"/>
      <c r="Z15" s="378"/>
      <c r="AA15" s="376"/>
      <c r="AB15" s="376"/>
      <c r="AC15" s="376"/>
      <c r="AD15" s="376"/>
      <c r="AE15" s="376"/>
      <c r="AF15" s="376"/>
      <c r="AG15" s="377"/>
    </row>
    <row r="16" spans="1:33" ht="37.5" customHeight="1" x14ac:dyDescent="0.15">
      <c r="A16" s="414"/>
      <c r="B16" s="415"/>
      <c r="C16" s="22"/>
      <c r="D16" s="21"/>
      <c r="E16" s="21"/>
      <c r="F16" s="25"/>
      <c r="G16" s="21" t="s">
        <v>2</v>
      </c>
      <c r="H16" s="21"/>
      <c r="I16" s="21"/>
      <c r="J16" s="25"/>
      <c r="K16" s="390">
        <f>SUM(事業１:事業３０!K33:O33)</f>
        <v>0</v>
      </c>
      <c r="L16" s="391"/>
      <c r="M16" s="391"/>
      <c r="N16" s="391"/>
      <c r="O16" s="392"/>
      <c r="P16" s="390">
        <f>SUM(事業１:事業３０!P33:T33)</f>
        <v>0</v>
      </c>
      <c r="Q16" s="391"/>
      <c r="R16" s="391"/>
      <c r="S16" s="391"/>
      <c r="T16" s="392"/>
      <c r="U16" s="381">
        <f t="shared" si="0"/>
        <v>0</v>
      </c>
      <c r="V16" s="382"/>
      <c r="W16" s="382"/>
      <c r="X16" s="382"/>
      <c r="Y16" s="383"/>
      <c r="Z16" s="378"/>
      <c r="AA16" s="376"/>
      <c r="AB16" s="376"/>
      <c r="AC16" s="376"/>
      <c r="AD16" s="376"/>
      <c r="AE16" s="376"/>
      <c r="AF16" s="376"/>
      <c r="AG16" s="377"/>
    </row>
    <row r="17" spans="1:33" ht="37.5" customHeight="1" x14ac:dyDescent="0.15">
      <c r="A17" s="414"/>
      <c r="B17" s="415"/>
      <c r="C17" s="13" t="s">
        <v>31</v>
      </c>
      <c r="D17" s="14"/>
      <c r="E17" s="14"/>
      <c r="F17" s="26"/>
      <c r="G17" s="21" t="s">
        <v>33</v>
      </c>
      <c r="H17" s="21"/>
      <c r="I17" s="21"/>
      <c r="J17" s="25"/>
      <c r="K17" s="390">
        <f>SUM(事業１:事業３０!K34:O34)</f>
        <v>0</v>
      </c>
      <c r="L17" s="391"/>
      <c r="M17" s="391"/>
      <c r="N17" s="391"/>
      <c r="O17" s="392"/>
      <c r="P17" s="390">
        <f>SUM(事業１:事業３０!P34:T34)</f>
        <v>0</v>
      </c>
      <c r="Q17" s="391"/>
      <c r="R17" s="391"/>
      <c r="S17" s="391"/>
      <c r="T17" s="392"/>
      <c r="U17" s="381">
        <f t="shared" si="0"/>
        <v>0</v>
      </c>
      <c r="V17" s="382"/>
      <c r="W17" s="382"/>
      <c r="X17" s="382"/>
      <c r="Y17" s="383"/>
      <c r="Z17" s="375"/>
      <c r="AA17" s="376"/>
      <c r="AB17" s="376"/>
      <c r="AC17" s="376"/>
      <c r="AD17" s="376"/>
      <c r="AE17" s="376"/>
      <c r="AF17" s="376"/>
      <c r="AG17" s="377"/>
    </row>
    <row r="18" spans="1:33" ht="37.5" customHeight="1" x14ac:dyDescent="0.15">
      <c r="A18" s="414"/>
      <c r="B18" s="415"/>
      <c r="C18" s="22"/>
      <c r="D18" s="21"/>
      <c r="E18" s="21"/>
      <c r="F18" s="25"/>
      <c r="G18" s="21" t="s">
        <v>34</v>
      </c>
      <c r="H18" s="21"/>
      <c r="I18" s="21"/>
      <c r="J18" s="25"/>
      <c r="K18" s="390">
        <f>SUM(事業１:事業３０!K35:O35)</f>
        <v>0</v>
      </c>
      <c r="L18" s="391"/>
      <c r="M18" s="391"/>
      <c r="N18" s="391"/>
      <c r="O18" s="392"/>
      <c r="P18" s="442"/>
      <c r="Q18" s="443"/>
      <c r="R18" s="443"/>
      <c r="S18" s="443"/>
      <c r="T18" s="444"/>
      <c r="U18" s="381">
        <f t="shared" si="0"/>
        <v>0</v>
      </c>
      <c r="V18" s="382"/>
      <c r="W18" s="382"/>
      <c r="X18" s="382"/>
      <c r="Y18" s="383"/>
      <c r="Z18" s="375"/>
      <c r="AA18" s="376"/>
      <c r="AB18" s="376"/>
      <c r="AC18" s="376"/>
      <c r="AD18" s="376"/>
      <c r="AE18" s="376"/>
      <c r="AF18" s="376"/>
      <c r="AG18" s="377"/>
    </row>
    <row r="19" spans="1:33" ht="37.5" customHeight="1" x14ac:dyDescent="0.15">
      <c r="A19" s="414"/>
      <c r="B19" s="415"/>
      <c r="C19" s="13" t="s">
        <v>32</v>
      </c>
      <c r="D19" s="14"/>
      <c r="E19" s="14"/>
      <c r="F19" s="26"/>
      <c r="G19" s="418" t="s">
        <v>37</v>
      </c>
      <c r="H19" s="419"/>
      <c r="I19" s="419"/>
      <c r="J19" s="420"/>
      <c r="K19" s="390">
        <f>SUM(事業１:事業３０!K36:O36)</f>
        <v>0</v>
      </c>
      <c r="L19" s="391"/>
      <c r="M19" s="391"/>
      <c r="N19" s="391"/>
      <c r="O19" s="392"/>
      <c r="P19" s="390">
        <f>SUM(事業１:事業３０!P36:T36)</f>
        <v>0</v>
      </c>
      <c r="Q19" s="391"/>
      <c r="R19" s="391"/>
      <c r="S19" s="391"/>
      <c r="T19" s="392"/>
      <c r="U19" s="381">
        <f t="shared" si="0"/>
        <v>0</v>
      </c>
      <c r="V19" s="382"/>
      <c r="W19" s="382"/>
      <c r="X19" s="382"/>
      <c r="Y19" s="383"/>
      <c r="Z19" s="375"/>
      <c r="AA19" s="376"/>
      <c r="AB19" s="376"/>
      <c r="AC19" s="376"/>
      <c r="AD19" s="376"/>
      <c r="AE19" s="376"/>
      <c r="AF19" s="376"/>
      <c r="AG19" s="377"/>
    </row>
    <row r="20" spans="1:33" ht="37.5" customHeight="1" x14ac:dyDescent="0.15">
      <c r="A20" s="414"/>
      <c r="B20" s="415"/>
      <c r="C20" s="132"/>
      <c r="D20" s="133"/>
      <c r="E20" s="133"/>
      <c r="F20" s="134"/>
      <c r="G20" s="445" t="s">
        <v>154</v>
      </c>
      <c r="H20" s="446"/>
      <c r="I20" s="446"/>
      <c r="J20" s="447"/>
      <c r="K20" s="390">
        <f>SUM(事業１:事業３０!K37:O37)</f>
        <v>0</v>
      </c>
      <c r="L20" s="391"/>
      <c r="M20" s="391"/>
      <c r="N20" s="391"/>
      <c r="O20" s="392"/>
      <c r="P20" s="442"/>
      <c r="Q20" s="443"/>
      <c r="R20" s="443"/>
      <c r="S20" s="443"/>
      <c r="T20" s="444"/>
      <c r="U20" s="381">
        <f>K20-P20</f>
        <v>0</v>
      </c>
      <c r="V20" s="382"/>
      <c r="W20" s="382"/>
      <c r="X20" s="382"/>
      <c r="Y20" s="383"/>
      <c r="Z20" s="375"/>
      <c r="AA20" s="376"/>
      <c r="AB20" s="376"/>
      <c r="AC20" s="376"/>
      <c r="AD20" s="376"/>
      <c r="AE20" s="376"/>
      <c r="AF20" s="376"/>
      <c r="AG20" s="377"/>
    </row>
    <row r="21" spans="1:33" ht="37.5" customHeight="1" x14ac:dyDescent="0.15">
      <c r="A21" s="414"/>
      <c r="B21" s="415"/>
      <c r="C21" s="22"/>
      <c r="D21" s="21"/>
      <c r="E21" s="21"/>
      <c r="F21" s="25"/>
      <c r="G21" s="439" t="s">
        <v>155</v>
      </c>
      <c r="H21" s="440"/>
      <c r="I21" s="440"/>
      <c r="J21" s="441"/>
      <c r="K21" s="390">
        <f>SUM(事業１:事業３０!K38:O38)</f>
        <v>0</v>
      </c>
      <c r="L21" s="391"/>
      <c r="M21" s="391"/>
      <c r="N21" s="391"/>
      <c r="O21" s="392"/>
      <c r="P21" s="442"/>
      <c r="Q21" s="443"/>
      <c r="R21" s="443"/>
      <c r="S21" s="443"/>
      <c r="T21" s="444"/>
      <c r="U21" s="381">
        <f t="shared" si="0"/>
        <v>0</v>
      </c>
      <c r="V21" s="382"/>
      <c r="W21" s="382"/>
      <c r="X21" s="382"/>
      <c r="Y21" s="383"/>
      <c r="Z21" s="375"/>
      <c r="AA21" s="376"/>
      <c r="AB21" s="376"/>
      <c r="AC21" s="376"/>
      <c r="AD21" s="376"/>
      <c r="AE21" s="376"/>
      <c r="AF21" s="376"/>
      <c r="AG21" s="377"/>
    </row>
    <row r="22" spans="1:33" ht="37.5" customHeight="1" x14ac:dyDescent="0.15">
      <c r="A22" s="414"/>
      <c r="B22" s="415"/>
      <c r="C22" s="433" t="s">
        <v>36</v>
      </c>
      <c r="D22" s="434"/>
      <c r="E22" s="434"/>
      <c r="F22" s="435"/>
      <c r="G22" s="436" t="s">
        <v>35</v>
      </c>
      <c r="H22" s="437"/>
      <c r="I22" s="437"/>
      <c r="J22" s="438"/>
      <c r="K22" s="390">
        <f>SUM(事業１:事業３０!K39:O39)</f>
        <v>0</v>
      </c>
      <c r="L22" s="391"/>
      <c r="M22" s="391"/>
      <c r="N22" s="391"/>
      <c r="O22" s="392"/>
      <c r="P22" s="390">
        <f>SUM(事業１:事業３０!P39:T39)</f>
        <v>0</v>
      </c>
      <c r="Q22" s="391"/>
      <c r="R22" s="391"/>
      <c r="S22" s="391"/>
      <c r="T22" s="392"/>
      <c r="U22" s="381">
        <f t="shared" si="0"/>
        <v>0</v>
      </c>
      <c r="V22" s="382"/>
      <c r="W22" s="382"/>
      <c r="X22" s="382"/>
      <c r="Y22" s="383"/>
      <c r="Z22" s="378"/>
      <c r="AA22" s="376"/>
      <c r="AB22" s="376"/>
      <c r="AC22" s="376"/>
      <c r="AD22" s="376"/>
      <c r="AE22" s="376"/>
      <c r="AF22" s="376"/>
      <c r="AG22" s="377"/>
    </row>
    <row r="23" spans="1:33" ht="37.5" customHeight="1" x14ac:dyDescent="0.15">
      <c r="A23" s="414"/>
      <c r="B23" s="415"/>
      <c r="C23" s="10" t="s">
        <v>11</v>
      </c>
      <c r="D23" s="11"/>
      <c r="E23" s="11"/>
      <c r="F23" s="12"/>
      <c r="G23" s="11"/>
      <c r="H23" s="11"/>
      <c r="I23" s="11"/>
      <c r="J23" s="12"/>
      <c r="K23" s="390">
        <f>SUM(事業１:事業３０!K40:O40)</f>
        <v>0</v>
      </c>
      <c r="L23" s="391"/>
      <c r="M23" s="391"/>
      <c r="N23" s="391"/>
      <c r="O23" s="392"/>
      <c r="P23" s="390">
        <f>SUM(事業１:事業３０!P40:T40)</f>
        <v>0</v>
      </c>
      <c r="Q23" s="391"/>
      <c r="R23" s="391"/>
      <c r="S23" s="391"/>
      <c r="T23" s="392"/>
      <c r="U23" s="381">
        <f t="shared" si="0"/>
        <v>0</v>
      </c>
      <c r="V23" s="382"/>
      <c r="W23" s="382"/>
      <c r="X23" s="382"/>
      <c r="Y23" s="383"/>
      <c r="Z23" s="375"/>
      <c r="AA23" s="376"/>
      <c r="AB23" s="376"/>
      <c r="AC23" s="376"/>
      <c r="AD23" s="376"/>
      <c r="AE23" s="376"/>
      <c r="AF23" s="376"/>
      <c r="AG23" s="377"/>
    </row>
    <row r="24" spans="1:33" ht="37.5" customHeight="1" thickBot="1" x14ac:dyDescent="0.2">
      <c r="A24" s="416"/>
      <c r="B24" s="417"/>
      <c r="C24" s="409" t="s">
        <v>48</v>
      </c>
      <c r="D24" s="410"/>
      <c r="E24" s="410"/>
      <c r="F24" s="410"/>
      <c r="G24" s="410"/>
      <c r="H24" s="410"/>
      <c r="I24" s="410"/>
      <c r="J24" s="411"/>
      <c r="K24" s="396">
        <f>SUM(K14:O23)</f>
        <v>0</v>
      </c>
      <c r="L24" s="431"/>
      <c r="M24" s="431"/>
      <c r="N24" s="431"/>
      <c r="O24" s="432"/>
      <c r="P24" s="396">
        <f>SUM(P14:T23)</f>
        <v>0</v>
      </c>
      <c r="Q24" s="431"/>
      <c r="R24" s="431"/>
      <c r="S24" s="431"/>
      <c r="T24" s="432"/>
      <c r="U24" s="396">
        <f>SUM(U14:Y23)</f>
        <v>0</v>
      </c>
      <c r="V24" s="431"/>
      <c r="W24" s="431"/>
      <c r="X24" s="431"/>
      <c r="Y24" s="432"/>
      <c r="Z24" s="28"/>
      <c r="AA24" s="29"/>
      <c r="AB24" s="142"/>
      <c r="AC24" s="141"/>
      <c r="AD24" s="27"/>
      <c r="AE24" s="27"/>
      <c r="AF24" s="142"/>
      <c r="AG24" s="143"/>
    </row>
    <row r="26" spans="1:33" x14ac:dyDescent="0.15">
      <c r="N26" s="8"/>
    </row>
  </sheetData>
  <mergeCells count="80">
    <mergeCell ref="P20:T20"/>
    <mergeCell ref="U20:Y20"/>
    <mergeCell ref="Z20:AG20"/>
    <mergeCell ref="G20:J20"/>
    <mergeCell ref="P10:AG10"/>
    <mergeCell ref="Z15:AG15"/>
    <mergeCell ref="Z16:AG16"/>
    <mergeCell ref="P18:T18"/>
    <mergeCell ref="P19:T19"/>
    <mergeCell ref="Z12:AG13"/>
    <mergeCell ref="U13:Y13"/>
    <mergeCell ref="U14:Y14"/>
    <mergeCell ref="U15:Y15"/>
    <mergeCell ref="U16:Y16"/>
    <mergeCell ref="P11:AG11"/>
    <mergeCell ref="Z14:AG14"/>
    <mergeCell ref="U24:Y24"/>
    <mergeCell ref="P23:T23"/>
    <mergeCell ref="P24:T24"/>
    <mergeCell ref="U21:Y21"/>
    <mergeCell ref="U22:Y22"/>
    <mergeCell ref="P21:T21"/>
    <mergeCell ref="U23:Y23"/>
    <mergeCell ref="P22:T22"/>
    <mergeCell ref="C24:J24"/>
    <mergeCell ref="K15:O15"/>
    <mergeCell ref="K16:O16"/>
    <mergeCell ref="G22:J22"/>
    <mergeCell ref="G21:J21"/>
    <mergeCell ref="K23:O23"/>
    <mergeCell ref="K20:O20"/>
    <mergeCell ref="C11:J11"/>
    <mergeCell ref="K18:O18"/>
    <mergeCell ref="A12:B24"/>
    <mergeCell ref="G19:J19"/>
    <mergeCell ref="K6:O6"/>
    <mergeCell ref="C7:J7"/>
    <mergeCell ref="C8:J8"/>
    <mergeCell ref="C9:J9"/>
    <mergeCell ref="K7:O7"/>
    <mergeCell ref="A6:B11"/>
    <mergeCell ref="K21:O21"/>
    <mergeCell ref="K19:O19"/>
    <mergeCell ref="C6:J6"/>
    <mergeCell ref="K24:O24"/>
    <mergeCell ref="C22:F22"/>
    <mergeCell ref="K22:O22"/>
    <mergeCell ref="K11:O11"/>
    <mergeCell ref="P13:T13"/>
    <mergeCell ref="K14:O14"/>
    <mergeCell ref="K8:O8"/>
    <mergeCell ref="K9:O9"/>
    <mergeCell ref="P8:AG8"/>
    <mergeCell ref="P9:AG9"/>
    <mergeCell ref="K10:O10"/>
    <mergeCell ref="C12:F13"/>
    <mergeCell ref="G12:J13"/>
    <mergeCell ref="U18:Y18"/>
    <mergeCell ref="U19:Y19"/>
    <mergeCell ref="K12:O13"/>
    <mergeCell ref="K17:O17"/>
    <mergeCell ref="P14:T14"/>
    <mergeCell ref="P12:Y12"/>
    <mergeCell ref="U17:Y17"/>
    <mergeCell ref="P15:T15"/>
    <mergeCell ref="P16:T16"/>
    <mergeCell ref="P17:T17"/>
    <mergeCell ref="Z23:AG23"/>
    <mergeCell ref="Z17:AG17"/>
    <mergeCell ref="Z18:AG18"/>
    <mergeCell ref="Z19:AG19"/>
    <mergeCell ref="Z21:AG21"/>
    <mergeCell ref="Z22:AG22"/>
    <mergeCell ref="A2:E2"/>
    <mergeCell ref="C10:J10"/>
    <mergeCell ref="A4:C4"/>
    <mergeCell ref="K4:N4"/>
    <mergeCell ref="P7:AG7"/>
    <mergeCell ref="D4:J4"/>
    <mergeCell ref="P6:AG6"/>
  </mergeCells>
  <phoneticPr fontId="2"/>
  <printOptions horizontalCentered="1"/>
  <pageMargins left="0.78740157480314965" right="0.39370078740157483" top="0.59" bottom="0.51181102362204722" header="0.39370078740157483" footer="0.31496062992125984"/>
  <pageSetup paperSize="9" orientation="portrait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29"/>
  <sheetViews>
    <sheetView topLeftCell="A4" workbookViewId="0">
      <selection activeCell="O15" sqref="O15"/>
    </sheetView>
  </sheetViews>
  <sheetFormatPr defaultRowHeight="13.5" x14ac:dyDescent="0.15"/>
  <cols>
    <col min="1" max="1" width="2.75" customWidth="1"/>
    <col min="2" max="2" width="14.5" customWidth="1"/>
    <col min="3" max="6" width="5.625" customWidth="1"/>
    <col min="7" max="7" width="5.375" customWidth="1"/>
    <col min="8" max="8" width="3.875" customWidth="1"/>
    <col min="9" max="9" width="6" customWidth="1"/>
  </cols>
  <sheetData>
    <row r="1" spans="1:13" ht="18.75" x14ac:dyDescent="0.15">
      <c r="A1" s="733" t="s">
        <v>144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</row>
    <row r="2" spans="1:13" x14ac:dyDescent="0.1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4.25" x14ac:dyDescent="0.15">
      <c r="A3" s="734" t="s">
        <v>199</v>
      </c>
      <c r="B3" s="734"/>
      <c r="C3" s="734"/>
      <c r="D3" s="155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15" thickBot="1" x14ac:dyDescent="0.2">
      <c r="A4" s="156" t="s">
        <v>200</v>
      </c>
      <c r="B4" s="156"/>
      <c r="C4" s="156"/>
      <c r="D4" s="157" t="s">
        <v>176</v>
      </c>
      <c r="E4" s="154"/>
      <c r="F4" s="154"/>
      <c r="G4" s="154"/>
      <c r="H4" s="154"/>
      <c r="I4" s="154"/>
      <c r="J4" s="154"/>
      <c r="K4" s="154"/>
      <c r="L4" s="154"/>
      <c r="M4" s="154"/>
    </row>
    <row r="5" spans="1:13" x14ac:dyDescent="0.1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 ht="14.25" thickBot="1" x14ac:dyDescent="0.2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13" ht="19.5" customHeight="1" x14ac:dyDescent="0.15">
      <c r="A7" s="735" t="s">
        <v>177</v>
      </c>
      <c r="B7" s="736"/>
      <c r="C7" s="195">
        <v>1</v>
      </c>
      <c r="D7" s="196"/>
      <c r="E7" s="197"/>
      <c r="F7" s="197"/>
      <c r="G7" s="197"/>
      <c r="H7" s="197"/>
      <c r="I7" s="197"/>
      <c r="J7" s="197"/>
      <c r="K7" s="197"/>
      <c r="L7" s="197"/>
      <c r="M7" s="198"/>
    </row>
    <row r="8" spans="1:13" ht="19.5" customHeight="1" x14ac:dyDescent="0.15">
      <c r="A8" s="720" t="s">
        <v>178</v>
      </c>
      <c r="B8" s="721"/>
      <c r="C8" s="737">
        <v>42495</v>
      </c>
      <c r="D8" s="738"/>
      <c r="E8" s="738"/>
      <c r="F8" s="199"/>
      <c r="G8" s="199"/>
      <c r="H8" s="199"/>
      <c r="I8" s="199"/>
      <c r="J8" s="199"/>
      <c r="K8" s="199"/>
      <c r="L8" s="199"/>
      <c r="M8" s="200"/>
    </row>
    <row r="9" spans="1:13" ht="19.5" customHeight="1" x14ac:dyDescent="0.15">
      <c r="A9" s="720" t="s">
        <v>179</v>
      </c>
      <c r="B9" s="721"/>
      <c r="C9" s="722" t="s">
        <v>189</v>
      </c>
      <c r="D9" s="723"/>
      <c r="E9" s="723"/>
      <c r="F9" s="723"/>
      <c r="G9" s="723"/>
      <c r="H9" s="723"/>
      <c r="I9" s="723"/>
      <c r="J9" s="723"/>
      <c r="K9" s="723"/>
      <c r="L9" s="723"/>
      <c r="M9" s="724"/>
    </row>
    <row r="10" spans="1:13" ht="19.5" customHeight="1" x14ac:dyDescent="0.15">
      <c r="A10" s="720"/>
      <c r="B10" s="721"/>
      <c r="C10" s="725" t="s">
        <v>190</v>
      </c>
      <c r="D10" s="726"/>
      <c r="E10" s="726"/>
      <c r="F10" s="726"/>
      <c r="G10" s="726"/>
      <c r="H10" s="726"/>
      <c r="I10" s="726"/>
      <c r="J10" s="726"/>
      <c r="K10" s="726"/>
      <c r="L10" s="726"/>
      <c r="M10" s="727"/>
    </row>
    <row r="11" spans="1:13" ht="19.5" customHeight="1" thickBot="1" x14ac:dyDescent="0.2">
      <c r="A11" s="728" t="s">
        <v>180</v>
      </c>
      <c r="B11" s="729"/>
      <c r="C11" s="730" t="s">
        <v>191</v>
      </c>
      <c r="D11" s="731"/>
      <c r="E11" s="731"/>
      <c r="F11" s="731"/>
      <c r="G11" s="731"/>
      <c r="H11" s="731"/>
      <c r="I11" s="731"/>
      <c r="J11" s="731"/>
      <c r="K11" s="731"/>
      <c r="L11" s="731"/>
      <c r="M11" s="732"/>
    </row>
    <row r="12" spans="1:13" ht="29.25" customHeight="1" thickBot="1" x14ac:dyDescent="0.2">
      <c r="A12" s="164" t="s">
        <v>188</v>
      </c>
      <c r="B12" s="165" t="s">
        <v>157</v>
      </c>
      <c r="C12" s="703" t="s">
        <v>181</v>
      </c>
      <c r="D12" s="703"/>
      <c r="E12" s="703"/>
      <c r="F12" s="703"/>
      <c r="G12" s="711" t="s">
        <v>182</v>
      </c>
      <c r="H12" s="703"/>
      <c r="I12" s="703"/>
      <c r="J12" s="712"/>
      <c r="K12" s="167" t="s">
        <v>183</v>
      </c>
      <c r="L12" s="165" t="s">
        <v>184</v>
      </c>
      <c r="M12" s="168" t="s">
        <v>185</v>
      </c>
    </row>
    <row r="13" spans="1:13" ht="29.25" customHeight="1" x14ac:dyDescent="0.15">
      <c r="A13" s="201">
        <v>1</v>
      </c>
      <c r="B13" s="202" t="s">
        <v>192</v>
      </c>
      <c r="C13" s="713" t="s">
        <v>193</v>
      </c>
      <c r="D13" s="714"/>
      <c r="E13" s="714"/>
      <c r="F13" s="715"/>
      <c r="G13" s="203">
        <v>30</v>
      </c>
      <c r="H13" s="204" t="s">
        <v>187</v>
      </c>
      <c r="I13" s="205">
        <v>30</v>
      </c>
      <c r="J13" s="206">
        <f t="shared" ref="J13:J27" si="0">G13*I13</f>
        <v>900</v>
      </c>
      <c r="K13" s="207">
        <v>0</v>
      </c>
      <c r="L13" s="175"/>
      <c r="M13" s="176"/>
    </row>
    <row r="14" spans="1:13" ht="29.25" customHeight="1" x14ac:dyDescent="0.15">
      <c r="A14" s="208">
        <v>2</v>
      </c>
      <c r="B14" s="209" t="s">
        <v>194</v>
      </c>
      <c r="C14" s="716" t="s">
        <v>195</v>
      </c>
      <c r="D14" s="717"/>
      <c r="E14" s="717"/>
      <c r="F14" s="718"/>
      <c r="G14" s="210">
        <v>30</v>
      </c>
      <c r="H14" s="211" t="s">
        <v>196</v>
      </c>
      <c r="I14" s="212">
        <v>120</v>
      </c>
      <c r="J14" s="213">
        <f t="shared" si="0"/>
        <v>3600</v>
      </c>
      <c r="K14" s="214">
        <v>0</v>
      </c>
      <c r="L14" s="184"/>
      <c r="M14" s="185"/>
    </row>
    <row r="15" spans="1:13" ht="29.25" customHeight="1" x14ac:dyDescent="0.15">
      <c r="A15" s="208">
        <v>3</v>
      </c>
      <c r="B15" s="209" t="s">
        <v>197</v>
      </c>
      <c r="C15" s="719" t="s">
        <v>198</v>
      </c>
      <c r="D15" s="717"/>
      <c r="E15" s="717"/>
      <c r="F15" s="718"/>
      <c r="G15" s="210">
        <v>30</v>
      </c>
      <c r="H15" s="211" t="s">
        <v>196</v>
      </c>
      <c r="I15" s="212">
        <v>200</v>
      </c>
      <c r="J15" s="213">
        <f t="shared" si="0"/>
        <v>6000</v>
      </c>
      <c r="K15" s="214">
        <v>2000</v>
      </c>
      <c r="L15" s="184"/>
      <c r="M15" s="185"/>
    </row>
    <row r="16" spans="1:13" ht="29.25" customHeight="1" x14ac:dyDescent="0.15">
      <c r="A16" s="177">
        <v>4</v>
      </c>
      <c r="B16" s="215"/>
      <c r="C16" s="708"/>
      <c r="D16" s="709"/>
      <c r="E16" s="709"/>
      <c r="F16" s="710"/>
      <c r="G16" s="179">
        <v>30</v>
      </c>
      <c r="H16" s="180" t="s">
        <v>196</v>
      </c>
      <c r="I16" s="181">
        <v>0</v>
      </c>
      <c r="J16" s="182">
        <f t="shared" si="0"/>
        <v>0</v>
      </c>
      <c r="K16" s="183">
        <v>0</v>
      </c>
      <c r="L16" s="184"/>
      <c r="M16" s="185"/>
    </row>
    <row r="17" spans="1:13" ht="29.25" customHeight="1" x14ac:dyDescent="0.15">
      <c r="A17" s="177">
        <v>5</v>
      </c>
      <c r="B17" s="215"/>
      <c r="C17" s="708"/>
      <c r="D17" s="709"/>
      <c r="E17" s="709"/>
      <c r="F17" s="710"/>
      <c r="G17" s="179">
        <v>30</v>
      </c>
      <c r="H17" s="180" t="s">
        <v>196</v>
      </c>
      <c r="I17" s="181">
        <v>0</v>
      </c>
      <c r="J17" s="182">
        <f t="shared" si="0"/>
        <v>0</v>
      </c>
      <c r="K17" s="183">
        <v>0</v>
      </c>
      <c r="L17" s="184"/>
      <c r="M17" s="185"/>
    </row>
    <row r="18" spans="1:13" ht="29.25" customHeight="1" x14ac:dyDescent="0.15">
      <c r="A18" s="177">
        <v>6</v>
      </c>
      <c r="B18" s="215"/>
      <c r="C18" s="708"/>
      <c r="D18" s="709"/>
      <c r="E18" s="709"/>
      <c r="F18" s="710"/>
      <c r="G18" s="179">
        <v>30</v>
      </c>
      <c r="H18" s="180" t="s">
        <v>196</v>
      </c>
      <c r="I18" s="181">
        <v>0</v>
      </c>
      <c r="J18" s="182">
        <f t="shared" si="0"/>
        <v>0</v>
      </c>
      <c r="K18" s="183">
        <v>0</v>
      </c>
      <c r="L18" s="184"/>
      <c r="M18" s="185"/>
    </row>
    <row r="19" spans="1:13" ht="29.25" customHeight="1" x14ac:dyDescent="0.15">
      <c r="A19" s="177">
        <v>7</v>
      </c>
      <c r="B19" s="215"/>
      <c r="C19" s="708"/>
      <c r="D19" s="709"/>
      <c r="E19" s="709"/>
      <c r="F19" s="710"/>
      <c r="G19" s="179">
        <v>30</v>
      </c>
      <c r="H19" s="180" t="s">
        <v>196</v>
      </c>
      <c r="I19" s="181">
        <v>0</v>
      </c>
      <c r="J19" s="182">
        <f t="shared" si="0"/>
        <v>0</v>
      </c>
      <c r="K19" s="183">
        <v>0</v>
      </c>
      <c r="L19" s="184"/>
      <c r="M19" s="185"/>
    </row>
    <row r="20" spans="1:13" ht="29.25" customHeight="1" x14ac:dyDescent="0.15">
      <c r="A20" s="177">
        <v>8</v>
      </c>
      <c r="B20" s="215"/>
      <c r="C20" s="708"/>
      <c r="D20" s="709"/>
      <c r="E20" s="709"/>
      <c r="F20" s="710"/>
      <c r="G20" s="179">
        <v>30</v>
      </c>
      <c r="H20" s="180" t="s">
        <v>196</v>
      </c>
      <c r="I20" s="181">
        <v>0</v>
      </c>
      <c r="J20" s="182">
        <f t="shared" si="0"/>
        <v>0</v>
      </c>
      <c r="K20" s="183">
        <v>0</v>
      </c>
      <c r="L20" s="184"/>
      <c r="M20" s="185"/>
    </row>
    <row r="21" spans="1:13" ht="29.25" customHeight="1" x14ac:dyDescent="0.15">
      <c r="A21" s="177">
        <v>9</v>
      </c>
      <c r="B21" s="215"/>
      <c r="C21" s="708"/>
      <c r="D21" s="709"/>
      <c r="E21" s="709"/>
      <c r="F21" s="710"/>
      <c r="G21" s="179">
        <v>30</v>
      </c>
      <c r="H21" s="180" t="s">
        <v>196</v>
      </c>
      <c r="I21" s="181">
        <v>0</v>
      </c>
      <c r="J21" s="182">
        <f t="shared" si="0"/>
        <v>0</v>
      </c>
      <c r="K21" s="183">
        <v>0</v>
      </c>
      <c r="L21" s="184"/>
      <c r="M21" s="185"/>
    </row>
    <row r="22" spans="1:13" ht="29.25" customHeight="1" x14ac:dyDescent="0.15">
      <c r="A22" s="177">
        <v>10</v>
      </c>
      <c r="B22" s="215"/>
      <c r="C22" s="708"/>
      <c r="D22" s="709"/>
      <c r="E22" s="709"/>
      <c r="F22" s="710"/>
      <c r="G22" s="179">
        <v>30</v>
      </c>
      <c r="H22" s="180" t="s">
        <v>196</v>
      </c>
      <c r="I22" s="181">
        <v>0</v>
      </c>
      <c r="J22" s="182">
        <f t="shared" si="0"/>
        <v>0</v>
      </c>
      <c r="K22" s="183">
        <v>0</v>
      </c>
      <c r="L22" s="184"/>
      <c r="M22" s="185"/>
    </row>
    <row r="23" spans="1:13" ht="29.25" customHeight="1" x14ac:dyDescent="0.15">
      <c r="A23" s="177">
        <v>11</v>
      </c>
      <c r="B23" s="215"/>
      <c r="C23" s="708"/>
      <c r="D23" s="709"/>
      <c r="E23" s="709"/>
      <c r="F23" s="710"/>
      <c r="G23" s="179">
        <v>30</v>
      </c>
      <c r="H23" s="180" t="s">
        <v>196</v>
      </c>
      <c r="I23" s="181">
        <v>0</v>
      </c>
      <c r="J23" s="182">
        <f t="shared" si="0"/>
        <v>0</v>
      </c>
      <c r="K23" s="183">
        <v>0</v>
      </c>
      <c r="L23" s="184"/>
      <c r="M23" s="185"/>
    </row>
    <row r="24" spans="1:13" ht="29.25" customHeight="1" x14ac:dyDescent="0.15">
      <c r="A24" s="177">
        <v>12</v>
      </c>
      <c r="B24" s="215"/>
      <c r="C24" s="708"/>
      <c r="D24" s="709"/>
      <c r="E24" s="709"/>
      <c r="F24" s="710"/>
      <c r="G24" s="179">
        <v>30</v>
      </c>
      <c r="H24" s="180" t="s">
        <v>196</v>
      </c>
      <c r="I24" s="181">
        <v>0</v>
      </c>
      <c r="J24" s="182">
        <f t="shared" si="0"/>
        <v>0</v>
      </c>
      <c r="K24" s="183">
        <v>0</v>
      </c>
      <c r="L24" s="184"/>
      <c r="M24" s="185"/>
    </row>
    <row r="25" spans="1:13" ht="29.25" customHeight="1" x14ac:dyDescent="0.15">
      <c r="A25" s="177">
        <v>13</v>
      </c>
      <c r="B25" s="215"/>
      <c r="C25" s="708"/>
      <c r="D25" s="709"/>
      <c r="E25" s="709"/>
      <c r="F25" s="710"/>
      <c r="G25" s="179">
        <v>30</v>
      </c>
      <c r="H25" s="180" t="s">
        <v>196</v>
      </c>
      <c r="I25" s="181">
        <v>0</v>
      </c>
      <c r="J25" s="182">
        <f t="shared" si="0"/>
        <v>0</v>
      </c>
      <c r="K25" s="183">
        <v>0</v>
      </c>
      <c r="L25" s="184"/>
      <c r="M25" s="185"/>
    </row>
    <row r="26" spans="1:13" ht="29.25" customHeight="1" x14ac:dyDescent="0.15">
      <c r="A26" s="177">
        <v>14</v>
      </c>
      <c r="B26" s="215"/>
      <c r="C26" s="708"/>
      <c r="D26" s="709"/>
      <c r="E26" s="709"/>
      <c r="F26" s="710"/>
      <c r="G26" s="179">
        <v>30</v>
      </c>
      <c r="H26" s="180" t="s">
        <v>196</v>
      </c>
      <c r="I26" s="181">
        <v>0</v>
      </c>
      <c r="J26" s="182">
        <f t="shared" si="0"/>
        <v>0</v>
      </c>
      <c r="K26" s="183">
        <v>0</v>
      </c>
      <c r="L26" s="184"/>
      <c r="M26" s="185"/>
    </row>
    <row r="27" spans="1:13" ht="29.25" customHeight="1" thickBot="1" x14ac:dyDescent="0.2">
      <c r="A27" s="186">
        <v>15</v>
      </c>
      <c r="B27" s="216"/>
      <c r="C27" s="699"/>
      <c r="D27" s="700"/>
      <c r="E27" s="700"/>
      <c r="F27" s="701"/>
      <c r="G27" s="188">
        <v>30</v>
      </c>
      <c r="H27" s="189" t="s">
        <v>196</v>
      </c>
      <c r="I27" s="190">
        <v>0</v>
      </c>
      <c r="J27" s="191">
        <f t="shared" si="0"/>
        <v>0</v>
      </c>
      <c r="K27" s="192">
        <v>0</v>
      </c>
      <c r="L27" s="193"/>
      <c r="M27" s="194"/>
    </row>
    <row r="28" spans="1:13" ht="29.25" customHeight="1" thickBot="1" x14ac:dyDescent="0.2">
      <c r="A28" s="702" t="s">
        <v>186</v>
      </c>
      <c r="B28" s="703"/>
      <c r="C28" s="704"/>
      <c r="D28" s="704"/>
      <c r="E28" s="704"/>
      <c r="F28" s="705"/>
      <c r="G28" s="706"/>
      <c r="H28" s="707"/>
      <c r="I28" s="707"/>
      <c r="J28" s="217">
        <f>SUM(J13:J27)</f>
        <v>10500</v>
      </c>
      <c r="K28" s="218">
        <f>SUM(K13:K27)</f>
        <v>2000</v>
      </c>
      <c r="L28" s="166"/>
      <c r="M28" s="219"/>
    </row>
    <row r="29" spans="1:13" ht="19.5" customHeight="1" x14ac:dyDescent="0.15"/>
  </sheetData>
  <mergeCells count="29">
    <mergeCell ref="A1:M1"/>
    <mergeCell ref="A3:C3"/>
    <mergeCell ref="A7:B7"/>
    <mergeCell ref="A8:B8"/>
    <mergeCell ref="C8:E8"/>
    <mergeCell ref="A9:B10"/>
    <mergeCell ref="C9:M9"/>
    <mergeCell ref="C10:M10"/>
    <mergeCell ref="A11:B11"/>
    <mergeCell ref="C11:M11"/>
    <mergeCell ref="C12:F12"/>
    <mergeCell ref="G12:J12"/>
    <mergeCell ref="C13:F13"/>
    <mergeCell ref="C14:F14"/>
    <mergeCell ref="C15:F15"/>
    <mergeCell ref="C16:F16"/>
    <mergeCell ref="C17:F17"/>
    <mergeCell ref="C18:F18"/>
    <mergeCell ref="C19:F19"/>
    <mergeCell ref="C20:F20"/>
    <mergeCell ref="C27:F27"/>
    <mergeCell ref="A28:F28"/>
    <mergeCell ref="G28:I28"/>
    <mergeCell ref="C21:F21"/>
    <mergeCell ref="C22:F22"/>
    <mergeCell ref="C23:F23"/>
    <mergeCell ref="C24:F24"/>
    <mergeCell ref="C25:F25"/>
    <mergeCell ref="C26:F26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F0"/>
  </sheetPr>
  <dimension ref="A1:E22"/>
  <sheetViews>
    <sheetView topLeftCell="A19" workbookViewId="0">
      <selection activeCell="M16" sqref="M16"/>
    </sheetView>
  </sheetViews>
  <sheetFormatPr defaultRowHeight="13.5" x14ac:dyDescent="0.15"/>
  <cols>
    <col min="1" max="1" width="6" style="125" customWidth="1"/>
    <col min="2" max="2" width="13.5" style="111" customWidth="1"/>
    <col min="3" max="3" width="5.5" style="111" customWidth="1"/>
    <col min="4" max="4" width="26" style="126" customWidth="1"/>
    <col min="5" max="5" width="6.375" style="125" customWidth="1"/>
    <col min="6" max="16384" width="9" style="111"/>
  </cols>
  <sheetData>
    <row r="1" spans="1:5" ht="24" customHeight="1" x14ac:dyDescent="0.15">
      <c r="A1" s="740" t="s">
        <v>175</v>
      </c>
      <c r="B1" s="740"/>
      <c r="C1" s="740"/>
      <c r="D1" s="740"/>
      <c r="E1" s="740"/>
    </row>
    <row r="2" spans="1:5" ht="15.75" customHeight="1" x14ac:dyDescent="0.15">
      <c r="A2" s="144"/>
      <c r="B2" s="144"/>
      <c r="C2" s="144"/>
      <c r="D2" s="144"/>
      <c r="E2" s="144"/>
    </row>
    <row r="3" spans="1:5" ht="26.25" customHeight="1" x14ac:dyDescent="0.15">
      <c r="A3" s="739" t="s">
        <v>129</v>
      </c>
      <c r="B3" s="739"/>
      <c r="C3" s="739"/>
      <c r="D3" s="739"/>
      <c r="E3" s="739"/>
    </row>
    <row r="4" spans="1:5" ht="26.25" customHeight="1" x14ac:dyDescent="0.15">
      <c r="A4" s="739" t="s">
        <v>130</v>
      </c>
      <c r="B4" s="739"/>
      <c r="C4" s="739"/>
      <c r="D4" s="739"/>
      <c r="E4" s="739"/>
    </row>
    <row r="5" spans="1:5" ht="26.25" customHeight="1" x14ac:dyDescent="0.15">
      <c r="A5" s="739" t="s">
        <v>131</v>
      </c>
      <c r="B5" s="739"/>
      <c r="C5" s="739"/>
      <c r="D5" s="739"/>
      <c r="E5" s="739"/>
    </row>
    <row r="6" spans="1:5" ht="26.25" customHeight="1" x14ac:dyDescent="0.15">
      <c r="A6" s="739" t="s">
        <v>132</v>
      </c>
      <c r="B6" s="739"/>
      <c r="C6" s="741"/>
      <c r="D6" s="742"/>
      <c r="E6" s="113" t="s">
        <v>133</v>
      </c>
    </row>
    <row r="8" spans="1:5" ht="30" customHeight="1" x14ac:dyDescent="0.15">
      <c r="A8" s="112" t="s">
        <v>134</v>
      </c>
      <c r="B8" s="739" t="s">
        <v>135</v>
      </c>
      <c r="C8" s="739"/>
      <c r="D8" s="739" t="s">
        <v>116</v>
      </c>
      <c r="E8" s="739"/>
    </row>
    <row r="9" spans="1:5" ht="30" customHeight="1" x14ac:dyDescent="0.15">
      <c r="A9" s="112"/>
      <c r="B9" s="114"/>
      <c r="C9" s="115" t="s">
        <v>136</v>
      </c>
      <c r="D9" s="114">
        <f>C6*B9</f>
        <v>0</v>
      </c>
      <c r="E9" s="113" t="s">
        <v>133</v>
      </c>
    </row>
    <row r="10" spans="1:5" ht="30" customHeight="1" x14ac:dyDescent="0.15">
      <c r="A10" s="112"/>
      <c r="B10" s="116"/>
      <c r="C10" s="115" t="s">
        <v>136</v>
      </c>
      <c r="D10" s="114">
        <f>C7*B10</f>
        <v>0</v>
      </c>
      <c r="E10" s="113" t="s">
        <v>133</v>
      </c>
    </row>
    <row r="11" spans="1:5" ht="30" customHeight="1" x14ac:dyDescent="0.15">
      <c r="A11" s="112"/>
      <c r="B11" s="116"/>
      <c r="C11" s="115" t="s">
        <v>137</v>
      </c>
      <c r="D11" s="114">
        <f>C8*B11</f>
        <v>0</v>
      </c>
      <c r="E11" s="113" t="s">
        <v>133</v>
      </c>
    </row>
    <row r="12" spans="1:5" ht="30" customHeight="1" x14ac:dyDescent="0.15">
      <c r="A12" s="112"/>
      <c r="B12" s="116"/>
      <c r="C12" s="115" t="s">
        <v>137</v>
      </c>
      <c r="D12" s="114">
        <f>C6*B12</f>
        <v>0</v>
      </c>
      <c r="E12" s="113" t="s">
        <v>133</v>
      </c>
    </row>
    <row r="13" spans="1:5" ht="30" customHeight="1" x14ac:dyDescent="0.15">
      <c r="A13" s="112"/>
      <c r="B13" s="116"/>
      <c r="C13" s="115" t="s">
        <v>137</v>
      </c>
      <c r="D13" s="114">
        <f>C7*B13</f>
        <v>0</v>
      </c>
      <c r="E13" s="113" t="s">
        <v>133</v>
      </c>
    </row>
    <row r="14" spans="1:5" ht="30" customHeight="1" x14ac:dyDescent="0.15">
      <c r="A14" s="112"/>
      <c r="B14" s="116"/>
      <c r="C14" s="115" t="s">
        <v>137</v>
      </c>
      <c r="D14" s="114">
        <f>C8*B14</f>
        <v>0</v>
      </c>
      <c r="E14" s="113" t="s">
        <v>133</v>
      </c>
    </row>
    <row r="15" spans="1:5" ht="30" customHeight="1" x14ac:dyDescent="0.15">
      <c r="A15" s="112"/>
      <c r="B15" s="116"/>
      <c r="C15" s="115" t="s">
        <v>137</v>
      </c>
      <c r="D15" s="114">
        <f>C6*B15</f>
        <v>0</v>
      </c>
      <c r="E15" s="113" t="s">
        <v>133</v>
      </c>
    </row>
    <row r="16" spans="1:5" ht="30" customHeight="1" x14ac:dyDescent="0.15">
      <c r="A16" s="112"/>
      <c r="B16" s="116"/>
      <c r="C16" s="115" t="s">
        <v>137</v>
      </c>
      <c r="D16" s="114">
        <f>C7*B16</f>
        <v>0</v>
      </c>
      <c r="E16" s="113" t="s">
        <v>133</v>
      </c>
    </row>
    <row r="17" spans="1:5" ht="30" customHeight="1" x14ac:dyDescent="0.15">
      <c r="A17" s="112"/>
      <c r="B17" s="116"/>
      <c r="C17" s="115" t="s">
        <v>137</v>
      </c>
      <c r="D17" s="114">
        <f>C8*B17</f>
        <v>0</v>
      </c>
      <c r="E17" s="113" t="s">
        <v>133</v>
      </c>
    </row>
    <row r="18" spans="1:5" ht="30" customHeight="1" x14ac:dyDescent="0.15">
      <c r="A18" s="112"/>
      <c r="B18" s="116"/>
      <c r="C18" s="115" t="s">
        <v>137</v>
      </c>
      <c r="D18" s="114">
        <f>C6*B18</f>
        <v>0</v>
      </c>
      <c r="E18" s="113" t="s">
        <v>133</v>
      </c>
    </row>
    <row r="19" spans="1:5" ht="30" customHeight="1" x14ac:dyDescent="0.15">
      <c r="A19" s="112"/>
      <c r="B19" s="116"/>
      <c r="C19" s="115" t="s">
        <v>137</v>
      </c>
      <c r="D19" s="114">
        <f>C7*B19</f>
        <v>0</v>
      </c>
      <c r="E19" s="113" t="s">
        <v>133</v>
      </c>
    </row>
    <row r="20" spans="1:5" ht="30" customHeight="1" thickBot="1" x14ac:dyDescent="0.2">
      <c r="A20" s="117"/>
      <c r="B20" s="118"/>
      <c r="C20" s="131" t="s">
        <v>137</v>
      </c>
      <c r="D20" s="114">
        <f>C8*B20</f>
        <v>0</v>
      </c>
      <c r="E20" s="119" t="s">
        <v>133</v>
      </c>
    </row>
    <row r="21" spans="1:5" ht="30" customHeight="1" thickTop="1" x14ac:dyDescent="0.15">
      <c r="A21" s="120" t="s">
        <v>138</v>
      </c>
      <c r="B21" s="121">
        <f>SUM(B9:B20)</f>
        <v>0</v>
      </c>
      <c r="C21" s="122" t="s">
        <v>136</v>
      </c>
      <c r="D21" s="123">
        <f>SUM(D9:D20)</f>
        <v>0</v>
      </c>
      <c r="E21" s="124" t="s">
        <v>133</v>
      </c>
    </row>
    <row r="22" spans="1:5" ht="22.5" customHeight="1" x14ac:dyDescent="0.15">
      <c r="A22" s="743"/>
      <c r="B22" s="743"/>
      <c r="C22" s="743"/>
      <c r="D22" s="743"/>
      <c r="E22" s="743"/>
    </row>
  </sheetData>
  <mergeCells count="12">
    <mergeCell ref="A6:B6"/>
    <mergeCell ref="C6:D6"/>
    <mergeCell ref="B8:C8"/>
    <mergeCell ref="D8:E8"/>
    <mergeCell ref="A22:E22"/>
    <mergeCell ref="A5:B5"/>
    <mergeCell ref="C5:E5"/>
    <mergeCell ref="A1:E1"/>
    <mergeCell ref="A3:B3"/>
    <mergeCell ref="C3:E3"/>
    <mergeCell ref="A4:B4"/>
    <mergeCell ref="C4:E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00B0F0"/>
  </sheetPr>
  <dimension ref="A1:C24"/>
  <sheetViews>
    <sheetView topLeftCell="A19" workbookViewId="0">
      <selection activeCell="C11" sqref="C11"/>
    </sheetView>
  </sheetViews>
  <sheetFormatPr defaultRowHeight="20.25" customHeight="1" x14ac:dyDescent="0.15"/>
  <cols>
    <col min="1" max="1" width="5.25" style="80" customWidth="1"/>
    <col min="2" max="2" width="23.375" style="80" customWidth="1"/>
    <col min="3" max="3" width="55.375" style="80" customWidth="1"/>
    <col min="4" max="16384" width="9" style="80"/>
  </cols>
  <sheetData>
    <row r="1" spans="1:3" ht="20.25" customHeight="1" x14ac:dyDescent="0.15">
      <c r="C1" s="81" t="s">
        <v>108</v>
      </c>
    </row>
    <row r="2" spans="1:3" s="82" customFormat="1" ht="57" customHeight="1" x14ac:dyDescent="0.15">
      <c r="A2" s="744" t="s">
        <v>109</v>
      </c>
      <c r="B2" s="744"/>
      <c r="C2" s="744"/>
    </row>
    <row r="4" spans="1:3" ht="20.25" customHeight="1" x14ac:dyDescent="0.15">
      <c r="A4" s="745" t="s">
        <v>110</v>
      </c>
      <c r="B4" s="745"/>
    </row>
    <row r="5" spans="1:3" ht="20.25" customHeight="1" x14ac:dyDescent="0.15">
      <c r="A5" s="81"/>
      <c r="B5" s="81"/>
    </row>
    <row r="6" spans="1:3" ht="20.25" customHeight="1" x14ac:dyDescent="0.15">
      <c r="A6" s="80" t="s">
        <v>111</v>
      </c>
      <c r="B6" s="84"/>
      <c r="C6" s="80" t="s">
        <v>112</v>
      </c>
    </row>
    <row r="8" spans="1:3" ht="20.25" customHeight="1" x14ac:dyDescent="0.15">
      <c r="B8" s="85" t="s">
        <v>201</v>
      </c>
      <c r="C8" s="86"/>
    </row>
    <row r="9" spans="1:3" ht="20.25" customHeight="1" x14ac:dyDescent="0.15">
      <c r="B9" s="85" t="s">
        <v>113</v>
      </c>
      <c r="C9" s="86"/>
    </row>
    <row r="10" spans="1:3" ht="20.25" customHeight="1" x14ac:dyDescent="0.15">
      <c r="B10" s="85" t="s">
        <v>114</v>
      </c>
      <c r="C10" s="86"/>
    </row>
    <row r="11" spans="1:3" ht="20.25" customHeight="1" x14ac:dyDescent="0.15">
      <c r="B11" s="85" t="s">
        <v>204</v>
      </c>
      <c r="C11" s="85" t="s">
        <v>276</v>
      </c>
    </row>
    <row r="13" spans="1:3" ht="20.25" customHeight="1" x14ac:dyDescent="0.15">
      <c r="B13" s="85" t="s">
        <v>116</v>
      </c>
      <c r="C13" s="87" t="s">
        <v>133</v>
      </c>
    </row>
    <row r="14" spans="1:3" ht="20.25" customHeight="1" x14ac:dyDescent="0.15">
      <c r="B14" s="85" t="s">
        <v>117</v>
      </c>
      <c r="C14" s="87" t="s">
        <v>133</v>
      </c>
    </row>
    <row r="15" spans="1:3" ht="20.25" customHeight="1" x14ac:dyDescent="0.15">
      <c r="B15" s="85" t="s">
        <v>118</v>
      </c>
      <c r="C15" s="87" t="s">
        <v>133</v>
      </c>
    </row>
    <row r="16" spans="1:3" ht="20.25" customHeight="1" x14ac:dyDescent="0.15">
      <c r="C16" s="88"/>
    </row>
    <row r="17" spans="2:3" ht="20.25" customHeight="1" x14ac:dyDescent="0.15">
      <c r="C17" s="88"/>
    </row>
    <row r="19" spans="2:3" ht="20.25" customHeight="1" x14ac:dyDescent="0.15">
      <c r="B19" s="89" t="s">
        <v>274</v>
      </c>
    </row>
    <row r="20" spans="2:3" ht="20.25" customHeight="1" x14ac:dyDescent="0.15">
      <c r="B20" s="80" t="s">
        <v>119</v>
      </c>
    </row>
    <row r="22" spans="2:3" ht="20.25" customHeight="1" x14ac:dyDescent="0.15">
      <c r="B22" s="81" t="s">
        <v>17</v>
      </c>
      <c r="C22" s="84"/>
    </row>
    <row r="24" spans="2:3" ht="20.25" customHeight="1" x14ac:dyDescent="0.15">
      <c r="B24" s="81" t="s">
        <v>120</v>
      </c>
      <c r="C24" s="83" t="s">
        <v>121</v>
      </c>
    </row>
  </sheetData>
  <mergeCells count="2">
    <mergeCell ref="A2:C2"/>
    <mergeCell ref="A4:B4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00B0F0"/>
  </sheetPr>
  <dimension ref="A1:D40"/>
  <sheetViews>
    <sheetView tabSelected="1" workbookViewId="0">
      <selection activeCell="B35" sqref="B35"/>
    </sheetView>
  </sheetViews>
  <sheetFormatPr defaultRowHeight="20.25" customHeight="1" x14ac:dyDescent="0.15"/>
  <cols>
    <col min="1" max="1" width="5.25" style="80" customWidth="1"/>
    <col min="2" max="2" width="23.75" style="80" customWidth="1"/>
    <col min="3" max="3" width="41.375" style="80" customWidth="1"/>
    <col min="4" max="4" width="12.75" style="80" customWidth="1"/>
    <col min="5" max="16384" width="9" style="80"/>
  </cols>
  <sheetData>
    <row r="1" spans="1:4" ht="15.75" customHeight="1" x14ac:dyDescent="0.15">
      <c r="C1" s="81"/>
      <c r="D1" s="81" t="s">
        <v>122</v>
      </c>
    </row>
    <row r="2" spans="1:4" s="82" customFormat="1" ht="39.75" customHeight="1" x14ac:dyDescent="0.15">
      <c r="A2" s="744" t="s">
        <v>109</v>
      </c>
      <c r="B2" s="744"/>
      <c r="C2" s="744"/>
      <c r="D2" s="744"/>
    </row>
    <row r="4" spans="1:4" ht="20.25" customHeight="1" x14ac:dyDescent="0.15">
      <c r="A4" s="745" t="s">
        <v>110</v>
      </c>
      <c r="B4" s="745"/>
    </row>
    <row r="5" spans="1:4" ht="20.25" customHeight="1" x14ac:dyDescent="0.15">
      <c r="A5" s="80" t="s">
        <v>111</v>
      </c>
      <c r="B5" s="90"/>
      <c r="C5" s="80" t="s">
        <v>112</v>
      </c>
    </row>
    <row r="7" spans="1:4" ht="20.25" customHeight="1" x14ac:dyDescent="0.15">
      <c r="A7" s="746" t="s">
        <v>201</v>
      </c>
      <c r="B7" s="746"/>
      <c r="C7" s="746"/>
      <c r="D7" s="746"/>
    </row>
    <row r="8" spans="1:4" ht="20.25" customHeight="1" x14ac:dyDescent="0.15">
      <c r="A8" s="746" t="s">
        <v>113</v>
      </c>
      <c r="B8" s="746"/>
      <c r="C8" s="746"/>
      <c r="D8" s="746"/>
    </row>
    <row r="9" spans="1:4" ht="20.25" customHeight="1" x14ac:dyDescent="0.15">
      <c r="A9" s="746" t="s">
        <v>114</v>
      </c>
      <c r="B9" s="746"/>
      <c r="C9" s="746"/>
      <c r="D9" s="746"/>
    </row>
    <row r="10" spans="1:4" ht="20.25" customHeight="1" x14ac:dyDescent="0.15">
      <c r="B10" s="91" t="s">
        <v>123</v>
      </c>
    </row>
    <row r="11" spans="1:4" ht="15.75" customHeight="1" x14ac:dyDescent="0.15">
      <c r="A11" s="86"/>
      <c r="B11" s="85" t="s">
        <v>115</v>
      </c>
      <c r="C11" s="85" t="s">
        <v>124</v>
      </c>
      <c r="D11" s="85" t="s">
        <v>117</v>
      </c>
    </row>
    <row r="12" spans="1:4" ht="18" customHeight="1" x14ac:dyDescent="0.15">
      <c r="A12" s="86">
        <v>1</v>
      </c>
      <c r="B12" s="85" t="s">
        <v>275</v>
      </c>
      <c r="C12" s="92"/>
      <c r="D12" s="749"/>
    </row>
    <row r="13" spans="1:4" ht="18" customHeight="1" x14ac:dyDescent="0.15">
      <c r="A13" s="86">
        <v>2</v>
      </c>
      <c r="B13" s="85" t="s">
        <v>275</v>
      </c>
      <c r="C13" s="92"/>
      <c r="D13" s="750"/>
    </row>
    <row r="14" spans="1:4" ht="18" customHeight="1" x14ac:dyDescent="0.15">
      <c r="A14" s="86">
        <v>3</v>
      </c>
      <c r="B14" s="85" t="s">
        <v>275</v>
      </c>
      <c r="C14" s="92"/>
      <c r="D14" s="750"/>
    </row>
    <row r="15" spans="1:4" ht="18" customHeight="1" x14ac:dyDescent="0.15">
      <c r="A15" s="86">
        <v>4</v>
      </c>
      <c r="B15" s="85" t="s">
        <v>275</v>
      </c>
      <c r="C15" s="92"/>
      <c r="D15" s="750"/>
    </row>
    <row r="16" spans="1:4" ht="18" customHeight="1" x14ac:dyDescent="0.15">
      <c r="A16" s="86">
        <v>5</v>
      </c>
      <c r="B16" s="85" t="s">
        <v>275</v>
      </c>
      <c r="C16" s="92"/>
      <c r="D16" s="750"/>
    </row>
    <row r="17" spans="1:4" ht="18" customHeight="1" x14ac:dyDescent="0.15">
      <c r="A17" s="86">
        <v>6</v>
      </c>
      <c r="B17" s="85" t="s">
        <v>275</v>
      </c>
      <c r="C17" s="92"/>
      <c r="D17" s="750"/>
    </row>
    <row r="18" spans="1:4" ht="18" customHeight="1" x14ac:dyDescent="0.15">
      <c r="A18" s="86">
        <v>7</v>
      </c>
      <c r="B18" s="85" t="s">
        <v>275</v>
      </c>
      <c r="C18" s="92"/>
      <c r="D18" s="750"/>
    </row>
    <row r="19" spans="1:4" ht="18" customHeight="1" x14ac:dyDescent="0.15">
      <c r="A19" s="86">
        <v>8</v>
      </c>
      <c r="B19" s="85" t="s">
        <v>275</v>
      </c>
      <c r="C19" s="92"/>
      <c r="D19" s="750"/>
    </row>
    <row r="20" spans="1:4" ht="18" customHeight="1" x14ac:dyDescent="0.15">
      <c r="A20" s="86">
        <v>9</v>
      </c>
      <c r="B20" s="85" t="s">
        <v>275</v>
      </c>
      <c r="C20" s="92"/>
      <c r="D20" s="750"/>
    </row>
    <row r="21" spans="1:4" ht="18" customHeight="1" x14ac:dyDescent="0.15">
      <c r="A21" s="86">
        <v>10</v>
      </c>
      <c r="B21" s="85" t="s">
        <v>275</v>
      </c>
      <c r="C21" s="92"/>
      <c r="D21" s="750"/>
    </row>
    <row r="22" spans="1:4" ht="18" customHeight="1" x14ac:dyDescent="0.15">
      <c r="A22" s="86">
        <v>11</v>
      </c>
      <c r="B22" s="85" t="s">
        <v>275</v>
      </c>
      <c r="C22" s="92"/>
      <c r="D22" s="750"/>
    </row>
    <row r="23" spans="1:4" ht="18" customHeight="1" x14ac:dyDescent="0.15">
      <c r="A23" s="86">
        <v>12</v>
      </c>
      <c r="B23" s="85" t="s">
        <v>275</v>
      </c>
      <c r="C23" s="92"/>
      <c r="D23" s="750"/>
    </row>
    <row r="24" spans="1:4" ht="18" customHeight="1" x14ac:dyDescent="0.15">
      <c r="A24" s="86">
        <v>13</v>
      </c>
      <c r="B24" s="85" t="s">
        <v>275</v>
      </c>
      <c r="C24" s="92"/>
      <c r="D24" s="750"/>
    </row>
    <row r="25" spans="1:4" ht="18" customHeight="1" x14ac:dyDescent="0.15">
      <c r="A25" s="86">
        <v>14</v>
      </c>
      <c r="B25" s="85" t="s">
        <v>275</v>
      </c>
      <c r="C25" s="92"/>
      <c r="D25" s="750"/>
    </row>
    <row r="26" spans="1:4" ht="18" customHeight="1" x14ac:dyDescent="0.15">
      <c r="A26" s="86">
        <v>15</v>
      </c>
      <c r="B26" s="85" t="s">
        <v>275</v>
      </c>
      <c r="C26" s="92"/>
      <c r="D26" s="750"/>
    </row>
    <row r="27" spans="1:4" ht="18" customHeight="1" x14ac:dyDescent="0.15">
      <c r="A27" s="86">
        <v>16</v>
      </c>
      <c r="B27" s="85" t="s">
        <v>275</v>
      </c>
      <c r="C27" s="92"/>
      <c r="D27" s="750"/>
    </row>
    <row r="28" spans="1:4" ht="18" customHeight="1" x14ac:dyDescent="0.15">
      <c r="A28" s="86">
        <v>17</v>
      </c>
      <c r="B28" s="85" t="s">
        <v>275</v>
      </c>
      <c r="C28" s="92"/>
      <c r="D28" s="750"/>
    </row>
    <row r="29" spans="1:4" ht="18" customHeight="1" x14ac:dyDescent="0.15">
      <c r="A29" s="86">
        <v>18</v>
      </c>
      <c r="B29" s="85" t="s">
        <v>275</v>
      </c>
      <c r="C29" s="92"/>
      <c r="D29" s="750"/>
    </row>
    <row r="30" spans="1:4" ht="18" customHeight="1" x14ac:dyDescent="0.15">
      <c r="A30" s="86">
        <v>19</v>
      </c>
      <c r="B30" s="85" t="s">
        <v>275</v>
      </c>
      <c r="C30" s="92"/>
      <c r="D30" s="750"/>
    </row>
    <row r="31" spans="1:4" ht="18" customHeight="1" x14ac:dyDescent="0.15">
      <c r="A31" s="86">
        <v>20</v>
      </c>
      <c r="B31" s="85" t="s">
        <v>275</v>
      </c>
      <c r="C31" s="92"/>
      <c r="D31" s="751"/>
    </row>
    <row r="32" spans="1:4" ht="20.25" customHeight="1" x14ac:dyDescent="0.15">
      <c r="A32" s="746" t="s">
        <v>68</v>
      </c>
      <c r="B32" s="746"/>
      <c r="C32" s="92">
        <f>SUM(C12:C31)</f>
        <v>0</v>
      </c>
      <c r="D32" s="93">
        <f>INT(C32*0.1021)</f>
        <v>0</v>
      </c>
    </row>
    <row r="33" spans="1:4" ht="20.25" customHeight="1" x14ac:dyDescent="0.15">
      <c r="A33" s="746" t="s">
        <v>125</v>
      </c>
      <c r="B33" s="746"/>
      <c r="C33" s="747">
        <f>C32-D32</f>
        <v>0</v>
      </c>
      <c r="D33" s="748"/>
    </row>
    <row r="34" spans="1:4" ht="20.25" customHeight="1" x14ac:dyDescent="0.15">
      <c r="A34" s="91"/>
      <c r="B34" s="91"/>
      <c r="C34" s="94"/>
      <c r="D34" s="94"/>
    </row>
    <row r="35" spans="1:4" ht="20.25" customHeight="1" x14ac:dyDescent="0.15">
      <c r="B35" s="89" t="s">
        <v>274</v>
      </c>
    </row>
    <row r="36" spans="1:4" ht="20.25" customHeight="1" x14ac:dyDescent="0.15">
      <c r="B36" s="80" t="s">
        <v>119</v>
      </c>
    </row>
    <row r="38" spans="1:4" ht="20.25" customHeight="1" x14ac:dyDescent="0.15">
      <c r="B38" s="81" t="s">
        <v>17</v>
      </c>
      <c r="C38" s="84"/>
    </row>
    <row r="40" spans="1:4" ht="20.25" customHeight="1" x14ac:dyDescent="0.15">
      <c r="B40" s="81" t="s">
        <v>120</v>
      </c>
      <c r="C40" s="83" t="s">
        <v>121</v>
      </c>
    </row>
  </sheetData>
  <mergeCells count="12">
    <mergeCell ref="A9:B9"/>
    <mergeCell ref="C9:D9"/>
    <mergeCell ref="A32:B32"/>
    <mergeCell ref="A33:B33"/>
    <mergeCell ref="C33:D33"/>
    <mergeCell ref="D12:D31"/>
    <mergeCell ref="A2:D2"/>
    <mergeCell ref="A4:B4"/>
    <mergeCell ref="A7:B7"/>
    <mergeCell ref="C7:D7"/>
    <mergeCell ref="A8:B8"/>
    <mergeCell ref="C8:D8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00B0F0"/>
  </sheetPr>
  <dimension ref="A1:M29"/>
  <sheetViews>
    <sheetView topLeftCell="A34" workbookViewId="0">
      <selection activeCell="M16" sqref="M16"/>
    </sheetView>
  </sheetViews>
  <sheetFormatPr defaultRowHeight="13.5" x14ac:dyDescent="0.15"/>
  <cols>
    <col min="1" max="1" width="4.75" customWidth="1"/>
    <col min="2" max="2" width="16.25" customWidth="1"/>
    <col min="3" max="5" width="4" customWidth="1"/>
    <col min="6" max="6" width="3.75" customWidth="1"/>
    <col min="7" max="7" width="5.625" customWidth="1"/>
    <col min="8" max="8" width="2.5" customWidth="1"/>
    <col min="9" max="9" width="7.5" customWidth="1"/>
    <col min="10" max="10" width="10.625" customWidth="1"/>
    <col min="11" max="11" width="10.875" customWidth="1"/>
    <col min="12" max="12" width="7.875" customWidth="1"/>
    <col min="13" max="13" width="7.25" customWidth="1"/>
  </cols>
  <sheetData>
    <row r="1" spans="1:13" ht="18.75" x14ac:dyDescent="0.15">
      <c r="A1" s="733" t="s">
        <v>144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</row>
    <row r="2" spans="1:13" x14ac:dyDescent="0.1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4.25" customHeight="1" x14ac:dyDescent="0.15">
      <c r="A3" s="783" t="s">
        <v>203</v>
      </c>
      <c r="B3" s="783"/>
      <c r="C3" s="783"/>
      <c r="D3" s="783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40.5" customHeight="1" x14ac:dyDescent="0.15">
      <c r="A4" s="297" t="s">
        <v>200</v>
      </c>
      <c r="B4" s="784"/>
      <c r="C4" s="784"/>
      <c r="D4" s="296" t="s">
        <v>176</v>
      </c>
      <c r="E4" s="154"/>
      <c r="F4" s="154"/>
      <c r="G4" s="154"/>
      <c r="H4" s="154"/>
      <c r="I4" s="154"/>
      <c r="J4" s="154"/>
      <c r="K4" s="154"/>
      <c r="L4" s="154"/>
      <c r="M4" s="154"/>
    </row>
    <row r="5" spans="1:13" ht="8.25" customHeight="1" x14ac:dyDescent="0.1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 ht="14.25" thickBot="1" x14ac:dyDescent="0.2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13" ht="26.25" customHeight="1" x14ac:dyDescent="0.15">
      <c r="A7" s="735" t="s">
        <v>177</v>
      </c>
      <c r="B7" s="736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9"/>
    </row>
    <row r="8" spans="1:13" ht="26.25" customHeight="1" x14ac:dyDescent="0.15">
      <c r="A8" s="720" t="s">
        <v>178</v>
      </c>
      <c r="B8" s="721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1"/>
    </row>
    <row r="9" spans="1:13" ht="26.25" customHeight="1" x14ac:dyDescent="0.15">
      <c r="A9" s="720" t="s">
        <v>179</v>
      </c>
      <c r="B9" s="721"/>
      <c r="C9" s="162"/>
      <c r="D9" s="154"/>
      <c r="E9" s="154"/>
      <c r="F9" s="154"/>
      <c r="G9" s="154"/>
      <c r="H9" s="154"/>
      <c r="I9" s="154"/>
      <c r="J9" s="154"/>
      <c r="K9" s="154"/>
      <c r="L9" s="154"/>
      <c r="M9" s="163"/>
    </row>
    <row r="10" spans="1:13" ht="26.25" customHeight="1" x14ac:dyDescent="0.15">
      <c r="A10" s="720"/>
      <c r="B10" s="721"/>
      <c r="C10" s="162"/>
      <c r="D10" s="154"/>
      <c r="E10" s="154"/>
      <c r="F10" s="154"/>
      <c r="G10" s="154"/>
      <c r="H10" s="154"/>
      <c r="I10" s="154"/>
      <c r="J10" s="154"/>
      <c r="K10" s="154"/>
      <c r="L10" s="154"/>
      <c r="M10" s="163"/>
    </row>
    <row r="11" spans="1:13" ht="26.25" customHeight="1" thickBot="1" x14ac:dyDescent="0.2">
      <c r="A11" s="728" t="s">
        <v>180</v>
      </c>
      <c r="B11" s="72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1"/>
    </row>
    <row r="12" spans="1:13" ht="26.25" customHeight="1" thickBot="1" x14ac:dyDescent="0.2">
      <c r="A12" s="164" t="s">
        <v>188</v>
      </c>
      <c r="B12" s="165" t="s">
        <v>157</v>
      </c>
      <c r="C12" s="703" t="s">
        <v>181</v>
      </c>
      <c r="D12" s="703"/>
      <c r="E12" s="703"/>
      <c r="F12" s="703"/>
      <c r="G12" s="711" t="s">
        <v>182</v>
      </c>
      <c r="H12" s="703"/>
      <c r="I12" s="703"/>
      <c r="J12" s="712"/>
      <c r="K12" s="167" t="s">
        <v>183</v>
      </c>
      <c r="L12" s="165" t="s">
        <v>184</v>
      </c>
      <c r="M12" s="168" t="s">
        <v>185</v>
      </c>
    </row>
    <row r="13" spans="1:13" ht="26.25" customHeight="1" x14ac:dyDescent="0.15">
      <c r="A13" s="298">
        <v>1</v>
      </c>
      <c r="B13" s="169"/>
      <c r="C13" s="780"/>
      <c r="D13" s="781"/>
      <c r="E13" s="781"/>
      <c r="F13" s="782"/>
      <c r="G13" s="170">
        <v>30</v>
      </c>
      <c r="H13" s="171" t="s">
        <v>187</v>
      </c>
      <c r="I13" s="172">
        <v>0</v>
      </c>
      <c r="J13" s="173">
        <f>G13*I13</f>
        <v>0</v>
      </c>
      <c r="K13" s="174">
        <v>0</v>
      </c>
      <c r="L13" s="175"/>
      <c r="M13" s="176"/>
    </row>
    <row r="14" spans="1:13" ht="26.25" customHeight="1" x14ac:dyDescent="0.15">
      <c r="A14" s="299">
        <v>2</v>
      </c>
      <c r="B14" s="178"/>
      <c r="C14" s="764"/>
      <c r="D14" s="765"/>
      <c r="E14" s="765"/>
      <c r="F14" s="766"/>
      <c r="G14" s="179">
        <v>30</v>
      </c>
      <c r="H14" s="180" t="s">
        <v>187</v>
      </c>
      <c r="I14" s="181">
        <v>0</v>
      </c>
      <c r="J14" s="182">
        <f t="shared" ref="J14:J27" si="0">G14*I14</f>
        <v>0</v>
      </c>
      <c r="K14" s="183">
        <v>0</v>
      </c>
      <c r="L14" s="184"/>
      <c r="M14" s="185"/>
    </row>
    <row r="15" spans="1:13" ht="26.25" customHeight="1" x14ac:dyDescent="0.15">
      <c r="A15" s="299">
        <v>3</v>
      </c>
      <c r="B15" s="178"/>
      <c r="C15" s="764"/>
      <c r="D15" s="765"/>
      <c r="E15" s="765"/>
      <c r="F15" s="766"/>
      <c r="G15" s="179">
        <v>30</v>
      </c>
      <c r="H15" s="180" t="s">
        <v>187</v>
      </c>
      <c r="I15" s="181">
        <v>0</v>
      </c>
      <c r="J15" s="182">
        <f t="shared" si="0"/>
        <v>0</v>
      </c>
      <c r="K15" s="183">
        <v>0</v>
      </c>
      <c r="L15" s="184"/>
      <c r="M15" s="185"/>
    </row>
    <row r="16" spans="1:13" ht="26.25" customHeight="1" x14ac:dyDescent="0.15">
      <c r="A16" s="299">
        <v>4</v>
      </c>
      <c r="B16" s="178"/>
      <c r="C16" s="764"/>
      <c r="D16" s="765"/>
      <c r="E16" s="765"/>
      <c r="F16" s="766"/>
      <c r="G16" s="179">
        <v>30</v>
      </c>
      <c r="H16" s="180" t="s">
        <v>187</v>
      </c>
      <c r="I16" s="181">
        <v>0</v>
      </c>
      <c r="J16" s="182">
        <f t="shared" si="0"/>
        <v>0</v>
      </c>
      <c r="K16" s="183">
        <v>0</v>
      </c>
      <c r="L16" s="184"/>
      <c r="M16" s="185"/>
    </row>
    <row r="17" spans="1:13" ht="26.25" customHeight="1" x14ac:dyDescent="0.15">
      <c r="A17" s="299">
        <v>5</v>
      </c>
      <c r="B17" s="178"/>
      <c r="C17" s="764"/>
      <c r="D17" s="765"/>
      <c r="E17" s="765"/>
      <c r="F17" s="766"/>
      <c r="G17" s="179">
        <v>30</v>
      </c>
      <c r="H17" s="180" t="s">
        <v>187</v>
      </c>
      <c r="I17" s="181">
        <v>0</v>
      </c>
      <c r="J17" s="182">
        <f t="shared" si="0"/>
        <v>0</v>
      </c>
      <c r="K17" s="183">
        <v>0</v>
      </c>
      <c r="L17" s="184"/>
      <c r="M17" s="185"/>
    </row>
    <row r="18" spans="1:13" ht="26.25" customHeight="1" x14ac:dyDescent="0.15">
      <c r="A18" s="299">
        <v>6</v>
      </c>
      <c r="B18" s="178"/>
      <c r="C18" s="764"/>
      <c r="D18" s="765"/>
      <c r="E18" s="765"/>
      <c r="F18" s="766"/>
      <c r="G18" s="179">
        <v>30</v>
      </c>
      <c r="H18" s="180" t="s">
        <v>187</v>
      </c>
      <c r="I18" s="181">
        <v>0</v>
      </c>
      <c r="J18" s="182">
        <f t="shared" si="0"/>
        <v>0</v>
      </c>
      <c r="K18" s="183">
        <v>0</v>
      </c>
      <c r="L18" s="184"/>
      <c r="M18" s="185"/>
    </row>
    <row r="19" spans="1:13" ht="26.25" customHeight="1" x14ac:dyDescent="0.15">
      <c r="A19" s="299">
        <v>7</v>
      </c>
      <c r="B19" s="178"/>
      <c r="C19" s="764"/>
      <c r="D19" s="765"/>
      <c r="E19" s="765"/>
      <c r="F19" s="766"/>
      <c r="G19" s="179">
        <v>30</v>
      </c>
      <c r="H19" s="180" t="s">
        <v>187</v>
      </c>
      <c r="I19" s="181">
        <v>0</v>
      </c>
      <c r="J19" s="182">
        <f t="shared" si="0"/>
        <v>0</v>
      </c>
      <c r="K19" s="183">
        <v>0</v>
      </c>
      <c r="L19" s="184"/>
      <c r="M19" s="185"/>
    </row>
    <row r="20" spans="1:13" ht="26.25" customHeight="1" x14ac:dyDescent="0.15">
      <c r="A20" s="299">
        <v>8</v>
      </c>
      <c r="B20" s="178"/>
      <c r="C20" s="764"/>
      <c r="D20" s="765"/>
      <c r="E20" s="765"/>
      <c r="F20" s="766"/>
      <c r="G20" s="179">
        <v>30</v>
      </c>
      <c r="H20" s="180" t="s">
        <v>187</v>
      </c>
      <c r="I20" s="181">
        <v>0</v>
      </c>
      <c r="J20" s="182">
        <f t="shared" si="0"/>
        <v>0</v>
      </c>
      <c r="K20" s="183">
        <v>0</v>
      </c>
      <c r="L20" s="184"/>
      <c r="M20" s="185"/>
    </row>
    <row r="21" spans="1:13" ht="26.25" customHeight="1" x14ac:dyDescent="0.15">
      <c r="A21" s="299">
        <v>9</v>
      </c>
      <c r="B21" s="178"/>
      <c r="C21" s="764"/>
      <c r="D21" s="765"/>
      <c r="E21" s="765"/>
      <c r="F21" s="766"/>
      <c r="G21" s="179">
        <v>30</v>
      </c>
      <c r="H21" s="180" t="s">
        <v>187</v>
      </c>
      <c r="I21" s="181">
        <v>0</v>
      </c>
      <c r="J21" s="182">
        <f t="shared" si="0"/>
        <v>0</v>
      </c>
      <c r="K21" s="183">
        <v>0</v>
      </c>
      <c r="L21" s="184"/>
      <c r="M21" s="185"/>
    </row>
    <row r="22" spans="1:13" ht="26.25" customHeight="1" x14ac:dyDescent="0.15">
      <c r="A22" s="299">
        <v>10</v>
      </c>
      <c r="B22" s="178"/>
      <c r="C22" s="764"/>
      <c r="D22" s="765"/>
      <c r="E22" s="765"/>
      <c r="F22" s="766"/>
      <c r="G22" s="179">
        <v>30</v>
      </c>
      <c r="H22" s="180" t="s">
        <v>187</v>
      </c>
      <c r="I22" s="181">
        <v>0</v>
      </c>
      <c r="J22" s="182">
        <f t="shared" si="0"/>
        <v>0</v>
      </c>
      <c r="K22" s="183">
        <v>0</v>
      </c>
      <c r="L22" s="184"/>
      <c r="M22" s="185"/>
    </row>
    <row r="23" spans="1:13" ht="26.25" customHeight="1" x14ac:dyDescent="0.15">
      <c r="A23" s="299">
        <v>11</v>
      </c>
      <c r="B23" s="178"/>
      <c r="C23" s="764"/>
      <c r="D23" s="765"/>
      <c r="E23" s="765"/>
      <c r="F23" s="766"/>
      <c r="G23" s="179">
        <v>30</v>
      </c>
      <c r="H23" s="180" t="s">
        <v>187</v>
      </c>
      <c r="I23" s="181">
        <v>0</v>
      </c>
      <c r="J23" s="182">
        <f t="shared" si="0"/>
        <v>0</v>
      </c>
      <c r="K23" s="183">
        <v>0</v>
      </c>
      <c r="L23" s="184"/>
      <c r="M23" s="185"/>
    </row>
    <row r="24" spans="1:13" ht="26.25" customHeight="1" x14ac:dyDescent="0.15">
      <c r="A24" s="299">
        <v>12</v>
      </c>
      <c r="B24" s="178"/>
      <c r="C24" s="764"/>
      <c r="D24" s="765"/>
      <c r="E24" s="765"/>
      <c r="F24" s="766"/>
      <c r="G24" s="179">
        <v>30</v>
      </c>
      <c r="H24" s="180" t="s">
        <v>187</v>
      </c>
      <c r="I24" s="181">
        <v>0</v>
      </c>
      <c r="J24" s="182">
        <f t="shared" si="0"/>
        <v>0</v>
      </c>
      <c r="K24" s="183">
        <v>0</v>
      </c>
      <c r="L24" s="184"/>
      <c r="M24" s="185"/>
    </row>
    <row r="25" spans="1:13" ht="26.25" customHeight="1" x14ac:dyDescent="0.15">
      <c r="A25" s="299">
        <v>13</v>
      </c>
      <c r="B25" s="178"/>
      <c r="C25" s="764"/>
      <c r="D25" s="765"/>
      <c r="E25" s="765"/>
      <c r="F25" s="766"/>
      <c r="G25" s="179">
        <v>30</v>
      </c>
      <c r="H25" s="180" t="s">
        <v>187</v>
      </c>
      <c r="I25" s="181">
        <v>0</v>
      </c>
      <c r="J25" s="182">
        <f t="shared" si="0"/>
        <v>0</v>
      </c>
      <c r="K25" s="183">
        <v>0</v>
      </c>
      <c r="L25" s="184"/>
      <c r="M25" s="185"/>
    </row>
    <row r="26" spans="1:13" ht="26.25" customHeight="1" x14ac:dyDescent="0.15">
      <c r="A26" s="299">
        <v>14</v>
      </c>
      <c r="B26" s="178"/>
      <c r="C26" s="764"/>
      <c r="D26" s="765"/>
      <c r="E26" s="765"/>
      <c r="F26" s="766"/>
      <c r="G26" s="179">
        <v>30</v>
      </c>
      <c r="H26" s="180" t="s">
        <v>187</v>
      </c>
      <c r="I26" s="181">
        <v>0</v>
      </c>
      <c r="J26" s="182">
        <f t="shared" si="0"/>
        <v>0</v>
      </c>
      <c r="K26" s="183">
        <v>0</v>
      </c>
      <c r="L26" s="184"/>
      <c r="M26" s="185"/>
    </row>
    <row r="27" spans="1:13" ht="26.25" customHeight="1" thickBot="1" x14ac:dyDescent="0.2">
      <c r="A27" s="300">
        <v>15</v>
      </c>
      <c r="B27" s="187"/>
      <c r="C27" s="777"/>
      <c r="D27" s="778"/>
      <c r="E27" s="778"/>
      <c r="F27" s="779"/>
      <c r="G27" s="188">
        <v>30</v>
      </c>
      <c r="H27" s="189" t="s">
        <v>187</v>
      </c>
      <c r="I27" s="190">
        <v>0</v>
      </c>
      <c r="J27" s="191">
        <f t="shared" si="0"/>
        <v>0</v>
      </c>
      <c r="K27" s="192">
        <v>0</v>
      </c>
      <c r="L27" s="193"/>
      <c r="M27" s="194"/>
    </row>
    <row r="28" spans="1:13" ht="26.25" customHeight="1" x14ac:dyDescent="0.15">
      <c r="A28" s="767" t="s">
        <v>186</v>
      </c>
      <c r="B28" s="768"/>
      <c r="C28" s="771"/>
      <c r="D28" s="772"/>
      <c r="E28" s="772"/>
      <c r="F28" s="773"/>
      <c r="G28" s="752"/>
      <c r="H28" s="753"/>
      <c r="I28" s="753"/>
      <c r="J28" s="756">
        <f>SUM(J13:J27)</f>
        <v>0</v>
      </c>
      <c r="K28" s="758">
        <f>SUM(K13:K27)</f>
        <v>0</v>
      </c>
      <c r="L28" s="760"/>
      <c r="M28" s="762"/>
    </row>
    <row r="29" spans="1:13" ht="26.25" customHeight="1" thickBot="1" x14ac:dyDescent="0.2">
      <c r="A29" s="769"/>
      <c r="B29" s="770"/>
      <c r="C29" s="774"/>
      <c r="D29" s="775"/>
      <c r="E29" s="775"/>
      <c r="F29" s="776"/>
      <c r="G29" s="754"/>
      <c r="H29" s="755"/>
      <c r="I29" s="755"/>
      <c r="J29" s="757"/>
      <c r="K29" s="759"/>
      <c r="L29" s="761"/>
      <c r="M29" s="763"/>
    </row>
  </sheetData>
  <mergeCells count="31">
    <mergeCell ref="A1:M1"/>
    <mergeCell ref="A7:B7"/>
    <mergeCell ref="A8:B8"/>
    <mergeCell ref="A9:B10"/>
    <mergeCell ref="A3:D3"/>
    <mergeCell ref="B4:C4"/>
    <mergeCell ref="A11:B11"/>
    <mergeCell ref="C12:F12"/>
    <mergeCell ref="G12:J12"/>
    <mergeCell ref="C13:F13"/>
    <mergeCell ref="C14:F14"/>
    <mergeCell ref="C15:F15"/>
    <mergeCell ref="C16:F16"/>
    <mergeCell ref="A28:B29"/>
    <mergeCell ref="C28:F29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G28:I29"/>
    <mergeCell ref="J28:J29"/>
    <mergeCell ref="K28:K29"/>
    <mergeCell ref="L28:L29"/>
    <mergeCell ref="M28:M29"/>
  </mergeCells>
  <phoneticPr fontId="17"/>
  <pageMargins left="0.7" right="0.7" top="0.75" bottom="0.75" header="0.3" footer="0.3"/>
  <pageSetup paperSize="9" orientation="portrait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00B0F0"/>
  </sheetPr>
  <dimension ref="A1:H19"/>
  <sheetViews>
    <sheetView workbookViewId="0">
      <selection activeCell="M16" sqref="M16"/>
    </sheetView>
  </sheetViews>
  <sheetFormatPr defaultRowHeight="13.5" x14ac:dyDescent="0.15"/>
  <cols>
    <col min="1" max="1" width="10.625" style="127" customWidth="1"/>
    <col min="2" max="3" width="16.75" style="127" customWidth="1"/>
    <col min="4" max="4" width="11.625" style="127" customWidth="1"/>
    <col min="5" max="5" width="5" style="127" customWidth="1"/>
    <col min="6" max="6" width="7" style="127" customWidth="1"/>
    <col min="7" max="7" width="12" style="127" customWidth="1"/>
    <col min="8" max="8" width="4.125" style="127" customWidth="1"/>
    <col min="9" max="16384" width="9" style="127"/>
  </cols>
  <sheetData>
    <row r="1" spans="1:8" ht="27" customHeight="1" x14ac:dyDescent="0.15">
      <c r="A1" s="786" t="s">
        <v>139</v>
      </c>
      <c r="B1" s="786"/>
      <c r="C1" s="786"/>
      <c r="D1" s="786"/>
      <c r="E1" s="786"/>
      <c r="F1" s="786"/>
      <c r="G1" s="786"/>
      <c r="H1" s="786"/>
    </row>
    <row r="2" spans="1:8" ht="26.25" customHeight="1" x14ac:dyDescent="0.15">
      <c r="A2" s="128" t="s">
        <v>201</v>
      </c>
      <c r="B2" s="787"/>
      <c r="C2" s="787"/>
      <c r="D2" s="787"/>
      <c r="E2" s="787"/>
    </row>
    <row r="3" spans="1:8" ht="26.25" customHeight="1" x14ac:dyDescent="0.15">
      <c r="A3" s="128" t="s">
        <v>130</v>
      </c>
      <c r="B3" s="787"/>
      <c r="C3" s="787"/>
      <c r="D3" s="787"/>
      <c r="E3" s="787"/>
    </row>
    <row r="5" spans="1:8" ht="26.25" customHeight="1" x14ac:dyDescent="0.15">
      <c r="A5" s="785" t="s">
        <v>140</v>
      </c>
      <c r="B5" s="785"/>
      <c r="C5" s="785"/>
      <c r="D5" s="785" t="s">
        <v>141</v>
      </c>
      <c r="E5" s="785"/>
      <c r="F5" s="128" t="s">
        <v>142</v>
      </c>
      <c r="G5" s="785" t="s">
        <v>124</v>
      </c>
      <c r="H5" s="785"/>
    </row>
    <row r="6" spans="1:8" ht="26.25" customHeight="1" x14ac:dyDescent="0.15">
      <c r="A6" s="785"/>
      <c r="B6" s="785"/>
      <c r="C6" s="785"/>
      <c r="D6" s="129"/>
      <c r="E6" s="130" t="s">
        <v>133</v>
      </c>
      <c r="F6" s="129"/>
      <c r="G6" s="129"/>
      <c r="H6" s="130" t="s">
        <v>133</v>
      </c>
    </row>
    <row r="7" spans="1:8" ht="26.25" customHeight="1" x14ac:dyDescent="0.15">
      <c r="A7" s="785"/>
      <c r="B7" s="785"/>
      <c r="C7" s="785"/>
      <c r="D7" s="129"/>
      <c r="E7" s="130" t="s">
        <v>133</v>
      </c>
      <c r="F7" s="129"/>
      <c r="G7" s="129"/>
      <c r="H7" s="130" t="s">
        <v>133</v>
      </c>
    </row>
    <row r="8" spans="1:8" ht="26.25" customHeight="1" x14ac:dyDescent="0.15">
      <c r="A8" s="785"/>
      <c r="B8" s="785"/>
      <c r="C8" s="785"/>
      <c r="D8" s="129"/>
      <c r="E8" s="130" t="s">
        <v>133</v>
      </c>
      <c r="F8" s="129"/>
      <c r="G8" s="129"/>
      <c r="H8" s="130" t="s">
        <v>133</v>
      </c>
    </row>
    <row r="9" spans="1:8" ht="26.25" customHeight="1" x14ac:dyDescent="0.15">
      <c r="A9" s="785"/>
      <c r="B9" s="785"/>
      <c r="C9" s="785"/>
      <c r="D9" s="129"/>
      <c r="E9" s="130" t="s">
        <v>133</v>
      </c>
      <c r="F9" s="129"/>
      <c r="G9" s="129"/>
      <c r="H9" s="130" t="s">
        <v>133</v>
      </c>
    </row>
    <row r="10" spans="1:8" ht="26.25" customHeight="1" x14ac:dyDescent="0.15">
      <c r="A10" s="785"/>
      <c r="B10" s="785"/>
      <c r="C10" s="785"/>
      <c r="D10" s="129"/>
      <c r="E10" s="130" t="s">
        <v>133</v>
      </c>
      <c r="F10" s="129"/>
      <c r="G10" s="129"/>
      <c r="H10" s="130" t="s">
        <v>133</v>
      </c>
    </row>
    <row r="11" spans="1:8" ht="26.25" customHeight="1" x14ac:dyDescent="0.15">
      <c r="A11" s="785"/>
      <c r="B11" s="785"/>
      <c r="C11" s="785"/>
      <c r="D11" s="129"/>
      <c r="E11" s="130" t="s">
        <v>133</v>
      </c>
      <c r="F11" s="129"/>
      <c r="G11" s="129"/>
      <c r="H11" s="130" t="s">
        <v>133</v>
      </c>
    </row>
    <row r="12" spans="1:8" ht="26.25" customHeight="1" x14ac:dyDescent="0.15">
      <c r="A12" s="785"/>
      <c r="B12" s="785"/>
      <c r="C12" s="785"/>
      <c r="D12" s="129"/>
      <c r="E12" s="130" t="s">
        <v>133</v>
      </c>
      <c r="F12" s="129"/>
      <c r="G12" s="129"/>
      <c r="H12" s="130" t="s">
        <v>133</v>
      </c>
    </row>
    <row r="13" spans="1:8" ht="26.25" customHeight="1" x14ac:dyDescent="0.15">
      <c r="A13" s="785"/>
      <c r="B13" s="785"/>
      <c r="C13" s="785"/>
      <c r="D13" s="129"/>
      <c r="E13" s="130" t="s">
        <v>133</v>
      </c>
      <c r="F13" s="129"/>
      <c r="G13" s="129"/>
      <c r="H13" s="130" t="s">
        <v>133</v>
      </c>
    </row>
    <row r="14" spans="1:8" ht="26.25" customHeight="1" x14ac:dyDescent="0.15">
      <c r="A14" s="785"/>
      <c r="B14" s="785"/>
      <c r="C14" s="785"/>
      <c r="D14" s="129"/>
      <c r="E14" s="130" t="s">
        <v>133</v>
      </c>
      <c r="F14" s="129"/>
      <c r="G14" s="129"/>
      <c r="H14" s="130" t="s">
        <v>133</v>
      </c>
    </row>
    <row r="15" spans="1:8" ht="26.25" customHeight="1" x14ac:dyDescent="0.15">
      <c r="A15" s="785"/>
      <c r="B15" s="785"/>
      <c r="C15" s="785"/>
      <c r="D15" s="129"/>
      <c r="E15" s="130" t="s">
        <v>133</v>
      </c>
      <c r="F15" s="129"/>
      <c r="G15" s="129"/>
      <c r="H15" s="130" t="s">
        <v>133</v>
      </c>
    </row>
    <row r="16" spans="1:8" ht="26.25" customHeight="1" x14ac:dyDescent="0.15">
      <c r="A16" s="785"/>
      <c r="B16" s="785"/>
      <c r="C16" s="785"/>
      <c r="D16" s="129"/>
      <c r="E16" s="130" t="s">
        <v>133</v>
      </c>
      <c r="F16" s="129"/>
      <c r="G16" s="129"/>
      <c r="H16" s="130" t="s">
        <v>133</v>
      </c>
    </row>
    <row r="17" spans="1:8" ht="26.25" customHeight="1" x14ac:dyDescent="0.15">
      <c r="A17" s="785"/>
      <c r="B17" s="785"/>
      <c r="C17" s="785"/>
      <c r="D17" s="129"/>
      <c r="E17" s="130" t="s">
        <v>133</v>
      </c>
      <c r="F17" s="129"/>
      <c r="G17" s="129"/>
      <c r="H17" s="130" t="s">
        <v>133</v>
      </c>
    </row>
    <row r="18" spans="1:8" ht="26.25" customHeight="1" x14ac:dyDescent="0.15">
      <c r="A18" s="785"/>
      <c r="B18" s="785"/>
      <c r="C18" s="785"/>
      <c r="D18" s="129"/>
      <c r="E18" s="130" t="s">
        <v>133</v>
      </c>
      <c r="F18" s="129"/>
      <c r="G18" s="129"/>
      <c r="H18" s="130" t="s">
        <v>133</v>
      </c>
    </row>
    <row r="19" spans="1:8" ht="26.25" customHeight="1" x14ac:dyDescent="0.15">
      <c r="A19" s="785" t="s">
        <v>138</v>
      </c>
      <c r="B19" s="785"/>
      <c r="C19" s="785"/>
      <c r="D19" s="129"/>
      <c r="E19" s="130"/>
      <c r="F19" s="129"/>
      <c r="G19" s="129">
        <f>SUM(G6:G18)</f>
        <v>0</v>
      </c>
      <c r="H19" s="130" t="s">
        <v>133</v>
      </c>
    </row>
  </sheetData>
  <mergeCells count="20">
    <mergeCell ref="G5:H5"/>
    <mergeCell ref="A6:C6"/>
    <mergeCell ref="A7:C7"/>
    <mergeCell ref="A8:C8"/>
    <mergeCell ref="A1:H1"/>
    <mergeCell ref="B2:E2"/>
    <mergeCell ref="B3:E3"/>
    <mergeCell ref="A5:C5"/>
    <mergeCell ref="D5:E5"/>
    <mergeCell ref="A18:C18"/>
    <mergeCell ref="A9:C9"/>
    <mergeCell ref="A10:C10"/>
    <mergeCell ref="A19:C19"/>
    <mergeCell ref="A12:C12"/>
    <mergeCell ref="A13:C13"/>
    <mergeCell ref="A14:C14"/>
    <mergeCell ref="A15:C15"/>
    <mergeCell ref="A16:C16"/>
    <mergeCell ref="A17:C17"/>
    <mergeCell ref="A11:C11"/>
  </mergeCells>
  <phoneticPr fontId="2"/>
  <printOptions horizontalCentered="1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00B0F0"/>
  </sheetPr>
  <dimension ref="A1:F29"/>
  <sheetViews>
    <sheetView topLeftCell="A10" workbookViewId="0">
      <selection activeCell="A5" sqref="A5"/>
    </sheetView>
  </sheetViews>
  <sheetFormatPr defaultRowHeight="13.5" x14ac:dyDescent="0.15"/>
  <cols>
    <col min="1" max="1" width="1.75" customWidth="1"/>
    <col min="2" max="2" width="16.5" customWidth="1"/>
    <col min="3" max="3" width="28.375" customWidth="1"/>
    <col min="4" max="4" width="7.375" customWidth="1"/>
    <col min="5" max="5" width="22.25" customWidth="1"/>
    <col min="6" max="6" width="7.625" customWidth="1"/>
  </cols>
  <sheetData>
    <row r="1" spans="1:6" ht="14.25" x14ac:dyDescent="0.15">
      <c r="A1" s="80"/>
      <c r="B1" s="80"/>
      <c r="C1" s="81"/>
      <c r="D1" s="81"/>
      <c r="E1" s="80"/>
      <c r="F1" s="80"/>
    </row>
    <row r="2" spans="1:6" ht="21" x14ac:dyDescent="0.15">
      <c r="A2" s="794" t="s">
        <v>161</v>
      </c>
      <c r="B2" s="794"/>
      <c r="C2" s="794"/>
      <c r="D2" s="794"/>
      <c r="E2" s="794"/>
      <c r="F2" s="794"/>
    </row>
    <row r="3" spans="1:6" ht="14.25" x14ac:dyDescent="0.15">
      <c r="A3" s="80"/>
      <c r="B3" s="80"/>
      <c r="C3" s="80"/>
      <c r="D3" s="80"/>
      <c r="E3" s="80"/>
      <c r="F3" s="80"/>
    </row>
    <row r="4" spans="1:6" ht="24" customHeight="1" x14ac:dyDescent="0.15">
      <c r="A4" s="145" t="s">
        <v>279</v>
      </c>
      <c r="B4" s="145"/>
      <c r="C4" s="145"/>
      <c r="D4" s="145"/>
      <c r="E4" s="80"/>
      <c r="F4" s="80"/>
    </row>
    <row r="5" spans="1:6" ht="24" customHeight="1" x14ac:dyDescent="0.15">
      <c r="A5" s="80"/>
      <c r="B5" s="80" t="s">
        <v>202</v>
      </c>
      <c r="C5" s="80"/>
      <c r="D5" s="80"/>
      <c r="E5" s="80"/>
      <c r="F5" s="80"/>
    </row>
    <row r="6" spans="1:6" ht="14.25" x14ac:dyDescent="0.15">
      <c r="A6" s="80"/>
      <c r="B6" s="80"/>
      <c r="C6" s="80"/>
      <c r="D6" s="80"/>
      <c r="E6" s="80"/>
      <c r="F6" s="80"/>
    </row>
    <row r="7" spans="1:6" ht="23.25" customHeight="1" x14ac:dyDescent="0.15">
      <c r="A7" s="80"/>
      <c r="B7" s="85" t="s">
        <v>162</v>
      </c>
      <c r="C7" s="746"/>
      <c r="D7" s="746"/>
      <c r="E7" s="746"/>
      <c r="F7" s="746"/>
    </row>
    <row r="8" spans="1:6" ht="23.25" customHeight="1" x14ac:dyDescent="0.15">
      <c r="A8" s="80"/>
      <c r="B8" s="85" t="s">
        <v>163</v>
      </c>
      <c r="C8" s="746"/>
      <c r="D8" s="746"/>
      <c r="E8" s="746"/>
      <c r="F8" s="746"/>
    </row>
    <row r="9" spans="1:6" ht="23.25" customHeight="1" x14ac:dyDescent="0.15">
      <c r="A9" s="80"/>
      <c r="B9" s="85" t="s">
        <v>164</v>
      </c>
      <c r="C9" s="746"/>
      <c r="D9" s="746"/>
      <c r="E9" s="746"/>
      <c r="F9" s="746"/>
    </row>
    <row r="10" spans="1:6" ht="23.25" customHeight="1" x14ac:dyDescent="0.15">
      <c r="A10" s="80"/>
      <c r="B10" s="85" t="s">
        <v>165</v>
      </c>
      <c r="C10" s="85"/>
      <c r="D10" s="85" t="s">
        <v>166</v>
      </c>
      <c r="E10" s="795"/>
      <c r="F10" s="796"/>
    </row>
    <row r="11" spans="1:6" ht="23.25" customHeight="1" x14ac:dyDescent="0.15">
      <c r="A11" s="80"/>
      <c r="B11" s="85" t="s">
        <v>167</v>
      </c>
      <c r="C11" s="746"/>
      <c r="D11" s="746"/>
      <c r="E11" s="746"/>
      <c r="F11" s="746"/>
    </row>
    <row r="12" spans="1:6" ht="14.25" x14ac:dyDescent="0.15">
      <c r="A12" s="80"/>
      <c r="B12" s="80"/>
      <c r="C12" s="80"/>
      <c r="D12" s="80"/>
      <c r="E12" s="80"/>
      <c r="F12" s="80"/>
    </row>
    <row r="13" spans="1:6" ht="33.75" customHeight="1" x14ac:dyDescent="0.15">
      <c r="A13" s="80"/>
      <c r="B13" s="146" t="s">
        <v>168</v>
      </c>
      <c r="C13" s="147"/>
      <c r="D13" s="147"/>
      <c r="E13" s="148"/>
      <c r="F13" s="149"/>
    </row>
    <row r="14" spans="1:6" ht="33.75" customHeight="1" x14ac:dyDescent="0.15">
      <c r="A14" s="80"/>
      <c r="B14" s="788"/>
      <c r="C14" s="789"/>
      <c r="D14" s="789"/>
      <c r="E14" s="789"/>
      <c r="F14" s="790"/>
    </row>
    <row r="15" spans="1:6" ht="26.25" customHeight="1" x14ac:dyDescent="0.15">
      <c r="A15" s="80"/>
      <c r="B15" s="788"/>
      <c r="C15" s="789"/>
      <c r="D15" s="789"/>
      <c r="E15" s="789"/>
      <c r="F15" s="790"/>
    </row>
    <row r="16" spans="1:6" ht="26.25" customHeight="1" x14ac:dyDescent="0.15">
      <c r="A16" s="80"/>
      <c r="B16" s="788"/>
      <c r="C16" s="789"/>
      <c r="D16" s="789"/>
      <c r="E16" s="789"/>
      <c r="F16" s="790"/>
    </row>
    <row r="17" spans="1:6" ht="26.25" customHeight="1" x14ac:dyDescent="0.15">
      <c r="A17" s="80"/>
      <c r="B17" s="788"/>
      <c r="C17" s="789"/>
      <c r="D17" s="789"/>
      <c r="E17" s="789"/>
      <c r="F17" s="790"/>
    </row>
    <row r="18" spans="1:6" ht="26.25" customHeight="1" x14ac:dyDescent="0.15">
      <c r="A18" s="80"/>
      <c r="B18" s="788"/>
      <c r="C18" s="789"/>
      <c r="D18" s="789"/>
      <c r="E18" s="789"/>
      <c r="F18" s="790"/>
    </row>
    <row r="19" spans="1:6" ht="26.25" customHeight="1" x14ac:dyDescent="0.15">
      <c r="A19" s="80"/>
      <c r="B19" s="788"/>
      <c r="C19" s="789"/>
      <c r="D19" s="789"/>
      <c r="E19" s="789"/>
      <c r="F19" s="790"/>
    </row>
    <row r="20" spans="1:6" ht="26.25" customHeight="1" x14ac:dyDescent="0.15">
      <c r="A20" s="80"/>
      <c r="B20" s="788"/>
      <c r="C20" s="789"/>
      <c r="D20" s="789"/>
      <c r="E20" s="789"/>
      <c r="F20" s="790"/>
    </row>
    <row r="21" spans="1:6" ht="26.25" customHeight="1" x14ac:dyDescent="0.15">
      <c r="A21" s="80"/>
      <c r="B21" s="791"/>
      <c r="C21" s="792"/>
      <c r="D21" s="792"/>
      <c r="E21" s="792"/>
      <c r="F21" s="793"/>
    </row>
    <row r="22" spans="1:6" ht="33.75" customHeight="1" x14ac:dyDescent="0.15">
      <c r="A22" s="80"/>
      <c r="B22" s="80"/>
      <c r="C22" s="80"/>
      <c r="D22" s="80"/>
      <c r="E22" s="80"/>
      <c r="F22" s="80"/>
    </row>
    <row r="23" spans="1:6" ht="14.25" x14ac:dyDescent="0.15">
      <c r="A23" s="80"/>
      <c r="B23" s="145" t="s">
        <v>277</v>
      </c>
      <c r="C23" s="80"/>
      <c r="D23" s="80"/>
      <c r="E23" s="80"/>
      <c r="F23" s="80"/>
    </row>
    <row r="24" spans="1:6" ht="21" customHeight="1" x14ac:dyDescent="0.15">
      <c r="A24" s="80"/>
      <c r="B24" s="150" t="s">
        <v>169</v>
      </c>
      <c r="C24" s="80"/>
      <c r="D24" s="80"/>
      <c r="E24" s="80"/>
      <c r="F24" s="80"/>
    </row>
    <row r="25" spans="1:6" ht="21" customHeight="1" x14ac:dyDescent="0.15">
      <c r="A25" s="80"/>
      <c r="B25" s="150" t="s">
        <v>170</v>
      </c>
      <c r="C25" s="80"/>
      <c r="D25" s="80"/>
      <c r="E25" s="80"/>
      <c r="F25" s="80"/>
    </row>
    <row r="26" spans="1:6" ht="14.25" x14ac:dyDescent="0.15">
      <c r="A26" s="80"/>
      <c r="B26" s="80"/>
      <c r="C26" s="80"/>
      <c r="D26" s="80"/>
      <c r="E26" s="80"/>
      <c r="F26" s="80"/>
    </row>
    <row r="27" spans="1:6" ht="14.25" x14ac:dyDescent="0.15">
      <c r="A27" s="150"/>
      <c r="B27" s="151" t="s">
        <v>171</v>
      </c>
      <c r="C27" s="152" t="s">
        <v>121</v>
      </c>
      <c r="D27" s="151" t="s">
        <v>172</v>
      </c>
      <c r="E27" s="153"/>
      <c r="F27" s="150" t="s">
        <v>121</v>
      </c>
    </row>
    <row r="28" spans="1:6" ht="14.25" x14ac:dyDescent="0.15">
      <c r="A28" s="80"/>
      <c r="B28" s="80"/>
      <c r="C28" s="80"/>
      <c r="D28" s="80"/>
      <c r="E28" s="80"/>
      <c r="F28" s="80"/>
    </row>
    <row r="29" spans="1:6" ht="14.25" x14ac:dyDescent="0.15">
      <c r="A29" s="80"/>
      <c r="B29" s="80"/>
      <c r="C29" s="80"/>
      <c r="D29" s="80"/>
      <c r="E29" s="80"/>
      <c r="F29" s="80"/>
    </row>
  </sheetData>
  <mergeCells count="7">
    <mergeCell ref="B14:F21"/>
    <mergeCell ref="A2:F2"/>
    <mergeCell ref="C7:F7"/>
    <mergeCell ref="C8:F8"/>
    <mergeCell ref="C9:F9"/>
    <mergeCell ref="E10:F10"/>
    <mergeCell ref="C11:F11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00B0F0"/>
    <pageSetUpPr fitToPage="1"/>
  </sheetPr>
  <dimension ref="A1:J45"/>
  <sheetViews>
    <sheetView workbookViewId="0">
      <selection activeCell="F6" sqref="F6"/>
    </sheetView>
  </sheetViews>
  <sheetFormatPr defaultRowHeight="13.5" x14ac:dyDescent="0.15"/>
  <cols>
    <col min="1" max="1" width="10.875" style="95" customWidth="1"/>
    <col min="2" max="10" width="8.75" style="95" customWidth="1"/>
    <col min="11" max="16384" width="9" style="95"/>
  </cols>
  <sheetData>
    <row r="1" spans="1:10" ht="17.25" x14ac:dyDescent="0.15">
      <c r="A1" s="797" t="s">
        <v>271</v>
      </c>
      <c r="B1" s="797"/>
      <c r="C1" s="797"/>
      <c r="D1" s="797"/>
      <c r="E1" s="797"/>
      <c r="F1" s="797"/>
      <c r="G1" s="797"/>
      <c r="H1" s="797"/>
      <c r="I1" s="797"/>
      <c r="J1" s="797"/>
    </row>
    <row r="3" spans="1:10" ht="21.75" customHeight="1" x14ac:dyDescent="0.15">
      <c r="A3" s="96" t="s">
        <v>126</v>
      </c>
      <c r="B3" s="97"/>
      <c r="C3" s="98"/>
      <c r="D3" s="98"/>
      <c r="E3" s="98"/>
      <c r="F3" s="98"/>
      <c r="G3" s="98"/>
      <c r="H3" s="98"/>
      <c r="I3" s="98"/>
      <c r="J3" s="99"/>
    </row>
    <row r="4" spans="1:10" ht="22.5" customHeight="1" x14ac:dyDescent="0.15">
      <c r="A4" s="96" t="s">
        <v>127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8" customHeight="1" x14ac:dyDescent="0.15">
      <c r="A5" s="798" t="s">
        <v>128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10" ht="18" customHeight="1" x14ac:dyDescent="0.15">
      <c r="A6" s="799"/>
      <c r="B6" s="102"/>
      <c r="C6" s="102"/>
      <c r="D6" s="102"/>
      <c r="E6" s="102"/>
      <c r="F6" s="102"/>
      <c r="G6" s="102"/>
      <c r="H6" s="102"/>
      <c r="I6" s="102"/>
      <c r="J6" s="103"/>
    </row>
    <row r="7" spans="1:10" ht="18" customHeight="1" x14ac:dyDescent="0.15">
      <c r="A7" s="800"/>
      <c r="B7" s="104"/>
      <c r="C7" s="104"/>
      <c r="D7" s="104"/>
      <c r="E7" s="104"/>
      <c r="F7" s="104"/>
      <c r="G7" s="104"/>
      <c r="H7" s="104"/>
      <c r="I7" s="104"/>
      <c r="J7" s="105"/>
    </row>
    <row r="8" spans="1:10" ht="18" customHeight="1" x14ac:dyDescent="0.15">
      <c r="A8" s="106"/>
      <c r="J8" s="107"/>
    </row>
    <row r="9" spans="1:10" ht="18" customHeight="1" x14ac:dyDescent="0.15">
      <c r="A9" s="106"/>
      <c r="J9" s="107"/>
    </row>
    <row r="10" spans="1:10" ht="18" customHeight="1" x14ac:dyDescent="0.15">
      <c r="A10" s="106"/>
      <c r="J10" s="107"/>
    </row>
    <row r="11" spans="1:10" ht="18" customHeight="1" x14ac:dyDescent="0.15">
      <c r="A11" s="106"/>
      <c r="J11" s="107"/>
    </row>
    <row r="12" spans="1:10" ht="18" customHeight="1" x14ac:dyDescent="0.15">
      <c r="A12" s="106"/>
      <c r="J12" s="107"/>
    </row>
    <row r="13" spans="1:10" ht="18" customHeight="1" x14ac:dyDescent="0.15">
      <c r="A13" s="106"/>
      <c r="J13" s="107"/>
    </row>
    <row r="14" spans="1:10" ht="18" customHeight="1" x14ac:dyDescent="0.15">
      <c r="A14" s="106"/>
      <c r="J14" s="107"/>
    </row>
    <row r="15" spans="1:10" ht="18" customHeight="1" x14ac:dyDescent="0.15">
      <c r="A15" s="106"/>
      <c r="J15" s="107"/>
    </row>
    <row r="16" spans="1:10" ht="18" customHeight="1" x14ac:dyDescent="0.15">
      <c r="A16" s="106"/>
      <c r="J16" s="107"/>
    </row>
    <row r="17" spans="1:10" ht="18" customHeight="1" x14ac:dyDescent="0.15">
      <c r="A17" s="106"/>
      <c r="J17" s="107"/>
    </row>
    <row r="18" spans="1:10" ht="18" customHeight="1" x14ac:dyDescent="0.15">
      <c r="A18" s="106"/>
      <c r="J18" s="107"/>
    </row>
    <row r="19" spans="1:10" ht="18" customHeight="1" x14ac:dyDescent="0.15">
      <c r="A19" s="106"/>
      <c r="J19" s="107"/>
    </row>
    <row r="20" spans="1:10" ht="18" customHeight="1" x14ac:dyDescent="0.15">
      <c r="A20" s="106"/>
      <c r="J20" s="107"/>
    </row>
    <row r="21" spans="1:10" ht="18" customHeight="1" x14ac:dyDescent="0.15">
      <c r="A21" s="106"/>
      <c r="J21" s="107"/>
    </row>
    <row r="22" spans="1:10" ht="18" customHeight="1" x14ac:dyDescent="0.15">
      <c r="A22" s="106"/>
      <c r="J22" s="107"/>
    </row>
    <row r="23" spans="1:10" ht="18" customHeight="1" x14ac:dyDescent="0.15">
      <c r="A23" s="106"/>
      <c r="J23" s="107"/>
    </row>
    <row r="24" spans="1:10" ht="18" customHeight="1" x14ac:dyDescent="0.15">
      <c r="A24" s="106"/>
      <c r="J24" s="107"/>
    </row>
    <row r="25" spans="1:10" ht="18" customHeight="1" x14ac:dyDescent="0.15">
      <c r="A25" s="106"/>
      <c r="J25" s="107"/>
    </row>
    <row r="26" spans="1:10" ht="18" customHeight="1" x14ac:dyDescent="0.15">
      <c r="A26" s="106"/>
      <c r="J26" s="107"/>
    </row>
    <row r="27" spans="1:10" ht="18" customHeight="1" x14ac:dyDescent="0.15">
      <c r="A27" s="106"/>
      <c r="J27" s="107"/>
    </row>
    <row r="28" spans="1:10" ht="18" customHeight="1" x14ac:dyDescent="0.15">
      <c r="A28" s="106"/>
      <c r="J28" s="107"/>
    </row>
    <row r="29" spans="1:10" ht="18" customHeight="1" x14ac:dyDescent="0.15">
      <c r="A29" s="106"/>
      <c r="J29" s="107"/>
    </row>
    <row r="30" spans="1:10" ht="18" customHeight="1" x14ac:dyDescent="0.15">
      <c r="A30" s="106"/>
      <c r="J30" s="107"/>
    </row>
    <row r="31" spans="1:10" ht="18" customHeight="1" x14ac:dyDescent="0.15">
      <c r="A31" s="106"/>
      <c r="J31" s="107"/>
    </row>
    <row r="32" spans="1:10" ht="18" customHeight="1" x14ac:dyDescent="0.15">
      <c r="A32" s="106"/>
      <c r="J32" s="107"/>
    </row>
    <row r="33" spans="1:10" ht="18" customHeight="1" x14ac:dyDescent="0.15">
      <c r="A33" s="106"/>
      <c r="J33" s="107"/>
    </row>
    <row r="34" spans="1:10" ht="18" customHeight="1" x14ac:dyDescent="0.15">
      <c r="A34" s="106"/>
      <c r="J34" s="107"/>
    </row>
    <row r="35" spans="1:10" ht="18" customHeight="1" x14ac:dyDescent="0.15">
      <c r="A35" s="106"/>
      <c r="J35" s="107"/>
    </row>
    <row r="36" spans="1:10" ht="18" customHeight="1" x14ac:dyDescent="0.15">
      <c r="A36" s="106"/>
      <c r="J36" s="107"/>
    </row>
    <row r="37" spans="1:10" ht="18" customHeight="1" x14ac:dyDescent="0.15">
      <c r="A37" s="106"/>
      <c r="J37" s="107"/>
    </row>
    <row r="38" spans="1:10" ht="18" customHeight="1" x14ac:dyDescent="0.15">
      <c r="A38" s="106"/>
      <c r="J38" s="107"/>
    </row>
    <row r="39" spans="1:10" ht="18" customHeight="1" x14ac:dyDescent="0.15">
      <c r="A39" s="106"/>
      <c r="J39" s="107"/>
    </row>
    <row r="40" spans="1:10" ht="18" customHeight="1" x14ac:dyDescent="0.15">
      <c r="A40" s="106"/>
      <c r="J40" s="107"/>
    </row>
    <row r="41" spans="1:10" ht="18" customHeight="1" x14ac:dyDescent="0.15">
      <c r="A41" s="106"/>
      <c r="J41" s="107"/>
    </row>
    <row r="42" spans="1:10" ht="18" customHeight="1" x14ac:dyDescent="0.15">
      <c r="A42" s="106"/>
      <c r="J42" s="107"/>
    </row>
    <row r="43" spans="1:10" ht="18" customHeight="1" x14ac:dyDescent="0.15">
      <c r="A43" s="106"/>
      <c r="J43" s="107"/>
    </row>
    <row r="44" spans="1:10" ht="18" customHeight="1" x14ac:dyDescent="0.15">
      <c r="A44" s="106"/>
      <c r="J44" s="107"/>
    </row>
    <row r="45" spans="1:10" ht="18" customHeight="1" x14ac:dyDescent="0.15">
      <c r="A45" s="108"/>
      <c r="B45" s="109"/>
      <c r="C45" s="109"/>
      <c r="D45" s="109"/>
      <c r="E45" s="109"/>
      <c r="F45" s="109"/>
      <c r="G45" s="109"/>
      <c r="H45" s="109"/>
      <c r="I45" s="109"/>
      <c r="J45" s="110"/>
    </row>
  </sheetData>
  <mergeCells count="2">
    <mergeCell ref="A1:J1"/>
    <mergeCell ref="A5:A7"/>
  </mergeCells>
  <phoneticPr fontId="2"/>
  <pageMargins left="0.7" right="0.7" top="0.75" bottom="0.75" header="0.3" footer="0.3"/>
  <pageSetup paperSize="9" scale="97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Q43"/>
  <sheetViews>
    <sheetView topLeftCell="A19" zoomScaleNormal="100" zoomScaleSheetLayoutView="8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 t="s">
        <v>278</v>
      </c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1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 t="s">
        <v>278</v>
      </c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224</v>
      </c>
      <c r="P7" s="235" t="s">
        <v>225</v>
      </c>
      <c r="Q7" s="258" t="s">
        <v>237</v>
      </c>
      <c r="R7" s="253" t="s">
        <v>226</v>
      </c>
      <c r="S7" s="253" t="s">
        <v>89</v>
      </c>
      <c r="T7" s="478" t="s">
        <v>278</v>
      </c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224</v>
      </c>
      <c r="AC7" s="235" t="s">
        <v>225</v>
      </c>
      <c r="AD7" s="258" t="s">
        <v>237</v>
      </c>
      <c r="AE7" s="253" t="s">
        <v>226</v>
      </c>
      <c r="AF7" s="261"/>
      <c r="AG7" s="253" t="s">
        <v>229</v>
      </c>
      <c r="AH7" s="261"/>
      <c r="AI7" s="257" t="s">
        <v>230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ref="U32:U40" si="1">K32-P32</f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1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1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1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1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156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1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1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1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1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F14:H14"/>
    <mergeCell ref="I14:AI15"/>
    <mergeCell ref="F15:H15"/>
    <mergeCell ref="A2:B2"/>
    <mergeCell ref="Z37:AI37"/>
    <mergeCell ref="U30:Y30"/>
    <mergeCell ref="P29:Y29"/>
    <mergeCell ref="K28:O28"/>
    <mergeCell ref="Z29:AI30"/>
    <mergeCell ref="U31:Y31"/>
    <mergeCell ref="U32:Y32"/>
    <mergeCell ref="U33:Y33"/>
    <mergeCell ref="U34:Y34"/>
    <mergeCell ref="U35:Y35"/>
    <mergeCell ref="P35:T35"/>
    <mergeCell ref="K32:O32"/>
    <mergeCell ref="K33:O33"/>
    <mergeCell ref="K34:O34"/>
    <mergeCell ref="P31:T31"/>
    <mergeCell ref="P32:T32"/>
    <mergeCell ref="P33:T33"/>
    <mergeCell ref="P34:T34"/>
    <mergeCell ref="K31:O31"/>
    <mergeCell ref="P30:T30"/>
    <mergeCell ref="U41:Y41"/>
    <mergeCell ref="P40:T40"/>
    <mergeCell ref="P41:T41"/>
    <mergeCell ref="U36:Y36"/>
    <mergeCell ref="U38:Y38"/>
    <mergeCell ref="U39:Y39"/>
    <mergeCell ref="P36:T36"/>
    <mergeCell ref="P38:T38"/>
    <mergeCell ref="P39:T39"/>
    <mergeCell ref="P37:T37"/>
    <mergeCell ref="U37:Y37"/>
    <mergeCell ref="A29:B41"/>
    <mergeCell ref="G36:J36"/>
    <mergeCell ref="G39:J39"/>
    <mergeCell ref="C29:F30"/>
    <mergeCell ref="G29:J30"/>
    <mergeCell ref="G38:J38"/>
    <mergeCell ref="K40:O40"/>
    <mergeCell ref="K41:O41"/>
    <mergeCell ref="K35:O35"/>
    <mergeCell ref="C39:F39"/>
    <mergeCell ref="K39:O39"/>
    <mergeCell ref="K36:O36"/>
    <mergeCell ref="K38:O38"/>
    <mergeCell ref="C41:J41"/>
    <mergeCell ref="K29:O30"/>
    <mergeCell ref="G37:J37"/>
    <mergeCell ref="K37:O37"/>
    <mergeCell ref="A10:B11"/>
    <mergeCell ref="C10:E10"/>
    <mergeCell ref="C11:E11"/>
    <mergeCell ref="C23:J23"/>
    <mergeCell ref="C25:J25"/>
    <mergeCell ref="A12:E15"/>
    <mergeCell ref="C24:J24"/>
    <mergeCell ref="A16:E20"/>
    <mergeCell ref="F16:AI20"/>
    <mergeCell ref="P23:AI23"/>
    <mergeCell ref="A23:B28"/>
    <mergeCell ref="K23:O23"/>
    <mergeCell ref="F12:H12"/>
    <mergeCell ref="I12:AI13"/>
    <mergeCell ref="C26:J26"/>
    <mergeCell ref="F11:AI11"/>
    <mergeCell ref="F10:AI10"/>
    <mergeCell ref="F13:H13"/>
    <mergeCell ref="K24:O24"/>
    <mergeCell ref="K25:O25"/>
    <mergeCell ref="K26:O26"/>
    <mergeCell ref="K27:O27"/>
    <mergeCell ref="C27:J27"/>
    <mergeCell ref="C28:J28"/>
    <mergeCell ref="Z39:AI39"/>
    <mergeCell ref="P27:AI27"/>
    <mergeCell ref="P25:AI25"/>
    <mergeCell ref="Z40:AI40"/>
    <mergeCell ref="Z31:AI31"/>
    <mergeCell ref="Z32:AI32"/>
    <mergeCell ref="Z33:AI33"/>
    <mergeCell ref="Z34:AI34"/>
    <mergeCell ref="Z35:AI35"/>
    <mergeCell ref="Z38:AI38"/>
    <mergeCell ref="Z36:AI36"/>
    <mergeCell ref="P26:AI26"/>
    <mergeCell ref="U40:Y40"/>
    <mergeCell ref="A5:E5"/>
    <mergeCell ref="F5:I5"/>
    <mergeCell ref="J5:N5"/>
    <mergeCell ref="O5:AI5"/>
    <mergeCell ref="C2:D2"/>
    <mergeCell ref="F6:AI6"/>
    <mergeCell ref="A6:E6"/>
    <mergeCell ref="C9:E9"/>
    <mergeCell ref="A7:E7"/>
    <mergeCell ref="F7:G7"/>
    <mergeCell ref="T7:U7"/>
    <mergeCell ref="C8:E8"/>
    <mergeCell ref="F9:AI9"/>
    <mergeCell ref="A8:B9"/>
    <mergeCell ref="F8:AI8"/>
    <mergeCell ref="M7:N7"/>
    <mergeCell ref="J7:K7"/>
    <mergeCell ref="Z7:AA7"/>
  </mergeCells>
  <phoneticPr fontId="2"/>
  <dataValidations count="4">
    <dataValidation type="list" allowBlank="1" showInputMessage="1" showErrorMessage="1" sqref="O5:AI5" xr:uid="{00000000-0002-0000-0400-000000000000}">
      <formula1>$AK$6:$AK$9</formula1>
    </dataValidation>
    <dataValidation type="list" allowBlank="1" showInputMessage="1" showErrorMessage="1" sqref="F6:AI6" xr:uid="{00000000-0002-0000-0400-000001000000}">
      <formula1>$AM$6:$AM$8</formula1>
    </dataValidation>
    <dataValidation type="list" allowBlank="1" showInputMessage="1" showErrorMessage="1" sqref="Q7 AD7" xr:uid="{00000000-0002-0000-0400-000002000000}">
      <formula1>$AQ$5:$AQ$11</formula1>
    </dataValidation>
    <dataValidation type="whole" allowBlank="1" showInputMessage="1" showErrorMessage="1" sqref="F13:H13 F15:H15" xr:uid="{00000000-0002-0000-0400-000003000000}">
      <formula1>1</formula1>
      <formula2>100</formula2>
    </dataValidation>
  </dataValidations>
  <printOptions horizontalCentered="1"/>
  <pageMargins left="0.69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Q43"/>
  <sheetViews>
    <sheetView topLeftCell="A19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 t="s">
        <v>278</v>
      </c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2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 t="s">
        <v>278</v>
      </c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 t="s">
        <v>278</v>
      </c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Q7 AD7" xr:uid="{00000000-0002-0000-0500-000000000000}">
      <formula1>$AQ$5:$AQ$11</formula1>
    </dataValidation>
    <dataValidation type="list" allowBlank="1" showInputMessage="1" showErrorMessage="1" sqref="F6:AI6" xr:uid="{00000000-0002-0000-0500-000001000000}">
      <formula1>$AM$6:$AM$8</formula1>
    </dataValidation>
    <dataValidation type="list" allowBlank="1" showInputMessage="1" showErrorMessage="1" sqref="O5:AI5" xr:uid="{00000000-0002-0000-0500-000002000000}">
      <formula1>$AK$6:$AK$9</formula1>
    </dataValidation>
    <dataValidation type="whole" allowBlank="1" showInputMessage="1" showErrorMessage="1" sqref="F13:H13 F15:H15" xr:uid="{00000000-0002-0000-05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Q43"/>
  <sheetViews>
    <sheetView topLeftCell="A19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 t="s">
        <v>278</v>
      </c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3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 t="s">
        <v>278</v>
      </c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 t="s">
        <v>278</v>
      </c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19.5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19.5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19.5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19.5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Q7 AD7" xr:uid="{00000000-0002-0000-0600-000000000000}">
      <formula1>$AQ$5:$AQ$11</formula1>
    </dataValidation>
    <dataValidation type="list" allowBlank="1" showInputMessage="1" showErrorMessage="1" sqref="F6:AI6" xr:uid="{00000000-0002-0000-0600-000001000000}">
      <formula1>$AM$6:$AM$8</formula1>
    </dataValidation>
    <dataValidation type="list" allowBlank="1" showInputMessage="1" showErrorMessage="1" sqref="O5:AI5" xr:uid="{00000000-0002-0000-0600-000002000000}">
      <formula1>$AK$6:$AK$9</formula1>
    </dataValidation>
    <dataValidation type="whole" allowBlank="1" showInputMessage="1" showErrorMessage="1" sqref="F13:H13 F15:H15" xr:uid="{00000000-0002-0000-06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Q43"/>
  <sheetViews>
    <sheetView topLeftCell="A13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 t="s">
        <v>278</v>
      </c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4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 t="s">
        <v>278</v>
      </c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 t="s">
        <v>278</v>
      </c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21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21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21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21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O5:AI5" xr:uid="{00000000-0002-0000-0700-000000000000}">
      <formula1>$AK$6:$AK$9</formula1>
    </dataValidation>
    <dataValidation type="list" allowBlank="1" showInputMessage="1" showErrorMessage="1" sqref="F6:AI6" xr:uid="{00000000-0002-0000-0700-000001000000}">
      <formula1>$AM$6:$AM$8</formula1>
    </dataValidation>
    <dataValidation type="list" allowBlank="1" showInputMessage="1" showErrorMessage="1" sqref="Q7 AD7" xr:uid="{00000000-0002-0000-0700-000002000000}">
      <formula1>$AQ$5:$AQ$11</formula1>
    </dataValidation>
    <dataValidation type="whole" allowBlank="1" showInputMessage="1" showErrorMessage="1" sqref="F13:H13 F15:H15" xr:uid="{00000000-0002-0000-07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Q43"/>
  <sheetViews>
    <sheetView topLeftCell="A13" zoomScaleNormal="100" zoomScaleSheetLayoutView="100" workbookViewId="0">
      <selection activeCell="C24" sqref="C24:J2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551" t="s">
        <v>278</v>
      </c>
      <c r="B2" s="551"/>
      <c r="C2" s="349">
        <f>表紙!G7</f>
        <v>2</v>
      </c>
      <c r="D2" s="349"/>
      <c r="E2" s="292" t="s">
        <v>233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458" t="s">
        <v>14</v>
      </c>
      <c r="B5" s="459"/>
      <c r="C5" s="460"/>
      <c r="D5" s="460"/>
      <c r="E5" s="461"/>
      <c r="F5" s="462">
        <v>5</v>
      </c>
      <c r="G5" s="463"/>
      <c r="H5" s="463"/>
      <c r="I5" s="464"/>
      <c r="J5" s="372" t="s">
        <v>15</v>
      </c>
      <c r="K5" s="421"/>
      <c r="L5" s="421"/>
      <c r="M5" s="421"/>
      <c r="N5" s="422"/>
      <c r="O5" s="465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K5" s="259" t="s">
        <v>234</v>
      </c>
      <c r="AM5" s="259" t="s">
        <v>235</v>
      </c>
      <c r="AQ5" s="1" t="s">
        <v>236</v>
      </c>
    </row>
    <row r="6" spans="1:43" ht="22.5" customHeight="1" x14ac:dyDescent="0.15">
      <c r="A6" s="471" t="s">
        <v>0</v>
      </c>
      <c r="B6" s="472"/>
      <c r="C6" s="473"/>
      <c r="D6" s="473"/>
      <c r="E6" s="474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70"/>
      <c r="AJ6" s="1">
        <v>1</v>
      </c>
      <c r="AK6" s="260" t="s">
        <v>245</v>
      </c>
      <c r="AM6" s="260" t="s">
        <v>242</v>
      </c>
      <c r="AQ6" s="1" t="s">
        <v>237</v>
      </c>
    </row>
    <row r="7" spans="1:43" ht="22.5" customHeight="1" x14ac:dyDescent="0.15">
      <c r="A7" s="471" t="s">
        <v>3</v>
      </c>
      <c r="B7" s="472"/>
      <c r="C7" s="473"/>
      <c r="D7" s="473"/>
      <c r="E7" s="474"/>
      <c r="F7" s="478" t="s">
        <v>278</v>
      </c>
      <c r="G7" s="479"/>
      <c r="H7" s="261"/>
      <c r="I7" s="252" t="s">
        <v>222</v>
      </c>
      <c r="J7" s="493"/>
      <c r="K7" s="493"/>
      <c r="L7" s="252" t="s">
        <v>223</v>
      </c>
      <c r="M7" s="493"/>
      <c r="N7" s="493"/>
      <c r="O7" s="252" t="s">
        <v>136</v>
      </c>
      <c r="P7" s="235" t="s">
        <v>225</v>
      </c>
      <c r="Q7" s="258"/>
      <c r="R7" s="253" t="s">
        <v>226</v>
      </c>
      <c r="S7" s="253" t="s">
        <v>56</v>
      </c>
      <c r="T7" s="478" t="s">
        <v>278</v>
      </c>
      <c r="U7" s="479"/>
      <c r="V7" s="261"/>
      <c r="W7" s="252" t="s">
        <v>222</v>
      </c>
      <c r="X7" s="261"/>
      <c r="Y7" s="252" t="s">
        <v>223</v>
      </c>
      <c r="Z7" s="493"/>
      <c r="AA7" s="493"/>
      <c r="AB7" s="252" t="s">
        <v>136</v>
      </c>
      <c r="AC7" s="235" t="s">
        <v>225</v>
      </c>
      <c r="AD7" s="258"/>
      <c r="AE7" s="253" t="s">
        <v>226</v>
      </c>
      <c r="AF7" s="261"/>
      <c r="AG7" s="253" t="s">
        <v>229</v>
      </c>
      <c r="AH7" s="261"/>
      <c r="AI7" s="257" t="s">
        <v>136</v>
      </c>
      <c r="AJ7" s="1">
        <v>2</v>
      </c>
      <c r="AK7" s="260" t="s">
        <v>246</v>
      </c>
      <c r="AM7" s="260" t="s">
        <v>243</v>
      </c>
      <c r="AQ7" s="1" t="s">
        <v>238</v>
      </c>
    </row>
    <row r="8" spans="1:43" ht="22.5" customHeight="1" x14ac:dyDescent="0.15">
      <c r="A8" s="486" t="s">
        <v>18</v>
      </c>
      <c r="B8" s="487"/>
      <c r="C8" s="480" t="s">
        <v>16</v>
      </c>
      <c r="D8" s="481"/>
      <c r="E8" s="482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2"/>
      <c r="AJ8" s="1">
        <v>3</v>
      </c>
      <c r="AK8" s="260" t="s">
        <v>247</v>
      </c>
      <c r="AM8" s="260" t="s">
        <v>244</v>
      </c>
      <c r="AQ8" s="1" t="s">
        <v>239</v>
      </c>
    </row>
    <row r="9" spans="1:43" ht="22.5" customHeight="1" x14ac:dyDescent="0.15">
      <c r="A9" s="488"/>
      <c r="B9" s="489"/>
      <c r="C9" s="475" t="s">
        <v>17</v>
      </c>
      <c r="D9" s="476"/>
      <c r="E9" s="477"/>
      <c r="F9" s="483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1">
        <v>4</v>
      </c>
      <c r="AK9" s="260" t="s">
        <v>248</v>
      </c>
      <c r="AQ9" s="1" t="s">
        <v>240</v>
      </c>
    </row>
    <row r="10" spans="1:43" ht="22.5" customHeight="1" x14ac:dyDescent="0.15">
      <c r="A10" s="486" t="s">
        <v>19</v>
      </c>
      <c r="B10" s="487"/>
      <c r="C10" s="480" t="s">
        <v>16</v>
      </c>
      <c r="D10" s="481"/>
      <c r="E10" s="482"/>
      <c r="F10" s="490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2"/>
      <c r="AK10" s="260"/>
      <c r="AQ10" s="1" t="s">
        <v>241</v>
      </c>
    </row>
    <row r="11" spans="1:43" ht="22.5" customHeight="1" x14ac:dyDescent="0.15">
      <c r="A11" s="488"/>
      <c r="B11" s="489"/>
      <c r="C11" s="475" t="s">
        <v>17</v>
      </c>
      <c r="D11" s="476"/>
      <c r="E11" s="477"/>
      <c r="F11" s="483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5"/>
      <c r="AK11" s="259"/>
      <c r="AQ11" s="1" t="s">
        <v>137</v>
      </c>
    </row>
    <row r="12" spans="1:43" ht="23.25" customHeight="1" x14ac:dyDescent="0.15">
      <c r="A12" s="486" t="s">
        <v>4</v>
      </c>
      <c r="B12" s="487"/>
      <c r="C12" s="497"/>
      <c r="D12" s="497"/>
      <c r="E12" s="498"/>
      <c r="F12" s="526" t="s">
        <v>148</v>
      </c>
      <c r="G12" s="527"/>
      <c r="H12" s="528"/>
      <c r="I12" s="529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1"/>
      <c r="AL12" s="259"/>
    </row>
    <row r="13" spans="1:43" ht="23.25" customHeight="1" x14ac:dyDescent="0.15">
      <c r="A13" s="499"/>
      <c r="B13" s="500"/>
      <c r="C13" s="501"/>
      <c r="D13" s="501"/>
      <c r="E13" s="502"/>
      <c r="F13" s="535"/>
      <c r="G13" s="536"/>
      <c r="H13" s="537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4"/>
      <c r="AL13" s="259"/>
    </row>
    <row r="14" spans="1:43" ht="23.25" customHeight="1" x14ac:dyDescent="0.15">
      <c r="A14" s="499"/>
      <c r="B14" s="500"/>
      <c r="C14" s="501"/>
      <c r="D14" s="501"/>
      <c r="E14" s="502"/>
      <c r="F14" s="526" t="s">
        <v>149</v>
      </c>
      <c r="G14" s="527"/>
      <c r="H14" s="528"/>
      <c r="I14" s="529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1"/>
      <c r="AK14" s="259"/>
    </row>
    <row r="15" spans="1:43" ht="23.25" customHeight="1" x14ac:dyDescent="0.15">
      <c r="A15" s="488"/>
      <c r="B15" s="489"/>
      <c r="C15" s="503"/>
      <c r="D15" s="503"/>
      <c r="E15" s="504"/>
      <c r="F15" s="548"/>
      <c r="G15" s="549"/>
      <c r="H15" s="550"/>
      <c r="I15" s="532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</row>
    <row r="16" spans="1:43" ht="18.75" customHeight="1" x14ac:dyDescent="0.15">
      <c r="A16" s="505" t="str">
        <f>IF(表紙!$B$7="交付申請","事業内容","実施報告・成果")</f>
        <v>事業内容</v>
      </c>
      <c r="B16" s="506"/>
      <c r="C16" s="507"/>
      <c r="D16" s="507"/>
      <c r="E16" s="508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ht="18.75" customHeight="1" x14ac:dyDescent="0.15">
      <c r="A17" s="509"/>
      <c r="B17" s="510"/>
      <c r="C17" s="511"/>
      <c r="D17" s="511"/>
      <c r="E17" s="512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</row>
    <row r="18" spans="1:35" ht="21" customHeight="1" x14ac:dyDescent="0.15">
      <c r="A18" s="509"/>
      <c r="B18" s="510"/>
      <c r="C18" s="511"/>
      <c r="D18" s="511"/>
      <c r="E18" s="512"/>
      <c r="F18" s="520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2"/>
    </row>
    <row r="19" spans="1:35" ht="18.75" customHeight="1" x14ac:dyDescent="0.15">
      <c r="A19" s="509"/>
      <c r="B19" s="510"/>
      <c r="C19" s="511"/>
      <c r="D19" s="511"/>
      <c r="E19" s="512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2"/>
    </row>
    <row r="20" spans="1:35" ht="18.75" customHeight="1" thickBot="1" x14ac:dyDescent="0.2">
      <c r="A20" s="513"/>
      <c r="B20" s="514"/>
      <c r="C20" s="515"/>
      <c r="D20" s="515"/>
      <c r="E20" s="516"/>
      <c r="F20" s="523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25" t="s">
        <v>38</v>
      </c>
      <c r="B23" s="426"/>
      <c r="C23" s="372" t="s">
        <v>40</v>
      </c>
      <c r="D23" s="421"/>
      <c r="E23" s="421"/>
      <c r="F23" s="421"/>
      <c r="G23" s="421"/>
      <c r="H23" s="421"/>
      <c r="I23" s="421"/>
      <c r="J23" s="421"/>
      <c r="K23" s="372" t="s">
        <v>29</v>
      </c>
      <c r="L23" s="421"/>
      <c r="M23" s="421"/>
      <c r="N23" s="421"/>
      <c r="O23" s="422"/>
      <c r="P23" s="372" t="s">
        <v>41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</row>
    <row r="24" spans="1:35" ht="24.75" customHeight="1" x14ac:dyDescent="0.15">
      <c r="A24" s="427"/>
      <c r="B24" s="428"/>
      <c r="C24" s="365" t="s">
        <v>280</v>
      </c>
      <c r="D24" s="366"/>
      <c r="E24" s="366"/>
      <c r="F24" s="366"/>
      <c r="G24" s="366"/>
      <c r="H24" s="366"/>
      <c r="I24" s="366"/>
      <c r="J24" s="367"/>
      <c r="K24" s="390">
        <f>P41</f>
        <v>0</v>
      </c>
      <c r="L24" s="538"/>
      <c r="M24" s="538"/>
      <c r="N24" s="538"/>
      <c r="O24" s="539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27"/>
      <c r="B25" s="428"/>
      <c r="C25" s="365" t="s">
        <v>107</v>
      </c>
      <c r="D25" s="366"/>
      <c r="E25" s="366"/>
      <c r="F25" s="366"/>
      <c r="G25" s="366"/>
      <c r="H25" s="366"/>
      <c r="I25" s="366"/>
      <c r="J25" s="367"/>
      <c r="K25" s="404"/>
      <c r="L25" s="402"/>
      <c r="M25" s="402"/>
      <c r="N25" s="402"/>
      <c r="O25" s="403"/>
      <c r="P25" s="494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6"/>
    </row>
    <row r="26" spans="1:35" ht="24.75" customHeight="1" x14ac:dyDescent="0.15">
      <c r="A26" s="427"/>
      <c r="B26" s="428"/>
      <c r="C26" s="365" t="s">
        <v>28</v>
      </c>
      <c r="D26" s="366"/>
      <c r="E26" s="366"/>
      <c r="F26" s="366"/>
      <c r="G26" s="366"/>
      <c r="H26" s="366"/>
      <c r="I26" s="366"/>
      <c r="J26" s="367"/>
      <c r="K26" s="404"/>
      <c r="L26" s="402"/>
      <c r="M26" s="402"/>
      <c r="N26" s="402"/>
      <c r="O26" s="403"/>
      <c r="P26" s="494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6"/>
    </row>
    <row r="27" spans="1:35" ht="24.75" customHeight="1" x14ac:dyDescent="0.15">
      <c r="A27" s="427"/>
      <c r="B27" s="428"/>
      <c r="C27" s="365" t="s">
        <v>11</v>
      </c>
      <c r="D27" s="366"/>
      <c r="E27" s="366"/>
      <c r="F27" s="366"/>
      <c r="G27" s="366"/>
      <c r="H27" s="366"/>
      <c r="I27" s="366"/>
      <c r="J27" s="367"/>
      <c r="K27" s="404"/>
      <c r="L27" s="402"/>
      <c r="M27" s="402"/>
      <c r="N27" s="402"/>
      <c r="O27" s="403"/>
      <c r="P27" s="494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1:35" ht="24.75" customHeight="1" thickBot="1" x14ac:dyDescent="0.2">
      <c r="A28" s="429"/>
      <c r="B28" s="430"/>
      <c r="C28" s="409" t="s">
        <v>48</v>
      </c>
      <c r="D28" s="410"/>
      <c r="E28" s="410"/>
      <c r="F28" s="410"/>
      <c r="G28" s="410"/>
      <c r="H28" s="410"/>
      <c r="I28" s="410"/>
      <c r="J28" s="411"/>
      <c r="K28" s="542">
        <f>SUM(K24:O27)</f>
        <v>0</v>
      </c>
      <c r="L28" s="552"/>
      <c r="M28" s="552"/>
      <c r="N28" s="552"/>
      <c r="O28" s="553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12" t="s">
        <v>39</v>
      </c>
      <c r="B29" s="413"/>
      <c r="C29" s="379" t="s">
        <v>42</v>
      </c>
      <c r="D29" s="379"/>
      <c r="E29" s="379"/>
      <c r="F29" s="379"/>
      <c r="G29" s="379" t="s">
        <v>43</v>
      </c>
      <c r="H29" s="379"/>
      <c r="I29" s="379"/>
      <c r="J29" s="379"/>
      <c r="K29" s="384" t="s">
        <v>9</v>
      </c>
      <c r="L29" s="385"/>
      <c r="M29" s="385"/>
      <c r="N29" s="385"/>
      <c r="O29" s="386"/>
      <c r="P29" s="393" t="s">
        <v>44</v>
      </c>
      <c r="Q29" s="394"/>
      <c r="R29" s="394"/>
      <c r="S29" s="394"/>
      <c r="T29" s="394"/>
      <c r="U29" s="394"/>
      <c r="V29" s="394"/>
      <c r="W29" s="394"/>
      <c r="X29" s="394"/>
      <c r="Y29" s="395"/>
      <c r="Z29" s="448" t="s">
        <v>45</v>
      </c>
      <c r="AA29" s="449"/>
      <c r="AB29" s="449"/>
      <c r="AC29" s="449"/>
      <c r="AD29" s="449"/>
      <c r="AE29" s="449"/>
      <c r="AF29" s="449"/>
      <c r="AG29" s="449"/>
      <c r="AH29" s="449"/>
      <c r="AI29" s="450"/>
    </row>
    <row r="30" spans="1:35" ht="19.5" customHeight="1" x14ac:dyDescent="0.15">
      <c r="A30" s="414"/>
      <c r="B30" s="415"/>
      <c r="C30" s="380"/>
      <c r="D30" s="380"/>
      <c r="E30" s="380"/>
      <c r="F30" s="380"/>
      <c r="G30" s="380"/>
      <c r="H30" s="380"/>
      <c r="I30" s="380"/>
      <c r="J30" s="380"/>
      <c r="K30" s="387"/>
      <c r="L30" s="388"/>
      <c r="M30" s="388"/>
      <c r="N30" s="388"/>
      <c r="O30" s="389"/>
      <c r="P30" s="399" t="s">
        <v>12</v>
      </c>
      <c r="Q30" s="400"/>
      <c r="R30" s="400"/>
      <c r="S30" s="400"/>
      <c r="T30" s="400"/>
      <c r="U30" s="399" t="s">
        <v>55</v>
      </c>
      <c r="V30" s="400"/>
      <c r="W30" s="400"/>
      <c r="X30" s="400"/>
      <c r="Y30" s="454"/>
      <c r="Z30" s="451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24" customHeight="1" x14ac:dyDescent="0.15">
      <c r="A31" s="414"/>
      <c r="B31" s="415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04"/>
      <c r="L31" s="540"/>
      <c r="M31" s="540"/>
      <c r="N31" s="540"/>
      <c r="O31" s="541"/>
      <c r="P31" s="404"/>
      <c r="Q31" s="540"/>
      <c r="R31" s="540"/>
      <c r="S31" s="540"/>
      <c r="T31" s="541"/>
      <c r="U31" s="390">
        <f t="shared" ref="U31:U40" si="0">K31-P31</f>
        <v>0</v>
      </c>
      <c r="V31" s="391"/>
      <c r="W31" s="391"/>
      <c r="X31" s="391"/>
      <c r="Y31" s="392"/>
      <c r="Z31" s="375"/>
      <c r="AA31" s="376"/>
      <c r="AB31" s="376"/>
      <c r="AC31" s="376"/>
      <c r="AD31" s="376"/>
      <c r="AE31" s="376"/>
      <c r="AF31" s="376"/>
      <c r="AG31" s="376"/>
      <c r="AH31" s="376"/>
      <c r="AI31" s="377"/>
    </row>
    <row r="32" spans="1:35" ht="24" customHeight="1" x14ac:dyDescent="0.15">
      <c r="A32" s="414"/>
      <c r="B32" s="415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404"/>
      <c r="L32" s="540"/>
      <c r="M32" s="540"/>
      <c r="N32" s="540"/>
      <c r="O32" s="541"/>
      <c r="P32" s="404"/>
      <c r="Q32" s="402"/>
      <c r="R32" s="402"/>
      <c r="S32" s="402"/>
      <c r="T32" s="403"/>
      <c r="U32" s="390">
        <f t="shared" si="0"/>
        <v>0</v>
      </c>
      <c r="V32" s="391"/>
      <c r="W32" s="391"/>
      <c r="X32" s="391"/>
      <c r="Y32" s="392"/>
      <c r="Z32" s="378"/>
      <c r="AA32" s="376"/>
      <c r="AB32" s="376"/>
      <c r="AC32" s="376"/>
      <c r="AD32" s="376"/>
      <c r="AE32" s="376"/>
      <c r="AF32" s="376"/>
      <c r="AG32" s="376"/>
      <c r="AH32" s="376"/>
      <c r="AI32" s="377"/>
    </row>
    <row r="33" spans="1:35" ht="24" customHeight="1" x14ac:dyDescent="0.15">
      <c r="A33" s="414"/>
      <c r="B33" s="415"/>
      <c r="C33" s="22"/>
      <c r="D33" s="21"/>
      <c r="E33" s="21"/>
      <c r="F33" s="25"/>
      <c r="G33" s="21" t="s">
        <v>2</v>
      </c>
      <c r="H33" s="21"/>
      <c r="I33" s="21"/>
      <c r="J33" s="25"/>
      <c r="K33" s="404"/>
      <c r="L33" s="540"/>
      <c r="M33" s="540"/>
      <c r="N33" s="540"/>
      <c r="O33" s="541"/>
      <c r="P33" s="401"/>
      <c r="Q33" s="540"/>
      <c r="R33" s="540"/>
      <c r="S33" s="540"/>
      <c r="T33" s="541"/>
      <c r="U33" s="390">
        <f t="shared" si="0"/>
        <v>0</v>
      </c>
      <c r="V33" s="391"/>
      <c r="W33" s="391"/>
      <c r="X33" s="391"/>
      <c r="Y33" s="392"/>
      <c r="Z33" s="378"/>
      <c r="AA33" s="376"/>
      <c r="AB33" s="376"/>
      <c r="AC33" s="376"/>
      <c r="AD33" s="376"/>
      <c r="AE33" s="376"/>
      <c r="AF33" s="376"/>
      <c r="AG33" s="376"/>
      <c r="AH33" s="376"/>
      <c r="AI33" s="377"/>
    </row>
    <row r="34" spans="1:35" ht="24" customHeight="1" x14ac:dyDescent="0.15">
      <c r="A34" s="414"/>
      <c r="B34" s="415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404"/>
      <c r="L34" s="540"/>
      <c r="M34" s="540"/>
      <c r="N34" s="540"/>
      <c r="O34" s="541"/>
      <c r="P34" s="404"/>
      <c r="Q34" s="540"/>
      <c r="R34" s="540"/>
      <c r="S34" s="540"/>
      <c r="T34" s="541"/>
      <c r="U34" s="390">
        <f t="shared" si="0"/>
        <v>0</v>
      </c>
      <c r="V34" s="391"/>
      <c r="W34" s="391"/>
      <c r="X34" s="391"/>
      <c r="Y34" s="392"/>
      <c r="Z34" s="375"/>
      <c r="AA34" s="376"/>
      <c r="AB34" s="376"/>
      <c r="AC34" s="376"/>
      <c r="AD34" s="376"/>
      <c r="AE34" s="376"/>
      <c r="AF34" s="376"/>
      <c r="AG34" s="376"/>
      <c r="AH34" s="376"/>
      <c r="AI34" s="377"/>
    </row>
    <row r="35" spans="1:35" ht="24" customHeight="1" x14ac:dyDescent="0.15">
      <c r="A35" s="414"/>
      <c r="B35" s="415"/>
      <c r="C35" s="22"/>
      <c r="D35" s="21"/>
      <c r="E35" s="21"/>
      <c r="F35" s="25"/>
      <c r="G35" s="21" t="s">
        <v>34</v>
      </c>
      <c r="H35" s="21"/>
      <c r="I35" s="21"/>
      <c r="J35" s="25"/>
      <c r="K35" s="404"/>
      <c r="L35" s="540"/>
      <c r="M35" s="540"/>
      <c r="N35" s="540"/>
      <c r="O35" s="541"/>
      <c r="P35" s="442"/>
      <c r="Q35" s="443"/>
      <c r="R35" s="443"/>
      <c r="S35" s="443"/>
      <c r="T35" s="444"/>
      <c r="U35" s="390">
        <f t="shared" si="0"/>
        <v>0</v>
      </c>
      <c r="V35" s="391"/>
      <c r="W35" s="391"/>
      <c r="X35" s="391"/>
      <c r="Y35" s="392"/>
      <c r="Z35" s="375"/>
      <c r="AA35" s="376"/>
      <c r="AB35" s="376"/>
      <c r="AC35" s="376"/>
      <c r="AD35" s="376"/>
      <c r="AE35" s="376"/>
      <c r="AF35" s="376"/>
      <c r="AG35" s="376"/>
      <c r="AH35" s="376"/>
      <c r="AI35" s="377"/>
    </row>
    <row r="36" spans="1:35" ht="24" customHeight="1" x14ac:dyDescent="0.15">
      <c r="A36" s="414"/>
      <c r="B36" s="415"/>
      <c r="C36" s="13" t="s">
        <v>32</v>
      </c>
      <c r="D36" s="14"/>
      <c r="E36" s="14"/>
      <c r="F36" s="26"/>
      <c r="G36" s="418" t="s">
        <v>37</v>
      </c>
      <c r="H36" s="419"/>
      <c r="I36" s="419"/>
      <c r="J36" s="420"/>
      <c r="K36" s="404"/>
      <c r="L36" s="540"/>
      <c r="M36" s="540"/>
      <c r="N36" s="540"/>
      <c r="O36" s="541"/>
      <c r="P36" s="404"/>
      <c r="Q36" s="540"/>
      <c r="R36" s="540"/>
      <c r="S36" s="540"/>
      <c r="T36" s="541"/>
      <c r="U36" s="390">
        <f t="shared" si="0"/>
        <v>0</v>
      </c>
      <c r="V36" s="391"/>
      <c r="W36" s="391"/>
      <c r="X36" s="391"/>
      <c r="Y36" s="392"/>
      <c r="Z36" s="375"/>
      <c r="AA36" s="376"/>
      <c r="AB36" s="376"/>
      <c r="AC36" s="376"/>
      <c r="AD36" s="376"/>
      <c r="AE36" s="376"/>
      <c r="AF36" s="376"/>
      <c r="AG36" s="376"/>
      <c r="AH36" s="376"/>
      <c r="AI36" s="377"/>
    </row>
    <row r="37" spans="1:35" ht="24" customHeight="1" x14ac:dyDescent="0.15">
      <c r="A37" s="414"/>
      <c r="B37" s="415"/>
      <c r="C37" s="132"/>
      <c r="D37" s="133"/>
      <c r="E37" s="133"/>
      <c r="F37" s="134"/>
      <c r="G37" s="545" t="s">
        <v>154</v>
      </c>
      <c r="H37" s="546"/>
      <c r="I37" s="546"/>
      <c r="J37" s="547"/>
      <c r="K37" s="404"/>
      <c r="L37" s="540"/>
      <c r="M37" s="540"/>
      <c r="N37" s="540"/>
      <c r="O37" s="541"/>
      <c r="P37" s="442"/>
      <c r="Q37" s="443"/>
      <c r="R37" s="443"/>
      <c r="S37" s="443"/>
      <c r="T37" s="444"/>
      <c r="U37" s="390">
        <f t="shared" si="0"/>
        <v>0</v>
      </c>
      <c r="V37" s="391"/>
      <c r="W37" s="391"/>
      <c r="X37" s="391"/>
      <c r="Y37" s="392"/>
      <c r="Z37" s="375"/>
      <c r="AA37" s="376"/>
      <c r="AB37" s="376"/>
      <c r="AC37" s="376"/>
      <c r="AD37" s="376"/>
      <c r="AE37" s="376"/>
      <c r="AF37" s="376"/>
      <c r="AG37" s="376"/>
      <c r="AH37" s="376"/>
      <c r="AI37" s="377"/>
    </row>
    <row r="38" spans="1:35" ht="24" customHeight="1" x14ac:dyDescent="0.15">
      <c r="A38" s="414"/>
      <c r="B38" s="415"/>
      <c r="C38" s="22"/>
      <c r="D38" s="21"/>
      <c r="E38" s="21"/>
      <c r="F38" s="25"/>
      <c r="G38" s="439" t="s">
        <v>155</v>
      </c>
      <c r="H38" s="440"/>
      <c r="I38" s="440"/>
      <c r="J38" s="441"/>
      <c r="K38" s="404"/>
      <c r="L38" s="540"/>
      <c r="M38" s="540"/>
      <c r="N38" s="540"/>
      <c r="O38" s="541"/>
      <c r="P38" s="442"/>
      <c r="Q38" s="443"/>
      <c r="R38" s="443"/>
      <c r="S38" s="443"/>
      <c r="T38" s="444"/>
      <c r="U38" s="390">
        <f t="shared" si="0"/>
        <v>0</v>
      </c>
      <c r="V38" s="391"/>
      <c r="W38" s="391"/>
      <c r="X38" s="391"/>
      <c r="Y38" s="392"/>
      <c r="Z38" s="375"/>
      <c r="AA38" s="376"/>
      <c r="AB38" s="376"/>
      <c r="AC38" s="376"/>
      <c r="AD38" s="376"/>
      <c r="AE38" s="376"/>
      <c r="AF38" s="376"/>
      <c r="AG38" s="376"/>
      <c r="AH38" s="376"/>
      <c r="AI38" s="377"/>
    </row>
    <row r="39" spans="1:35" ht="24" customHeight="1" x14ac:dyDescent="0.15">
      <c r="A39" s="414"/>
      <c r="B39" s="415"/>
      <c r="C39" s="433" t="s">
        <v>36</v>
      </c>
      <c r="D39" s="434"/>
      <c r="E39" s="434"/>
      <c r="F39" s="435"/>
      <c r="G39" s="436" t="s">
        <v>35</v>
      </c>
      <c r="H39" s="437"/>
      <c r="I39" s="437"/>
      <c r="J39" s="438"/>
      <c r="K39" s="404"/>
      <c r="L39" s="540"/>
      <c r="M39" s="540"/>
      <c r="N39" s="540"/>
      <c r="O39" s="541"/>
      <c r="P39" s="404"/>
      <c r="Q39" s="540"/>
      <c r="R39" s="540"/>
      <c r="S39" s="540"/>
      <c r="T39" s="541"/>
      <c r="U39" s="390">
        <f t="shared" si="0"/>
        <v>0</v>
      </c>
      <c r="V39" s="391"/>
      <c r="W39" s="391"/>
      <c r="X39" s="391"/>
      <c r="Y39" s="392"/>
      <c r="Z39" s="378"/>
      <c r="AA39" s="376"/>
      <c r="AB39" s="376"/>
      <c r="AC39" s="376"/>
      <c r="AD39" s="376"/>
      <c r="AE39" s="376"/>
      <c r="AF39" s="376"/>
      <c r="AG39" s="376"/>
      <c r="AH39" s="376"/>
      <c r="AI39" s="377"/>
    </row>
    <row r="40" spans="1:35" ht="24" customHeight="1" x14ac:dyDescent="0.15">
      <c r="A40" s="414"/>
      <c r="B40" s="415"/>
      <c r="C40" s="10" t="s">
        <v>11</v>
      </c>
      <c r="D40" s="11"/>
      <c r="E40" s="11"/>
      <c r="F40" s="12"/>
      <c r="G40" s="11"/>
      <c r="H40" s="11"/>
      <c r="I40" s="11"/>
      <c r="J40" s="12"/>
      <c r="K40" s="404"/>
      <c r="L40" s="540"/>
      <c r="M40" s="540"/>
      <c r="N40" s="540"/>
      <c r="O40" s="541"/>
      <c r="P40" s="404"/>
      <c r="Q40" s="540"/>
      <c r="R40" s="540"/>
      <c r="S40" s="540"/>
      <c r="T40" s="541"/>
      <c r="U40" s="390">
        <f t="shared" si="0"/>
        <v>0</v>
      </c>
      <c r="V40" s="391"/>
      <c r="W40" s="391"/>
      <c r="X40" s="391"/>
      <c r="Y40" s="392"/>
      <c r="Z40" s="375"/>
      <c r="AA40" s="376"/>
      <c r="AB40" s="376"/>
      <c r="AC40" s="376"/>
      <c r="AD40" s="376"/>
      <c r="AE40" s="376"/>
      <c r="AF40" s="376"/>
      <c r="AG40" s="376"/>
      <c r="AH40" s="376"/>
      <c r="AI40" s="377"/>
    </row>
    <row r="41" spans="1:35" ht="24" customHeight="1" thickBot="1" x14ac:dyDescent="0.2">
      <c r="A41" s="416"/>
      <c r="B41" s="417"/>
      <c r="C41" s="409" t="s">
        <v>48</v>
      </c>
      <c r="D41" s="410"/>
      <c r="E41" s="410"/>
      <c r="F41" s="410"/>
      <c r="G41" s="410"/>
      <c r="H41" s="410"/>
      <c r="I41" s="410"/>
      <c r="J41" s="411"/>
      <c r="K41" s="542">
        <f>SUM(K31:O40)</f>
        <v>0</v>
      </c>
      <c r="L41" s="543"/>
      <c r="M41" s="543"/>
      <c r="N41" s="543"/>
      <c r="O41" s="544"/>
      <c r="P41" s="542">
        <f>SUM(P31:T40)</f>
        <v>0</v>
      </c>
      <c r="Q41" s="543"/>
      <c r="R41" s="543"/>
      <c r="S41" s="543"/>
      <c r="T41" s="544"/>
      <c r="U41" s="542">
        <f>SUM(U31:Y40)</f>
        <v>0</v>
      </c>
      <c r="V41" s="543"/>
      <c r="W41" s="543"/>
      <c r="X41" s="543"/>
      <c r="Y41" s="544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x14ac:dyDescent="0.15">
      <c r="N43" s="8"/>
    </row>
  </sheetData>
  <mergeCells count="107"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</mergeCells>
  <phoneticPr fontId="2"/>
  <dataValidations count="4">
    <dataValidation type="list" allowBlank="1" showInputMessage="1" showErrorMessage="1" sqref="Q7 AD7" xr:uid="{00000000-0002-0000-0800-000000000000}">
      <formula1>$AQ$5:$AQ$11</formula1>
    </dataValidation>
    <dataValidation type="list" allowBlank="1" showInputMessage="1" showErrorMessage="1" sqref="F6:AI6" xr:uid="{00000000-0002-0000-0800-000001000000}">
      <formula1>$AM$6:$AM$8</formula1>
    </dataValidation>
    <dataValidation type="list" allowBlank="1" showInputMessage="1" showErrorMessage="1" sqref="O5:AI5" xr:uid="{00000000-0002-0000-0800-000002000000}">
      <formula1>$AK$6:$AK$9</formula1>
    </dataValidation>
    <dataValidation type="whole" allowBlank="1" showInputMessage="1" showErrorMessage="1" sqref="F13:H13 F15:H15" xr:uid="{00000000-0002-0000-08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47</vt:i4>
      </vt:variant>
      <vt:variant>
        <vt:lpstr>名前付き一覧</vt:lpstr>
      </vt:variant>
      <vt:variant>
        <vt:i4>33</vt:i4>
      </vt:variant>
    </vt:vector>
  </HeadingPairs>
  <TitlesOfParts>
    <vt:vector size="80" baseType="lpstr">
      <vt:lpstr>表紙</vt:lpstr>
      <vt:lpstr>対象指導者・選手名簿</vt:lpstr>
      <vt:lpstr>事業計画</vt:lpstr>
      <vt:lpstr>収支予算・決算書</vt:lpstr>
      <vt:lpstr>事業１</vt:lpstr>
      <vt:lpstr>事業２</vt:lpstr>
      <vt:lpstr>事業３</vt:lpstr>
      <vt:lpstr>事業４</vt:lpstr>
      <vt:lpstr>事業５</vt:lpstr>
      <vt:lpstr>事業６</vt:lpstr>
      <vt:lpstr>事業７</vt:lpstr>
      <vt:lpstr>事業８</vt:lpstr>
      <vt:lpstr>事業９</vt:lpstr>
      <vt:lpstr>事業１０</vt:lpstr>
      <vt:lpstr>事業１１</vt:lpstr>
      <vt:lpstr>事業１２</vt:lpstr>
      <vt:lpstr>事業１３</vt:lpstr>
      <vt:lpstr>事業１４</vt:lpstr>
      <vt:lpstr>事業１５</vt:lpstr>
      <vt:lpstr>事業１６</vt:lpstr>
      <vt:lpstr>事業１７</vt:lpstr>
      <vt:lpstr>事業１８</vt:lpstr>
      <vt:lpstr>事業１９</vt:lpstr>
      <vt:lpstr>事業２０</vt:lpstr>
      <vt:lpstr>事業２１</vt:lpstr>
      <vt:lpstr>事業２２</vt:lpstr>
      <vt:lpstr>事業２３</vt:lpstr>
      <vt:lpstr>事業２４</vt:lpstr>
      <vt:lpstr>事業２５</vt:lpstr>
      <vt:lpstr>事業２６</vt:lpstr>
      <vt:lpstr>事業２７</vt:lpstr>
      <vt:lpstr>事業２８</vt:lpstr>
      <vt:lpstr>事業２９</vt:lpstr>
      <vt:lpstr>事業３０</vt:lpstr>
      <vt:lpstr>事業計画（例）1</vt:lpstr>
      <vt:lpstr>事業計画（例）2</vt:lpstr>
      <vt:lpstr>収支予算書（例）</vt:lpstr>
      <vt:lpstr>事業計画総括表（例）</vt:lpstr>
      <vt:lpstr>実績報告（例）</vt:lpstr>
      <vt:lpstr>旅費請求・領収書（例）</vt:lpstr>
      <vt:lpstr>外部指導者招へい実績表</vt:lpstr>
      <vt:lpstr>謝金領収書（1日単位）</vt:lpstr>
      <vt:lpstr>謝金領収書(月単位)</vt:lpstr>
      <vt:lpstr>旅費請求・領収書</vt:lpstr>
      <vt:lpstr>購入物品等一覧</vt:lpstr>
      <vt:lpstr>競技用具購入理由書</vt:lpstr>
      <vt:lpstr>領収書台紙</vt:lpstr>
      <vt:lpstr>事業１!Print_Area</vt:lpstr>
      <vt:lpstr>事業１０!Print_Area</vt:lpstr>
      <vt:lpstr>事業１１!Print_Area</vt:lpstr>
      <vt:lpstr>事業１２!Print_Area</vt:lpstr>
      <vt:lpstr>事業１３!Print_Area</vt:lpstr>
      <vt:lpstr>事業１４!Print_Area</vt:lpstr>
      <vt:lpstr>事業１５!Print_Area</vt:lpstr>
      <vt:lpstr>事業１６!Print_Area</vt:lpstr>
      <vt:lpstr>事業１７!Print_Area</vt:lpstr>
      <vt:lpstr>事業１８!Print_Area</vt:lpstr>
      <vt:lpstr>事業１９!Print_Area</vt:lpstr>
      <vt:lpstr>事業２!Print_Area</vt:lpstr>
      <vt:lpstr>事業２０!Print_Area</vt:lpstr>
      <vt:lpstr>事業２１!Print_Area</vt:lpstr>
      <vt:lpstr>事業２２!Print_Area</vt:lpstr>
      <vt:lpstr>事業２３!Print_Area</vt:lpstr>
      <vt:lpstr>事業２４!Print_Area</vt:lpstr>
      <vt:lpstr>事業２５!Print_Area</vt:lpstr>
      <vt:lpstr>事業２６!Print_Area</vt:lpstr>
      <vt:lpstr>事業２７!Print_Area</vt:lpstr>
      <vt:lpstr>事業２８!Print_Area</vt:lpstr>
      <vt:lpstr>事業２９!Print_Area</vt:lpstr>
      <vt:lpstr>事業３!Print_Area</vt:lpstr>
      <vt:lpstr>事業３０!Print_Area</vt:lpstr>
      <vt:lpstr>事業４!Print_Area</vt:lpstr>
      <vt:lpstr>事業５!Print_Area</vt:lpstr>
      <vt:lpstr>事業６!Print_Area</vt:lpstr>
      <vt:lpstr>事業７!Print_Area</vt:lpstr>
      <vt:lpstr>事業８!Print_Area</vt:lpstr>
      <vt:lpstr>事業９!Print_Area</vt:lpstr>
      <vt:lpstr>事業計画!Print_Area</vt:lpstr>
      <vt:lpstr>対象指導者・選手名簿!Print_Area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Ｉｗａｍｏｔｏ</dc:creator>
  <cp:lastModifiedBy>terawaki</cp:lastModifiedBy>
  <cp:lastPrinted>2016-03-22T05:52:43Z</cp:lastPrinted>
  <dcterms:created xsi:type="dcterms:W3CDTF">1999-09-03T04:53:24Z</dcterms:created>
  <dcterms:modified xsi:type="dcterms:W3CDTF">2023-04-24T03:01:35Z</dcterms:modified>
</cp:coreProperties>
</file>